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QUANT\Monthly Perf Review Combined wef1.1.2013\2026\2026.04\BD05\"/>
    </mc:Choice>
  </mc:AlternateContent>
  <xr:revisionPtr revIDLastSave="0" documentId="13_ncr:1_{8CDC1199-BCAA-4F0F-9F39-9A1DB0EAA762}" xr6:coauthVersionLast="47" xr6:coauthVersionMax="47" xr10:uidLastSave="{00000000-0000-0000-0000-000000000000}"/>
  <bookViews>
    <workbookView xWindow="-120" yWindow="-120" windowWidth="29040" windowHeight="15720" xr2:uid="{00000000-000D-0000-FFFF-FFFF00000000}"/>
  </bookViews>
  <sheets>
    <sheet name="Growth or Equity Oriented" sheetId="1" r:id="rId1"/>
    <sheet name="Income or Debt Oriented" sheetId="2" r:id="rId2"/>
    <sheet name="Hybrid" sheetId="3" r:id="rId3"/>
    <sheet name="Passive Equity-Debt-commodity" sheetId="4" r:id="rId4"/>
    <sheet name="Fund of Fund" sheetId="5" r:id="rId5"/>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 l="1"/>
  <c r="D10" i="5"/>
  <c r="D11" i="5"/>
  <c r="D10" i="4"/>
  <c r="D12" i="4"/>
  <c r="D14" i="4"/>
  <c r="D15" i="4"/>
  <c r="D16" i="4"/>
  <c r="D17" i="4"/>
  <c r="D18" i="4"/>
  <c r="D19" i="4"/>
  <c r="D21" i="4"/>
  <c r="D22" i="4"/>
  <c r="D23" i="4"/>
  <c r="D24" i="4"/>
  <c r="D25" i="4"/>
  <c r="D26" i="4"/>
  <c r="D29" i="4"/>
  <c r="D30" i="4"/>
  <c r="D31" i="4"/>
  <c r="D32" i="4"/>
  <c r="D33" i="4"/>
  <c r="D39" i="4"/>
  <c r="D40" i="4"/>
  <c r="D4" i="4"/>
  <c r="D3" i="4"/>
  <c r="D30" i="2"/>
  <c r="D29" i="2"/>
  <c r="D28" i="2"/>
  <c r="D27" i="2"/>
  <c r="D14" i="2"/>
  <c r="D15" i="2"/>
  <c r="D16" i="2"/>
  <c r="D17" i="2"/>
  <c r="D18" i="2"/>
  <c r="D19" i="2"/>
  <c r="D20" i="2"/>
  <c r="D21" i="2"/>
  <c r="D22" i="2"/>
  <c r="D23" i="2"/>
  <c r="D24" i="2"/>
  <c r="D13" i="2"/>
  <c r="D9" i="2"/>
  <c r="D8" i="2"/>
  <c r="D7" i="2"/>
  <c r="D4" i="2"/>
  <c r="D3" i="2"/>
  <c r="D4" i="1"/>
  <c r="D5" i="1"/>
  <c r="D6" i="1"/>
  <c r="D7" i="1"/>
  <c r="D8" i="1"/>
  <c r="D10" i="1"/>
  <c r="D11" i="1"/>
  <c r="D12" i="1"/>
  <c r="D15" i="1"/>
  <c r="D17" i="1"/>
  <c r="D3" i="1"/>
</calcChain>
</file>

<file path=xl/sharedStrings.xml><?xml version="1.0" encoding="utf-8"?>
<sst xmlns="http://schemas.openxmlformats.org/spreadsheetml/2006/main" count="1052" uniqueCount="204">
  <si>
    <t>Fund Performance</t>
  </si>
  <si>
    <t>Scheme Name</t>
  </si>
  <si>
    <t>Benchmark</t>
  </si>
  <si>
    <t>Riskometer Scheme</t>
  </si>
  <si>
    <t>Riskometer Benchmark</t>
  </si>
  <si>
    <t>NAV Date</t>
  </si>
  <si>
    <t>NAV Regular</t>
  </si>
  <si>
    <t>NAV Direct</t>
  </si>
  <si>
    <t>Return 1 Year (%) Regular</t>
  </si>
  <si>
    <t>Return 1 Year (%) Direct</t>
  </si>
  <si>
    <t>Return 1 Year (%) Benchmark</t>
  </si>
  <si>
    <t>Return 3 Year (%) Regular</t>
  </si>
  <si>
    <t>Return 3 Year (%) Direct</t>
  </si>
  <si>
    <t>Return 3 Year (%) Benchmark</t>
  </si>
  <si>
    <t>Return 5 Year (%) Regular</t>
  </si>
  <si>
    <t>Return 5 Year (%) Direct</t>
  </si>
  <si>
    <t>Return 5 Year (%) Benchmark</t>
  </si>
  <si>
    <t>Return 10 Year (%) Regular</t>
  </si>
  <si>
    <t>Return 10 Year (%) Direct</t>
  </si>
  <si>
    <t>Return 10 Year (%) Benchmark</t>
  </si>
  <si>
    <t>Return Since Launch Regular</t>
  </si>
  <si>
    <t>Return Since Launch Direct</t>
  </si>
  <si>
    <t>Return Since Launch  Benchmark</t>
  </si>
  <si>
    <t>Daily AUM (Cr.)</t>
  </si>
  <si>
    <t>DSP Banking &amp; Financial Services Fund</t>
  </si>
  <si>
    <t>Nifty Financial Services TRI</t>
  </si>
  <si>
    <t>Very High</t>
  </si>
  <si>
    <t>DSP Business Cycle Fund</t>
  </si>
  <si>
    <t>Nifty 500 TRI</t>
  </si>
  <si>
    <t>DSP ELSS Tax Saver Fund</t>
  </si>
  <si>
    <t>DSP Flexi Cap Fund</t>
  </si>
  <si>
    <t>DSP Focused Fund</t>
  </si>
  <si>
    <t>DSP Healthcare Fund</t>
  </si>
  <si>
    <t>BSE Healthcare TRI</t>
  </si>
  <si>
    <t>DSP India T.I.G.E.R Fund</t>
  </si>
  <si>
    <t>BSE India Infrastructure Index TRI</t>
  </si>
  <si>
    <t>DSP Large Cap Fund</t>
  </si>
  <si>
    <t>BSE 100 TRI</t>
  </si>
  <si>
    <t>DSP Large &amp; Mid Cap Fund</t>
  </si>
  <si>
    <t>NIFTY Large Midcap 250 TRI</t>
  </si>
  <si>
    <t>DSP Mid Cap Fund</t>
  </si>
  <si>
    <t>Nifty Midcap 150 TRI</t>
  </si>
  <si>
    <t>DSP Multicap Fund</t>
  </si>
  <si>
    <t>NIFTY 500 Multicap 50:25:25 TRI</t>
  </si>
  <si>
    <t>DSP Natural Resources And New Energy Fund</t>
  </si>
  <si>
    <t>Composite Benchmark1</t>
  </si>
  <si>
    <t>DSP Quant Fund</t>
  </si>
  <si>
    <t>BSE 200 TRI</t>
  </si>
  <si>
    <t>DSP Small Cap Fund</t>
  </si>
  <si>
    <t>BSE 250 SMALL CAP Index TRI</t>
  </si>
  <si>
    <t>DSP Value Fund</t>
  </si>
  <si>
    <t>Disclaimer</t>
  </si>
  <si>
    <t xml:space="preserve">1.    TRI - Total Return Index.     
2.    Different plans shall have a different expense structure.     
3.    The recipient(s), before acting on any information herein, should make his/her/their own assessment and seek appropriate professional advice. Past performance may or may not sustain in future and should not be used as a basis for comparison with other investments. There is no assurance of any returns/capital protection/ capital guarantee to the investors in any scheme of DSP Mutual Fund.     
4.    Returns above 1 year are Compounded Annualized.     
5.    For scheme specific risk factors, asset allocation details, load structure, investment objective and more details, please read the Scheme Information Document and Key Information Memorandum of the scheme available at the Investor Service Centers of the AMC and also available on www.dspim.com      
Mutual Fund investments are subject to market risks, read all scheme related documents carefully.     
</t>
  </si>
  <si>
    <t>Return 7 Days (%) Regular</t>
  </si>
  <si>
    <t>Return 7 Days (%) Direct</t>
  </si>
  <si>
    <t>Return 7 Days (%) Benchmark</t>
  </si>
  <si>
    <t>Return 15 Days (%) Regular</t>
  </si>
  <si>
    <t>Return 15 Days (%) Direct</t>
  </si>
  <si>
    <t>Return 15 Days (%) Benchmark</t>
  </si>
  <si>
    <t>Return 1 Month (%) Regular</t>
  </si>
  <si>
    <t>Return 1 Month (%) Direct</t>
  </si>
  <si>
    <t>Return 1 Month (%) Benchmark</t>
  </si>
  <si>
    <t>Return 3 Month (%) Regular</t>
  </si>
  <si>
    <t>Return 3 Month (%) Direct</t>
  </si>
  <si>
    <t>Return 3 Month (%) Benchmark</t>
  </si>
  <si>
    <t>Return 6 Month (%) Regular</t>
  </si>
  <si>
    <t>Return 6 Month (%) Direct</t>
  </si>
  <si>
    <t>Return 6 Month (%) Benchmark</t>
  </si>
  <si>
    <t>DSP Liquidity Fund</t>
  </si>
  <si>
    <t>CRISIL Liquid Debt A-I Index</t>
  </si>
  <si>
    <t>Low to Moderate</t>
  </si>
  <si>
    <t>DSP Overnight Fund</t>
  </si>
  <si>
    <t>CRISIL Liquid Overnight Index</t>
  </si>
  <si>
    <t>Low</t>
  </si>
  <si>
    <t>DSP Low Duration Fund</t>
  </si>
  <si>
    <t>NIFTY Low Duration Debt Index A-I</t>
  </si>
  <si>
    <t>DSP Savings Fund</t>
  </si>
  <si>
    <t>CRISIL Money Market A-I Index</t>
  </si>
  <si>
    <t>DSP Ultra Short Fund</t>
  </si>
  <si>
    <t>CRISIL Ultra Short Duration Debt A-I Index</t>
  </si>
  <si>
    <t>Moderate</t>
  </si>
  <si>
    <t>DSP 10Y G-Sec Fund</t>
  </si>
  <si>
    <t>CRISIL 10 Year Gilt Index</t>
  </si>
  <si>
    <t>DSP Banking and PSU Debt Fund</t>
  </si>
  <si>
    <t>Nifty Banking &amp; PSU Debt Index A-II</t>
  </si>
  <si>
    <t>DSP Bond Fund</t>
  </si>
  <si>
    <t>CRISIL Medium Duration Debt A-III Index</t>
  </si>
  <si>
    <t>DSP Corporate Bond Fund</t>
  </si>
  <si>
    <t>CRISIL Corporate Debt A-II Index</t>
  </si>
  <si>
    <t>DSP Credit Risk Fund</t>
  </si>
  <si>
    <t>CRISIL Credit Risk Debt B-II Index</t>
  </si>
  <si>
    <t>Moderately High</t>
  </si>
  <si>
    <t>DSP FLOATER FUND</t>
  </si>
  <si>
    <t>CRISIL Short Duration Debt A-II Index</t>
  </si>
  <si>
    <t>DSP Gilt Fund</t>
  </si>
  <si>
    <t>CRISIL Dynamic Gilt Index</t>
  </si>
  <si>
    <t>DSP Short Term Fund</t>
  </si>
  <si>
    <t>DSP Strategic Bond Fund</t>
  </si>
  <si>
    <t>CRISIL Dynamic Bond A-III Index</t>
  </si>
  <si>
    <t>Close Ended</t>
  </si>
  <si>
    <t>DSP FMP - Series 264 - 60M - 17D</t>
  </si>
  <si>
    <t>CRISIL Medium to Long Duration Debt A-III Index</t>
  </si>
  <si>
    <t>DSP FMP Series 267 - 1246 Days</t>
  </si>
  <si>
    <t>DSP FMP Series 268 - 1281 Days</t>
  </si>
  <si>
    <t>DSP FMP Series 270 - 1144 Days</t>
  </si>
  <si>
    <t>DSP Aggressive Hybrid Fund</t>
  </si>
  <si>
    <t>CRISIL Hybrid 35+65 - Aggressive Index</t>
  </si>
  <si>
    <t>DSP Arbitrage Fund</t>
  </si>
  <si>
    <t>Nifty 50 Arbitrage Index</t>
  </si>
  <si>
    <t>DSP Dynamic Asset Allocation Fund</t>
  </si>
  <si>
    <t>CRISIL Hybrid 50+50 - Moderate Index</t>
  </si>
  <si>
    <t>DSP Equity Savings Fund</t>
  </si>
  <si>
    <t>NIFTY Equity Savings Index</t>
  </si>
  <si>
    <t>DSP Multi Asset Allocation Fund</t>
  </si>
  <si>
    <t>Composite Benchmark^</t>
  </si>
  <si>
    <t>High</t>
  </si>
  <si>
    <t>DSP Regular Savings Fund</t>
  </si>
  <si>
    <t>CRISIL Hybrid 85+15 - Conservative Index</t>
  </si>
  <si>
    <t>DSP BSE Liquid Rate ETF</t>
  </si>
  <si>
    <t>BSE Liquid Rate Index</t>
  </si>
  <si>
    <t>DSP BSE SENSEX ETF</t>
  </si>
  <si>
    <t>BSE SENSEX TRI</t>
  </si>
  <si>
    <t>DSP BSE Sensex Next 30 ETF</t>
  </si>
  <si>
    <t>BSE SENSEX Next 30 TRI</t>
  </si>
  <si>
    <t>DSP BSE Sensex Next 30 Index Fund</t>
  </si>
  <si>
    <t>DSP BSE Top 10 Banks ETF</t>
  </si>
  <si>
    <t>BSE TOP 10 BANKS (TR)</t>
  </si>
  <si>
    <t>DSP CRISIL-IBX 50:50 Gilt Plus SDL - April 2033 Index Fund</t>
  </si>
  <si>
    <t>CRISIL SDL Plus G-Sec Apr 2033 50:50 Index</t>
  </si>
  <si>
    <t>DSP GOLD ETF</t>
  </si>
  <si>
    <t>Domestic Price of Physical Gold (LBMA)</t>
  </si>
  <si>
    <t>DSP MSCI India ETF</t>
  </si>
  <si>
    <t>MSCI INDIA INDEX TRI</t>
  </si>
  <si>
    <t>DSP NIFTY 1D Rate Liquid ETF</t>
  </si>
  <si>
    <t>Nifty 1D Rate Index</t>
  </si>
  <si>
    <t>DSP Nifty500 Flexicap Quality 30 ETF</t>
  </si>
  <si>
    <t>Nifty500 Flexicap Quality 30 TRI</t>
  </si>
  <si>
    <t>DSP Nifty500 Flexicap Quality 30 Index Fund</t>
  </si>
  <si>
    <t>NIFTY500 FLEXICAP QUALITY 30</t>
  </si>
  <si>
    <t>DSP Nifty 500 Index Fund</t>
  </si>
  <si>
    <t>DSP Nifty 50 Equal Weight ETF</t>
  </si>
  <si>
    <t>Nifty 50 Equal Weight TRI</t>
  </si>
  <si>
    <t>DSP Nifty 50 Equal Weight Index Fund</t>
  </si>
  <si>
    <t>DSP NIFTY 50 ETF</t>
  </si>
  <si>
    <t>Nifty 50 TRI</t>
  </si>
  <si>
    <t>DSP Nifty 50 Index Fund</t>
  </si>
  <si>
    <t>DSP NIFTY BANK ETF</t>
  </si>
  <si>
    <t>Nifty Bank TRI</t>
  </si>
  <si>
    <t>DSP Nifty Bank Index Fund</t>
  </si>
  <si>
    <t>NIFTY BANK</t>
  </si>
  <si>
    <t>DSP Nifty Healthcare ETF</t>
  </si>
  <si>
    <t>Nifty Healthcare TRI</t>
  </si>
  <si>
    <t>DSP Nifty Healthcare Index Fund</t>
  </si>
  <si>
    <t>DSP NIFTY IT ETF</t>
  </si>
  <si>
    <t>Nifty IT TRI</t>
  </si>
  <si>
    <t>DSP Nifty IT Index Fund</t>
  </si>
  <si>
    <t>DSP Nifty Midcap 150 ETF</t>
  </si>
  <si>
    <t>NIFTY MIDCAP 150 TRI</t>
  </si>
  <si>
    <t>DSP Nifty Midcap 150 Index Fund</t>
  </si>
  <si>
    <t>DSP Nifty Midcap 150 Quality 50 ETF</t>
  </si>
  <si>
    <t>NIFTY Midcap150 Quality 50 TRI</t>
  </si>
  <si>
    <t>DSP Nifty Midcap 150 Quality 50 Index Fund</t>
  </si>
  <si>
    <t>DSP Nifty Next 50 ETF</t>
  </si>
  <si>
    <t>Nifty Next 50 TRI</t>
  </si>
  <si>
    <t>DSP Nifty Next 50 Index Fund</t>
  </si>
  <si>
    <t>DSP NIFTY PRIVATE BANK ETF</t>
  </si>
  <si>
    <t>Nifty Private Bank TRI</t>
  </si>
  <si>
    <t>DSP Nifty Private Bank Index Fund</t>
  </si>
  <si>
    <t>DSP NIFTY PSU BANK ETF</t>
  </si>
  <si>
    <t>Nifty PSU Bank TRI</t>
  </si>
  <si>
    <t>DSP Nifty SDL Plus G-Sec Jun 2028 30:70 Index Fund</t>
  </si>
  <si>
    <t>Nifty SDL Plus G-Sec Jun 2028 30:70</t>
  </si>
  <si>
    <t>DSP Nifty SDL Plus G-Sec Sep 2027 50:50 Index Fund</t>
  </si>
  <si>
    <t>Nifty SDL Plus G-Sec Sep 2027 50 50 Index</t>
  </si>
  <si>
    <t>DSP Nifty Smallcap 250 ETF</t>
  </si>
  <si>
    <t>Nifty Smallcap 250</t>
  </si>
  <si>
    <t>DSP Nifty Smallcap 250 Index Fund</t>
  </si>
  <si>
    <t>DSP Nifty Smallcap250 Quality 50 Index Fund</t>
  </si>
  <si>
    <t>NIFTY Smallcap250 Quality 50 TRI</t>
  </si>
  <si>
    <t>DSP Nifty Top 10 Equal Weight ETF</t>
  </si>
  <si>
    <t>Nifty Top 10 Equal Weight TRI</t>
  </si>
  <si>
    <t>DSP Nifty Top 10 Equal Weight Index Fund</t>
  </si>
  <si>
    <t>DSP SILVER ETF</t>
  </si>
  <si>
    <t>Domestic Price of Physical Silver (LBMA)</t>
  </si>
  <si>
    <t>DSP Global Clean Energy Overseas Equity Omni FoF</t>
  </si>
  <si>
    <t>MSCI ACWI IMI Clean Energy Infrastructure Index (INR)</t>
  </si>
  <si>
    <t>DSP Global Innovation Overseas Equity Omni FoF</t>
  </si>
  <si>
    <t>MSCI ACWI Net TR</t>
  </si>
  <si>
    <t>DSP Gold ETF Fund of Fund</t>
  </si>
  <si>
    <t>DSP Income Plus Arbitrage Omni FoF</t>
  </si>
  <si>
    <t xml:space="preserve">
40% NIFTY 50 Arbitrage Index + 60% NIFTY Composite Debt Index</t>
  </si>
  <si>
    <t>DSP Multi Asset Omni Fund of Funds</t>
  </si>
  <si>
    <t>MAAF Omni Composite Benchmark</t>
  </si>
  <si>
    <t>DSP Silver ETF Fund of Fund</t>
  </si>
  <si>
    <t>Domestic Price of Physical Silver(based on LBMA Silver daily spot fixing price)</t>
  </si>
  <si>
    <t>DSP US Specific Debt Passive FoF</t>
  </si>
  <si>
    <t>MSCI U.S. Government Bond Index</t>
  </si>
  <si>
    <t>DSP US Specific Equity Omni FoF</t>
  </si>
  <si>
    <t>Russell 1000 TR</t>
  </si>
  <si>
    <t>DSP World Gold Mining Overseas Equity Omni FoF</t>
  </si>
  <si>
    <t>FTSE Gold Mine TR</t>
  </si>
  <si>
    <t>DSP World Mining Overseas Equity Omni FoF</t>
  </si>
  <si>
    <t>MSCI ACWI Metals&amp;Mining 30%Buffer10/40 (1994) NDTR INR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</si>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</sst>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8" x14ac:knownFonts="1">
    <font>
      <sz val="10"/>
      <color rgb="FF000000"/>
      <name val="Arial"/>
    </font>
    <font>
      <sz val="9"/>
      <color rgb="FF333333"/>
      <name val="Arial"/>
    </font>
    <font>
      <u/>
      <sz val="9"/>
      <color rgb="FF333333"/>
      <name val="Arial"/>
    </font>
    <font>
      <b/>
      <sz val="9"/>
      <color rgb="FFFFFFFF"/>
      <name val="Arial"/>
    </font>
    <font>
      <sz val="12"/>
      <color rgb="FF333333"/>
      <name val="Arial"/>
    </font>
    <font>
      <b/>
      <sz val="9"/>
      <color rgb="FF333333"/>
      <name val="Arial"/>
    </font>
    <font>
      <sz val="11"/>
      <color rgb="FF333333"/>
      <name val="Calibri"/>
      <family val="2"/>
    </font>
    <font>
      <b/>
      <sz val="11"/>
      <color rgb="FF333333"/>
      <name val="Calibri"/>
      <family val="2"/>
    </font>
  </fonts>
  <fills count="5">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0070C0"/>
        <bgColor rgb="FFFFFFFF"/>
      </patternFill>
    </fill>
  </fills>
  <borders count="12">
    <border>
      <left/>
      <right/>
      <top/>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0" fontId="1" fillId="3" borderId="0" xfId="0" applyFont="1" applyFill="1" applyAlignment="1">
      <alignment horizontal="left"/>
    </xf>
    <xf numFmtId="49" fontId="3" fillId="4" borderId="1" xfId="0" applyNumberFormat="1" applyFont="1" applyFill="1" applyBorder="1" applyAlignment="1">
      <alignment horizontal="left"/>
    </xf>
    <xf numFmtId="49" fontId="1" fillId="2" borderId="1" xfId="0" applyNumberFormat="1" applyFont="1" applyFill="1" applyBorder="1" applyAlignment="1">
      <alignment horizontal="left"/>
    </xf>
    <xf numFmtId="164" fontId="1"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4" fontId="1" fillId="2" borderId="1" xfId="0" applyNumberFormat="1" applyFont="1" applyFill="1" applyBorder="1" applyAlignment="1">
      <alignment horizontal="right"/>
    </xf>
    <xf numFmtId="49" fontId="4" fillId="2" borderId="2" xfId="0" applyNumberFormat="1" applyFont="1" applyFill="1" applyBorder="1" applyAlignment="1">
      <alignment horizontal="left" vertical="center"/>
    </xf>
    <xf numFmtId="49" fontId="5" fillId="3" borderId="1" xfId="0" applyNumberFormat="1" applyFont="1" applyFill="1" applyBorder="1" applyAlignment="1">
      <alignment horizontal="left"/>
    </xf>
    <xf numFmtId="49" fontId="1" fillId="3" borderId="0" xfId="0" applyNumberFormat="1" applyFont="1" applyFill="1" applyAlignment="1">
      <alignment horizontal="left"/>
    </xf>
    <xf numFmtId="49" fontId="1" fillId="3" borderId="1" xfId="0" applyNumberFormat="1" applyFont="1" applyFill="1" applyBorder="1" applyAlignment="1">
      <alignment horizontal="left"/>
    </xf>
    <xf numFmtId="0" fontId="1" fillId="2" borderId="1" xfId="0" applyFont="1" applyFill="1" applyBorder="1" applyAlignment="1">
      <alignment horizontal="left" wrapText="1"/>
    </xf>
    <xf numFmtId="0" fontId="6" fillId="2" borderId="3" xfId="0" applyFont="1" applyFill="1" applyBorder="1" applyAlignment="1">
      <alignment horizontal="left"/>
    </xf>
    <xf numFmtId="0" fontId="6" fillId="2" borderId="4" xfId="0" applyFont="1" applyFill="1" applyBorder="1" applyAlignment="1">
      <alignment horizontal="left"/>
    </xf>
    <xf numFmtId="0" fontId="6" fillId="2" borderId="7" xfId="0" applyFont="1" applyFill="1" applyBorder="1" applyAlignment="1">
      <alignment horizontal="left"/>
    </xf>
    <xf numFmtId="0" fontId="6" fillId="2" borderId="6" xfId="0" applyFont="1" applyFill="1" applyBorder="1" applyAlignment="1">
      <alignment horizontal="left"/>
    </xf>
    <xf numFmtId="0" fontId="6" fillId="2" borderId="8" xfId="0" applyFont="1" applyFill="1" applyBorder="1" applyAlignment="1">
      <alignment horizontal="left"/>
    </xf>
    <xf numFmtId="49" fontId="7" fillId="2" borderId="0" xfId="0" applyNumberFormat="1" applyFont="1" applyFill="1" applyAlignment="1">
      <alignment horizontal="left" vertical="center"/>
    </xf>
    <xf numFmtId="0" fontId="6" fillId="2" borderId="0" xfId="0" applyFont="1" applyFill="1" applyAlignment="1">
      <alignment horizontal="left"/>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7" xfId="0" applyFont="1" applyFill="1" applyBorder="1" applyAlignment="1">
      <alignment horizontal="left" wrapText="1"/>
    </xf>
    <xf numFmtId="0" fontId="6" fillId="2" borderId="6" xfId="0" applyFont="1" applyFill="1" applyBorder="1" applyAlignment="1">
      <alignment horizontal="left" wrapText="1"/>
    </xf>
    <xf numFmtId="0" fontId="6" fillId="2" borderId="8" xfId="0" applyFont="1" applyFill="1" applyBorder="1" applyAlignment="1">
      <alignment horizontal="left" wrapText="1"/>
    </xf>
    <xf numFmtId="49" fontId="7" fillId="2" borderId="2" xfId="0" applyNumberFormat="1" applyFont="1" applyFill="1" applyBorder="1" applyAlignment="1">
      <alignment horizontal="left" vertical="center"/>
    </xf>
    <xf numFmtId="2" fontId="1" fillId="2" borderId="1" xfId="0" applyNumberFormat="1" applyFont="1" applyFill="1" applyBorder="1" applyAlignment="1">
      <alignment horizontal="right"/>
    </xf>
    <xf numFmtId="0" fontId="1" fillId="2" borderId="1" xfId="0" applyFont="1" applyFill="1" applyBorder="1" applyAlignment="1">
      <alignment horizontal="left"/>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isk-O-Meter/2.Equity_RiskoMeter_Labels_Fund+Benchmark..xlsx" TargetMode="External"/><Relationship Id="rId2" Type="http://schemas.openxmlformats.org/officeDocument/2006/relationships/externalLinkPath" Target="file:///G:\QUANT\Monthly%20Perf%20Review%20Combined%20wef1.1.2013\2026\2026.04\Risk-O-Meter\2.Equity_RiskoMeter_Labels_Fund+Benchmark..xlsx" TargetMode="External"/><Relationship Id="rId1" Type="http://schemas.openxmlformats.org/officeDocument/2006/relationships/externalLinkPath" Target="/QUANT/Monthly%20Perf%20Review%20Combined%20wef1.1.2013/2026/2026.04/Risk-O-Meter/2.Equity_RiskoMeter_Labels_Fund+Benchmark..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isk-O-Meter/1.Debt_RiskoMeter_Labels_Fund+Benchmark.xlsx" TargetMode="External"/><Relationship Id="rId2" Type="http://schemas.openxmlformats.org/officeDocument/2006/relationships/externalLinkPath" Target="file:///G:\QUANT\Monthly%20Perf%20Review%20Combined%20wef1.1.2013\2026\2026.04\Risk-O-Meter\1.Debt_RiskoMeter_Labels_Fund+Benchmark.xlsx" TargetMode="External"/><Relationship Id="rId1" Type="http://schemas.openxmlformats.org/officeDocument/2006/relationships/externalLinkPath" Target="/QUANT/Monthly%20Perf%20Review%20Combined%20wef1.1.2013/2026/2026.04/Risk-O-Meter/1.Debt_RiskoMeter_Labels_Fund+Benchm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QUITY"/>
    </sheetNames>
    <sheetDataSet>
      <sheetData sheetId="0">
        <row r="1">
          <cell r="H1" t="str">
            <v>Scheme Benchmark</v>
          </cell>
          <cell r="I1" t="str">
            <v>Risk-o-meter of the Scheme (as on March '26 Month end)</v>
          </cell>
          <cell r="J1" t="str">
            <v>Risk-o-meter of the Benchmark (as on March '26 Month end)</v>
          </cell>
        </row>
        <row r="2">
          <cell r="H2" t="str">
            <v>Nifty 500 TRI</v>
          </cell>
          <cell r="I2" t="str">
            <v>Very High</v>
          </cell>
          <cell r="J2" t="str">
            <v>Very High</v>
          </cell>
        </row>
        <row r="3">
          <cell r="H3" t="str">
            <v>Nifty Large Midcap 250 TRI</v>
          </cell>
          <cell r="I3" t="str">
            <v>Very High</v>
          </cell>
          <cell r="J3" t="str">
            <v>Very High</v>
          </cell>
        </row>
        <row r="4">
          <cell r="H4" t="str">
            <v>BSE 100 TRI</v>
          </cell>
          <cell r="I4" t="str">
            <v>Very High</v>
          </cell>
          <cell r="J4" t="str">
            <v>Very High</v>
          </cell>
        </row>
        <row r="5">
          <cell r="H5" t="str">
            <v>Nifty Midcap 150 TRI</v>
          </cell>
          <cell r="I5" t="str">
            <v>Very High</v>
          </cell>
          <cell r="J5" t="str">
            <v>Very High</v>
          </cell>
        </row>
        <row r="6">
          <cell r="H6" t="str">
            <v>BSE 250 Small Cap TRI</v>
          </cell>
          <cell r="I6" t="str">
            <v>Very High</v>
          </cell>
          <cell r="J6" t="str">
            <v>Very High</v>
          </cell>
        </row>
        <row r="7">
          <cell r="H7" t="str">
            <v>Nifty 500 TRI</v>
          </cell>
          <cell r="I7" t="str">
            <v>Very High</v>
          </cell>
          <cell r="J7" t="str">
            <v>Very High</v>
          </cell>
        </row>
        <row r="8">
          <cell r="H8" t="str">
            <v>BSE India Infrastructure TRI</v>
          </cell>
          <cell r="I8" t="str">
            <v>Very High</v>
          </cell>
          <cell r="J8" t="str">
            <v>Very High</v>
          </cell>
        </row>
        <row r="9">
          <cell r="H9" t="str">
            <v>Nifty 500 TRI</v>
          </cell>
          <cell r="I9" t="str">
            <v>Very High</v>
          </cell>
          <cell r="J9" t="str">
            <v>Very High</v>
          </cell>
        </row>
        <row r="10">
          <cell r="H10" t="str">
            <v>BSE Healthcare TRI</v>
          </cell>
          <cell r="I10" t="str">
            <v>Very High</v>
          </cell>
          <cell r="J10" t="str">
            <v>Very High</v>
          </cell>
        </row>
        <row r="11">
          <cell r="H11" t="str">
            <v>BSE 200 TRI</v>
          </cell>
          <cell r="I11" t="str">
            <v>Very High</v>
          </cell>
          <cell r="J11" t="str">
            <v>Very High</v>
          </cell>
        </row>
        <row r="12">
          <cell r="H12" t="str">
            <v>Nifty 500 TRI</v>
          </cell>
          <cell r="I12" t="str">
            <v>Very High</v>
          </cell>
          <cell r="J12" t="str">
            <v>Very High</v>
          </cell>
        </row>
        <row r="13">
          <cell r="H13" t="str">
            <v>35% BSE Oil &amp; Gas Index + 30% BSE Metal Index + 35% MSCI World Energy 30% Buffer 10/40 Net Total Return</v>
          </cell>
          <cell r="I13" t="str">
            <v>Very High</v>
          </cell>
          <cell r="J13" t="str">
            <v>Very High</v>
          </cell>
        </row>
        <row r="14">
          <cell r="H14" t="str">
            <v>NIFTY 500 TRI</v>
          </cell>
          <cell r="I14" t="str">
            <v>Very High</v>
          </cell>
          <cell r="J14" t="str">
            <v>Very High</v>
          </cell>
        </row>
        <row r="15">
          <cell r="H15" t="str">
            <v>Nifty 50 Equal Weight TRI</v>
          </cell>
          <cell r="I15" t="str">
            <v>Very High</v>
          </cell>
          <cell r="J15" t="str">
            <v>Very High</v>
          </cell>
        </row>
        <row r="16">
          <cell r="H16" t="str">
            <v>Nifty 50 TRI</v>
          </cell>
          <cell r="I16" t="str">
            <v>Very High</v>
          </cell>
          <cell r="J16" t="str">
            <v>Very High</v>
          </cell>
        </row>
        <row r="17">
          <cell r="H17" t="str">
            <v>Nifty Next 50 TRI</v>
          </cell>
          <cell r="I17" t="str">
            <v>Very High</v>
          </cell>
          <cell r="J17" t="str">
            <v>Very High</v>
          </cell>
        </row>
        <row r="18">
          <cell r="H18" t="str">
            <v>Nifty 50 Equal Weight TRI</v>
          </cell>
          <cell r="I18" t="str">
            <v>Very High</v>
          </cell>
          <cell r="J18" t="str">
            <v>Very High</v>
          </cell>
        </row>
        <row r="19">
          <cell r="H19" t="str">
            <v>Nifty 50 TRI</v>
          </cell>
          <cell r="I19" t="str">
            <v>Very High</v>
          </cell>
          <cell r="J19" t="str">
            <v>Very High</v>
          </cell>
        </row>
        <row r="20">
          <cell r="H20" t="str">
            <v>Nifty Bank TRI</v>
          </cell>
          <cell r="I20" t="str">
            <v>Very High</v>
          </cell>
          <cell r="J20" t="str">
            <v>Very High</v>
          </cell>
        </row>
        <row r="21">
          <cell r="H21" t="str">
            <v>Nifty Midcap 150 Quality 50 TRI</v>
          </cell>
          <cell r="I21" t="str">
            <v>Very High</v>
          </cell>
          <cell r="J21" t="str">
            <v>Very High</v>
          </cell>
        </row>
        <row r="22">
          <cell r="H22" t="str">
            <v>Nifty Midcap 150 Quality 50 TRI</v>
          </cell>
          <cell r="I22" t="str">
            <v>Very High</v>
          </cell>
          <cell r="J22" t="str">
            <v>Very High</v>
          </cell>
        </row>
        <row r="23">
          <cell r="H23" t="str">
            <v>Nifty Top 10 Equal Weight TRI</v>
          </cell>
          <cell r="I23" t="str">
            <v>Very High</v>
          </cell>
          <cell r="J23" t="str">
            <v>Very High</v>
          </cell>
        </row>
        <row r="24">
          <cell r="H24" t="str">
            <v>Nifty Top 10 Equal Weight TRI</v>
          </cell>
          <cell r="I24" t="str">
            <v>Very High</v>
          </cell>
          <cell r="J24" t="str">
            <v>Very High</v>
          </cell>
        </row>
        <row r="25">
          <cell r="H25" t="str">
            <v>Domestic Price of Physical Silver(based on LBMA Silver daily spot fixing price)</v>
          </cell>
          <cell r="I25" t="str">
            <v>Very High</v>
          </cell>
          <cell r="J25" t="str">
            <v>Very High</v>
          </cell>
        </row>
        <row r="26">
          <cell r="H26" t="str">
            <v>Domestic Price of Physical Gold (based on LBMA Gold daily spot fixing price)</v>
          </cell>
          <cell r="I26" t="str">
            <v>High</v>
          </cell>
          <cell r="J26" t="str">
            <v>High</v>
          </cell>
        </row>
        <row r="27">
          <cell r="H27" t="str">
            <v>Nifty Healthcare TRI</v>
          </cell>
          <cell r="I27" t="str">
            <v>Very High</v>
          </cell>
          <cell r="J27" t="str">
            <v>Very High</v>
          </cell>
        </row>
        <row r="28">
          <cell r="H28" t="str">
            <v>Nifty IT TRI</v>
          </cell>
          <cell r="I28" t="str">
            <v>Very High</v>
          </cell>
          <cell r="J28" t="str">
            <v>Very High</v>
          </cell>
        </row>
        <row r="29">
          <cell r="H29" t="str">
            <v>Nifty PSU Bank TRI</v>
          </cell>
          <cell r="I29" t="str">
            <v>Very High</v>
          </cell>
          <cell r="J29" t="str">
            <v>Very High</v>
          </cell>
        </row>
        <row r="30">
          <cell r="H30" t="str">
            <v>Nifty Private Bank TRI</v>
          </cell>
          <cell r="I30" t="str">
            <v>Very High</v>
          </cell>
          <cell r="J30" t="str">
            <v>Very High</v>
          </cell>
        </row>
        <row r="31">
          <cell r="H31" t="str">
            <v>BSE Sensex TRI</v>
          </cell>
          <cell r="I31" t="str">
            <v>Very High</v>
          </cell>
          <cell r="J31" t="str">
            <v>Very High</v>
          </cell>
        </row>
        <row r="32">
          <cell r="H32" t="str">
            <v>Nifty500 Flexicap Quality 30 TRI</v>
          </cell>
          <cell r="I32" t="str">
            <v>Very High</v>
          </cell>
          <cell r="J32" t="str">
            <v>Very High</v>
          </cell>
        </row>
        <row r="33">
          <cell r="H33" t="str">
            <v>Nifty SmallCap 250 Quality 50 TRI</v>
          </cell>
          <cell r="I33" t="str">
            <v>Very High</v>
          </cell>
          <cell r="J33" t="str">
            <v>Very High</v>
          </cell>
        </row>
        <row r="34">
          <cell r="H34" t="str">
            <v>Nifty Financial Services TRI</v>
          </cell>
          <cell r="I34" t="str">
            <v>Very High</v>
          </cell>
          <cell r="J34" t="str">
            <v>Very High</v>
          </cell>
        </row>
        <row r="35">
          <cell r="H35" t="str">
            <v>Nifty500 Multicap 50:25:25 TRI</v>
          </cell>
          <cell r="I35" t="str">
            <v>Very High</v>
          </cell>
          <cell r="J35" t="str">
            <v>Very High</v>
          </cell>
        </row>
        <row r="36">
          <cell r="H36" t="str">
            <v>Nifty Bank TRI</v>
          </cell>
          <cell r="I36" t="str">
            <v>Very High</v>
          </cell>
          <cell r="J36" t="str">
            <v>Very High</v>
          </cell>
        </row>
        <row r="37">
          <cell r="H37" t="str">
            <v>Nifty 50 Arbitrage</v>
          </cell>
          <cell r="I37" t="str">
            <v>Low</v>
          </cell>
          <cell r="J37" t="str">
            <v>Low</v>
          </cell>
        </row>
        <row r="38">
          <cell r="H38" t="str">
            <v>CRISIL Hybrid 50+50 - Moderate Index</v>
          </cell>
          <cell r="I38" t="str">
            <v>Moderately High</v>
          </cell>
          <cell r="J38" t="str">
            <v>High</v>
          </cell>
        </row>
        <row r="39">
          <cell r="H39" t="str">
            <v>Nifty Equity Savings Index</v>
          </cell>
          <cell r="I39" t="str">
            <v>Moderate</v>
          </cell>
          <cell r="J39" t="str">
            <v>Moderate</v>
          </cell>
        </row>
        <row r="40">
          <cell r="H40" t="str">
            <v>CRISIL Hybrid 35+65 - Aggressive Index</v>
          </cell>
          <cell r="I40" t="str">
            <v>Very High</v>
          </cell>
          <cell r="J40" t="str">
            <v>High</v>
          </cell>
        </row>
        <row r="41">
          <cell r="H41" t="str">
            <v>FTSE Gold Mine TR</v>
          </cell>
          <cell r="I41" t="str">
            <v>Very High</v>
          </cell>
          <cell r="J41" t="str">
            <v>Very High</v>
          </cell>
        </row>
        <row r="42">
          <cell r="H42" t="str">
            <v>MSCI ACWI Metals and Mining 30% Buffer 10/40 (1994) Net Total Return Index</v>
          </cell>
          <cell r="I42" t="str">
            <v>Very High</v>
          </cell>
          <cell r="J42" t="str">
            <v>Very High</v>
          </cell>
        </row>
        <row r="43">
          <cell r="H43" t="str">
            <v xml:space="preserve">MSCI ACWI IMI Clean Energy Infrastructure Index </v>
          </cell>
          <cell r="I43" t="str">
            <v>Very High</v>
          </cell>
          <cell r="J43" t="str">
            <v>Very High</v>
          </cell>
        </row>
        <row r="44">
          <cell r="H44" t="str">
            <v>Russell 1000 TR</v>
          </cell>
          <cell r="I44" t="str">
            <v>Very High</v>
          </cell>
          <cell r="J44" t="str">
            <v>Very High</v>
          </cell>
        </row>
        <row r="45">
          <cell r="H45" t="str">
            <v>MSCI ACWI Net Total Return</v>
          </cell>
          <cell r="I45" t="str">
            <v>Very High</v>
          </cell>
          <cell r="J45" t="str">
            <v>Very High</v>
          </cell>
        </row>
        <row r="46">
          <cell r="H46" t="str">
            <v>55% Nifty 500 TRI + 15% Domestic Price of Physical Gold (LBMA) + 5% Domestic Price of Physical Silver (LBMA) + 25% Nifty Composite Debt Index</v>
          </cell>
          <cell r="I46" t="e">
            <v>#N/A</v>
          </cell>
          <cell r="J46" t="str">
            <v>High</v>
          </cell>
        </row>
        <row r="47">
          <cell r="H47" t="str">
            <v>40% NIFTY500 TRI + 20% NIFTY Composite Debt Index + 15% Domestic Price of Physical Gold (based on London Bullion Market Association (LBMA) gold daily spot fixing price) + 5% iCOMDEX Composite Index + 20% MSCI World Index</v>
          </cell>
          <cell r="I47" t="str">
            <v>High</v>
          </cell>
          <cell r="J47" t="str">
            <v>Very High</v>
          </cell>
        </row>
        <row r="48">
          <cell r="H48" t="str">
            <v>Domestic Price of Physical Gold (based on LBMA Gold daily spot fixing price)</v>
          </cell>
          <cell r="I48" t="str">
            <v>Very High</v>
          </cell>
          <cell r="J48" t="str">
            <v>High</v>
          </cell>
        </row>
        <row r="49">
          <cell r="H49" t="str">
            <v>Domestic Price of Physical Silver (based on LBMA Silver daily spot fixing price)</v>
          </cell>
          <cell r="I49" t="str">
            <v>Very High</v>
          </cell>
          <cell r="J49" t="str">
            <v>Very High</v>
          </cell>
        </row>
        <row r="50">
          <cell r="H50" t="str">
            <v>BSE SENSEX Next 30</v>
          </cell>
          <cell r="I50" t="str">
            <v>Very High</v>
          </cell>
          <cell r="J50" t="str">
            <v>Very High</v>
          </cell>
        </row>
        <row r="51">
          <cell r="H51" t="str">
            <v>BSE SENSEX Next 30</v>
          </cell>
          <cell r="I51" t="str">
            <v>Very High</v>
          </cell>
          <cell r="J51" t="str">
            <v>Very High</v>
          </cell>
        </row>
        <row r="52">
          <cell r="H52" t="str">
            <v>Nifty Private Bank TRI</v>
          </cell>
          <cell r="I52" t="str">
            <v>Very High</v>
          </cell>
          <cell r="J52" t="str">
            <v>Very High</v>
          </cell>
        </row>
        <row r="53">
          <cell r="H53" t="str">
            <v>Nifty IT TRI</v>
          </cell>
          <cell r="I53" t="str">
            <v>Very High</v>
          </cell>
          <cell r="J53" t="str">
            <v>Very High</v>
          </cell>
        </row>
        <row r="54">
          <cell r="H54" t="str">
            <v>Nifty Healthcare TRI</v>
          </cell>
          <cell r="I54" t="str">
            <v>Very High</v>
          </cell>
          <cell r="J54" t="str">
            <v>Very High</v>
          </cell>
        </row>
        <row r="55">
          <cell r="H55" t="str">
            <v>Nifty500 Flexicap Quality 30 TRI</v>
          </cell>
          <cell r="I55" t="str">
            <v>Very High</v>
          </cell>
          <cell r="J55" t="str">
            <v>Very High</v>
          </cell>
        </row>
        <row r="56">
          <cell r="H56" t="str">
            <v>MSCI India Index TRI</v>
          </cell>
          <cell r="I56" t="str">
            <v>Very High</v>
          </cell>
          <cell r="J56" t="str">
            <v>Very High</v>
          </cell>
        </row>
        <row r="57">
          <cell r="H57" t="str">
            <v>Nifty Small cap 250 TRI</v>
          </cell>
          <cell r="I57" t="str">
            <v>Very High</v>
          </cell>
          <cell r="J57" t="str">
            <v>Very High</v>
          </cell>
        </row>
        <row r="58">
          <cell r="H58" t="str">
            <v>Nifty Midcap 150 TRI</v>
          </cell>
          <cell r="I58" t="str">
            <v>Very High</v>
          </cell>
          <cell r="J58" t="str">
            <v>Very High</v>
          </cell>
        </row>
        <row r="59">
          <cell r="H59" t="str">
            <v>Nifty Next 50 TRI</v>
          </cell>
          <cell r="I59" t="str">
            <v>Very High</v>
          </cell>
          <cell r="J59" t="str">
            <v>Very High</v>
          </cell>
        </row>
        <row r="60">
          <cell r="H60" t="str">
            <v>Nifty Small cap 250 TRI</v>
          </cell>
          <cell r="I60" t="str">
            <v>Very High</v>
          </cell>
          <cell r="J60" t="str">
            <v>Very High</v>
          </cell>
        </row>
        <row r="61">
          <cell r="H61" t="str">
            <v>Nifty Midcap 150 TRI</v>
          </cell>
          <cell r="I61" t="str">
            <v>Very High</v>
          </cell>
          <cell r="J61" t="str">
            <v>Very High</v>
          </cell>
        </row>
        <row r="62">
          <cell r="H62" t="str">
            <v>Nifty 500 TRI</v>
          </cell>
          <cell r="I62" t="str">
            <v>Very High</v>
          </cell>
          <cell r="J62" t="str">
            <v>Very High</v>
          </cell>
        </row>
        <row r="63">
          <cell r="H63" t="str">
            <v>BSE Top 10 Banks Index</v>
          </cell>
          <cell r="I63" t="str">
            <v>Very High</v>
          </cell>
          <cell r="J63" t="str">
            <v>Very High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BT"/>
    </sheetNames>
    <sheetDataSet>
      <sheetData sheetId="0">
        <row r="1">
          <cell r="G1" t="str">
            <v>Scheme Benchmark</v>
          </cell>
          <cell r="H1" t="str">
            <v>Risk-o-meter of the Scheme (as on Mar '26 Month end)</v>
          </cell>
          <cell r="I1" t="str">
            <v>Risk-o-meter of the Benchmark (as on Mar '26 Month end)</v>
          </cell>
        </row>
        <row r="2">
          <cell r="G2" t="str">
            <v>CRISIL Liquid Overnight Index</v>
          </cell>
          <cell r="H2" t="str">
            <v>Low</v>
          </cell>
          <cell r="I2" t="str">
            <v>Low</v>
          </cell>
        </row>
        <row r="3">
          <cell r="G3" t="str">
            <v>CRISIL Liquid Debt A-I Index</v>
          </cell>
          <cell r="H3" t="str">
            <v>Low to Moderate</v>
          </cell>
          <cell r="I3" t="str">
            <v>Low to Moderate</v>
          </cell>
        </row>
        <row r="4">
          <cell r="G4" t="str">
            <v>CRISIL Ultra Short Duration Debt A-I Index</v>
          </cell>
          <cell r="H4" t="str">
            <v>Moderate</v>
          </cell>
          <cell r="I4" t="str">
            <v>Low to Moderate</v>
          </cell>
        </row>
        <row r="5">
          <cell r="G5" t="str">
            <v>NIFTY Low Duration Debt Index A-I</v>
          </cell>
          <cell r="H5" t="str">
            <v>Low to Moderate</v>
          </cell>
          <cell r="I5" t="str">
            <v>Low To Moderate</v>
          </cell>
        </row>
        <row r="6">
          <cell r="G6" t="str">
            <v>CRISIL Money Market A-I Index</v>
          </cell>
          <cell r="H6" t="str">
            <v>Low to Moderate</v>
          </cell>
          <cell r="I6" t="str">
            <v>Low to Moderate</v>
          </cell>
        </row>
        <row r="7">
          <cell r="G7" t="str">
            <v>CRISIL Short Duration Debt A-II Index</v>
          </cell>
          <cell r="H7" t="str">
            <v>Moderate</v>
          </cell>
          <cell r="I7" t="str">
            <v>Low to Moderate</v>
          </cell>
        </row>
        <row r="8">
          <cell r="G8" t="str">
            <v>CRISIL Short Duration Debt A-II Index</v>
          </cell>
          <cell r="H8" t="str">
            <v>Moderate</v>
          </cell>
          <cell r="I8" t="str">
            <v>Low to Moderate</v>
          </cell>
        </row>
        <row r="9">
          <cell r="G9" t="str">
            <v>CRISIL Medium Duration Debt A-III Index</v>
          </cell>
          <cell r="H9" t="str">
            <v>Moderate</v>
          </cell>
          <cell r="I9" t="str">
            <v>Moderate</v>
          </cell>
        </row>
        <row r="10">
          <cell r="G10" t="str">
            <v>CRISIL Corporate Debt A-II Index</v>
          </cell>
          <cell r="H10" t="str">
            <v>Low to Moderate</v>
          </cell>
          <cell r="I10" t="str">
            <v>Low to Moderate</v>
          </cell>
        </row>
        <row r="11">
          <cell r="G11" t="str">
            <v>Nifty Banking &amp; PSU Debt Index A-II</v>
          </cell>
          <cell r="H11" t="str">
            <v>Moderate</v>
          </cell>
          <cell r="I11" t="str">
            <v>Low To Moderate</v>
          </cell>
        </row>
        <row r="12">
          <cell r="G12" t="str">
            <v>CRISIL Credit Risk Debt B-II Index</v>
          </cell>
          <cell r="H12" t="str">
            <v>Moderately High</v>
          </cell>
          <cell r="I12" t="str">
            <v>Moderately High</v>
          </cell>
        </row>
        <row r="13">
          <cell r="G13" t="str">
            <v>CRISIL Dynamic Bond A-III Index</v>
          </cell>
          <cell r="H13" t="str">
            <v>Moderate</v>
          </cell>
          <cell r="I13" t="str">
            <v>Moderate</v>
          </cell>
        </row>
        <row r="14">
          <cell r="G14" t="str">
            <v>Crisil Dynamic Gilt Index</v>
          </cell>
          <cell r="H14" t="str">
            <v>Moderate</v>
          </cell>
          <cell r="I14" t="str">
            <v>Moderate</v>
          </cell>
        </row>
        <row r="15">
          <cell r="G15" t="str">
            <v>CRISIL 10 Year Gilt Index</v>
          </cell>
          <cell r="H15" t="str">
            <v>Moderate</v>
          </cell>
          <cell r="I15" t="str">
            <v>Moderate</v>
          </cell>
        </row>
        <row r="16">
          <cell r="G16" t="str">
            <v>CRISIL Medium to Long Duration Debt A-III Index</v>
          </cell>
          <cell r="H16" t="str">
            <v>Low</v>
          </cell>
          <cell r="I16" t="str">
            <v>Moderate</v>
          </cell>
        </row>
        <row r="17">
          <cell r="G17" t="str">
            <v>Nifty 1D Rate Index</v>
          </cell>
          <cell r="H17" t="str">
            <v>Low</v>
          </cell>
          <cell r="I17" t="str">
            <v>Low</v>
          </cell>
        </row>
        <row r="18">
          <cell r="G18" t="str">
            <v>Nifty SDL Plus G-Sec Jun 2028 30:70 Index</v>
          </cell>
          <cell r="H18" t="str">
            <v>Low to Moderate</v>
          </cell>
          <cell r="I18" t="str">
            <v>Low to Moderate</v>
          </cell>
        </row>
        <row r="19">
          <cell r="G19" t="str">
            <v>Nifty SDL Plus G-Sec Sep 2027 50:50 Index</v>
          </cell>
          <cell r="H19" t="str">
            <v>Low to Moderate</v>
          </cell>
          <cell r="I19" t="str">
            <v>Low to Moderate</v>
          </cell>
        </row>
        <row r="20">
          <cell r="G20" t="str">
            <v>CRISIL-IBX 5050 Gilt Plus SDL Index-April 2033</v>
          </cell>
          <cell r="H20" t="str">
            <v>Moderate</v>
          </cell>
          <cell r="I20" t="str">
            <v>Moderate</v>
          </cell>
        </row>
        <row r="21">
          <cell r="G21" t="str">
            <v>CRISIL Medium Duration Debt A-III Index</v>
          </cell>
          <cell r="H21" t="str">
            <v>Low</v>
          </cell>
          <cell r="I21" t="str">
            <v>Moderate</v>
          </cell>
        </row>
        <row r="22">
          <cell r="G22" t="str">
            <v>CRISIL Medium Duration Debt A-III Index</v>
          </cell>
          <cell r="H22" t="str">
            <v>Low</v>
          </cell>
          <cell r="I22" t="str">
            <v>Moderate</v>
          </cell>
        </row>
        <row r="23">
          <cell r="G23" t="str">
            <v>CRISIL Medium Duration Debt A-III Index</v>
          </cell>
          <cell r="H23" t="str">
            <v>Low</v>
          </cell>
          <cell r="I23" t="str">
            <v>Moderate</v>
          </cell>
        </row>
        <row r="24">
          <cell r="G24" t="str">
            <v>BSE Liquid Rate Index</v>
          </cell>
          <cell r="H24" t="str">
            <v>Low</v>
          </cell>
          <cell r="I24" t="str">
            <v>Low</v>
          </cell>
        </row>
        <row r="25">
          <cell r="G25" t="str">
            <v>MSCI U.S. Government Bond Index</v>
          </cell>
          <cell r="H25" t="str">
            <v>Very High</v>
          </cell>
          <cell r="I25" t="str">
            <v>Very High</v>
          </cell>
        </row>
        <row r="26">
          <cell r="G26" t="str">
            <v>CRISIL Hybrid 85+15 - Conservative Index</v>
          </cell>
          <cell r="H26" t="str">
            <v>Moderately High</v>
          </cell>
          <cell r="I26" t="str">
            <v>Moderately High</v>
          </cell>
        </row>
        <row r="27">
          <cell r="G27" t="str">
            <v>40% NIFTY 50 Arbitrage Index + 60% NIFTY Composite Debt Index</v>
          </cell>
          <cell r="H27" t="str">
            <v>Moderate</v>
          </cell>
          <cell r="I27" t="str">
            <v>Low to Moderate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tabSelected="1" workbookViewId="0">
      <selection activeCell="A2" sqref="A2"/>
    </sheetView>
  </sheetViews>
  <sheetFormatPr defaultRowHeight="12.75" x14ac:dyDescent="0.2"/>
  <cols>
    <col min="1" max="1" width="40.140625" customWidth="1"/>
    <col min="2" max="2" width="29.7109375" customWidth="1"/>
    <col min="3" max="3" width="19.7109375" customWidth="1"/>
    <col min="4" max="4" width="22.42578125" customWidth="1"/>
    <col min="5" max="5" width="10.7109375" customWidth="1"/>
    <col min="6" max="6" width="13.28515625" customWidth="1"/>
    <col min="7" max="7" width="10.7109375" customWidth="1"/>
    <col min="8" max="8" width="24.5703125" customWidth="1"/>
    <col min="9" max="9" width="23" customWidth="1"/>
    <col min="10" max="10" width="27.7109375" customWidth="1"/>
    <col min="11" max="11" width="24.5703125" customWidth="1"/>
    <col min="12" max="12" width="23" customWidth="1"/>
    <col min="13" max="13" width="27.7109375" customWidth="1"/>
    <col min="14" max="14" width="24.5703125" customWidth="1"/>
    <col min="15" max="15" width="23" customWidth="1"/>
    <col min="16" max="16" width="27.7109375" customWidth="1"/>
    <col min="17" max="17" width="25.5703125" customWidth="1"/>
    <col min="18" max="18" width="24" customWidth="1"/>
    <col min="19" max="19" width="28.7109375" customWidth="1"/>
    <col min="20" max="20" width="27.7109375" customWidth="1"/>
    <col min="21" max="21" width="25.85546875" customWidth="1"/>
    <col min="22" max="22" width="31.28515625" customWidth="1"/>
    <col min="23" max="23" width="15.42578125" customWidth="1"/>
  </cols>
  <sheetData>
    <row r="1" spans="1:23" s="1" customFormat="1" ht="24" customHeight="1" x14ac:dyDescent="0.2">
      <c r="A1" s="2"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24</v>
      </c>
      <c r="B3" s="5" t="s">
        <v>25</v>
      </c>
      <c r="C3" s="5" t="s">
        <v>26</v>
      </c>
      <c r="D3" s="28" t="str">
        <f>VLOOKUP(B3,[1]EQUITY!$H$1:$J$63,3,0)</f>
        <v>Very High</v>
      </c>
      <c r="E3" s="6">
        <v>46111</v>
      </c>
      <c r="F3" s="7">
        <v>12.521000000000001</v>
      </c>
      <c r="G3" s="7">
        <v>12.96</v>
      </c>
      <c r="H3" s="8">
        <v>2.3413076722968098</v>
      </c>
      <c r="I3" s="8">
        <v>3.8579028684326602</v>
      </c>
      <c r="J3" s="8">
        <v>-5.2370354260474503</v>
      </c>
      <c r="K3" s="8" t="s">
        <v>203</v>
      </c>
      <c r="L3" s="8" t="s">
        <v>203</v>
      </c>
      <c r="M3" s="8" t="s">
        <v>203</v>
      </c>
      <c r="N3" s="8" t="s">
        <v>203</v>
      </c>
      <c r="O3" s="8" t="s">
        <v>203</v>
      </c>
      <c r="P3" s="8" t="s">
        <v>203</v>
      </c>
      <c r="Q3" s="8" t="s">
        <v>203</v>
      </c>
      <c r="R3" s="8" t="s">
        <v>203</v>
      </c>
      <c r="S3" s="8" t="s">
        <v>203</v>
      </c>
      <c r="T3" s="8">
        <v>10.2238174230189</v>
      </c>
      <c r="U3" s="8">
        <v>11.880751730768701</v>
      </c>
      <c r="V3" s="8">
        <v>5.5040759488233402</v>
      </c>
      <c r="W3" s="8">
        <v>1534.3240767740001</v>
      </c>
    </row>
    <row r="4" spans="1:23" s="1" customFormat="1" ht="19.7" customHeight="1" x14ac:dyDescent="0.2">
      <c r="A4" s="5" t="s">
        <v>27</v>
      </c>
      <c r="B4" s="5" t="s">
        <v>28</v>
      </c>
      <c r="C4" s="5" t="s">
        <v>26</v>
      </c>
      <c r="D4" s="28" t="str">
        <f>VLOOKUP(B4,[1]EQUITY!$H$1:$J$63,3,0)</f>
        <v>Very High</v>
      </c>
      <c r="E4" s="6">
        <v>46111</v>
      </c>
      <c r="F4" s="7">
        <v>9.266</v>
      </c>
      <c r="G4" s="7">
        <v>9.4489999999999998</v>
      </c>
      <c r="H4" s="8">
        <v>-0.63986755766838299</v>
      </c>
      <c r="I4" s="8">
        <v>0.87062197322365098</v>
      </c>
      <c r="J4" s="8">
        <v>-2.8684493287770598</v>
      </c>
      <c r="K4" s="8" t="s">
        <v>203</v>
      </c>
      <c r="L4" s="8" t="s">
        <v>203</v>
      </c>
      <c r="M4" s="8" t="s">
        <v>203</v>
      </c>
      <c r="N4" s="8" t="s">
        <v>203</v>
      </c>
      <c r="O4" s="8" t="s">
        <v>203</v>
      </c>
      <c r="P4" s="8" t="s">
        <v>203</v>
      </c>
      <c r="Q4" s="8" t="s">
        <v>203</v>
      </c>
      <c r="R4" s="8" t="s">
        <v>203</v>
      </c>
      <c r="S4" s="8" t="s">
        <v>203</v>
      </c>
      <c r="T4" s="8">
        <v>-5.7722534909707601</v>
      </c>
      <c r="U4" s="8">
        <v>-4.3239902464225999</v>
      </c>
      <c r="V4" s="8">
        <v>-7.9561762459223102</v>
      </c>
      <c r="W4" s="8">
        <v>1028.8051038599999</v>
      </c>
    </row>
    <row r="5" spans="1:23" s="1" customFormat="1" ht="19.7" customHeight="1" x14ac:dyDescent="0.2">
      <c r="A5" s="5" t="s">
        <v>29</v>
      </c>
      <c r="B5" s="5" t="s">
        <v>28</v>
      </c>
      <c r="C5" s="5" t="s">
        <v>26</v>
      </c>
      <c r="D5" s="28" t="str">
        <f>VLOOKUP(B5,[1]EQUITY!$H$1:$J$63,3,0)</f>
        <v>Very High</v>
      </c>
      <c r="E5" s="6">
        <v>46111</v>
      </c>
      <c r="F5" s="7">
        <v>124.718</v>
      </c>
      <c r="G5" s="7">
        <v>139.40600000000001</v>
      </c>
      <c r="H5" s="8">
        <v>-4.9438386764607003</v>
      </c>
      <c r="I5" s="8">
        <v>-4.0518549203166101</v>
      </c>
      <c r="J5" s="8">
        <v>-2.8684493287770598</v>
      </c>
      <c r="K5" s="8">
        <v>15.8631337842615</v>
      </c>
      <c r="L5" s="8">
        <v>16.935085185846901</v>
      </c>
      <c r="M5" s="8">
        <v>13.218824752313299</v>
      </c>
      <c r="N5" s="8">
        <v>13.773137985707899</v>
      </c>
      <c r="O5" s="8">
        <v>14.8428275270446</v>
      </c>
      <c r="P5" s="8">
        <v>11.8822535237273</v>
      </c>
      <c r="Q5" s="8">
        <v>14.800732403618699</v>
      </c>
      <c r="R5" s="8">
        <v>15.9222332420382</v>
      </c>
      <c r="S5" s="8">
        <v>13.507124916739301</v>
      </c>
      <c r="T5" s="8">
        <v>14.039463853170201</v>
      </c>
      <c r="U5" s="8">
        <v>16.180224383794901</v>
      </c>
      <c r="V5" s="8">
        <v>11.0303051637552</v>
      </c>
      <c r="W5" s="8">
        <v>15051.190410985</v>
      </c>
    </row>
    <row r="6" spans="1:23" s="1" customFormat="1" ht="19.7" customHeight="1" x14ac:dyDescent="0.2">
      <c r="A6" s="5" t="s">
        <v>30</v>
      </c>
      <c r="B6" s="5" t="s">
        <v>28</v>
      </c>
      <c r="C6" s="5" t="s">
        <v>26</v>
      </c>
      <c r="D6" s="28" t="str">
        <f>VLOOKUP(B6,[1]EQUITY!$H$1:$J$63,3,0)</f>
        <v>Very High</v>
      </c>
      <c r="E6" s="6">
        <v>46111</v>
      </c>
      <c r="F6" s="7">
        <v>1128.6047000000001</v>
      </c>
      <c r="G6" s="7">
        <v>101.252</v>
      </c>
      <c r="H6" s="8">
        <v>-5.9112373992761098</v>
      </c>
      <c r="I6" s="8">
        <v>-4.9166077035910902</v>
      </c>
      <c r="J6" s="8">
        <v>-2.8684493287770598</v>
      </c>
      <c r="K6" s="8">
        <v>13.2847055148736</v>
      </c>
      <c r="L6" s="8">
        <v>14.463684344465101</v>
      </c>
      <c r="M6" s="8">
        <v>13.218824752313299</v>
      </c>
      <c r="N6" s="8">
        <v>10.4658725315171</v>
      </c>
      <c r="O6" s="8">
        <v>11.6474313844965</v>
      </c>
      <c r="P6" s="8">
        <v>11.8822535237273</v>
      </c>
      <c r="Q6" s="8">
        <v>13.0990587230919</v>
      </c>
      <c r="R6" s="8">
        <v>14.486447404455699</v>
      </c>
      <c r="S6" s="8">
        <v>13.507124916739301</v>
      </c>
      <c r="T6" s="8">
        <v>17.742090230397999</v>
      </c>
      <c r="U6" s="8">
        <v>13.9015414455444</v>
      </c>
      <c r="V6" s="8">
        <v>14.103270621043</v>
      </c>
      <c r="W6" s="8">
        <v>10723.543671986999</v>
      </c>
    </row>
    <row r="7" spans="1:23" s="1" customFormat="1" ht="19.7" customHeight="1" x14ac:dyDescent="0.2">
      <c r="A7" s="5" t="s">
        <v>31</v>
      </c>
      <c r="B7" s="5" t="s">
        <v>28</v>
      </c>
      <c r="C7" s="5" t="s">
        <v>26</v>
      </c>
      <c r="D7" s="28" t="str">
        <f>VLOOKUP(B7,[1]EQUITY!$H$1:$J$63,3,0)</f>
        <v>Very High</v>
      </c>
      <c r="E7" s="6">
        <v>46111</v>
      </c>
      <c r="F7" s="7">
        <v>48.124000000000002</v>
      </c>
      <c r="G7" s="7">
        <v>54.142000000000003</v>
      </c>
      <c r="H7" s="8">
        <v>-6.4630008639220202</v>
      </c>
      <c r="I7" s="8">
        <v>-5.4542484545055698</v>
      </c>
      <c r="J7" s="8">
        <v>-2.8684493287770598</v>
      </c>
      <c r="K7" s="8">
        <v>15.1388014216702</v>
      </c>
      <c r="L7" s="8">
        <v>16.359461789058098</v>
      </c>
      <c r="M7" s="8">
        <v>13.218824752313299</v>
      </c>
      <c r="N7" s="8">
        <v>10.3270058736562</v>
      </c>
      <c r="O7" s="8">
        <v>11.502595309408701</v>
      </c>
      <c r="P7" s="8">
        <v>11.8822535237273</v>
      </c>
      <c r="Q7" s="8">
        <v>11.312438140026799</v>
      </c>
      <c r="R7" s="8">
        <v>12.4109916970909</v>
      </c>
      <c r="S7" s="8">
        <v>13.507124916739301</v>
      </c>
      <c r="T7" s="8">
        <v>10.4459577509017</v>
      </c>
      <c r="U7" s="8">
        <v>12.592451310040101</v>
      </c>
      <c r="V7" s="8">
        <v>11.7286246487732</v>
      </c>
      <c r="W7" s="8">
        <v>2294.910466193</v>
      </c>
    </row>
    <row r="8" spans="1:23" s="1" customFormat="1" ht="19.7" customHeight="1" x14ac:dyDescent="0.2">
      <c r="A8" s="5" t="s">
        <v>32</v>
      </c>
      <c r="B8" s="5" t="s">
        <v>33</v>
      </c>
      <c r="C8" s="5" t="s">
        <v>26</v>
      </c>
      <c r="D8" s="28" t="str">
        <f>VLOOKUP(B8,[1]EQUITY!$H$1:$J$63,3,0)</f>
        <v>Very High</v>
      </c>
      <c r="E8" s="6">
        <v>46111</v>
      </c>
      <c r="F8" s="7">
        <v>35.973999999999997</v>
      </c>
      <c r="G8" s="7">
        <v>40.073</v>
      </c>
      <c r="H8" s="8">
        <v>-3.7796598253012501</v>
      </c>
      <c r="I8" s="8">
        <v>-2.49713275253725</v>
      </c>
      <c r="J8" s="8">
        <v>1.40333573033284</v>
      </c>
      <c r="K8" s="8">
        <v>19.824277941657702</v>
      </c>
      <c r="L8" s="8">
        <v>21.434879057541099</v>
      </c>
      <c r="M8" s="8">
        <v>24.786834726419201</v>
      </c>
      <c r="N8" s="8">
        <v>13.431126780843501</v>
      </c>
      <c r="O8" s="8">
        <v>14.9842639497524</v>
      </c>
      <c r="P8" s="8">
        <v>15.0928078231981</v>
      </c>
      <c r="Q8" s="8" t="s">
        <v>203</v>
      </c>
      <c r="R8" s="8" t="s">
        <v>203</v>
      </c>
      <c r="S8" s="8" t="s">
        <v>203</v>
      </c>
      <c r="T8" s="8">
        <v>19.071382308576599</v>
      </c>
      <c r="U8" s="8">
        <v>20.836195196892</v>
      </c>
      <c r="V8" s="8">
        <v>16.449990529630199</v>
      </c>
      <c r="W8" s="8">
        <v>2877.2033347339998</v>
      </c>
    </row>
    <row r="9" spans="1:23" s="1" customFormat="1" ht="19.7" customHeight="1" x14ac:dyDescent="0.2">
      <c r="A9" s="5" t="s">
        <v>34</v>
      </c>
      <c r="B9" s="5" t="s">
        <v>35</v>
      </c>
      <c r="C9" s="5" t="s">
        <v>26</v>
      </c>
      <c r="D9" s="28" t="s">
        <v>26</v>
      </c>
      <c r="E9" s="6">
        <v>46111</v>
      </c>
      <c r="F9" s="7">
        <v>298.05</v>
      </c>
      <c r="G9" s="7">
        <v>326.55500000000001</v>
      </c>
      <c r="H9" s="8">
        <v>4.4298931713409004</v>
      </c>
      <c r="I9" s="8">
        <v>5.5804247789027297</v>
      </c>
      <c r="J9" s="8">
        <v>-3.4143210603537102</v>
      </c>
      <c r="K9" s="8">
        <v>22.7956842686052</v>
      </c>
      <c r="L9" s="8">
        <v>24.013475603148699</v>
      </c>
      <c r="M9" s="8">
        <v>26.025833061188401</v>
      </c>
      <c r="N9" s="8">
        <v>21.8789515947214</v>
      </c>
      <c r="O9" s="8">
        <v>22.987858240551098</v>
      </c>
      <c r="P9" s="8">
        <v>22.347051160570999</v>
      </c>
      <c r="Q9" s="8">
        <v>16.637905220638999</v>
      </c>
      <c r="R9" s="8">
        <v>17.516287527067298</v>
      </c>
      <c r="S9" s="8">
        <v>16.149943549450001</v>
      </c>
      <c r="T9" s="8">
        <v>16.8384633170594</v>
      </c>
      <c r="U9" s="8">
        <v>15.7977738772568</v>
      </c>
      <c r="V9" s="8" t="s">
        <v>203</v>
      </c>
      <c r="W9" s="8">
        <v>4985.3746574240004</v>
      </c>
    </row>
    <row r="10" spans="1:23" s="1" customFormat="1" ht="19.7" customHeight="1" x14ac:dyDescent="0.2">
      <c r="A10" s="5" t="s">
        <v>36</v>
      </c>
      <c r="B10" s="5" t="s">
        <v>37</v>
      </c>
      <c r="C10" s="5" t="s">
        <v>26</v>
      </c>
      <c r="D10" s="28" t="str">
        <f>VLOOKUP(B10,[1]EQUITY!$H$1:$J$63,3,0)</f>
        <v>Very High</v>
      </c>
      <c r="E10" s="6">
        <v>46111</v>
      </c>
      <c r="F10" s="7">
        <v>423.209</v>
      </c>
      <c r="G10" s="7">
        <v>465.65600000000001</v>
      </c>
      <c r="H10" s="8">
        <v>-5.5176065647194799</v>
      </c>
      <c r="I10" s="8">
        <v>-4.6128261346970296</v>
      </c>
      <c r="J10" s="8">
        <v>-3.62342225215632</v>
      </c>
      <c r="K10" s="8">
        <v>13.9909433132422</v>
      </c>
      <c r="L10" s="8">
        <v>14.973376056848499</v>
      </c>
      <c r="M10" s="8">
        <v>11.3632204892641</v>
      </c>
      <c r="N10" s="8">
        <v>10.8192358974273</v>
      </c>
      <c r="O10" s="8">
        <v>11.739005216363701</v>
      </c>
      <c r="P10" s="8">
        <v>10.914023595743</v>
      </c>
      <c r="Q10" s="8">
        <v>11.188198803735499</v>
      </c>
      <c r="R10" s="8">
        <v>12.048440701351</v>
      </c>
      <c r="S10" s="8">
        <v>13.010948459960099</v>
      </c>
      <c r="T10" s="8">
        <v>17.6254763917721</v>
      </c>
      <c r="U10" s="8">
        <v>11.320442543244701</v>
      </c>
      <c r="V10" s="8">
        <v>16.495257669869101</v>
      </c>
      <c r="W10" s="8">
        <v>6604.7253246319997</v>
      </c>
    </row>
    <row r="11" spans="1:23" s="1" customFormat="1" ht="19.7" customHeight="1" x14ac:dyDescent="0.2">
      <c r="A11" s="5" t="s">
        <v>38</v>
      </c>
      <c r="B11" s="5" t="s">
        <v>39</v>
      </c>
      <c r="C11" s="5" t="s">
        <v>26</v>
      </c>
      <c r="D11" s="28" t="str">
        <f>VLOOKUP(B11,[1]EQUITY!$H$1:$J$63,3,0)</f>
        <v>Very High</v>
      </c>
      <c r="E11" s="6">
        <v>46111</v>
      </c>
      <c r="F11" s="7">
        <v>558.43299999999999</v>
      </c>
      <c r="G11" s="7">
        <v>628.43399999999997</v>
      </c>
      <c r="H11" s="8">
        <v>-3.7639100209244298</v>
      </c>
      <c r="I11" s="8">
        <v>-2.7484466738953599</v>
      </c>
      <c r="J11" s="8">
        <v>-0.81374672412091198</v>
      </c>
      <c r="K11" s="8">
        <v>16.657390068998399</v>
      </c>
      <c r="L11" s="8">
        <v>17.841354424623201</v>
      </c>
      <c r="M11" s="8">
        <v>15.827420634088099</v>
      </c>
      <c r="N11" s="8">
        <v>13.6661487167919</v>
      </c>
      <c r="O11" s="8">
        <v>14.79110658085</v>
      </c>
      <c r="P11" s="8">
        <v>13.956437025166499</v>
      </c>
      <c r="Q11" s="8">
        <v>14.430028127437</v>
      </c>
      <c r="R11" s="8">
        <v>15.575699053307</v>
      </c>
      <c r="S11" s="8">
        <v>15.163540674751699</v>
      </c>
      <c r="T11" s="8">
        <v>16.810531135972301</v>
      </c>
      <c r="U11" s="8">
        <v>15.648239346801899</v>
      </c>
      <c r="V11" s="8" t="s">
        <v>203</v>
      </c>
      <c r="W11" s="8">
        <v>15807.135665742</v>
      </c>
    </row>
    <row r="12" spans="1:23" s="1" customFormat="1" ht="19.7" customHeight="1" x14ac:dyDescent="0.2">
      <c r="A12" s="5" t="s">
        <v>40</v>
      </c>
      <c r="B12" s="5" t="s">
        <v>41</v>
      </c>
      <c r="C12" s="5" t="s">
        <v>26</v>
      </c>
      <c r="D12" s="28" t="str">
        <f>VLOOKUP(B12,[1]EQUITY!$H$1:$J$63,3,0)</f>
        <v>Very High</v>
      </c>
      <c r="E12" s="6">
        <v>46111</v>
      </c>
      <c r="F12" s="7">
        <v>133.02099999999999</v>
      </c>
      <c r="G12" s="7">
        <v>148.881</v>
      </c>
      <c r="H12" s="8">
        <v>1.84665875433931</v>
      </c>
      <c r="I12" s="8">
        <v>2.8176269156082498</v>
      </c>
      <c r="J12" s="8">
        <v>2.25646989492994</v>
      </c>
      <c r="K12" s="8">
        <v>17.361138126792198</v>
      </c>
      <c r="L12" s="8">
        <v>18.4635353315374</v>
      </c>
      <c r="M12" s="8">
        <v>20.339695948858701</v>
      </c>
      <c r="N12" s="8">
        <v>11.762526679112201</v>
      </c>
      <c r="O12" s="8">
        <v>12.837826714856799</v>
      </c>
      <c r="P12" s="8">
        <v>17.498226587767501</v>
      </c>
      <c r="Q12" s="8">
        <v>14.1762122445954</v>
      </c>
      <c r="R12" s="8">
        <v>15.2297788846369</v>
      </c>
      <c r="S12" s="8">
        <v>17.501838652395499</v>
      </c>
      <c r="T12" s="8">
        <v>14.281301073315101</v>
      </c>
      <c r="U12" s="8">
        <v>16.184114060648401</v>
      </c>
      <c r="V12" s="8">
        <v>14.5313863225005</v>
      </c>
      <c r="W12" s="8">
        <v>17491.261311099999</v>
      </c>
    </row>
    <row r="13" spans="1:23" s="1" customFormat="1" ht="19.7" customHeight="1" x14ac:dyDescent="0.2">
      <c r="A13" s="5" t="s">
        <v>42</v>
      </c>
      <c r="B13" s="5" t="s">
        <v>43</v>
      </c>
      <c r="C13" s="5" t="s">
        <v>26</v>
      </c>
      <c r="D13" s="28" t="s">
        <v>26</v>
      </c>
      <c r="E13" s="6">
        <v>46111</v>
      </c>
      <c r="F13" s="7">
        <v>10.372</v>
      </c>
      <c r="G13" s="7">
        <v>10.712</v>
      </c>
      <c r="H13" s="8">
        <v>-4.2328209397043501</v>
      </c>
      <c r="I13" s="8">
        <v>-2.8500415205435199</v>
      </c>
      <c r="J13" s="8">
        <v>-2.5223514532484801</v>
      </c>
      <c r="K13" s="8" t="s">
        <v>203</v>
      </c>
      <c r="L13" s="8" t="s">
        <v>203</v>
      </c>
      <c r="M13" s="8" t="s">
        <v>203</v>
      </c>
      <c r="N13" s="27" t="s">
        <v>203</v>
      </c>
      <c r="O13" s="8" t="s">
        <v>203</v>
      </c>
      <c r="P13" s="8" t="s">
        <v>203</v>
      </c>
      <c r="Q13" s="8" t="s">
        <v>203</v>
      </c>
      <c r="R13" s="8" t="s">
        <v>203</v>
      </c>
      <c r="S13" s="8" t="s">
        <v>203</v>
      </c>
      <c r="T13" s="8">
        <v>1.70185522386697</v>
      </c>
      <c r="U13" s="8">
        <v>3.2288162798236799</v>
      </c>
      <c r="V13" s="8">
        <v>2.8568123049407701</v>
      </c>
      <c r="W13" s="8">
        <v>2388.2154563509998</v>
      </c>
    </row>
    <row r="14" spans="1:23" s="1" customFormat="1" ht="19.7" customHeight="1" x14ac:dyDescent="0.2">
      <c r="A14" s="5" t="s">
        <v>44</v>
      </c>
      <c r="B14" s="5" t="s">
        <v>45</v>
      </c>
      <c r="C14" s="5" t="s">
        <v>26</v>
      </c>
      <c r="D14" s="28" t="s">
        <v>26</v>
      </c>
      <c r="E14" s="6">
        <v>46111</v>
      </c>
      <c r="F14" s="7">
        <v>104.205</v>
      </c>
      <c r="G14" s="7">
        <v>116.861</v>
      </c>
      <c r="H14" s="8">
        <v>22.545552885778299</v>
      </c>
      <c r="I14" s="8">
        <v>23.953790600147698</v>
      </c>
      <c r="J14" s="8">
        <v>29.5707976479754</v>
      </c>
      <c r="K14" s="8">
        <v>22.731051947608101</v>
      </c>
      <c r="L14" s="8">
        <v>24.0986589361043</v>
      </c>
      <c r="M14" s="8">
        <v>25.2166085337293</v>
      </c>
      <c r="N14" s="8">
        <v>19.719809961230901</v>
      </c>
      <c r="O14" s="8">
        <v>21.078019544802999</v>
      </c>
      <c r="P14" s="8">
        <v>24.5601881178806</v>
      </c>
      <c r="Q14" s="8">
        <v>18.701094974319201</v>
      </c>
      <c r="R14" s="8">
        <v>19.873806324898201</v>
      </c>
      <c r="S14" s="8">
        <v>18.1511450919323</v>
      </c>
      <c r="T14" s="8">
        <v>13.956510998567</v>
      </c>
      <c r="U14" s="8">
        <v>17.708937876762999</v>
      </c>
      <c r="V14" s="8">
        <v>9.7174710496059404</v>
      </c>
      <c r="W14" s="8">
        <v>2037.1115571749999</v>
      </c>
    </row>
    <row r="15" spans="1:23" s="1" customFormat="1" ht="19.7" customHeight="1" x14ac:dyDescent="0.2">
      <c r="A15" s="5" t="s">
        <v>46</v>
      </c>
      <c r="B15" s="5" t="s">
        <v>47</v>
      </c>
      <c r="C15" s="5" t="s">
        <v>26</v>
      </c>
      <c r="D15" s="28" t="str">
        <f>VLOOKUP(B15,[1]EQUITY!$H$1:$J$63,3,0)</f>
        <v>Very High</v>
      </c>
      <c r="E15" s="6">
        <v>46111</v>
      </c>
      <c r="F15" s="7">
        <v>19.379000000000001</v>
      </c>
      <c r="G15" s="7">
        <v>20.372</v>
      </c>
      <c r="H15" s="8">
        <v>-3.0353017864605798</v>
      </c>
      <c r="I15" s="8">
        <v>-2.3407736994390098</v>
      </c>
      <c r="J15" s="8">
        <v>-3.1165389421410801</v>
      </c>
      <c r="K15" s="8">
        <v>8.2649618931151192</v>
      </c>
      <c r="L15" s="8">
        <v>9.0460424756664004</v>
      </c>
      <c r="M15" s="8">
        <v>12.5446260817168</v>
      </c>
      <c r="N15" s="8">
        <v>6.6593757983344402</v>
      </c>
      <c r="O15" s="8">
        <v>7.4338999236019303</v>
      </c>
      <c r="P15" s="8">
        <v>11.4323304310561</v>
      </c>
      <c r="Q15" s="8" t="s">
        <v>203</v>
      </c>
      <c r="R15" s="8" t="s">
        <v>203</v>
      </c>
      <c r="S15" s="8" t="s">
        <v>203</v>
      </c>
      <c r="T15" s="8">
        <v>10.205563083748</v>
      </c>
      <c r="U15" s="8">
        <v>11.017431204620999</v>
      </c>
      <c r="V15" s="8">
        <v>12.4579312091108</v>
      </c>
      <c r="W15" s="8">
        <v>735.47763967599997</v>
      </c>
    </row>
    <row r="16" spans="1:23" s="1" customFormat="1" ht="19.7" customHeight="1" x14ac:dyDescent="0.2">
      <c r="A16" s="5" t="s">
        <v>48</v>
      </c>
      <c r="B16" s="5" t="s">
        <v>49</v>
      </c>
      <c r="C16" s="5" t="s">
        <v>26</v>
      </c>
      <c r="D16" s="28" t="s">
        <v>26</v>
      </c>
      <c r="E16" s="6">
        <v>46111</v>
      </c>
      <c r="F16" s="7">
        <v>174.976</v>
      </c>
      <c r="G16" s="7">
        <v>193.47800000000001</v>
      </c>
      <c r="H16" s="8">
        <v>2.6568358774013099</v>
      </c>
      <c r="I16" s="8">
        <v>3.5832468384537202</v>
      </c>
      <c r="J16" s="8">
        <v>-5.8250854080151901</v>
      </c>
      <c r="K16" s="8">
        <v>17.333819489861899</v>
      </c>
      <c r="L16" s="8">
        <v>18.375014468835001</v>
      </c>
      <c r="M16" s="8">
        <v>16.3586327665322</v>
      </c>
      <c r="N16" s="8">
        <v>17.220410035119599</v>
      </c>
      <c r="O16" s="8">
        <v>18.264929100245102</v>
      </c>
      <c r="P16" s="8">
        <v>15.429992237712501</v>
      </c>
      <c r="Q16" s="8">
        <v>15.639256088048899</v>
      </c>
      <c r="R16" s="8">
        <v>16.549921606173299</v>
      </c>
      <c r="S16" s="8">
        <v>14.4727900344432</v>
      </c>
      <c r="T16" s="8">
        <v>16.438505845252099</v>
      </c>
      <c r="U16" s="8">
        <v>19.824085904165599</v>
      </c>
      <c r="V16" s="8">
        <v>9.5255873233032897</v>
      </c>
      <c r="W16" s="8">
        <v>15293.273750676</v>
      </c>
    </row>
    <row r="17" spans="1:23" s="1" customFormat="1" ht="19.7" customHeight="1" x14ac:dyDescent="0.2">
      <c r="A17" s="5" t="s">
        <v>50</v>
      </c>
      <c r="B17" s="5" t="s">
        <v>28</v>
      </c>
      <c r="C17" s="5" t="s">
        <v>26</v>
      </c>
      <c r="D17" s="28" t="str">
        <f>VLOOKUP(B17,[1]EQUITY!$H$1:$J$63,3,0)</f>
        <v>Very High</v>
      </c>
      <c r="E17" s="6">
        <v>46111</v>
      </c>
      <c r="F17" s="7">
        <v>21.49</v>
      </c>
      <c r="G17" s="7">
        <v>22.388000000000002</v>
      </c>
      <c r="H17" s="8">
        <v>7.2745675671973302</v>
      </c>
      <c r="I17" s="8">
        <v>8.1447634332076007</v>
      </c>
      <c r="J17" s="8">
        <v>-2.8684493287770598</v>
      </c>
      <c r="K17" s="8">
        <v>17.580395438507399</v>
      </c>
      <c r="L17" s="8">
        <v>18.503718526779799</v>
      </c>
      <c r="M17" s="8">
        <v>13.218824752313299</v>
      </c>
      <c r="N17" s="8">
        <v>14.2265256390743</v>
      </c>
      <c r="O17" s="8">
        <v>15.1114775568367</v>
      </c>
      <c r="P17" s="8">
        <v>11.8822535237273</v>
      </c>
      <c r="Q17" s="8" t="s">
        <v>203</v>
      </c>
      <c r="R17" s="8" t="s">
        <v>203</v>
      </c>
      <c r="S17" s="8" t="s">
        <v>203</v>
      </c>
      <c r="T17" s="8">
        <v>15.514772764213401</v>
      </c>
      <c r="U17" s="8">
        <v>16.409770819530099</v>
      </c>
      <c r="V17" s="8">
        <v>13.3304464129324</v>
      </c>
      <c r="W17" s="8">
        <v>1461.174138371</v>
      </c>
    </row>
    <row r="18" spans="1:23" s="1" customFormat="1" ht="14.45" customHeight="1" x14ac:dyDescent="0.2"/>
    <row r="19" spans="1:23" s="1" customFormat="1" ht="18.2" customHeight="1" x14ac:dyDescent="0.2">
      <c r="A19" s="9" t="s">
        <v>51</v>
      </c>
    </row>
    <row r="20" spans="1:23" s="1" customFormat="1" ht="6.95" customHeight="1" x14ac:dyDescent="0.25">
      <c r="A20" s="14"/>
      <c r="B20" s="15"/>
      <c r="C20" s="15"/>
      <c r="D20" s="15"/>
      <c r="E20" s="15"/>
      <c r="F20" s="15"/>
      <c r="G20" s="15"/>
      <c r="H20" s="15"/>
      <c r="I20" s="15"/>
      <c r="J20" s="15"/>
      <c r="K20" s="15"/>
      <c r="L20" s="15"/>
      <c r="M20" s="15"/>
      <c r="N20" s="15"/>
      <c r="O20" s="15"/>
      <c r="P20" s="15"/>
      <c r="Q20" s="15"/>
      <c r="R20" s="15"/>
      <c r="S20" s="15"/>
      <c r="T20" s="15"/>
      <c r="U20" s="15"/>
      <c r="V20" s="15"/>
      <c r="W20" s="16"/>
    </row>
    <row r="21" spans="1:23" s="1" customFormat="1" ht="114.2" customHeight="1" x14ac:dyDescent="0.25">
      <c r="A21" s="29" t="s">
        <v>52</v>
      </c>
      <c r="B21" s="31"/>
      <c r="C21" s="31"/>
      <c r="D21" s="31"/>
      <c r="E21" s="31"/>
      <c r="F21" s="31"/>
      <c r="G21" s="31"/>
      <c r="H21" s="31"/>
      <c r="I21" s="31"/>
      <c r="J21" s="31"/>
      <c r="K21" s="31"/>
      <c r="L21" s="31"/>
      <c r="M21" s="31"/>
      <c r="N21" s="31"/>
      <c r="O21" s="31"/>
      <c r="P21" s="31"/>
      <c r="Q21" s="17"/>
      <c r="R21" s="17"/>
      <c r="S21" s="17"/>
      <c r="T21" s="17"/>
      <c r="U21" s="17"/>
      <c r="V21" s="17"/>
      <c r="W21" s="18"/>
    </row>
  </sheetData>
  <mergeCells count="1">
    <mergeCell ref="A21:P21"/>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2"/>
  <sheetViews>
    <sheetView topLeftCell="A26" workbookViewId="0">
      <selection activeCell="D31" sqref="D31"/>
    </sheetView>
  </sheetViews>
  <sheetFormatPr defaultRowHeight="12.75" x14ac:dyDescent="0.2"/>
  <cols>
    <col min="1" max="1" width="30.7109375" customWidth="1"/>
    <col min="2" max="2" width="41.85546875" customWidth="1"/>
    <col min="3" max="3" width="19.7109375" customWidth="1"/>
    <col min="4" max="4" width="22.42578125" customWidth="1"/>
    <col min="5" max="5" width="10.7109375" customWidth="1"/>
    <col min="6" max="6" width="13.28515625" customWidth="1"/>
    <col min="7" max="7" width="10.7109375" customWidth="1"/>
    <col min="8" max="8" width="24.5703125" customWidth="1"/>
    <col min="9" max="9" width="23" customWidth="1"/>
    <col min="10" max="10" width="27.7109375" customWidth="1"/>
    <col min="11" max="11" width="24.5703125" customWidth="1"/>
    <col min="12" max="12" width="23" customWidth="1"/>
    <col min="13" max="13" width="27.7109375" customWidth="1"/>
    <col min="14" max="14" width="24.5703125" customWidth="1"/>
    <col min="15" max="15" width="23" customWidth="1"/>
    <col min="16" max="16" width="27.5703125" customWidth="1"/>
    <col min="17" max="17" width="25.5703125" customWidth="1"/>
    <col min="18" max="18" width="24" customWidth="1"/>
    <col min="19" max="19" width="28.85546875" customWidth="1"/>
    <col min="20" max="20" width="27.7109375" customWidth="1"/>
    <col min="21" max="21" width="25.85546875" customWidth="1"/>
    <col min="22" max="22" width="31.28515625" customWidth="1"/>
    <col min="23" max="23" width="24.5703125" customWidth="1"/>
    <col min="24" max="24" width="23" customWidth="1"/>
    <col min="25" max="25" width="27.7109375" customWidth="1"/>
    <col min="26" max="26" width="24.5703125" customWidth="1"/>
    <col min="27" max="27" width="23" customWidth="1"/>
    <col min="28" max="28" width="27.7109375" customWidth="1"/>
    <col min="29" max="29" width="24.5703125" customWidth="1"/>
    <col min="30" max="30" width="23" customWidth="1"/>
    <col min="31" max="31" width="27.7109375" customWidth="1"/>
    <col min="32" max="32" width="25.5703125" customWidth="1"/>
    <col min="33" max="33" width="24" customWidth="1"/>
    <col min="34" max="34" width="28.7109375" customWidth="1"/>
    <col min="35" max="35" width="27.7109375" customWidth="1"/>
    <col min="36" max="36" width="25.85546875" customWidth="1"/>
    <col min="37" max="37" width="31.28515625" customWidth="1"/>
    <col min="38" max="38" width="15.42578125" customWidth="1"/>
  </cols>
  <sheetData>
    <row r="1" spans="1:38" s="1" customFormat="1" ht="24" customHeight="1" x14ac:dyDescent="0.2">
      <c r="A1" s="10" t="s">
        <v>0</v>
      </c>
      <c r="B1" s="3"/>
      <c r="C1" s="3"/>
      <c r="D1" s="3"/>
      <c r="E1" s="3"/>
      <c r="F1" s="3"/>
      <c r="G1" s="3"/>
      <c r="H1" s="3"/>
      <c r="I1" s="3"/>
      <c r="J1" s="3"/>
      <c r="K1" s="3"/>
      <c r="L1" s="3"/>
      <c r="M1" s="3"/>
      <c r="N1" s="11"/>
      <c r="O1" s="11"/>
      <c r="P1" s="11"/>
      <c r="Q1" s="11"/>
      <c r="R1" s="11"/>
      <c r="S1" s="11"/>
      <c r="T1" s="11"/>
      <c r="U1" s="11"/>
      <c r="V1" s="11"/>
      <c r="W1" s="3"/>
      <c r="X1" s="3"/>
      <c r="Y1" s="3"/>
      <c r="Z1" s="3"/>
      <c r="AA1" s="3"/>
      <c r="AB1" s="3"/>
      <c r="AC1" s="3"/>
      <c r="AD1" s="3"/>
      <c r="AE1" s="3"/>
      <c r="AF1" s="3"/>
      <c r="AG1" s="3"/>
      <c r="AH1" s="3"/>
      <c r="AI1" s="3"/>
      <c r="AJ1" s="3"/>
      <c r="AK1" s="3"/>
      <c r="AL1" s="3"/>
    </row>
    <row r="2" spans="1:38" s="1" customFormat="1" ht="24" customHeight="1" x14ac:dyDescent="0.2">
      <c r="A2" s="4" t="s">
        <v>1</v>
      </c>
      <c r="B2" s="4" t="s">
        <v>2</v>
      </c>
      <c r="C2" s="4" t="s">
        <v>3</v>
      </c>
      <c r="D2" s="4" t="s">
        <v>4</v>
      </c>
      <c r="E2" s="4" t="s">
        <v>5</v>
      </c>
      <c r="F2" s="4" t="s">
        <v>6</v>
      </c>
      <c r="G2" s="4" t="s">
        <v>7</v>
      </c>
      <c r="H2" s="4" t="s">
        <v>53</v>
      </c>
      <c r="I2" s="4" t="s">
        <v>54</v>
      </c>
      <c r="J2" s="4" t="s">
        <v>55</v>
      </c>
      <c r="K2" s="4" t="s">
        <v>56</v>
      </c>
      <c r="L2" s="4" t="s">
        <v>57</v>
      </c>
      <c r="M2" s="4" t="s">
        <v>58</v>
      </c>
      <c r="N2" s="4" t="s">
        <v>59</v>
      </c>
      <c r="O2" s="4" t="s">
        <v>60</v>
      </c>
      <c r="P2" s="4" t="s">
        <v>61</v>
      </c>
      <c r="Q2" s="4" t="s">
        <v>62</v>
      </c>
      <c r="R2" s="4" t="s">
        <v>63</v>
      </c>
      <c r="S2" s="4" t="s">
        <v>64</v>
      </c>
      <c r="T2" s="4" t="s">
        <v>65</v>
      </c>
      <c r="U2" s="4" t="s">
        <v>66</v>
      </c>
      <c r="V2" s="4" t="s">
        <v>67</v>
      </c>
      <c r="W2" s="4" t="s">
        <v>8</v>
      </c>
      <c r="X2" s="4" t="s">
        <v>9</v>
      </c>
      <c r="Y2" s="4" t="s">
        <v>10</v>
      </c>
      <c r="Z2" s="4" t="s">
        <v>11</v>
      </c>
      <c r="AA2" s="4" t="s">
        <v>12</v>
      </c>
      <c r="AB2" s="4" t="s">
        <v>13</v>
      </c>
      <c r="AC2" s="4" t="s">
        <v>14</v>
      </c>
      <c r="AD2" s="4" t="s">
        <v>15</v>
      </c>
      <c r="AE2" s="4" t="s">
        <v>16</v>
      </c>
      <c r="AF2" s="4" t="s">
        <v>17</v>
      </c>
      <c r="AG2" s="4" t="s">
        <v>18</v>
      </c>
      <c r="AH2" s="4" t="s">
        <v>19</v>
      </c>
      <c r="AI2" s="4" t="s">
        <v>20</v>
      </c>
      <c r="AJ2" s="4" t="s">
        <v>21</v>
      </c>
      <c r="AK2" s="4" t="s">
        <v>22</v>
      </c>
      <c r="AL2" s="4" t="s">
        <v>23</v>
      </c>
    </row>
    <row r="3" spans="1:38" s="1" customFormat="1" ht="19.7" customHeight="1" x14ac:dyDescent="0.2">
      <c r="A3" s="5" t="s">
        <v>68</v>
      </c>
      <c r="B3" s="5" t="s">
        <v>69</v>
      </c>
      <c r="C3" s="5" t="s">
        <v>70</v>
      </c>
      <c r="D3" s="28" t="str">
        <f>VLOOKUP(B3,[2]DEBT!$G$1:$I$27,3,0)</f>
        <v>Low to Moderate</v>
      </c>
      <c r="E3" s="6">
        <v>46111</v>
      </c>
      <c r="F3" s="7">
        <v>3892.64</v>
      </c>
      <c r="G3" s="7">
        <v>3940.0284999999999</v>
      </c>
      <c r="H3" s="8">
        <v>8.8191822396598791</v>
      </c>
      <c r="I3" s="8">
        <v>8.8191822396598791</v>
      </c>
      <c r="J3" s="8">
        <v>7.6673754042482196</v>
      </c>
      <c r="K3" s="8">
        <v>6.8582569294224003</v>
      </c>
      <c r="L3" s="8">
        <v>6.9485917803204904</v>
      </c>
      <c r="M3" s="8">
        <v>6.4407562511556202</v>
      </c>
      <c r="N3" s="8">
        <v>6.00987135446168</v>
      </c>
      <c r="O3" s="8">
        <v>6.1003692405870398</v>
      </c>
      <c r="P3" s="8">
        <v>5.76127827203001</v>
      </c>
      <c r="Q3" s="8">
        <v>5.9731482672213501</v>
      </c>
      <c r="R3" s="8">
        <v>5.9731482672213501</v>
      </c>
      <c r="S3" s="8">
        <v>5.8123895058052497</v>
      </c>
      <c r="T3" s="8">
        <v>5.9369327277388804</v>
      </c>
      <c r="U3" s="8">
        <v>5.9369327277388804</v>
      </c>
      <c r="V3" s="8">
        <v>5.8136635166075896</v>
      </c>
      <c r="W3" s="8">
        <v>6.1703361357762896</v>
      </c>
      <c r="X3" s="8">
        <v>6.2744515114840702</v>
      </c>
      <c r="Y3" s="8">
        <v>6.0733128916589099</v>
      </c>
      <c r="Z3" s="8">
        <v>6.8860402806488104</v>
      </c>
      <c r="AA3" s="8">
        <v>6.9894165211178398</v>
      </c>
      <c r="AB3" s="8">
        <v>6.85281700133811</v>
      </c>
      <c r="AC3" s="8">
        <v>5.9210874606216803</v>
      </c>
      <c r="AD3" s="8">
        <v>6.0220625666394199</v>
      </c>
      <c r="AE3" s="8">
        <v>5.9773912549075101</v>
      </c>
      <c r="AF3" s="8">
        <v>6.0544242977326403</v>
      </c>
      <c r="AG3" s="8">
        <v>6.1587148749352201</v>
      </c>
      <c r="AH3" s="8">
        <v>6.0519323251731398</v>
      </c>
      <c r="AI3" s="8">
        <v>6.90255255774301</v>
      </c>
      <c r="AJ3" s="8">
        <v>6.8197316529335898</v>
      </c>
      <c r="AK3" s="8">
        <v>6.7772392607793801</v>
      </c>
      <c r="AL3" s="8">
        <v>16862.72877174</v>
      </c>
    </row>
    <row r="4" spans="1:38" s="1" customFormat="1" ht="19.7" customHeight="1" x14ac:dyDescent="0.2">
      <c r="A4" s="5" t="s">
        <v>71</v>
      </c>
      <c r="B4" s="5" t="s">
        <v>72</v>
      </c>
      <c r="C4" s="5" t="s">
        <v>73</v>
      </c>
      <c r="D4" s="28" t="str">
        <f>VLOOKUP(B4,[2]DEBT!$G$1:$I$27,3,0)</f>
        <v>Low</v>
      </c>
      <c r="E4" s="6">
        <v>46111</v>
      </c>
      <c r="F4" s="7">
        <v>1434.1923999999999</v>
      </c>
      <c r="G4" s="7">
        <v>1442.5094999999999</v>
      </c>
      <c r="H4" s="8">
        <v>5.4760110930752104</v>
      </c>
      <c r="I4" s="8">
        <v>5.4760110930752104</v>
      </c>
      <c r="J4" s="8">
        <v>5.43842737102218</v>
      </c>
      <c r="K4" s="8">
        <v>5.2934158756029097</v>
      </c>
      <c r="L4" s="8">
        <v>5.3519696285525198</v>
      </c>
      <c r="M4" s="8">
        <v>5.2880368999871701</v>
      </c>
      <c r="N4" s="8">
        <v>5.1027144826657302</v>
      </c>
      <c r="O4" s="8">
        <v>5.16134665349127</v>
      </c>
      <c r="P4" s="8">
        <v>5.0983882220361698</v>
      </c>
      <c r="Q4" s="8">
        <v>5.0391005048814099</v>
      </c>
      <c r="R4" s="8">
        <v>5.0391005048814099</v>
      </c>
      <c r="S4" s="8">
        <v>5.0369557617584304</v>
      </c>
      <c r="T4" s="8">
        <v>5.1940602184476399</v>
      </c>
      <c r="U4" s="8">
        <v>5.1940602184476399</v>
      </c>
      <c r="V4" s="8">
        <v>5.2152092540966004</v>
      </c>
      <c r="W4" s="8">
        <v>5.42270285409856</v>
      </c>
      <c r="X4" s="8">
        <v>5.4972580899953503</v>
      </c>
      <c r="Y4" s="8">
        <v>5.4772850714482502</v>
      </c>
      <c r="Z4" s="8">
        <v>6.2298895919779698</v>
      </c>
      <c r="AA4" s="8">
        <v>6.3084126497701298</v>
      </c>
      <c r="AB4" s="8">
        <v>6.3154205307396101</v>
      </c>
      <c r="AC4" s="8">
        <v>5.4477440279348004</v>
      </c>
      <c r="AD4" s="8">
        <v>5.5282277835127198</v>
      </c>
      <c r="AE4" s="8">
        <v>5.5607702466370998</v>
      </c>
      <c r="AF4" s="8" t="s">
        <v>203</v>
      </c>
      <c r="AG4" s="8" t="s">
        <v>203</v>
      </c>
      <c r="AH4" s="8" t="s">
        <v>203</v>
      </c>
      <c r="AI4" s="8">
        <v>5.1179337501911402</v>
      </c>
      <c r="AJ4" s="8">
        <v>5.2021007896703804</v>
      </c>
      <c r="AK4" s="8">
        <v>5.2016288261137698</v>
      </c>
      <c r="AL4" s="8">
        <v>2254.2049147020002</v>
      </c>
    </row>
    <row r="5" spans="1:38" s="1" customFormat="1" ht="13.35" customHeight="1" x14ac:dyDescent="0.2">
      <c r="A5" s="10"/>
      <c r="B5" s="3"/>
      <c r="C5" s="3"/>
      <c r="D5" s="3"/>
      <c r="E5" s="3"/>
      <c r="F5" s="3"/>
      <c r="G5" s="3"/>
      <c r="H5" s="3"/>
      <c r="I5" s="3"/>
      <c r="J5" s="3"/>
      <c r="K5" s="3"/>
      <c r="L5" s="3"/>
      <c r="M5" s="3"/>
      <c r="N5" s="11"/>
      <c r="O5" s="11"/>
      <c r="P5" s="11"/>
      <c r="Q5" s="11"/>
      <c r="R5" s="11"/>
      <c r="S5" s="11"/>
      <c r="T5" s="11"/>
      <c r="U5" s="11"/>
      <c r="V5" s="11"/>
      <c r="W5" s="3"/>
      <c r="X5" s="3"/>
      <c r="Y5" s="3"/>
      <c r="Z5" s="3"/>
      <c r="AA5" s="3"/>
      <c r="AB5" s="3"/>
      <c r="AC5" s="3"/>
      <c r="AD5" s="3"/>
      <c r="AE5" s="3"/>
      <c r="AF5" s="3"/>
      <c r="AG5" s="3"/>
      <c r="AH5" s="3"/>
      <c r="AI5" s="3"/>
      <c r="AJ5" s="3"/>
      <c r="AK5" s="3"/>
      <c r="AL5" s="3"/>
    </row>
    <row r="6" spans="1:38" s="1" customFormat="1" ht="24" customHeight="1" x14ac:dyDescent="0.2">
      <c r="A6" s="4" t="s">
        <v>1</v>
      </c>
      <c r="B6" s="4" t="s">
        <v>2</v>
      </c>
      <c r="C6" s="4" t="s">
        <v>3</v>
      </c>
      <c r="D6" s="4" t="s">
        <v>4</v>
      </c>
      <c r="E6" s="4" t="s">
        <v>5</v>
      </c>
      <c r="F6" s="4" t="s">
        <v>6</v>
      </c>
      <c r="G6" s="4" t="s">
        <v>7</v>
      </c>
      <c r="H6" s="4" t="s">
        <v>53</v>
      </c>
      <c r="I6" s="4" t="s">
        <v>54</v>
      </c>
      <c r="J6" s="4" t="s">
        <v>55</v>
      </c>
      <c r="K6" s="4" t="s">
        <v>56</v>
      </c>
      <c r="L6" s="4" t="s">
        <v>57</v>
      </c>
      <c r="M6" s="4" t="s">
        <v>58</v>
      </c>
      <c r="N6" s="4" t="s">
        <v>59</v>
      </c>
      <c r="O6" s="4" t="s">
        <v>60</v>
      </c>
      <c r="P6" s="4" t="s">
        <v>61</v>
      </c>
      <c r="Q6" s="4" t="s">
        <v>62</v>
      </c>
      <c r="R6" s="4" t="s">
        <v>63</v>
      </c>
      <c r="S6" s="4" t="s">
        <v>64</v>
      </c>
      <c r="T6" s="4" t="s">
        <v>65</v>
      </c>
      <c r="U6" s="4" t="s">
        <v>66</v>
      </c>
      <c r="V6" s="4" t="s">
        <v>67</v>
      </c>
      <c r="W6" s="4" t="s">
        <v>8</v>
      </c>
      <c r="X6" s="4" t="s">
        <v>9</v>
      </c>
      <c r="Y6" s="4" t="s">
        <v>10</v>
      </c>
      <c r="Z6" s="4" t="s">
        <v>11</v>
      </c>
      <c r="AA6" s="4" t="s">
        <v>12</v>
      </c>
      <c r="AB6" s="4" t="s">
        <v>13</v>
      </c>
      <c r="AC6" s="4" t="s">
        <v>14</v>
      </c>
      <c r="AD6" s="4" t="s">
        <v>15</v>
      </c>
      <c r="AE6" s="4" t="s">
        <v>16</v>
      </c>
      <c r="AF6" s="4" t="s">
        <v>17</v>
      </c>
      <c r="AG6" s="4" t="s">
        <v>18</v>
      </c>
      <c r="AH6" s="4" t="s">
        <v>19</v>
      </c>
      <c r="AI6" s="4" t="s">
        <v>20</v>
      </c>
      <c r="AJ6" s="4" t="s">
        <v>21</v>
      </c>
      <c r="AK6" s="4" t="s">
        <v>22</v>
      </c>
      <c r="AL6" s="4" t="s">
        <v>23</v>
      </c>
    </row>
    <row r="7" spans="1:38" s="1" customFormat="1" ht="19.7" customHeight="1" x14ac:dyDescent="0.2">
      <c r="A7" s="5" t="s">
        <v>74</v>
      </c>
      <c r="B7" s="5" t="s">
        <v>75</v>
      </c>
      <c r="C7" s="5" t="s">
        <v>70</v>
      </c>
      <c r="D7" s="28" t="str">
        <f>VLOOKUP(B7,[2]DEBT!$G$1:$I$27,3,0)</f>
        <v>Low To Moderate</v>
      </c>
      <c r="E7" s="6">
        <v>46111</v>
      </c>
      <c r="F7" s="7">
        <v>20.632200000000001</v>
      </c>
      <c r="G7" s="7">
        <v>21.357299999999999</v>
      </c>
      <c r="H7" s="8">
        <v>5.8445055824857404</v>
      </c>
      <c r="I7" s="8">
        <v>5.8445055824857404</v>
      </c>
      <c r="J7" s="8">
        <v>8.3193287797214506</v>
      </c>
      <c r="K7" s="8">
        <v>3.2412603895797099</v>
      </c>
      <c r="L7" s="8">
        <v>3.5545997781910099</v>
      </c>
      <c r="M7" s="8">
        <v>5.98181806155982</v>
      </c>
      <c r="N7" s="8">
        <v>2.04655245107053</v>
      </c>
      <c r="O7" s="8">
        <v>2.3642848008208999</v>
      </c>
      <c r="P7" s="8">
        <v>4.2483943339686299</v>
      </c>
      <c r="Q7" s="8">
        <v>4.0001856446430804</v>
      </c>
      <c r="R7" s="8">
        <v>4.0001856446430804</v>
      </c>
      <c r="S7" s="8">
        <v>4.93085988792763</v>
      </c>
      <c r="T7" s="8">
        <v>4.80937367681158</v>
      </c>
      <c r="U7" s="8">
        <v>4.80937367681158</v>
      </c>
      <c r="V7" s="8">
        <v>5.3864008548853901</v>
      </c>
      <c r="W7" s="8">
        <v>6.1216392752303497</v>
      </c>
      <c r="X7" s="8">
        <v>6.4581893006756097</v>
      </c>
      <c r="Y7" s="8">
        <v>6.4623629869066104</v>
      </c>
      <c r="Z7" s="8">
        <v>6.9065975519918297</v>
      </c>
      <c r="AA7" s="8">
        <v>7.24542322383948</v>
      </c>
      <c r="AB7" s="8">
        <v>7.1748834604103804</v>
      </c>
      <c r="AC7" s="8">
        <v>5.8529061818824797</v>
      </c>
      <c r="AD7" s="8">
        <v>6.1806710893592003</v>
      </c>
      <c r="AE7" s="8">
        <v>6.0210939476881302</v>
      </c>
      <c r="AF7" s="8">
        <v>6.5438338596105501</v>
      </c>
      <c r="AG7" s="8">
        <v>6.8728098438326697</v>
      </c>
      <c r="AH7" s="8">
        <v>6.5646930101575398</v>
      </c>
      <c r="AI7" s="8">
        <v>6.7657821093035899</v>
      </c>
      <c r="AJ7" s="8">
        <v>7.0996431901437802</v>
      </c>
      <c r="AK7" s="8">
        <v>6.7363468691198101</v>
      </c>
      <c r="AL7" s="8">
        <v>4723.7542566419997</v>
      </c>
    </row>
    <row r="8" spans="1:38" s="1" customFormat="1" ht="19.7" customHeight="1" x14ac:dyDescent="0.2">
      <c r="A8" s="5" t="s">
        <v>76</v>
      </c>
      <c r="B8" s="5" t="s">
        <v>77</v>
      </c>
      <c r="C8" s="5" t="s">
        <v>70</v>
      </c>
      <c r="D8" s="28" t="str">
        <f>VLOOKUP(B8,[2]DEBT!$G$1:$I$27,3,0)</f>
        <v>Low to Moderate</v>
      </c>
      <c r="E8" s="6">
        <v>46111</v>
      </c>
      <c r="F8" s="7">
        <v>54.936500000000002</v>
      </c>
      <c r="G8" s="7">
        <v>56.713099999999997</v>
      </c>
      <c r="H8" s="8">
        <v>8.2802051747926999</v>
      </c>
      <c r="I8" s="8">
        <v>8.2802051747926999</v>
      </c>
      <c r="J8" s="8">
        <v>8.8198697976667706</v>
      </c>
      <c r="K8" s="8">
        <v>5.7526913871421597</v>
      </c>
      <c r="L8" s="8">
        <v>5.9830868896610303</v>
      </c>
      <c r="M8" s="8">
        <v>6.41943481611791</v>
      </c>
      <c r="N8" s="8">
        <v>3.7561796962540401</v>
      </c>
      <c r="O8" s="8">
        <v>3.9850168002548401</v>
      </c>
      <c r="P8" s="8">
        <v>4.5059923718193504</v>
      </c>
      <c r="Q8" s="8">
        <v>4.8011894293691899</v>
      </c>
      <c r="R8" s="8">
        <v>4.8011894293691899</v>
      </c>
      <c r="S8" s="8">
        <v>4.9611790057004699</v>
      </c>
      <c r="T8" s="8">
        <v>5.3561688495809703</v>
      </c>
      <c r="U8" s="8">
        <v>5.3561688495809703</v>
      </c>
      <c r="V8" s="8">
        <v>5.2803354944374403</v>
      </c>
      <c r="W8" s="8">
        <v>6.2883810863352698</v>
      </c>
      <c r="X8" s="8">
        <v>6.5337632452052699</v>
      </c>
      <c r="Y8" s="8">
        <v>6.07709653634869</v>
      </c>
      <c r="Z8" s="8">
        <v>6.9854804159568999</v>
      </c>
      <c r="AA8" s="8">
        <v>7.2373177996157398</v>
      </c>
      <c r="AB8" s="8">
        <v>6.9828201566436698</v>
      </c>
      <c r="AC8" s="8">
        <v>5.8889313691449203</v>
      </c>
      <c r="AD8" s="8">
        <v>6.1399341916397399</v>
      </c>
      <c r="AE8" s="8">
        <v>6.11980768552485</v>
      </c>
      <c r="AF8" s="8">
        <v>6.1736254722394097</v>
      </c>
      <c r="AG8" s="8">
        <v>6.42738529745563</v>
      </c>
      <c r="AH8" s="8">
        <v>6.3872642190232698</v>
      </c>
      <c r="AI8" s="8">
        <v>6.6358210720447897</v>
      </c>
      <c r="AJ8" s="8">
        <v>6.9828078355000498</v>
      </c>
      <c r="AK8" s="8">
        <v>7.0945201533168598</v>
      </c>
      <c r="AL8" s="8">
        <v>8509.2066981650005</v>
      </c>
    </row>
    <row r="9" spans="1:38" s="1" customFormat="1" ht="19.7" customHeight="1" x14ac:dyDescent="0.2">
      <c r="A9" s="5" t="s">
        <v>78</v>
      </c>
      <c r="B9" s="5" t="s">
        <v>79</v>
      </c>
      <c r="C9" s="5" t="s">
        <v>80</v>
      </c>
      <c r="D9" s="28" t="str">
        <f>VLOOKUP(B9,[2]DEBT!$G$1:$I$27,3,0)</f>
        <v>Low to Moderate</v>
      </c>
      <c r="E9" s="6">
        <v>46111</v>
      </c>
      <c r="F9" s="7">
        <v>3542.9204</v>
      </c>
      <c r="G9" s="7">
        <v>3872.9702000000002</v>
      </c>
      <c r="H9" s="8">
        <v>8.6793388726622105</v>
      </c>
      <c r="I9" s="8">
        <v>8.6793388726622105</v>
      </c>
      <c r="J9" s="8">
        <v>8.6887789381893903</v>
      </c>
      <c r="K9" s="8">
        <v>5.94632911287552</v>
      </c>
      <c r="L9" s="8">
        <v>6.6626300091689101</v>
      </c>
      <c r="M9" s="8">
        <v>7.10004408762551</v>
      </c>
      <c r="N9" s="8">
        <v>4.5761234086375202</v>
      </c>
      <c r="O9" s="8">
        <v>5.2918258392099702</v>
      </c>
      <c r="P9" s="8">
        <v>5.7531638243229999</v>
      </c>
      <c r="Q9" s="8">
        <v>4.69158129444821</v>
      </c>
      <c r="R9" s="8">
        <v>4.69158129444821</v>
      </c>
      <c r="S9" s="8">
        <v>5.6876970289512503</v>
      </c>
      <c r="T9" s="8">
        <v>5.0736023050515398</v>
      </c>
      <c r="U9" s="8">
        <v>5.0736023050515398</v>
      </c>
      <c r="V9" s="8">
        <v>5.8320814354669297</v>
      </c>
      <c r="W9" s="8">
        <v>5.8604872737369398</v>
      </c>
      <c r="X9" s="8">
        <v>6.6306900863675198</v>
      </c>
      <c r="Y9" s="8">
        <v>6.4365485892933902</v>
      </c>
      <c r="Z9" s="8">
        <v>6.6146192440058398</v>
      </c>
      <c r="AA9" s="8">
        <v>7.3858430108733497</v>
      </c>
      <c r="AB9" s="8">
        <v>7.1911059312580496</v>
      </c>
      <c r="AC9" s="8">
        <v>5.5354794858350198</v>
      </c>
      <c r="AD9" s="8">
        <v>6.2939468332622299</v>
      </c>
      <c r="AE9" s="8">
        <v>6.2462381371184703</v>
      </c>
      <c r="AF9" s="8">
        <v>5.70093618276701</v>
      </c>
      <c r="AG9" s="8">
        <v>6.4683592982913902</v>
      </c>
      <c r="AH9" s="8">
        <v>6.6017324190977202</v>
      </c>
      <c r="AI9" s="8">
        <v>6.6397443973383199</v>
      </c>
      <c r="AJ9" s="8">
        <v>7.1073069833470504</v>
      </c>
      <c r="AK9" s="8">
        <v>7.4381700108192303</v>
      </c>
      <c r="AL9" s="8">
        <v>3537.462592073</v>
      </c>
    </row>
    <row r="10" spans="1:38" s="1" customFormat="1" ht="6.95" customHeight="1" x14ac:dyDescent="0.2"/>
    <row r="11" spans="1:38" s="1" customFormat="1" ht="13.35" customHeight="1" x14ac:dyDescent="0.2">
      <c r="A11" s="10"/>
      <c r="B11" s="3"/>
      <c r="C11" s="3"/>
      <c r="D11" s="3"/>
      <c r="E11" s="3"/>
      <c r="F11" s="3"/>
      <c r="G11" s="3"/>
      <c r="H11" s="3"/>
      <c r="I11" s="3"/>
      <c r="J11" s="3"/>
      <c r="K11" s="3"/>
      <c r="L11" s="3"/>
      <c r="M11" s="3"/>
      <c r="N11" s="3"/>
      <c r="O11" s="3"/>
      <c r="P11" s="3"/>
      <c r="Q11" s="3"/>
      <c r="R11" s="3"/>
      <c r="S11" s="3"/>
      <c r="T11" s="3"/>
      <c r="U11" s="3"/>
      <c r="V11" s="3"/>
      <c r="W11" s="3"/>
    </row>
    <row r="12" spans="1:38" s="1" customFormat="1" ht="24" customHeight="1" x14ac:dyDescent="0.2">
      <c r="A12" s="4" t="s">
        <v>1</v>
      </c>
      <c r="B12" s="4" t="s">
        <v>2</v>
      </c>
      <c r="C12" s="4" t="s">
        <v>3</v>
      </c>
      <c r="D12" s="4" t="s">
        <v>4</v>
      </c>
      <c r="E12" s="4" t="s">
        <v>5</v>
      </c>
      <c r="F12" s="4" t="s">
        <v>6</v>
      </c>
      <c r="G12" s="4" t="s">
        <v>7</v>
      </c>
      <c r="H12" s="4" t="s">
        <v>8</v>
      </c>
      <c r="I12" s="4" t="s">
        <v>9</v>
      </c>
      <c r="J12" s="4" t="s">
        <v>10</v>
      </c>
      <c r="K12" s="4" t="s">
        <v>11</v>
      </c>
      <c r="L12" s="4" t="s">
        <v>12</v>
      </c>
      <c r="M12" s="4" t="s">
        <v>13</v>
      </c>
      <c r="N12" s="4" t="s">
        <v>14</v>
      </c>
      <c r="O12" s="4" t="s">
        <v>15</v>
      </c>
      <c r="P12" s="4" t="s">
        <v>16</v>
      </c>
      <c r="Q12" s="4" t="s">
        <v>17</v>
      </c>
      <c r="R12" s="4" t="s">
        <v>18</v>
      </c>
      <c r="S12" s="4" t="s">
        <v>19</v>
      </c>
      <c r="T12" s="4" t="s">
        <v>20</v>
      </c>
      <c r="U12" s="4" t="s">
        <v>21</v>
      </c>
      <c r="V12" s="4" t="s">
        <v>22</v>
      </c>
      <c r="W12" s="4" t="s">
        <v>23</v>
      </c>
    </row>
    <row r="13" spans="1:38" s="1" customFormat="1" ht="19.7" customHeight="1" x14ac:dyDescent="0.2">
      <c r="A13" s="5" t="s">
        <v>81</v>
      </c>
      <c r="B13" s="5" t="s">
        <v>82</v>
      </c>
      <c r="C13" s="5" t="s">
        <v>80</v>
      </c>
      <c r="D13" s="28" t="str">
        <f>VLOOKUP(B13,[2]DEBT!$G$1:$I$27,3,0)</f>
        <v>Moderate</v>
      </c>
      <c r="E13" s="6">
        <v>46111</v>
      </c>
      <c r="F13" s="7">
        <v>21.7883</v>
      </c>
      <c r="G13" s="7">
        <v>22.3565</v>
      </c>
      <c r="H13" s="8">
        <v>1.9964880525142199</v>
      </c>
      <c r="I13" s="8">
        <v>2.2066742835156599</v>
      </c>
      <c r="J13" s="8">
        <v>2.1124576517079601</v>
      </c>
      <c r="K13" s="8">
        <v>6.5039778048121297</v>
      </c>
      <c r="L13" s="8">
        <v>6.7220899531498697</v>
      </c>
      <c r="M13" s="8">
        <v>6.7889441483762099</v>
      </c>
      <c r="N13" s="8">
        <v>4.5389459734649096</v>
      </c>
      <c r="O13" s="8">
        <v>4.7559516354748901</v>
      </c>
      <c r="P13" s="8">
        <v>4.9482649044352298</v>
      </c>
      <c r="Q13" s="8">
        <v>6.4106154731361702</v>
      </c>
      <c r="R13" s="8">
        <v>6.6445485829584401</v>
      </c>
      <c r="S13" s="8">
        <v>6.0543769052615204</v>
      </c>
      <c r="T13" s="8">
        <v>6.9971796125466001</v>
      </c>
      <c r="U13" s="8">
        <v>7.23665912611939</v>
      </c>
      <c r="V13" s="8">
        <v>6.7264972643326502</v>
      </c>
      <c r="W13" s="8">
        <v>51.069972387</v>
      </c>
    </row>
    <row r="14" spans="1:38" s="1" customFormat="1" ht="19.7" customHeight="1" x14ac:dyDescent="0.2">
      <c r="A14" s="5" t="s">
        <v>83</v>
      </c>
      <c r="B14" s="5" t="s">
        <v>84</v>
      </c>
      <c r="C14" s="5" t="s">
        <v>80</v>
      </c>
      <c r="D14" s="28" t="str">
        <f>VLOOKUP(B14,[2]DEBT!$G$1:$I$27,3,0)</f>
        <v>Low To Moderate</v>
      </c>
      <c r="E14" s="6">
        <v>46111</v>
      </c>
      <c r="F14" s="7">
        <v>24.587</v>
      </c>
      <c r="G14" s="7">
        <v>25.509399999999999</v>
      </c>
      <c r="H14" s="8">
        <v>4.1589428623437703</v>
      </c>
      <c r="I14" s="8">
        <v>4.4302986461534504</v>
      </c>
      <c r="J14" s="8">
        <v>5.6077720880995301</v>
      </c>
      <c r="K14" s="8">
        <v>6.7166616638769403</v>
      </c>
      <c r="L14" s="8">
        <v>7.0013100599258804</v>
      </c>
      <c r="M14" s="8">
        <v>6.86257382134501</v>
      </c>
      <c r="N14" s="8">
        <v>5.5904746486352197</v>
      </c>
      <c r="O14" s="8">
        <v>5.8650649692766796</v>
      </c>
      <c r="P14" s="8">
        <v>5.6761104671275699</v>
      </c>
      <c r="Q14" s="8">
        <v>6.8718482743322697</v>
      </c>
      <c r="R14" s="8">
        <v>7.1708891807046502</v>
      </c>
      <c r="S14" s="8">
        <v>6.8095076179073102</v>
      </c>
      <c r="T14" s="8">
        <v>7.4311551288097002</v>
      </c>
      <c r="U14" s="8">
        <v>7.7468681086016398</v>
      </c>
      <c r="V14" s="8">
        <v>7.3959116681333397</v>
      </c>
      <c r="W14" s="8">
        <v>3451.1139985479999</v>
      </c>
    </row>
    <row r="15" spans="1:38" s="1" customFormat="1" ht="19.7" customHeight="1" x14ac:dyDescent="0.2">
      <c r="A15" s="5" t="s">
        <v>85</v>
      </c>
      <c r="B15" s="5" t="s">
        <v>86</v>
      </c>
      <c r="C15" s="5" t="s">
        <v>80</v>
      </c>
      <c r="D15" s="28" t="str">
        <f>VLOOKUP(B15,[2]DEBT!$G$1:$I$27,3,0)</f>
        <v>Moderate</v>
      </c>
      <c r="E15" s="6">
        <v>46111</v>
      </c>
      <c r="F15" s="7">
        <v>83.957300000000004</v>
      </c>
      <c r="G15" s="7">
        <v>89.389300000000006</v>
      </c>
      <c r="H15" s="8">
        <v>4.9710825411638497</v>
      </c>
      <c r="I15" s="8">
        <v>5.35371100165443</v>
      </c>
      <c r="J15" s="8">
        <v>5.4162683850930797</v>
      </c>
      <c r="K15" s="8">
        <v>6.96783224663697</v>
      </c>
      <c r="L15" s="8">
        <v>7.3468284778579003</v>
      </c>
      <c r="M15" s="8">
        <v>7.0078897789011201</v>
      </c>
      <c r="N15" s="8">
        <v>5.73127781922385</v>
      </c>
      <c r="O15" s="8">
        <v>6.1078839658031701</v>
      </c>
      <c r="P15" s="8">
        <v>5.7625283695351301</v>
      </c>
      <c r="Q15" s="8">
        <v>6.0295349236374296</v>
      </c>
      <c r="R15" s="8">
        <v>6.46477844522129</v>
      </c>
      <c r="S15" s="8">
        <v>7.2519292163189002</v>
      </c>
      <c r="T15" s="8">
        <v>7.6300674359027498</v>
      </c>
      <c r="U15" s="8">
        <v>6.9524345502777596</v>
      </c>
      <c r="V15" s="8" t="s">
        <v>203</v>
      </c>
      <c r="W15" s="8">
        <v>303.70071674399998</v>
      </c>
    </row>
    <row r="16" spans="1:38" s="1" customFormat="1" ht="19.7" customHeight="1" x14ac:dyDescent="0.2">
      <c r="A16" s="5" t="s">
        <v>87</v>
      </c>
      <c r="B16" s="5" t="s">
        <v>88</v>
      </c>
      <c r="C16" s="5" t="s">
        <v>70</v>
      </c>
      <c r="D16" s="28" t="str">
        <f>VLOOKUP(B16,[2]DEBT!$G$1:$I$27,3,0)</f>
        <v>Low to Moderate</v>
      </c>
      <c r="E16" s="6">
        <v>46111</v>
      </c>
      <c r="F16" s="7">
        <v>16.616900000000001</v>
      </c>
      <c r="G16" s="7">
        <v>16.938199999999998</v>
      </c>
      <c r="H16" s="8">
        <v>6.5335543710599397</v>
      </c>
      <c r="I16" s="8">
        <v>6.8041626928114303</v>
      </c>
      <c r="J16" s="8">
        <v>6.2993203219113596</v>
      </c>
      <c r="K16" s="8">
        <v>7.1641520741186504</v>
      </c>
      <c r="L16" s="8">
        <v>7.4377336432942496</v>
      </c>
      <c r="M16" s="8">
        <v>7.2609611333762398</v>
      </c>
      <c r="N16" s="8">
        <v>5.4932983604463903</v>
      </c>
      <c r="O16" s="8">
        <v>5.7612822143567701</v>
      </c>
      <c r="P16" s="8">
        <v>6.0787260294497001</v>
      </c>
      <c r="Q16" s="8" t="s">
        <v>203</v>
      </c>
      <c r="R16" s="8" t="s">
        <v>203</v>
      </c>
      <c r="S16" s="8" t="s">
        <v>203</v>
      </c>
      <c r="T16" s="8">
        <v>6.9517829545037397</v>
      </c>
      <c r="U16" s="8">
        <v>7.2231965865449101</v>
      </c>
      <c r="V16" s="8">
        <v>7.2477032438959199</v>
      </c>
      <c r="W16" s="8">
        <v>2974.3863374779999</v>
      </c>
    </row>
    <row r="17" spans="1:23" s="1" customFormat="1" ht="19.7" customHeight="1" x14ac:dyDescent="0.2">
      <c r="A17" s="5" t="s">
        <v>89</v>
      </c>
      <c r="B17" s="5" t="s">
        <v>90</v>
      </c>
      <c r="C17" s="5" t="s">
        <v>91</v>
      </c>
      <c r="D17" s="28" t="str">
        <f>VLOOKUP(B17,[2]DEBT!$G$1:$I$27,3,0)</f>
        <v>Moderately High</v>
      </c>
      <c r="E17" s="6">
        <v>46111</v>
      </c>
      <c r="F17" s="7">
        <v>50.469299999999997</v>
      </c>
      <c r="G17" s="7">
        <v>55.420999999999999</v>
      </c>
      <c r="H17" s="8">
        <v>4.5771864135055296</v>
      </c>
      <c r="I17" s="8">
        <v>5.4104546335287802</v>
      </c>
      <c r="J17" s="8">
        <v>7.5341696712751602</v>
      </c>
      <c r="K17" s="8">
        <v>13.692699588665899</v>
      </c>
      <c r="L17" s="8">
        <v>14.5718987240248</v>
      </c>
      <c r="M17" s="8">
        <v>8.0642252667657104</v>
      </c>
      <c r="N17" s="8">
        <v>10.771402134192501</v>
      </c>
      <c r="O17" s="8">
        <v>11.665923595761299</v>
      </c>
      <c r="P17" s="8">
        <v>7.2244125148352802</v>
      </c>
      <c r="Q17" s="8">
        <v>7.5025531770735103</v>
      </c>
      <c r="R17" s="8">
        <v>8.32230609604105</v>
      </c>
      <c r="S17" s="8">
        <v>8.0291353678009898</v>
      </c>
      <c r="T17" s="8">
        <v>7.32611759916841</v>
      </c>
      <c r="U17" s="8">
        <v>8.7626779919716409</v>
      </c>
      <c r="V17" s="8">
        <v>8.4287622810087299</v>
      </c>
      <c r="W17" s="8">
        <v>222.933109067</v>
      </c>
    </row>
    <row r="18" spans="1:23" s="1" customFormat="1" ht="19.7" customHeight="1" x14ac:dyDescent="0.2">
      <c r="A18" s="5" t="s">
        <v>92</v>
      </c>
      <c r="B18" s="5" t="s">
        <v>93</v>
      </c>
      <c r="C18" s="5" t="s">
        <v>80</v>
      </c>
      <c r="D18" s="28" t="str">
        <f>VLOOKUP(B18,[2]DEBT!$G$1:$I$27,3,0)</f>
        <v>Low to Moderate</v>
      </c>
      <c r="E18" s="6">
        <v>46111</v>
      </c>
      <c r="F18" s="7">
        <v>13.6469</v>
      </c>
      <c r="G18" s="7">
        <v>13.838200000000001</v>
      </c>
      <c r="H18" s="8">
        <v>5.5816524223989203</v>
      </c>
      <c r="I18" s="8">
        <v>5.8784693829763999</v>
      </c>
      <c r="J18" s="8">
        <v>6.1617570285722696</v>
      </c>
      <c r="K18" s="8">
        <v>7.7227789745361299</v>
      </c>
      <c r="L18" s="8">
        <v>8.0239559049099594</v>
      </c>
      <c r="M18" s="8">
        <v>7.2486890465784297</v>
      </c>
      <c r="N18" s="8">
        <v>6.3058513690554996</v>
      </c>
      <c r="O18" s="8">
        <v>6.6001088411106199</v>
      </c>
      <c r="P18" s="8">
        <v>6.0949159415512497</v>
      </c>
      <c r="Q18" s="8" t="s">
        <v>203</v>
      </c>
      <c r="R18" s="8" t="s">
        <v>203</v>
      </c>
      <c r="S18" s="8" t="s">
        <v>203</v>
      </c>
      <c r="T18" s="8">
        <v>6.3727648048217196</v>
      </c>
      <c r="U18" s="8">
        <v>6.6673904914394999</v>
      </c>
      <c r="V18" s="8">
        <v>6.1598593525995504</v>
      </c>
      <c r="W18" s="8">
        <v>349.43600640699998</v>
      </c>
    </row>
    <row r="19" spans="1:23" s="1" customFormat="1" ht="19.7" customHeight="1" x14ac:dyDescent="0.2">
      <c r="A19" s="5" t="s">
        <v>94</v>
      </c>
      <c r="B19" s="5" t="s">
        <v>95</v>
      </c>
      <c r="C19" s="5" t="s">
        <v>80</v>
      </c>
      <c r="D19" s="28" t="str">
        <f>VLOOKUP(B19,[2]DEBT!$G$1:$I$27,3,0)</f>
        <v>Moderate</v>
      </c>
      <c r="E19" s="6">
        <v>46111</v>
      </c>
      <c r="F19" s="7">
        <v>93.726600000000005</v>
      </c>
      <c r="G19" s="7">
        <v>100.30670000000001</v>
      </c>
      <c r="H19" s="8">
        <v>-1.2701150857043899</v>
      </c>
      <c r="I19" s="8">
        <v>-0.68906383302650398</v>
      </c>
      <c r="J19" s="8">
        <v>2.04158834250907</v>
      </c>
      <c r="K19" s="8">
        <v>5.5927024150512503</v>
      </c>
      <c r="L19" s="8">
        <v>6.2119248555209099</v>
      </c>
      <c r="M19" s="8">
        <v>6.79521230139484</v>
      </c>
      <c r="N19" s="8">
        <v>5.0362523245022199</v>
      </c>
      <c r="O19" s="8">
        <v>5.6316312479072899</v>
      </c>
      <c r="P19" s="8">
        <v>5.7580810227421599</v>
      </c>
      <c r="Q19" s="8">
        <v>7.0667968144299698</v>
      </c>
      <c r="R19" s="8">
        <v>7.7066916812194002</v>
      </c>
      <c r="S19" s="8">
        <v>6.9769994017443402</v>
      </c>
      <c r="T19" s="8">
        <v>8.8059978075127905</v>
      </c>
      <c r="U19" s="8">
        <v>7.6839214701560197</v>
      </c>
      <c r="V19" s="8">
        <v>8.4496838826812102</v>
      </c>
      <c r="W19" s="8">
        <v>1280.5122861059999</v>
      </c>
    </row>
    <row r="20" spans="1:23" s="1" customFormat="1" ht="19.7" customHeight="1" x14ac:dyDescent="0.2">
      <c r="A20" s="5" t="s">
        <v>74</v>
      </c>
      <c r="B20" s="5" t="s">
        <v>75</v>
      </c>
      <c r="C20" s="5" t="s">
        <v>70</v>
      </c>
      <c r="D20" s="28" t="str">
        <f>VLOOKUP(B20,[2]DEBT!$G$1:$I$27,3,0)</f>
        <v>Low To Moderate</v>
      </c>
      <c r="E20" s="6">
        <v>46111</v>
      </c>
      <c r="F20" s="7">
        <v>20.632200000000001</v>
      </c>
      <c r="G20" s="7">
        <v>21.357299999999999</v>
      </c>
      <c r="H20" s="8">
        <v>6.1216392752303497</v>
      </c>
      <c r="I20" s="8">
        <v>6.4581893006756097</v>
      </c>
      <c r="J20" s="8">
        <v>6.4623629869066104</v>
      </c>
      <c r="K20" s="8">
        <v>6.9065975519918297</v>
      </c>
      <c r="L20" s="8">
        <v>7.24542322383948</v>
      </c>
      <c r="M20" s="8">
        <v>7.1748834604103804</v>
      </c>
      <c r="N20" s="8">
        <v>5.8529061818824797</v>
      </c>
      <c r="O20" s="8">
        <v>6.1806710893592003</v>
      </c>
      <c r="P20" s="8">
        <v>6.0210939476881302</v>
      </c>
      <c r="Q20" s="8">
        <v>6.5438338596105501</v>
      </c>
      <c r="R20" s="8">
        <v>6.8728098438326697</v>
      </c>
      <c r="S20" s="8">
        <v>6.5646930101575398</v>
      </c>
      <c r="T20" s="8">
        <v>6.7657821093035899</v>
      </c>
      <c r="U20" s="8">
        <v>7.0996431901437802</v>
      </c>
      <c r="V20" s="8">
        <v>6.7363468691198101</v>
      </c>
      <c r="W20" s="8">
        <v>4723.7542566419997</v>
      </c>
    </row>
    <row r="21" spans="1:23" s="1" customFormat="1" ht="19.7" customHeight="1" x14ac:dyDescent="0.2">
      <c r="A21" s="5" t="s">
        <v>76</v>
      </c>
      <c r="B21" s="5" t="s">
        <v>77</v>
      </c>
      <c r="C21" s="5" t="s">
        <v>70</v>
      </c>
      <c r="D21" s="28" t="str">
        <f>VLOOKUP(B21,[2]DEBT!$G$1:$I$27,3,0)</f>
        <v>Low to Moderate</v>
      </c>
      <c r="E21" s="6">
        <v>46111</v>
      </c>
      <c r="F21" s="7">
        <v>54.936500000000002</v>
      </c>
      <c r="G21" s="7">
        <v>56.713099999999997</v>
      </c>
      <c r="H21" s="8">
        <v>6.2883810863352698</v>
      </c>
      <c r="I21" s="8">
        <v>6.5337632452052699</v>
      </c>
      <c r="J21" s="8">
        <v>6.07709653634869</v>
      </c>
      <c r="K21" s="8">
        <v>6.9854804159568999</v>
      </c>
      <c r="L21" s="8">
        <v>7.2373177996157398</v>
      </c>
      <c r="M21" s="8">
        <v>6.9828201566436698</v>
      </c>
      <c r="N21" s="8">
        <v>5.8889313691449203</v>
      </c>
      <c r="O21" s="8">
        <v>6.1399341916397399</v>
      </c>
      <c r="P21" s="8">
        <v>6.11980768552485</v>
      </c>
      <c r="Q21" s="8">
        <v>6.1736254722394097</v>
      </c>
      <c r="R21" s="8">
        <v>6.42738529745563</v>
      </c>
      <c r="S21" s="8">
        <v>6.3872642190232698</v>
      </c>
      <c r="T21" s="8">
        <v>6.6358210720447897</v>
      </c>
      <c r="U21" s="8">
        <v>6.9828078355000498</v>
      </c>
      <c r="V21" s="8">
        <v>7.0945201533168598</v>
      </c>
      <c r="W21" s="8">
        <v>8509.2066981650005</v>
      </c>
    </row>
    <row r="22" spans="1:23" s="1" customFormat="1" ht="19.7" customHeight="1" x14ac:dyDescent="0.2">
      <c r="A22" s="5" t="s">
        <v>96</v>
      </c>
      <c r="B22" s="5" t="s">
        <v>93</v>
      </c>
      <c r="C22" s="5" t="s">
        <v>80</v>
      </c>
      <c r="D22" s="28" t="str">
        <f>VLOOKUP(B22,[2]DEBT!$G$1:$I$27,3,0)</f>
        <v>Low to Moderate</v>
      </c>
      <c r="E22" s="6">
        <v>46111</v>
      </c>
      <c r="F22" s="7">
        <v>47.9499</v>
      </c>
      <c r="G22" s="7">
        <v>52.339799999999997</v>
      </c>
      <c r="H22" s="8">
        <v>5.2463855467302896</v>
      </c>
      <c r="I22" s="8">
        <v>5.8973840516389098</v>
      </c>
      <c r="J22" s="8">
        <v>6.1617570285722696</v>
      </c>
      <c r="K22" s="8">
        <v>6.7131364041177504</v>
      </c>
      <c r="L22" s="8">
        <v>7.3704110987304503</v>
      </c>
      <c r="M22" s="8">
        <v>7.2486890465784297</v>
      </c>
      <c r="N22" s="8">
        <v>5.4927640608295896</v>
      </c>
      <c r="O22" s="8">
        <v>6.1449075204254902</v>
      </c>
      <c r="P22" s="8">
        <v>6.0949159415512497</v>
      </c>
      <c r="Q22" s="8">
        <v>6.4103348832374101</v>
      </c>
      <c r="R22" s="8">
        <v>7.1462328493394001</v>
      </c>
      <c r="S22" s="8">
        <v>7.0195557379759501</v>
      </c>
      <c r="T22" s="8">
        <v>6.8768831511908601</v>
      </c>
      <c r="U22" s="8">
        <v>7.7060490571649902</v>
      </c>
      <c r="V22" s="8">
        <v>7.0574605489379003</v>
      </c>
      <c r="W22" s="8">
        <v>2902.5827406200001</v>
      </c>
    </row>
    <row r="23" spans="1:23" s="1" customFormat="1" ht="19.7" customHeight="1" x14ac:dyDescent="0.2">
      <c r="A23" s="5" t="s">
        <v>97</v>
      </c>
      <c r="B23" s="5" t="s">
        <v>98</v>
      </c>
      <c r="C23" s="5" t="s">
        <v>80</v>
      </c>
      <c r="D23" s="28" t="str">
        <f>VLOOKUP(B23,[2]DEBT!$G$1:$I$27,3,0)</f>
        <v>Moderate</v>
      </c>
      <c r="E23" s="6">
        <v>46111</v>
      </c>
      <c r="F23" s="7">
        <v>3316.6401999999998</v>
      </c>
      <c r="G23" s="7">
        <v>3552.2042999999999</v>
      </c>
      <c r="H23" s="8">
        <v>-0.61083338826255495</v>
      </c>
      <c r="I23" s="8">
        <v>6.1376005377078401E-2</v>
      </c>
      <c r="J23" s="8">
        <v>3.09752581363565</v>
      </c>
      <c r="K23" s="8">
        <v>6.07175650785641</v>
      </c>
      <c r="L23" s="8">
        <v>6.7751778664661799</v>
      </c>
      <c r="M23" s="8">
        <v>6.6222928033802901</v>
      </c>
      <c r="N23" s="8">
        <v>4.9869772472974896</v>
      </c>
      <c r="O23" s="8">
        <v>5.6718525355379503</v>
      </c>
      <c r="P23" s="8">
        <v>5.5975537440920098</v>
      </c>
      <c r="Q23" s="8">
        <v>6.4471111077049903</v>
      </c>
      <c r="R23" s="8">
        <v>7.0544908415599101</v>
      </c>
      <c r="S23" s="8">
        <v>7.1523279653056298</v>
      </c>
      <c r="T23" s="8">
        <v>7.1380655457394599</v>
      </c>
      <c r="U23" s="8">
        <v>7.6459586757451596</v>
      </c>
      <c r="V23" s="8">
        <v>8.0460965342729107</v>
      </c>
      <c r="W23" s="8">
        <v>795.04527134900002</v>
      </c>
    </row>
    <row r="24" spans="1:23" s="1" customFormat="1" ht="19.7" customHeight="1" x14ac:dyDescent="0.2">
      <c r="A24" s="5" t="s">
        <v>78</v>
      </c>
      <c r="B24" s="5" t="s">
        <v>79</v>
      </c>
      <c r="C24" s="5" t="s">
        <v>80</v>
      </c>
      <c r="D24" s="28" t="str">
        <f>VLOOKUP(B24,[2]DEBT!$G$1:$I$27,3,0)</f>
        <v>Low to Moderate</v>
      </c>
      <c r="E24" s="6">
        <v>46111</v>
      </c>
      <c r="F24" s="7">
        <v>3542.9204</v>
      </c>
      <c r="G24" s="7">
        <v>3872.9702000000002</v>
      </c>
      <c r="H24" s="8">
        <v>5.8604872737369398</v>
      </c>
      <c r="I24" s="8">
        <v>6.6306900863675198</v>
      </c>
      <c r="J24" s="8">
        <v>6.4365485892933902</v>
      </c>
      <c r="K24" s="8">
        <v>6.6146192440058398</v>
      </c>
      <c r="L24" s="8">
        <v>7.3858430108733497</v>
      </c>
      <c r="M24" s="8">
        <v>7.1911059312580496</v>
      </c>
      <c r="N24" s="8">
        <v>5.5354794858350198</v>
      </c>
      <c r="O24" s="8">
        <v>6.2939468332622299</v>
      </c>
      <c r="P24" s="8">
        <v>6.2462381371184703</v>
      </c>
      <c r="Q24" s="8">
        <v>5.70093618276701</v>
      </c>
      <c r="R24" s="8">
        <v>6.4683592982913902</v>
      </c>
      <c r="S24" s="8">
        <v>6.6017324190977202</v>
      </c>
      <c r="T24" s="8">
        <v>6.6397443973383199</v>
      </c>
      <c r="U24" s="8">
        <v>7.1073069833470504</v>
      </c>
      <c r="V24" s="8">
        <v>7.4381700108192303</v>
      </c>
      <c r="W24" s="8">
        <v>3537.462592073</v>
      </c>
    </row>
    <row r="25" spans="1:23" s="1" customFormat="1" ht="24" customHeight="1" x14ac:dyDescent="0.2">
      <c r="A25" s="10" t="s">
        <v>99</v>
      </c>
      <c r="B25" s="3"/>
      <c r="C25" s="3"/>
      <c r="D25" s="3"/>
      <c r="E25" s="3"/>
      <c r="F25" s="3"/>
      <c r="G25" s="3"/>
      <c r="H25" s="3"/>
      <c r="I25" s="3"/>
      <c r="J25" s="3"/>
      <c r="K25" s="3"/>
      <c r="L25" s="3"/>
      <c r="M25" s="3"/>
      <c r="N25" s="3"/>
      <c r="O25" s="3"/>
      <c r="P25" s="3"/>
      <c r="Q25" s="3"/>
      <c r="R25" s="3"/>
      <c r="S25" s="3"/>
      <c r="T25" s="3"/>
      <c r="U25" s="3"/>
      <c r="V25" s="3"/>
      <c r="W25" s="3"/>
    </row>
    <row r="26" spans="1:23" s="1" customFormat="1" ht="24" customHeight="1" x14ac:dyDescent="0.2">
      <c r="A26" s="4" t="s">
        <v>1</v>
      </c>
      <c r="B26" s="4" t="s">
        <v>2</v>
      </c>
      <c r="C26" s="4" t="s">
        <v>3</v>
      </c>
      <c r="D26" s="4" t="s">
        <v>4</v>
      </c>
      <c r="E26" s="4" t="s">
        <v>5</v>
      </c>
      <c r="F26" s="4" t="s">
        <v>6</v>
      </c>
      <c r="G26" s="4" t="s">
        <v>7</v>
      </c>
      <c r="H26" s="4" t="s">
        <v>8</v>
      </c>
      <c r="I26" s="4" t="s">
        <v>9</v>
      </c>
      <c r="J26" s="4" t="s">
        <v>10</v>
      </c>
      <c r="K26" s="4" t="s">
        <v>11</v>
      </c>
      <c r="L26" s="4" t="s">
        <v>12</v>
      </c>
      <c r="M26" s="4" t="s">
        <v>13</v>
      </c>
      <c r="N26" s="4" t="s">
        <v>14</v>
      </c>
      <c r="O26" s="4" t="s">
        <v>15</v>
      </c>
      <c r="P26" s="4" t="s">
        <v>16</v>
      </c>
      <c r="Q26" s="4" t="s">
        <v>17</v>
      </c>
      <c r="R26" s="4" t="s">
        <v>18</v>
      </c>
      <c r="S26" s="4" t="s">
        <v>19</v>
      </c>
      <c r="T26" s="4" t="s">
        <v>20</v>
      </c>
      <c r="U26" s="4" t="s">
        <v>21</v>
      </c>
      <c r="V26" s="4" t="s">
        <v>22</v>
      </c>
      <c r="W26" s="4" t="s">
        <v>23</v>
      </c>
    </row>
    <row r="27" spans="1:23" s="1" customFormat="1" ht="19.7" customHeight="1" x14ac:dyDescent="0.2">
      <c r="A27" s="5" t="s">
        <v>100</v>
      </c>
      <c r="B27" s="5" t="s">
        <v>101</v>
      </c>
      <c r="C27" s="5" t="s">
        <v>73</v>
      </c>
      <c r="D27" s="28" t="str">
        <f>VLOOKUP(B27,[2]DEBT!$G$1:$I$27,3,0)</f>
        <v>Moderate</v>
      </c>
      <c r="E27" s="6">
        <v>46111</v>
      </c>
      <c r="F27" s="7">
        <v>13.016400000000001</v>
      </c>
      <c r="G27" s="7">
        <v>13.105499999999999</v>
      </c>
      <c r="H27" s="8">
        <v>6.7315830534183698</v>
      </c>
      <c r="I27" s="8">
        <v>6.8931179958436504</v>
      </c>
      <c r="J27" s="8">
        <v>4.0548898035209602</v>
      </c>
      <c r="K27" s="8">
        <v>7.3352756868973401</v>
      </c>
      <c r="L27" s="8">
        <v>7.4966322182838701</v>
      </c>
      <c r="M27" s="8" t="s">
        <v>203</v>
      </c>
      <c r="N27" s="8" t="s">
        <v>203</v>
      </c>
      <c r="O27" s="8" t="s">
        <v>203</v>
      </c>
      <c r="P27" s="8" t="s">
        <v>203</v>
      </c>
      <c r="Q27" s="8" t="s">
        <v>203</v>
      </c>
      <c r="R27" s="8" t="s">
        <v>203</v>
      </c>
      <c r="S27" s="8" t="s">
        <v>203</v>
      </c>
      <c r="T27" s="8">
        <v>5.9715700663512097</v>
      </c>
      <c r="U27" s="8">
        <v>6.1307419353201098</v>
      </c>
      <c r="V27" s="8" t="s">
        <v>203</v>
      </c>
      <c r="W27" s="8">
        <v>53.83136167</v>
      </c>
    </row>
    <row r="28" spans="1:23" s="1" customFormat="1" ht="19.7" customHeight="1" x14ac:dyDescent="0.2">
      <c r="A28" s="5" t="s">
        <v>102</v>
      </c>
      <c r="B28" s="5" t="s">
        <v>86</v>
      </c>
      <c r="C28" s="5" t="s">
        <v>73</v>
      </c>
      <c r="D28" s="28" t="str">
        <f>VLOOKUP(B28,[2]DEBT!$G$1:$I$27,3,0)</f>
        <v>Moderate</v>
      </c>
      <c r="E28" s="6">
        <v>46111</v>
      </c>
      <c r="F28" s="7">
        <v>12.6326</v>
      </c>
      <c r="G28" s="7">
        <v>12.679399999999999</v>
      </c>
      <c r="H28" s="8">
        <v>6.4089965390135699</v>
      </c>
      <c r="I28" s="8">
        <v>6.5243204544332301</v>
      </c>
      <c r="J28" s="8">
        <v>5.4162683850930797</v>
      </c>
      <c r="K28" s="8">
        <v>7.1733686089065598</v>
      </c>
      <c r="L28" s="8">
        <v>7.2909185651671899</v>
      </c>
      <c r="M28" s="8">
        <v>7.0078897789011201</v>
      </c>
      <c r="N28" s="8" t="s">
        <v>203</v>
      </c>
      <c r="O28" s="8" t="s">
        <v>203</v>
      </c>
      <c r="P28" s="8" t="s">
        <v>203</v>
      </c>
      <c r="Q28" s="8" t="s">
        <v>203</v>
      </c>
      <c r="R28" s="8" t="s">
        <v>203</v>
      </c>
      <c r="S28" s="8" t="s">
        <v>203</v>
      </c>
      <c r="T28" s="8">
        <v>7.1689188706143296</v>
      </c>
      <c r="U28" s="8">
        <v>7.2863919795081999</v>
      </c>
      <c r="V28" s="8">
        <v>6.9222982565895004</v>
      </c>
      <c r="W28" s="8">
        <v>720.54969928100002</v>
      </c>
    </row>
    <row r="29" spans="1:23" s="1" customFormat="1" ht="19.7" customHeight="1" x14ac:dyDescent="0.2">
      <c r="A29" s="5" t="s">
        <v>103</v>
      </c>
      <c r="B29" s="5" t="s">
        <v>86</v>
      </c>
      <c r="C29" s="5" t="s">
        <v>73</v>
      </c>
      <c r="D29" s="28" t="str">
        <f>VLOOKUP(B29,[2]DEBT!$G$1:$I$27,3,0)</f>
        <v>Moderate</v>
      </c>
      <c r="E29" s="6">
        <v>46111</v>
      </c>
      <c r="F29" s="7">
        <v>12.5966</v>
      </c>
      <c r="G29" s="7">
        <v>12.6599</v>
      </c>
      <c r="H29" s="8">
        <v>6.2819789906368104</v>
      </c>
      <c r="I29" s="8">
        <v>6.4405676931709799</v>
      </c>
      <c r="J29" s="8">
        <v>5.4162683850930797</v>
      </c>
      <c r="K29" s="8">
        <v>7.0916449395592096</v>
      </c>
      <c r="L29" s="8">
        <v>7.2519097568465503</v>
      </c>
      <c r="M29" s="8">
        <v>7.0078897789011201</v>
      </c>
      <c r="N29" s="8" t="s">
        <v>203</v>
      </c>
      <c r="O29" s="8" t="s">
        <v>203</v>
      </c>
      <c r="P29" s="8" t="s">
        <v>203</v>
      </c>
      <c r="Q29" s="8" t="s">
        <v>203</v>
      </c>
      <c r="R29" s="8" t="s">
        <v>203</v>
      </c>
      <c r="S29" s="8" t="s">
        <v>203</v>
      </c>
      <c r="T29" s="8">
        <v>7.1383046885915604</v>
      </c>
      <c r="U29" s="8">
        <v>7.29883369271875</v>
      </c>
      <c r="V29" s="8">
        <v>6.8739328509422899</v>
      </c>
      <c r="W29" s="8">
        <v>132.954849142</v>
      </c>
    </row>
    <row r="30" spans="1:23" s="1" customFormat="1" ht="19.7" customHeight="1" x14ac:dyDescent="0.2">
      <c r="A30" s="5" t="s">
        <v>104</v>
      </c>
      <c r="B30" s="5" t="s">
        <v>86</v>
      </c>
      <c r="C30" s="5" t="s">
        <v>73</v>
      </c>
      <c r="D30" s="28" t="str">
        <f>VLOOKUP(B30,[2]DEBT!$G$1:$I$27,3,0)</f>
        <v>Moderate</v>
      </c>
      <c r="E30" s="6">
        <v>46111</v>
      </c>
      <c r="F30" s="7">
        <v>12.4049</v>
      </c>
      <c r="G30" s="7">
        <v>12.4434</v>
      </c>
      <c r="H30" s="8">
        <v>6.4034316146498202</v>
      </c>
      <c r="I30" s="8">
        <v>6.5100879290142402</v>
      </c>
      <c r="J30" s="8">
        <v>5.4162683850930797</v>
      </c>
      <c r="K30" s="8">
        <v>7.1699285404995603</v>
      </c>
      <c r="L30" s="8">
        <v>7.27713712121529</v>
      </c>
      <c r="M30" s="8">
        <v>7.0078897789011201</v>
      </c>
      <c r="N30" s="8" t="s">
        <v>203</v>
      </c>
      <c r="O30" s="8" t="s">
        <v>203</v>
      </c>
      <c r="P30" s="8" t="s">
        <v>203</v>
      </c>
      <c r="Q30" s="8" t="s">
        <v>203</v>
      </c>
      <c r="R30" s="8" t="s">
        <v>203</v>
      </c>
      <c r="S30" s="8" t="s">
        <v>203</v>
      </c>
      <c r="T30" s="8">
        <v>7.2090549672248203</v>
      </c>
      <c r="U30" s="8">
        <v>7.3164187616782801</v>
      </c>
      <c r="V30" s="8">
        <v>7.06213774588924</v>
      </c>
      <c r="W30" s="8">
        <v>195.64680231899999</v>
      </c>
    </row>
    <row r="31" spans="1:23" s="1" customFormat="1" ht="18.2" customHeight="1" x14ac:dyDescent="0.2">
      <c r="A31" s="9" t="s">
        <v>51</v>
      </c>
    </row>
    <row r="32" spans="1:23" s="1" customFormat="1" ht="114.2" customHeight="1" x14ac:dyDescent="0.2">
      <c r="A32" s="32" t="s">
        <v>52</v>
      </c>
      <c r="B32" s="33"/>
      <c r="C32" s="33"/>
      <c r="D32" s="33"/>
      <c r="E32" s="33"/>
      <c r="F32" s="33"/>
      <c r="G32" s="33"/>
      <c r="H32" s="33"/>
      <c r="I32" s="33"/>
      <c r="J32" s="33"/>
      <c r="K32" s="33"/>
      <c r="L32" s="33"/>
      <c r="M32" s="33"/>
      <c r="N32" s="33"/>
      <c r="O32" s="33"/>
      <c r="P32" s="34"/>
    </row>
  </sheetData>
  <mergeCells count="1">
    <mergeCell ref="A32:P32"/>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
  <sheetViews>
    <sheetView workbookViewId="0">
      <selection activeCell="D8" sqref="D8"/>
    </sheetView>
  </sheetViews>
  <sheetFormatPr defaultRowHeight="12.75" x14ac:dyDescent="0.2"/>
  <cols>
    <col min="1" max="1" width="31.42578125" customWidth="1"/>
    <col min="2" max="2" width="36.28515625" customWidth="1"/>
    <col min="3" max="3" width="19.7109375" customWidth="1"/>
    <col min="4" max="4" width="22.42578125" customWidth="1"/>
    <col min="5" max="5" width="10.7109375" customWidth="1"/>
    <col min="6" max="6" width="13.28515625" customWidth="1"/>
    <col min="7" max="7" width="10.7109375" customWidth="1"/>
    <col min="8" max="8" width="24.5703125" customWidth="1"/>
    <col min="9" max="9" width="23" customWidth="1"/>
    <col min="10" max="10" width="27.7109375" customWidth="1"/>
    <col min="11" max="11" width="24.5703125" customWidth="1"/>
    <col min="12" max="12" width="23" customWidth="1"/>
    <col min="13" max="13" width="27.7109375" customWidth="1"/>
    <col min="14" max="14" width="24.5703125" customWidth="1"/>
    <col min="15" max="15" width="23" customWidth="1"/>
    <col min="16" max="16" width="27.7109375" customWidth="1"/>
    <col min="17" max="17" width="25.5703125" customWidth="1"/>
    <col min="18" max="18" width="24" customWidth="1"/>
    <col min="19" max="19" width="28.7109375" customWidth="1"/>
    <col min="20" max="20" width="27.7109375" customWidth="1"/>
    <col min="21" max="21" width="25.85546875" customWidth="1"/>
    <col min="22" max="22" width="31.28515625" customWidth="1"/>
    <col min="23" max="23" width="15.42578125" customWidth="1"/>
  </cols>
  <sheetData>
    <row r="1" spans="1:23" s="1" customFormat="1" ht="24" customHeight="1" x14ac:dyDescent="0.2">
      <c r="A1" s="12"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105</v>
      </c>
      <c r="B3" s="5" t="s">
        <v>106</v>
      </c>
      <c r="C3" s="5" t="s">
        <v>26</v>
      </c>
      <c r="D3" s="5" t="s">
        <v>115</v>
      </c>
      <c r="E3" s="6">
        <v>46111</v>
      </c>
      <c r="F3" s="7">
        <v>323.58600000000001</v>
      </c>
      <c r="G3" s="7">
        <v>366.536</v>
      </c>
      <c r="H3" s="8">
        <v>-5.0156386133126096</v>
      </c>
      <c r="I3" s="8">
        <v>-4.0048116673651899</v>
      </c>
      <c r="J3" s="8">
        <v>-0.60964237859264503</v>
      </c>
      <c r="K3" s="8">
        <v>12.5762880792371</v>
      </c>
      <c r="L3" s="8">
        <v>13.758081075157699</v>
      </c>
      <c r="M3" s="8">
        <v>10.737988459048999</v>
      </c>
      <c r="N3" s="8">
        <v>9.8278571737624691</v>
      </c>
      <c r="O3" s="8">
        <v>10.975040561727599</v>
      </c>
      <c r="P3" s="8">
        <v>9.6286954222965004</v>
      </c>
      <c r="Q3" s="8">
        <v>11.7545595839429</v>
      </c>
      <c r="R3" s="8">
        <v>12.9221789299022</v>
      </c>
      <c r="S3" s="8">
        <v>11.604466527355999</v>
      </c>
      <c r="T3" s="8">
        <v>13.8195639345963</v>
      </c>
      <c r="U3" s="8">
        <v>12.9568115005154</v>
      </c>
      <c r="V3" s="8" t="s">
        <v>203</v>
      </c>
      <c r="W3" s="8">
        <v>10879.548050994999</v>
      </c>
    </row>
    <row r="4" spans="1:23" s="1" customFormat="1" ht="19.7" customHeight="1" x14ac:dyDescent="0.2">
      <c r="A4" s="5" t="s">
        <v>107</v>
      </c>
      <c r="B4" s="5" t="s">
        <v>108</v>
      </c>
      <c r="C4" s="5" t="s">
        <v>73</v>
      </c>
      <c r="D4" s="5" t="s">
        <v>73</v>
      </c>
      <c r="E4" s="6">
        <v>46111</v>
      </c>
      <c r="F4" s="7">
        <v>15.585000000000001</v>
      </c>
      <c r="G4" s="7">
        <v>16.393999999999998</v>
      </c>
      <c r="H4" s="8">
        <v>5.8863396074646097</v>
      </c>
      <c r="I4" s="8">
        <v>6.5627842358294997</v>
      </c>
      <c r="J4" s="8">
        <v>7.2444699907518304</v>
      </c>
      <c r="K4" s="8">
        <v>6.8601887038318701</v>
      </c>
      <c r="L4" s="8">
        <v>7.55305808605595</v>
      </c>
      <c r="M4" s="8">
        <v>7.6837146053098797</v>
      </c>
      <c r="N4" s="8">
        <v>5.8081216713692401</v>
      </c>
      <c r="O4" s="8">
        <v>6.4762808673650696</v>
      </c>
      <c r="P4" s="8">
        <v>6.4106443394468702</v>
      </c>
      <c r="Q4" s="8" t="s">
        <v>203</v>
      </c>
      <c r="R4" s="8" t="s">
        <v>203</v>
      </c>
      <c r="S4" s="8" t="s">
        <v>203</v>
      </c>
      <c r="T4" s="8">
        <v>5.5737387854580804</v>
      </c>
      <c r="U4" s="8">
        <v>6.2288406836191097</v>
      </c>
      <c r="V4" s="8">
        <v>5.6663847714821403</v>
      </c>
      <c r="W4" s="8">
        <v>6378.4479684569997</v>
      </c>
    </row>
    <row r="5" spans="1:23" s="1" customFormat="1" ht="19.7" customHeight="1" x14ac:dyDescent="0.2">
      <c r="A5" s="5" t="s">
        <v>109</v>
      </c>
      <c r="B5" s="5" t="s">
        <v>110</v>
      </c>
      <c r="C5" s="5" t="s">
        <v>91</v>
      </c>
      <c r="D5" s="5" t="s">
        <v>115</v>
      </c>
      <c r="E5" s="6">
        <v>46111</v>
      </c>
      <c r="F5" s="7">
        <v>26.952000000000002</v>
      </c>
      <c r="G5" s="7">
        <v>31.148</v>
      </c>
      <c r="H5" s="8">
        <v>1.75356867730787</v>
      </c>
      <c r="I5" s="8">
        <v>3.0063655595387901</v>
      </c>
      <c r="J5" s="8">
        <v>0.41204253611810698</v>
      </c>
      <c r="K5" s="8">
        <v>11.150728271362301</v>
      </c>
      <c r="L5" s="8">
        <v>12.503819829144099</v>
      </c>
      <c r="M5" s="8">
        <v>9.89911841267892</v>
      </c>
      <c r="N5" s="8">
        <v>7.8324840594149698</v>
      </c>
      <c r="O5" s="8">
        <v>9.1699263439405794</v>
      </c>
      <c r="P5" s="8">
        <v>8.7930901385754296</v>
      </c>
      <c r="Q5" s="8">
        <v>8.5964460008486796</v>
      </c>
      <c r="R5" s="8">
        <v>9.9776857457651893</v>
      </c>
      <c r="S5" s="8">
        <v>10.6912627202257</v>
      </c>
      <c r="T5" s="8">
        <v>8.5019739157656407</v>
      </c>
      <c r="U5" s="8">
        <v>9.8017603126870494</v>
      </c>
      <c r="V5" s="8">
        <v>11.3192777166438</v>
      </c>
      <c r="W5" s="8">
        <v>3551.4821908509998</v>
      </c>
    </row>
    <row r="6" spans="1:23" s="1" customFormat="1" ht="19.7" customHeight="1" x14ac:dyDescent="0.2">
      <c r="A6" s="5" t="s">
        <v>111</v>
      </c>
      <c r="B6" s="5" t="s">
        <v>112</v>
      </c>
      <c r="C6" s="5" t="s">
        <v>80</v>
      </c>
      <c r="D6" s="5" t="s">
        <v>80</v>
      </c>
      <c r="E6" s="6">
        <v>46111</v>
      </c>
      <c r="F6" s="7">
        <v>21.681999999999999</v>
      </c>
      <c r="G6" s="7">
        <v>24.454999999999998</v>
      </c>
      <c r="H6" s="8">
        <v>2.1843550259401701</v>
      </c>
      <c r="I6" s="8">
        <v>3.0728622914609298</v>
      </c>
      <c r="J6" s="8">
        <v>3.1106697388847002</v>
      </c>
      <c r="K6" s="8">
        <v>9.2233018056504505</v>
      </c>
      <c r="L6" s="8">
        <v>10.1589079966275</v>
      </c>
      <c r="M6" s="8">
        <v>8.6446346393164397</v>
      </c>
      <c r="N6" s="8">
        <v>7.8896848869962799</v>
      </c>
      <c r="O6" s="8">
        <v>8.9220860931473496</v>
      </c>
      <c r="P6" s="8">
        <v>7.85730803518197</v>
      </c>
      <c r="Q6" s="8">
        <v>7.9719464841844196</v>
      </c>
      <c r="R6" s="8">
        <v>9.2778242652504996</v>
      </c>
      <c r="S6" s="8">
        <v>8.8786990005926594</v>
      </c>
      <c r="T6" s="8">
        <v>8.0371948079813507</v>
      </c>
      <c r="U6" s="8">
        <v>9.3438684536081293</v>
      </c>
      <c r="V6" s="8">
        <v>8.9515078377986992</v>
      </c>
      <c r="W6" s="8">
        <v>3574.1887164250002</v>
      </c>
    </row>
    <row r="7" spans="1:23" s="1" customFormat="1" ht="19.7" customHeight="1" x14ac:dyDescent="0.2">
      <c r="A7" s="5" t="s">
        <v>113</v>
      </c>
      <c r="B7" s="5" t="s">
        <v>114</v>
      </c>
      <c r="C7" s="5" t="s">
        <v>115</v>
      </c>
      <c r="D7" s="5" t="s">
        <v>26</v>
      </c>
      <c r="E7" s="6">
        <v>46111</v>
      </c>
      <c r="F7" s="7">
        <v>15.142300000000001</v>
      </c>
      <c r="G7" s="7">
        <v>15.6595</v>
      </c>
      <c r="H7" s="8">
        <v>17.498005175355601</v>
      </c>
      <c r="I7" s="8">
        <v>18.962253818173998</v>
      </c>
      <c r="J7" s="8">
        <v>15.726357619188001</v>
      </c>
      <c r="K7" s="8" t="s">
        <v>203</v>
      </c>
      <c r="L7" s="8" t="s">
        <v>203</v>
      </c>
      <c r="M7" s="8" t="s">
        <v>203</v>
      </c>
      <c r="N7" s="8" t="s">
        <v>203</v>
      </c>
      <c r="O7" s="8" t="s">
        <v>203</v>
      </c>
      <c r="P7" s="8" t="s">
        <v>203</v>
      </c>
      <c r="Q7" s="8" t="s">
        <v>203</v>
      </c>
      <c r="R7" s="8" t="s">
        <v>203</v>
      </c>
      <c r="S7" s="8" t="s">
        <v>203</v>
      </c>
      <c r="T7" s="8">
        <v>17.999397219805601</v>
      </c>
      <c r="U7" s="8">
        <v>19.5909357896819</v>
      </c>
      <c r="V7" s="8">
        <v>17.214544792930901</v>
      </c>
      <c r="W7" s="8">
        <v>8397.7195080839992</v>
      </c>
    </row>
    <row r="8" spans="1:23" s="1" customFormat="1" ht="19.7" customHeight="1" x14ac:dyDescent="0.2">
      <c r="A8" s="5" t="s">
        <v>116</v>
      </c>
      <c r="B8" s="5" t="s">
        <v>117</v>
      </c>
      <c r="C8" s="5" t="s">
        <v>91</v>
      </c>
      <c r="D8" s="5" t="s">
        <v>91</v>
      </c>
      <c r="E8" s="6">
        <v>46111</v>
      </c>
      <c r="F8" s="7">
        <v>58.218899999999998</v>
      </c>
      <c r="G8" s="7">
        <v>65.871300000000005</v>
      </c>
      <c r="H8" s="8">
        <v>1.75203912555117</v>
      </c>
      <c r="I8" s="8">
        <v>2.45621220542407</v>
      </c>
      <c r="J8" s="8">
        <v>2.6713061243909499</v>
      </c>
      <c r="K8" s="8">
        <v>8.7012052513882701</v>
      </c>
      <c r="L8" s="8">
        <v>9.40414820720863</v>
      </c>
      <c r="M8" s="8">
        <v>7.8002333956711096</v>
      </c>
      <c r="N8" s="8">
        <v>7.1594843814134901</v>
      </c>
      <c r="O8" s="8">
        <v>8.0055416484839999</v>
      </c>
      <c r="P8" s="8">
        <v>6.7045561681380299</v>
      </c>
      <c r="Q8" s="8">
        <v>6.9718896314577599</v>
      </c>
      <c r="R8" s="8">
        <v>8.0784699106600595</v>
      </c>
      <c r="S8" s="8">
        <v>8.3007257248354502</v>
      </c>
      <c r="T8" s="8">
        <v>8.4108697722642791</v>
      </c>
      <c r="U8" s="8">
        <v>8.2925675650342896</v>
      </c>
      <c r="V8" s="8">
        <v>8.2998115551782501</v>
      </c>
      <c r="W8" s="8">
        <v>175.773590867</v>
      </c>
    </row>
    <row r="9" spans="1:23" s="1" customFormat="1" ht="14.45" customHeight="1" x14ac:dyDescent="0.2"/>
    <row r="10" spans="1:23" s="1" customFormat="1" ht="18.2" customHeight="1" x14ac:dyDescent="0.25">
      <c r="A10" s="19" t="s">
        <v>51</v>
      </c>
      <c r="B10" s="20"/>
      <c r="C10" s="20"/>
      <c r="D10" s="20"/>
      <c r="E10" s="20"/>
      <c r="F10" s="20"/>
      <c r="G10" s="20"/>
      <c r="H10" s="20"/>
      <c r="I10" s="20"/>
      <c r="J10" s="20"/>
      <c r="K10" s="20"/>
      <c r="L10" s="20"/>
      <c r="M10" s="20"/>
      <c r="N10" s="20"/>
      <c r="O10" s="20"/>
      <c r="P10" s="20"/>
    </row>
    <row r="11" spans="1:23" s="1" customFormat="1" ht="6.95" customHeight="1" x14ac:dyDescent="0.25">
      <c r="A11" s="14"/>
      <c r="B11" s="15"/>
      <c r="C11" s="15"/>
      <c r="D11" s="15"/>
      <c r="E11" s="15"/>
      <c r="F11" s="15"/>
      <c r="G11" s="15"/>
      <c r="H11" s="15"/>
      <c r="I11" s="15"/>
      <c r="J11" s="15"/>
      <c r="K11" s="15"/>
      <c r="L11" s="15"/>
      <c r="M11" s="15"/>
      <c r="N11" s="15"/>
      <c r="O11" s="15"/>
      <c r="P11" s="16"/>
    </row>
    <row r="12" spans="1:23" s="1" customFormat="1" ht="114.2" customHeight="1" x14ac:dyDescent="0.2">
      <c r="A12" s="29" t="s">
        <v>52</v>
      </c>
      <c r="B12" s="30"/>
      <c r="C12" s="30"/>
      <c r="D12" s="30"/>
      <c r="E12" s="30"/>
      <c r="F12" s="30"/>
      <c r="G12" s="30"/>
      <c r="H12" s="30"/>
      <c r="I12" s="30"/>
      <c r="J12" s="30"/>
      <c r="K12" s="30"/>
      <c r="L12" s="30"/>
      <c r="M12" s="30"/>
      <c r="N12" s="30"/>
      <c r="O12" s="30"/>
      <c r="P12" s="35"/>
    </row>
  </sheetData>
  <mergeCells count="1">
    <mergeCell ref="A12:P12"/>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5"/>
  <sheetViews>
    <sheetView topLeftCell="A2" workbookViewId="0">
      <selection activeCell="D4" sqref="D4"/>
    </sheetView>
  </sheetViews>
  <sheetFormatPr defaultRowHeight="12.75" x14ac:dyDescent="0.2"/>
  <cols>
    <col min="1" max="1" width="51.28515625" customWidth="1"/>
    <col min="2" max="2" width="39.42578125" customWidth="1"/>
    <col min="3" max="3" width="19.7109375" customWidth="1"/>
    <col min="4" max="4" width="22.42578125" customWidth="1"/>
    <col min="5" max="5" width="10.7109375" customWidth="1"/>
    <col min="6" max="6" width="13.28515625" customWidth="1"/>
    <col min="7" max="7" width="10.7109375" customWidth="1"/>
    <col min="8" max="8" width="24.5703125" customWidth="1"/>
    <col min="9" max="9" width="23" customWidth="1"/>
    <col min="10" max="10" width="27.7109375" customWidth="1"/>
    <col min="11" max="11" width="24.5703125" customWidth="1"/>
    <col min="12" max="12" width="23" customWidth="1"/>
    <col min="13" max="13" width="27.7109375" customWidth="1"/>
    <col min="14" max="14" width="24.5703125" customWidth="1"/>
    <col min="15" max="15" width="23" customWidth="1"/>
    <col min="16" max="16" width="27.7109375" customWidth="1"/>
    <col min="17" max="17" width="25.5703125" customWidth="1"/>
    <col min="18" max="18" width="24" customWidth="1"/>
    <col min="19" max="19" width="28.7109375" customWidth="1"/>
    <col min="20" max="20" width="27.7109375" customWidth="1"/>
    <col min="21" max="21" width="25.85546875" customWidth="1"/>
    <col min="22" max="22" width="31.28515625" customWidth="1"/>
    <col min="23" max="23" width="15.42578125" customWidth="1"/>
  </cols>
  <sheetData>
    <row r="1" spans="1:23" s="1" customFormat="1" ht="24" customHeight="1" x14ac:dyDescent="0.2">
      <c r="A1" s="12"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118</v>
      </c>
      <c r="B3" s="5" t="s">
        <v>119</v>
      </c>
      <c r="C3" s="5" t="s">
        <v>73</v>
      </c>
      <c r="D3" s="28" t="str">
        <f>VLOOKUP(B3,[2]DEBT!$G$1:$I$27,3,0)</f>
        <v>Low</v>
      </c>
      <c r="E3" s="6">
        <v>46111</v>
      </c>
      <c r="F3" s="7">
        <v>1119.7112</v>
      </c>
      <c r="G3" s="7">
        <v>0</v>
      </c>
      <c r="H3" s="8">
        <v>5.1586922258019898</v>
      </c>
      <c r="I3" s="8" t="s">
        <v>203</v>
      </c>
      <c r="J3" s="8">
        <v>5.3999882611745598</v>
      </c>
      <c r="K3" s="8" t="s">
        <v>203</v>
      </c>
      <c r="L3" s="8" t="s">
        <v>203</v>
      </c>
      <c r="M3" s="8" t="s">
        <v>203</v>
      </c>
      <c r="N3" s="8" t="s">
        <v>203</v>
      </c>
      <c r="O3" s="8" t="s">
        <v>203</v>
      </c>
      <c r="P3" s="8" t="s">
        <v>203</v>
      </c>
      <c r="Q3" s="8" t="s">
        <v>203</v>
      </c>
      <c r="R3" s="8" t="s">
        <v>203</v>
      </c>
      <c r="S3" s="8" t="s">
        <v>203</v>
      </c>
      <c r="T3" s="8">
        <v>5.7251904963826004</v>
      </c>
      <c r="U3" s="8" t="s">
        <v>203</v>
      </c>
      <c r="V3" s="8">
        <v>6.0711748467422204</v>
      </c>
      <c r="W3" s="8">
        <v>1580.963747217</v>
      </c>
    </row>
    <row r="4" spans="1:23" s="1" customFormat="1" ht="19.7" customHeight="1" x14ac:dyDescent="0.2">
      <c r="A4" s="5" t="s">
        <v>120</v>
      </c>
      <c r="B4" s="5" t="s">
        <v>121</v>
      </c>
      <c r="C4" s="5" t="s">
        <v>26</v>
      </c>
      <c r="D4" s="28" t="str">
        <f>VLOOKUP(B4,[1]EQUITY!$H$1:$J$63,3,0)</f>
        <v>Very High</v>
      </c>
      <c r="E4" s="6">
        <v>46111</v>
      </c>
      <c r="F4" s="7">
        <v>73.714699999999993</v>
      </c>
      <c r="G4" s="7">
        <v>0</v>
      </c>
      <c r="H4" s="8">
        <v>-6.0033512031172602</v>
      </c>
      <c r="I4" s="8" t="s">
        <v>203</v>
      </c>
      <c r="J4" s="8">
        <v>-5.9766579484835098</v>
      </c>
      <c r="K4" s="8" t="s">
        <v>203</v>
      </c>
      <c r="L4" s="8" t="s">
        <v>203</v>
      </c>
      <c r="M4" s="8" t="s">
        <v>203</v>
      </c>
      <c r="N4" s="8" t="s">
        <v>203</v>
      </c>
      <c r="O4" s="8" t="s">
        <v>203</v>
      </c>
      <c r="P4" s="8" t="s">
        <v>203</v>
      </c>
      <c r="Q4" s="8" t="s">
        <v>203</v>
      </c>
      <c r="R4" s="8" t="s">
        <v>203</v>
      </c>
      <c r="S4" s="8" t="s">
        <v>203</v>
      </c>
      <c r="T4" s="8">
        <v>4.0915421372263596</v>
      </c>
      <c r="U4" s="8" t="s">
        <v>203</v>
      </c>
      <c r="V4" s="8">
        <v>4.2516984729469698</v>
      </c>
      <c r="W4" s="8">
        <v>3.0045656620000001</v>
      </c>
    </row>
    <row r="5" spans="1:23" s="1" customFormat="1" ht="19.7" customHeight="1" x14ac:dyDescent="0.2">
      <c r="A5" s="5" t="s">
        <v>122</v>
      </c>
      <c r="B5" s="5" t="s">
        <v>123</v>
      </c>
      <c r="C5" s="5" t="s">
        <v>26</v>
      </c>
      <c r="D5" s="28" t="s">
        <v>26</v>
      </c>
      <c r="E5" s="6">
        <v>46111</v>
      </c>
      <c r="F5" s="7">
        <v>37.313299999999998</v>
      </c>
      <c r="G5" s="7">
        <v>0</v>
      </c>
      <c r="H5" s="8">
        <v>3.92382384205641</v>
      </c>
      <c r="I5" s="8" t="s">
        <v>203</v>
      </c>
      <c r="J5" s="8">
        <v>4.2009036495234398</v>
      </c>
      <c r="K5" s="8" t="s">
        <v>203</v>
      </c>
      <c r="L5" s="8" t="s">
        <v>203</v>
      </c>
      <c r="M5" s="8" t="s">
        <v>203</v>
      </c>
      <c r="N5" s="8" t="s">
        <v>203</v>
      </c>
      <c r="O5" s="8" t="s">
        <v>203</v>
      </c>
      <c r="P5" s="8" t="s">
        <v>203</v>
      </c>
      <c r="Q5" s="8" t="s">
        <v>203</v>
      </c>
      <c r="R5" s="8" t="s">
        <v>203</v>
      </c>
      <c r="S5" s="8" t="s">
        <v>203</v>
      </c>
      <c r="T5" s="8">
        <v>6.3735988716574896</v>
      </c>
      <c r="U5" s="8" t="s">
        <v>203</v>
      </c>
      <c r="V5" s="8">
        <v>6.6539798635407301</v>
      </c>
      <c r="W5" s="8">
        <v>40.454224537000002</v>
      </c>
    </row>
    <row r="6" spans="1:23" s="1" customFormat="1" ht="19.7" customHeight="1" x14ac:dyDescent="0.2">
      <c r="A6" s="5" t="s">
        <v>124</v>
      </c>
      <c r="B6" s="5" t="s">
        <v>123</v>
      </c>
      <c r="C6" s="5" t="s">
        <v>26</v>
      </c>
      <c r="D6" s="28" t="s">
        <v>26</v>
      </c>
      <c r="E6" s="6">
        <v>46111</v>
      </c>
      <c r="F6" s="7">
        <v>10.6267</v>
      </c>
      <c r="G6" s="7">
        <v>10.7033</v>
      </c>
      <c r="H6" s="8">
        <v>2.97332794607079</v>
      </c>
      <c r="I6" s="8">
        <v>3.6046740597300002</v>
      </c>
      <c r="J6" s="8">
        <v>4.2009036495234398</v>
      </c>
      <c r="K6" s="8" t="s">
        <v>203</v>
      </c>
      <c r="L6" s="8" t="s">
        <v>203</v>
      </c>
      <c r="M6" s="8" t="s">
        <v>203</v>
      </c>
      <c r="N6" s="8" t="s">
        <v>203</v>
      </c>
      <c r="O6" s="8" t="s">
        <v>203</v>
      </c>
      <c r="P6" s="8" t="s">
        <v>203</v>
      </c>
      <c r="Q6" s="8" t="s">
        <v>203</v>
      </c>
      <c r="R6" s="8" t="s">
        <v>203</v>
      </c>
      <c r="S6" s="8" t="s">
        <v>203</v>
      </c>
      <c r="T6" s="8">
        <v>5.3719588744330302</v>
      </c>
      <c r="U6" s="8">
        <v>6.0254882527142302</v>
      </c>
      <c r="V6" s="8">
        <v>6.6539798635407301</v>
      </c>
      <c r="W6" s="8">
        <v>17.902942254999999</v>
      </c>
    </row>
    <row r="7" spans="1:23" s="1" customFormat="1" ht="19.7" customHeight="1" x14ac:dyDescent="0.2">
      <c r="A7" s="5" t="s">
        <v>125</v>
      </c>
      <c r="B7" s="5" t="s">
        <v>126</v>
      </c>
      <c r="C7" s="5" t="s">
        <v>26</v>
      </c>
      <c r="D7" s="28" t="s">
        <v>26</v>
      </c>
      <c r="E7" s="6">
        <v>46111</v>
      </c>
      <c r="F7" s="7">
        <v>15.0977</v>
      </c>
      <c r="G7" s="7">
        <v>0</v>
      </c>
      <c r="H7" s="8" t="s">
        <v>203</v>
      </c>
      <c r="I7" s="8" t="s">
        <v>203</v>
      </c>
      <c r="J7" s="8" t="s">
        <v>203</v>
      </c>
      <c r="K7" s="8" t="s">
        <v>203</v>
      </c>
      <c r="L7" s="8" t="s">
        <v>203</v>
      </c>
      <c r="M7" s="8" t="s">
        <v>203</v>
      </c>
      <c r="N7" s="8" t="s">
        <v>203</v>
      </c>
      <c r="O7" s="8" t="s">
        <v>203</v>
      </c>
      <c r="P7" s="8" t="s">
        <v>203</v>
      </c>
      <c r="Q7" s="8" t="s">
        <v>203</v>
      </c>
      <c r="R7" s="8" t="s">
        <v>203</v>
      </c>
      <c r="S7" s="8" t="s">
        <v>203</v>
      </c>
      <c r="T7" s="8">
        <v>-12.5860521668645</v>
      </c>
      <c r="U7" s="8" t="s">
        <v>203</v>
      </c>
      <c r="V7" s="8">
        <v>-12.5820719678535</v>
      </c>
      <c r="W7" s="8">
        <v>9.0638627599999992</v>
      </c>
    </row>
    <row r="8" spans="1:23" s="1" customFormat="1" ht="19.7" customHeight="1" x14ac:dyDescent="0.2">
      <c r="A8" s="5" t="s">
        <v>127</v>
      </c>
      <c r="B8" s="5" t="s">
        <v>128</v>
      </c>
      <c r="C8" s="5" t="s">
        <v>80</v>
      </c>
      <c r="D8" s="28" t="s">
        <v>80</v>
      </c>
      <c r="E8" s="6">
        <v>46111</v>
      </c>
      <c r="F8" s="7">
        <v>12.5328</v>
      </c>
      <c r="G8" s="7">
        <v>12.6348</v>
      </c>
      <c r="H8" s="8">
        <v>3.5893778976061399</v>
      </c>
      <c r="I8" s="8">
        <v>3.8497917451862</v>
      </c>
      <c r="J8" s="8">
        <v>3.8387920759974898</v>
      </c>
      <c r="K8" s="8">
        <v>7.2983262963658397</v>
      </c>
      <c r="L8" s="8">
        <v>7.5727252160389602</v>
      </c>
      <c r="M8" s="8">
        <v>7.7317593231729402</v>
      </c>
      <c r="N8" s="8" t="s">
        <v>203</v>
      </c>
      <c r="O8" s="8" t="s">
        <v>203</v>
      </c>
      <c r="P8" s="8" t="s">
        <v>203</v>
      </c>
      <c r="Q8" s="8" t="s">
        <v>203</v>
      </c>
      <c r="R8" s="8" t="s">
        <v>203</v>
      </c>
      <c r="S8" s="8" t="s">
        <v>203</v>
      </c>
      <c r="T8" s="8">
        <v>7.3621816048236299</v>
      </c>
      <c r="U8" s="8">
        <v>7.6363583769868404</v>
      </c>
      <c r="V8" s="8">
        <v>7.7226492600646699</v>
      </c>
      <c r="W8" s="8">
        <v>299.287185706</v>
      </c>
    </row>
    <row r="9" spans="1:23" s="1" customFormat="1" ht="19.7" customHeight="1" x14ac:dyDescent="0.2">
      <c r="A9" s="5" t="s">
        <v>129</v>
      </c>
      <c r="B9" s="5" t="s">
        <v>130</v>
      </c>
      <c r="C9" s="5" t="s">
        <v>115</v>
      </c>
      <c r="D9" s="28" t="s">
        <v>115</v>
      </c>
      <c r="E9" s="6">
        <v>46111</v>
      </c>
      <c r="F9" s="7">
        <v>141.61619999999999</v>
      </c>
      <c r="G9" s="7">
        <v>0</v>
      </c>
      <c r="H9" s="8">
        <v>62.1454047403301</v>
      </c>
      <c r="I9" s="8" t="s">
        <v>203</v>
      </c>
      <c r="J9" s="8">
        <v>64.310804971866006</v>
      </c>
      <c r="K9" s="8" t="s">
        <v>203</v>
      </c>
      <c r="L9" s="8" t="s">
        <v>203</v>
      </c>
      <c r="M9" s="8" t="s">
        <v>203</v>
      </c>
      <c r="N9" s="8" t="s">
        <v>203</v>
      </c>
      <c r="O9" s="8" t="s">
        <v>203</v>
      </c>
      <c r="P9" s="8" t="s">
        <v>203</v>
      </c>
      <c r="Q9" s="8" t="s">
        <v>203</v>
      </c>
      <c r="R9" s="8" t="s">
        <v>203</v>
      </c>
      <c r="S9" s="8" t="s">
        <v>203</v>
      </c>
      <c r="T9" s="8">
        <v>34.258203965385903</v>
      </c>
      <c r="U9" s="8" t="s">
        <v>203</v>
      </c>
      <c r="V9" s="8">
        <v>35.673691767820998</v>
      </c>
      <c r="W9" s="8">
        <v>2132.4895739240001</v>
      </c>
    </row>
    <row r="10" spans="1:23" s="1" customFormat="1" ht="19.7" customHeight="1" x14ac:dyDescent="0.2">
      <c r="A10" s="5" t="s">
        <v>131</v>
      </c>
      <c r="B10" s="5" t="s">
        <v>132</v>
      </c>
      <c r="C10" s="5" t="s">
        <v>26</v>
      </c>
      <c r="D10" s="28" t="str">
        <f>VLOOKUP(B10,[1]EQUITY!$H$1:$J$63,3,0)</f>
        <v>Very High</v>
      </c>
      <c r="E10" s="6">
        <v>46111</v>
      </c>
      <c r="F10" s="7">
        <v>26.548999999999999</v>
      </c>
      <c r="G10" s="7">
        <v>0</v>
      </c>
      <c r="H10" s="8" t="s">
        <v>203</v>
      </c>
      <c r="I10" s="8" t="s">
        <v>203</v>
      </c>
      <c r="J10" s="8" t="s">
        <v>203</v>
      </c>
      <c r="K10" s="8" t="s">
        <v>203</v>
      </c>
      <c r="L10" s="8" t="s">
        <v>203</v>
      </c>
      <c r="M10" s="8" t="s">
        <v>203</v>
      </c>
      <c r="N10" s="8" t="s">
        <v>203</v>
      </c>
      <c r="O10" s="8" t="s">
        <v>203</v>
      </c>
      <c r="P10" s="8" t="s">
        <v>203</v>
      </c>
      <c r="Q10" s="8" t="s">
        <v>203</v>
      </c>
      <c r="R10" s="8" t="s">
        <v>203</v>
      </c>
      <c r="S10" s="8" t="s">
        <v>203</v>
      </c>
      <c r="T10" s="8">
        <v>-12.5463637022446</v>
      </c>
      <c r="U10" s="8" t="s">
        <v>203</v>
      </c>
      <c r="V10" s="8">
        <v>-12.464555920412099</v>
      </c>
      <c r="W10" s="8">
        <v>2.9996747930000001</v>
      </c>
    </row>
    <row r="11" spans="1:23" s="1" customFormat="1" ht="19.7" customHeight="1" x14ac:dyDescent="0.2">
      <c r="A11" s="5" t="s">
        <v>133</v>
      </c>
      <c r="B11" s="5" t="s">
        <v>134</v>
      </c>
      <c r="C11" s="5" t="s">
        <v>73</v>
      </c>
      <c r="D11" s="28" t="s">
        <v>73</v>
      </c>
      <c r="E11" s="6">
        <v>46111</v>
      </c>
      <c r="F11" s="7">
        <v>1471.7691</v>
      </c>
      <c r="G11" s="7">
        <v>0</v>
      </c>
      <c r="H11" s="8">
        <v>5.1662563311299303</v>
      </c>
      <c r="I11" s="8" t="s">
        <v>203</v>
      </c>
      <c r="J11" s="8">
        <v>5.4763552889357996</v>
      </c>
      <c r="K11" s="8">
        <v>5.9920008558400397</v>
      </c>
      <c r="L11" s="8" t="s">
        <v>203</v>
      </c>
      <c r="M11" s="8">
        <v>6.3158971025022002</v>
      </c>
      <c r="N11" s="8">
        <v>5.1136421301165402</v>
      </c>
      <c r="O11" s="8" t="s">
        <v>203</v>
      </c>
      <c r="P11" s="8">
        <v>5.5596073501763801</v>
      </c>
      <c r="Q11" s="8" t="s">
        <v>203</v>
      </c>
      <c r="R11" s="8" t="s">
        <v>203</v>
      </c>
      <c r="S11" s="8" t="s">
        <v>203</v>
      </c>
      <c r="T11" s="8">
        <v>9.8063078833230595</v>
      </c>
      <c r="U11" s="8" t="s">
        <v>203</v>
      </c>
      <c r="V11" s="8">
        <v>5.3067540756064302</v>
      </c>
      <c r="W11" s="8">
        <v>419.31051855200002</v>
      </c>
    </row>
    <row r="12" spans="1:23" s="1" customFormat="1" ht="19.7" customHeight="1" x14ac:dyDescent="0.2">
      <c r="A12" s="5" t="s">
        <v>135</v>
      </c>
      <c r="B12" s="5" t="s">
        <v>136</v>
      </c>
      <c r="C12" s="5" t="s">
        <v>26</v>
      </c>
      <c r="D12" s="28" t="str">
        <f>VLOOKUP(B12,[1]EQUITY!$H$1:$J$63,3,0)</f>
        <v>Very High</v>
      </c>
      <c r="E12" s="6">
        <v>46111</v>
      </c>
      <c r="F12" s="7">
        <v>8.9471000000000007</v>
      </c>
      <c r="G12" s="7">
        <v>0</v>
      </c>
      <c r="H12" s="8" t="s">
        <v>203</v>
      </c>
      <c r="I12" s="8" t="s">
        <v>203</v>
      </c>
      <c r="J12" s="8" t="s">
        <v>203</v>
      </c>
      <c r="K12" s="8" t="s">
        <v>203</v>
      </c>
      <c r="L12" s="8" t="s">
        <v>203</v>
      </c>
      <c r="M12" s="8" t="s">
        <v>203</v>
      </c>
      <c r="N12" s="8" t="s">
        <v>203</v>
      </c>
      <c r="O12" s="8" t="s">
        <v>203</v>
      </c>
      <c r="P12" s="8" t="s">
        <v>203</v>
      </c>
      <c r="Q12" s="8" t="s">
        <v>203</v>
      </c>
      <c r="R12" s="8" t="s">
        <v>203</v>
      </c>
      <c r="S12" s="8" t="s">
        <v>203</v>
      </c>
      <c r="T12" s="8">
        <v>-15.227137473099599</v>
      </c>
      <c r="U12" s="8" t="s">
        <v>203</v>
      </c>
      <c r="V12" s="8">
        <v>-14.950519442223399</v>
      </c>
      <c r="W12" s="8">
        <v>11.778551501999999</v>
      </c>
    </row>
    <row r="13" spans="1:23" s="1" customFormat="1" ht="19.7" customHeight="1" x14ac:dyDescent="0.2">
      <c r="A13" s="5" t="s">
        <v>137</v>
      </c>
      <c r="B13" s="5" t="s">
        <v>138</v>
      </c>
      <c r="C13" s="5" t="s">
        <v>26</v>
      </c>
      <c r="D13" s="28" t="s">
        <v>26</v>
      </c>
      <c r="E13" s="6">
        <v>46111</v>
      </c>
      <c r="F13" s="7">
        <v>8.6274999999999995</v>
      </c>
      <c r="G13" s="7">
        <v>8.6621000000000006</v>
      </c>
      <c r="H13" s="8" t="s">
        <v>203</v>
      </c>
      <c r="I13" s="8" t="s">
        <v>203</v>
      </c>
      <c r="J13" s="8" t="s">
        <v>203</v>
      </c>
      <c r="K13" s="8" t="s">
        <v>203</v>
      </c>
      <c r="L13" s="8" t="s">
        <v>203</v>
      </c>
      <c r="M13" s="8" t="s">
        <v>203</v>
      </c>
      <c r="N13" s="8" t="s">
        <v>203</v>
      </c>
      <c r="O13" s="8" t="s">
        <v>203</v>
      </c>
      <c r="P13" s="8" t="s">
        <v>203</v>
      </c>
      <c r="Q13" s="8" t="s">
        <v>203</v>
      </c>
      <c r="R13" s="8" t="s">
        <v>203</v>
      </c>
      <c r="S13" s="8" t="s">
        <v>203</v>
      </c>
      <c r="T13" s="8">
        <v>-13.725</v>
      </c>
      <c r="U13" s="8">
        <v>-13.379</v>
      </c>
      <c r="V13" s="8">
        <v>-12.8270550923862</v>
      </c>
      <c r="W13" s="8">
        <v>142.83095980600001</v>
      </c>
    </row>
    <row r="14" spans="1:23" s="1" customFormat="1" ht="19.7" customHeight="1" x14ac:dyDescent="0.2">
      <c r="A14" s="5" t="s">
        <v>139</v>
      </c>
      <c r="B14" s="5" t="s">
        <v>28</v>
      </c>
      <c r="C14" s="5" t="s">
        <v>26</v>
      </c>
      <c r="D14" s="28" t="str">
        <f>VLOOKUP(B14,[1]EQUITY!$H$1:$J$63,3,0)</f>
        <v>Very High</v>
      </c>
      <c r="E14" s="6">
        <v>46111</v>
      </c>
      <c r="F14" s="7">
        <v>8.5246999999999993</v>
      </c>
      <c r="G14" s="7">
        <v>8.5398999999999994</v>
      </c>
      <c r="H14" s="8" t="s">
        <v>203</v>
      </c>
      <c r="I14" s="8" t="s">
        <v>203</v>
      </c>
      <c r="J14" s="8" t="s">
        <v>203</v>
      </c>
      <c r="K14" s="8" t="s">
        <v>203</v>
      </c>
      <c r="L14" s="8" t="s">
        <v>203</v>
      </c>
      <c r="M14" s="8" t="s">
        <v>203</v>
      </c>
      <c r="N14" s="8" t="s">
        <v>203</v>
      </c>
      <c r="O14" s="8" t="s">
        <v>203</v>
      </c>
      <c r="P14" s="8" t="s">
        <v>203</v>
      </c>
      <c r="Q14" s="8" t="s">
        <v>203</v>
      </c>
      <c r="R14" s="8" t="s">
        <v>203</v>
      </c>
      <c r="S14" s="8" t="s">
        <v>203</v>
      </c>
      <c r="T14" s="8">
        <v>-14.753</v>
      </c>
      <c r="U14" s="8">
        <v>-14.601000000000001</v>
      </c>
      <c r="V14" s="8">
        <v>-14.547691396063501</v>
      </c>
      <c r="W14" s="8">
        <v>11.167299946</v>
      </c>
    </row>
    <row r="15" spans="1:23" s="1" customFormat="1" ht="19.7" customHeight="1" x14ac:dyDescent="0.2">
      <c r="A15" s="5" t="s">
        <v>140</v>
      </c>
      <c r="B15" s="5" t="s">
        <v>141</v>
      </c>
      <c r="C15" s="5" t="s">
        <v>26</v>
      </c>
      <c r="D15" s="28" t="str">
        <f>VLOOKUP(B15,[1]EQUITY!$H$1:$J$63,3,0)</f>
        <v>Very High</v>
      </c>
      <c r="E15" s="6">
        <v>46111</v>
      </c>
      <c r="F15" s="7">
        <v>306.76830000000001</v>
      </c>
      <c r="G15" s="7">
        <v>0</v>
      </c>
      <c r="H15" s="8">
        <v>1.9060712754576501</v>
      </c>
      <c r="I15" s="8" t="s">
        <v>203</v>
      </c>
      <c r="J15" s="8">
        <v>2.1721044980583599</v>
      </c>
      <c r="K15" s="8">
        <v>15.491536762658001</v>
      </c>
      <c r="L15" s="8" t="s">
        <v>203</v>
      </c>
      <c r="M15" s="8">
        <v>15.855214406890701</v>
      </c>
      <c r="N15" s="8" t="s">
        <v>203</v>
      </c>
      <c r="O15" s="8" t="s">
        <v>203</v>
      </c>
      <c r="P15" s="8" t="s">
        <v>203</v>
      </c>
      <c r="Q15" s="8" t="s">
        <v>203</v>
      </c>
      <c r="R15" s="8" t="s">
        <v>203</v>
      </c>
      <c r="S15" s="8" t="s">
        <v>203</v>
      </c>
      <c r="T15" s="8">
        <v>9.9192850679383096</v>
      </c>
      <c r="U15" s="8" t="s">
        <v>203</v>
      </c>
      <c r="V15" s="8">
        <v>10.278261623108101</v>
      </c>
      <c r="W15" s="8">
        <v>1054.7186576710001</v>
      </c>
    </row>
    <row r="16" spans="1:23" s="1" customFormat="1" ht="19.7" customHeight="1" x14ac:dyDescent="0.2">
      <c r="A16" s="5" t="s">
        <v>142</v>
      </c>
      <c r="B16" s="5" t="s">
        <v>141</v>
      </c>
      <c r="C16" s="5" t="s">
        <v>26</v>
      </c>
      <c r="D16" s="28" t="str">
        <f>VLOOKUP(B16,[1]EQUITY!$H$1:$J$63,3,0)</f>
        <v>Very High</v>
      </c>
      <c r="E16" s="6">
        <v>46111</v>
      </c>
      <c r="F16" s="7">
        <v>23.6159</v>
      </c>
      <c r="G16" s="7">
        <v>24.6188</v>
      </c>
      <c r="H16" s="8">
        <v>1.17129966546652</v>
      </c>
      <c r="I16" s="8">
        <v>1.71563187699872</v>
      </c>
      <c r="J16" s="8">
        <v>2.1721044980583599</v>
      </c>
      <c r="K16" s="8">
        <v>14.6806825778595</v>
      </c>
      <c r="L16" s="8">
        <v>15.293848320002599</v>
      </c>
      <c r="M16" s="8">
        <v>15.855214406890701</v>
      </c>
      <c r="N16" s="8">
        <v>13.317499588790399</v>
      </c>
      <c r="O16" s="8">
        <v>13.8930144979124</v>
      </c>
      <c r="P16" s="8">
        <v>14.455711896417601</v>
      </c>
      <c r="Q16" s="8" t="s">
        <v>203</v>
      </c>
      <c r="R16" s="8" t="s">
        <v>203</v>
      </c>
      <c r="S16" s="8" t="s">
        <v>203</v>
      </c>
      <c r="T16" s="8">
        <v>10.720228301297601</v>
      </c>
      <c r="U16" s="8">
        <v>11.267280341545501</v>
      </c>
      <c r="V16" s="8">
        <v>12.098724682048999</v>
      </c>
      <c r="W16" s="8">
        <v>2251.472977205</v>
      </c>
    </row>
    <row r="17" spans="1:23" s="1" customFormat="1" ht="19.7" customHeight="1" x14ac:dyDescent="0.2">
      <c r="A17" s="5" t="s">
        <v>143</v>
      </c>
      <c r="B17" s="5" t="s">
        <v>144</v>
      </c>
      <c r="C17" s="5" t="s">
        <v>26</v>
      </c>
      <c r="D17" s="28" t="str">
        <f>VLOOKUP(B17,[1]EQUITY!$H$1:$J$63,3,0)</f>
        <v>Very High</v>
      </c>
      <c r="E17" s="6">
        <v>46111</v>
      </c>
      <c r="F17" s="7">
        <v>233.66159999999999</v>
      </c>
      <c r="G17" s="7">
        <v>0</v>
      </c>
      <c r="H17" s="8">
        <v>-4.00409657795685</v>
      </c>
      <c r="I17" s="8" t="s">
        <v>203</v>
      </c>
      <c r="J17" s="8">
        <v>-3.9686749897020901</v>
      </c>
      <c r="K17" s="8">
        <v>9.9608176926587806</v>
      </c>
      <c r="L17" s="8" t="s">
        <v>203</v>
      </c>
      <c r="M17" s="8">
        <v>10.028663629900599</v>
      </c>
      <c r="N17" s="8" t="s">
        <v>203</v>
      </c>
      <c r="O17" s="8" t="s">
        <v>203</v>
      </c>
      <c r="P17" s="8" t="s">
        <v>203</v>
      </c>
      <c r="Q17" s="8" t="s">
        <v>203</v>
      </c>
      <c r="R17" s="8" t="s">
        <v>203</v>
      </c>
      <c r="S17" s="8" t="s">
        <v>203</v>
      </c>
      <c r="T17" s="8">
        <v>7.6288739259309004</v>
      </c>
      <c r="U17" s="8" t="s">
        <v>203</v>
      </c>
      <c r="V17" s="8">
        <v>7.7169979308873602</v>
      </c>
      <c r="W17" s="8">
        <v>202.16414299100001</v>
      </c>
    </row>
    <row r="18" spans="1:23" s="1" customFormat="1" ht="19.7" customHeight="1" x14ac:dyDescent="0.2">
      <c r="A18" s="5" t="s">
        <v>145</v>
      </c>
      <c r="B18" s="5" t="s">
        <v>144</v>
      </c>
      <c r="C18" s="5" t="s">
        <v>26</v>
      </c>
      <c r="D18" s="28" t="str">
        <f>VLOOKUP(B18,[1]EQUITY!$H$1:$J$63,3,0)</f>
        <v>Very High</v>
      </c>
      <c r="E18" s="6">
        <v>46111</v>
      </c>
      <c r="F18" s="7">
        <v>21.598099999999999</v>
      </c>
      <c r="G18" s="7">
        <v>21.9039</v>
      </c>
      <c r="H18" s="8">
        <v>-4.2996464913482404</v>
      </c>
      <c r="I18" s="8">
        <v>-4.1075352631094999</v>
      </c>
      <c r="J18" s="8">
        <v>-3.9686749897020901</v>
      </c>
      <c r="K18" s="8">
        <v>9.5694736114444208</v>
      </c>
      <c r="L18" s="8">
        <v>9.7967066350748109</v>
      </c>
      <c r="M18" s="8">
        <v>10.028663629900599</v>
      </c>
      <c r="N18" s="8">
        <v>9.5313302289604902</v>
      </c>
      <c r="O18" s="8">
        <v>9.7493780347740309</v>
      </c>
      <c r="P18" s="8">
        <v>10.0114270667331</v>
      </c>
      <c r="Q18" s="8" t="s">
        <v>203</v>
      </c>
      <c r="R18" s="8" t="s">
        <v>203</v>
      </c>
      <c r="S18" s="8" t="s">
        <v>203</v>
      </c>
      <c r="T18" s="8">
        <v>11.443637077398501</v>
      </c>
      <c r="U18" s="8">
        <v>11.664321769219899</v>
      </c>
      <c r="V18" s="8">
        <v>12.0741916110982</v>
      </c>
      <c r="W18" s="8">
        <v>899.68599558400001</v>
      </c>
    </row>
    <row r="19" spans="1:23" s="1" customFormat="1" ht="19.7" customHeight="1" x14ac:dyDescent="0.2">
      <c r="A19" s="5" t="s">
        <v>146</v>
      </c>
      <c r="B19" s="5" t="s">
        <v>147</v>
      </c>
      <c r="C19" s="5" t="s">
        <v>26</v>
      </c>
      <c r="D19" s="28" t="str">
        <f>VLOOKUP(B19,[1]EQUITY!$H$1:$J$63,3,0)</f>
        <v>Very High</v>
      </c>
      <c r="E19" s="6">
        <v>46111</v>
      </c>
      <c r="F19" s="7">
        <v>51.259599999999999</v>
      </c>
      <c r="G19" s="7">
        <v>0</v>
      </c>
      <c r="H19" s="8">
        <v>-1.8910589957361399</v>
      </c>
      <c r="I19" s="8" t="s">
        <v>203</v>
      </c>
      <c r="J19" s="8">
        <v>-1.71700344813754</v>
      </c>
      <c r="K19" s="8">
        <v>8.0970615019712895</v>
      </c>
      <c r="L19" s="8" t="s">
        <v>203</v>
      </c>
      <c r="M19" s="8">
        <v>8.2815668219098093</v>
      </c>
      <c r="N19" s="8" t="s">
        <v>203</v>
      </c>
      <c r="O19" s="8" t="s">
        <v>203</v>
      </c>
      <c r="P19" s="8" t="s">
        <v>203</v>
      </c>
      <c r="Q19" s="8" t="s">
        <v>203</v>
      </c>
      <c r="R19" s="8" t="s">
        <v>203</v>
      </c>
      <c r="S19" s="8" t="s">
        <v>203</v>
      </c>
      <c r="T19" s="8">
        <v>5.28687283147105</v>
      </c>
      <c r="U19" s="8" t="s">
        <v>203</v>
      </c>
      <c r="V19" s="8">
        <v>5.4430472330559798</v>
      </c>
      <c r="W19" s="8">
        <v>585.28658612799995</v>
      </c>
    </row>
    <row r="20" spans="1:23" s="1" customFormat="1" ht="19.7" customHeight="1" x14ac:dyDescent="0.2">
      <c r="A20" s="5" t="s">
        <v>148</v>
      </c>
      <c r="B20" s="5" t="s">
        <v>149</v>
      </c>
      <c r="C20" s="5" t="s">
        <v>26</v>
      </c>
      <c r="D20" s="28" t="s">
        <v>26</v>
      </c>
      <c r="E20" s="6">
        <v>46111</v>
      </c>
      <c r="F20" s="7">
        <v>10.197100000000001</v>
      </c>
      <c r="G20" s="7">
        <v>10.3184</v>
      </c>
      <c r="H20" s="8">
        <v>-2.5563758331053799</v>
      </c>
      <c r="I20" s="8">
        <v>-1.9542053849541701</v>
      </c>
      <c r="J20" s="8">
        <v>-1.71700344813754</v>
      </c>
      <c r="K20" s="8" t="s">
        <v>203</v>
      </c>
      <c r="L20" s="8" t="s">
        <v>203</v>
      </c>
      <c r="M20" s="8" t="s">
        <v>203</v>
      </c>
      <c r="N20" s="8" t="s">
        <v>203</v>
      </c>
      <c r="O20" s="8" t="s">
        <v>203</v>
      </c>
      <c r="P20" s="8" t="s">
        <v>203</v>
      </c>
      <c r="Q20" s="8" t="s">
        <v>203</v>
      </c>
      <c r="R20" s="8" t="s">
        <v>203</v>
      </c>
      <c r="S20" s="8" t="s">
        <v>203</v>
      </c>
      <c r="T20" s="8">
        <v>1.07219940580932</v>
      </c>
      <c r="U20" s="8">
        <v>1.72738684653799</v>
      </c>
      <c r="V20" s="8">
        <v>2.05958515265936</v>
      </c>
      <c r="W20" s="8">
        <v>50.978711576999999</v>
      </c>
    </row>
    <row r="21" spans="1:23" s="1" customFormat="1" ht="19.7" customHeight="1" x14ac:dyDescent="0.2">
      <c r="A21" s="5" t="s">
        <v>150</v>
      </c>
      <c r="B21" s="5" t="s">
        <v>151</v>
      </c>
      <c r="C21" s="5" t="s">
        <v>26</v>
      </c>
      <c r="D21" s="28" t="str">
        <f>VLOOKUP(B21,[1]EQUITY!$H$1:$J$63,3,0)</f>
        <v>Very High</v>
      </c>
      <c r="E21" s="6">
        <v>46111</v>
      </c>
      <c r="F21" s="7">
        <v>143.14590000000001</v>
      </c>
      <c r="G21" s="7">
        <v>0</v>
      </c>
      <c r="H21" s="8">
        <v>4.16977851645541</v>
      </c>
      <c r="I21" s="8" t="s">
        <v>203</v>
      </c>
      <c r="J21" s="8">
        <v>4.3891946711552796</v>
      </c>
      <c r="K21" s="8" t="s">
        <v>203</v>
      </c>
      <c r="L21" s="8" t="s">
        <v>203</v>
      </c>
      <c r="M21" s="8" t="s">
        <v>203</v>
      </c>
      <c r="N21" s="8" t="s">
        <v>203</v>
      </c>
      <c r="O21" s="8" t="s">
        <v>203</v>
      </c>
      <c r="P21" s="8" t="s">
        <v>203</v>
      </c>
      <c r="Q21" s="8" t="s">
        <v>203</v>
      </c>
      <c r="R21" s="8" t="s">
        <v>203</v>
      </c>
      <c r="S21" s="8" t="s">
        <v>203</v>
      </c>
      <c r="T21" s="8">
        <v>11.2844851250529</v>
      </c>
      <c r="U21" s="8" t="s">
        <v>203</v>
      </c>
      <c r="V21" s="8">
        <v>11.539372604852201</v>
      </c>
      <c r="W21" s="8">
        <v>12.580576898</v>
      </c>
    </row>
    <row r="22" spans="1:23" s="1" customFormat="1" ht="19.7" customHeight="1" x14ac:dyDescent="0.2">
      <c r="A22" s="5" t="s">
        <v>152</v>
      </c>
      <c r="B22" s="5" t="s">
        <v>151</v>
      </c>
      <c r="C22" s="5" t="s">
        <v>26</v>
      </c>
      <c r="D22" s="28" t="str">
        <f>VLOOKUP(B22,[1]EQUITY!$H$1:$J$63,3,0)</f>
        <v>Very High</v>
      </c>
      <c r="E22" s="6">
        <v>46111</v>
      </c>
      <c r="F22" s="7">
        <v>10.0365</v>
      </c>
      <c r="G22" s="7">
        <v>10.089399999999999</v>
      </c>
      <c r="H22" s="8" t="s">
        <v>203</v>
      </c>
      <c r="I22" s="8" t="s">
        <v>203</v>
      </c>
      <c r="J22" s="8" t="s">
        <v>203</v>
      </c>
      <c r="K22" s="8" t="s">
        <v>203</v>
      </c>
      <c r="L22" s="8" t="s">
        <v>203</v>
      </c>
      <c r="M22" s="8" t="s">
        <v>203</v>
      </c>
      <c r="N22" s="8" t="s">
        <v>203</v>
      </c>
      <c r="O22" s="8" t="s">
        <v>203</v>
      </c>
      <c r="P22" s="8" t="s">
        <v>203</v>
      </c>
      <c r="Q22" s="8" t="s">
        <v>203</v>
      </c>
      <c r="R22" s="8" t="s">
        <v>203</v>
      </c>
      <c r="S22" s="8" t="s">
        <v>203</v>
      </c>
      <c r="T22" s="8">
        <v>0.36500000000000199</v>
      </c>
      <c r="U22" s="8">
        <v>0.89399999999999502</v>
      </c>
      <c r="V22" s="8">
        <v>1.20994801451986</v>
      </c>
      <c r="W22" s="8">
        <v>16.247597354</v>
      </c>
    </row>
    <row r="23" spans="1:23" s="1" customFormat="1" ht="19.7" customHeight="1" x14ac:dyDescent="0.2">
      <c r="A23" s="5" t="s">
        <v>153</v>
      </c>
      <c r="B23" s="5" t="s">
        <v>154</v>
      </c>
      <c r="C23" s="5" t="s">
        <v>26</v>
      </c>
      <c r="D23" s="28" t="str">
        <f>VLOOKUP(B23,[1]EQUITY!$H$1:$J$63,3,0)</f>
        <v>Very High</v>
      </c>
      <c r="E23" s="6">
        <v>46111</v>
      </c>
      <c r="F23" s="7">
        <v>30.576799999999999</v>
      </c>
      <c r="G23" s="7">
        <v>0</v>
      </c>
      <c r="H23" s="8">
        <v>-19.246190147970701</v>
      </c>
      <c r="I23" s="8" t="s">
        <v>203</v>
      </c>
      <c r="J23" s="8">
        <v>-19.255118206104498</v>
      </c>
      <c r="K23" s="8" t="s">
        <v>203</v>
      </c>
      <c r="L23" s="8" t="s">
        <v>203</v>
      </c>
      <c r="M23" s="8" t="s">
        <v>203</v>
      </c>
      <c r="N23" s="8" t="s">
        <v>203</v>
      </c>
      <c r="O23" s="8" t="s">
        <v>203</v>
      </c>
      <c r="P23" s="8" t="s">
        <v>203</v>
      </c>
      <c r="Q23" s="8" t="s">
        <v>203</v>
      </c>
      <c r="R23" s="8" t="s">
        <v>203</v>
      </c>
      <c r="S23" s="8" t="s">
        <v>203</v>
      </c>
      <c r="T23" s="8">
        <v>1.3010486440731399</v>
      </c>
      <c r="U23" s="8" t="s">
        <v>203</v>
      </c>
      <c r="V23" s="8">
        <v>1.4903465771959099</v>
      </c>
      <c r="W23" s="8">
        <v>119.539581497</v>
      </c>
    </row>
    <row r="24" spans="1:23" s="1" customFormat="1" ht="19.7" customHeight="1" x14ac:dyDescent="0.2">
      <c r="A24" s="5" t="s">
        <v>155</v>
      </c>
      <c r="B24" s="5" t="s">
        <v>154</v>
      </c>
      <c r="C24" s="5" t="s">
        <v>26</v>
      </c>
      <c r="D24" s="28" t="str">
        <f>VLOOKUP(B24,[1]EQUITY!$H$1:$J$63,3,0)</f>
        <v>Very High</v>
      </c>
      <c r="E24" s="6">
        <v>46111</v>
      </c>
      <c r="F24" s="7">
        <v>7.5255000000000001</v>
      </c>
      <c r="G24" s="7">
        <v>7.5678000000000001</v>
      </c>
      <c r="H24" s="8" t="s">
        <v>203</v>
      </c>
      <c r="I24" s="8" t="s">
        <v>203</v>
      </c>
      <c r="J24" s="8" t="s">
        <v>203</v>
      </c>
      <c r="K24" s="8" t="s">
        <v>203</v>
      </c>
      <c r="L24" s="8" t="s">
        <v>203</v>
      </c>
      <c r="M24" s="8" t="s">
        <v>203</v>
      </c>
      <c r="N24" s="8" t="s">
        <v>203</v>
      </c>
      <c r="O24" s="8" t="s">
        <v>203</v>
      </c>
      <c r="P24" s="8" t="s">
        <v>203</v>
      </c>
      <c r="Q24" s="8" t="s">
        <v>203</v>
      </c>
      <c r="R24" s="8" t="s">
        <v>203</v>
      </c>
      <c r="S24" s="8" t="s">
        <v>203</v>
      </c>
      <c r="T24" s="8">
        <v>-24.745000000000001</v>
      </c>
      <c r="U24" s="8">
        <v>-24.321999999999999</v>
      </c>
      <c r="V24" s="8">
        <v>-24.281534941773</v>
      </c>
      <c r="W24" s="8">
        <v>61.943656885999999</v>
      </c>
    </row>
    <row r="25" spans="1:23" s="1" customFormat="1" ht="19.7" customHeight="1" x14ac:dyDescent="0.2">
      <c r="A25" s="5" t="s">
        <v>156</v>
      </c>
      <c r="B25" s="5" t="s">
        <v>157</v>
      </c>
      <c r="C25" s="5" t="s">
        <v>26</v>
      </c>
      <c r="D25" s="28" t="str">
        <f>VLOOKUP(B25,[1]EQUITY!$H$1:$J$63,3,0)</f>
        <v>Very High</v>
      </c>
      <c r="E25" s="6">
        <v>46111</v>
      </c>
      <c r="F25" s="7">
        <v>19.439499999999999</v>
      </c>
      <c r="G25" s="7">
        <v>0</v>
      </c>
      <c r="H25" s="8" t="s">
        <v>203</v>
      </c>
      <c r="I25" s="8" t="s">
        <v>203</v>
      </c>
      <c r="J25" s="8" t="s">
        <v>203</v>
      </c>
      <c r="K25" s="8" t="s">
        <v>203</v>
      </c>
      <c r="L25" s="8" t="s">
        <v>203</v>
      </c>
      <c r="M25" s="8" t="s">
        <v>203</v>
      </c>
      <c r="N25" s="8" t="s">
        <v>203</v>
      </c>
      <c r="O25" s="8" t="s">
        <v>203</v>
      </c>
      <c r="P25" s="8" t="s">
        <v>203</v>
      </c>
      <c r="Q25" s="8" t="s">
        <v>203</v>
      </c>
      <c r="R25" s="8" t="s">
        <v>203</v>
      </c>
      <c r="S25" s="8" t="s">
        <v>203</v>
      </c>
      <c r="T25" s="8">
        <v>-12.1882580394531</v>
      </c>
      <c r="U25" s="8" t="s">
        <v>203</v>
      </c>
      <c r="V25" s="8">
        <v>-12.1405240910661</v>
      </c>
      <c r="W25" s="8">
        <v>5.445528447</v>
      </c>
    </row>
    <row r="26" spans="1:23" s="1" customFormat="1" ht="19.7" customHeight="1" x14ac:dyDescent="0.2">
      <c r="A26" s="5" t="s">
        <v>158</v>
      </c>
      <c r="B26" s="5" t="s">
        <v>41</v>
      </c>
      <c r="C26" s="5" t="s">
        <v>26</v>
      </c>
      <c r="D26" s="28" t="str">
        <f>VLOOKUP(B26,[1]EQUITY!$H$1:$J$63,3,0)</f>
        <v>Very High</v>
      </c>
      <c r="E26" s="6">
        <v>46111</v>
      </c>
      <c r="F26" s="7">
        <v>8.8534000000000006</v>
      </c>
      <c r="G26" s="7">
        <v>8.8726000000000003</v>
      </c>
      <c r="H26" s="8" t="s">
        <v>203</v>
      </c>
      <c r="I26" s="8" t="s">
        <v>203</v>
      </c>
      <c r="J26" s="8" t="s">
        <v>203</v>
      </c>
      <c r="K26" s="8" t="s">
        <v>203</v>
      </c>
      <c r="L26" s="8" t="s">
        <v>203</v>
      </c>
      <c r="M26" s="8" t="s">
        <v>203</v>
      </c>
      <c r="N26" s="8" t="s">
        <v>203</v>
      </c>
      <c r="O26" s="8" t="s">
        <v>203</v>
      </c>
      <c r="P26" s="8" t="s">
        <v>203</v>
      </c>
      <c r="Q26" s="8" t="s">
        <v>203</v>
      </c>
      <c r="R26" s="8" t="s">
        <v>203</v>
      </c>
      <c r="S26" s="8" t="s">
        <v>203</v>
      </c>
      <c r="T26" s="8">
        <v>-11.465999999999999</v>
      </c>
      <c r="U26" s="8">
        <v>-11.273999999999999</v>
      </c>
      <c r="V26" s="8">
        <v>-11.1015755340613</v>
      </c>
      <c r="W26" s="8">
        <v>10.233125995</v>
      </c>
    </row>
    <row r="27" spans="1:23" s="1" customFormat="1" ht="19.7" customHeight="1" x14ac:dyDescent="0.2">
      <c r="A27" s="5" t="s">
        <v>159</v>
      </c>
      <c r="B27" s="5" t="s">
        <v>160</v>
      </c>
      <c r="C27" s="5" t="s">
        <v>26</v>
      </c>
      <c r="D27" s="28" t="s">
        <v>26</v>
      </c>
      <c r="E27" s="6">
        <v>46111</v>
      </c>
      <c r="F27" s="7">
        <v>213.2689</v>
      </c>
      <c r="G27" s="7">
        <v>0</v>
      </c>
      <c r="H27" s="8">
        <v>-5.02065914243191</v>
      </c>
      <c r="I27" s="8" t="s">
        <v>203</v>
      </c>
      <c r="J27" s="8">
        <v>-4.7703115387552302</v>
      </c>
      <c r="K27" s="8">
        <v>11.413282408975499</v>
      </c>
      <c r="L27" s="8" t="s">
        <v>203</v>
      </c>
      <c r="M27" s="8">
        <v>11.706908187693999</v>
      </c>
      <c r="N27" s="8" t="s">
        <v>203</v>
      </c>
      <c r="O27" s="8" t="s">
        <v>203</v>
      </c>
      <c r="P27" s="8" t="s">
        <v>203</v>
      </c>
      <c r="Q27" s="8" t="s">
        <v>203</v>
      </c>
      <c r="R27" s="8" t="s">
        <v>203</v>
      </c>
      <c r="S27" s="8" t="s">
        <v>203</v>
      </c>
      <c r="T27" s="8">
        <v>4.9551111892581501</v>
      </c>
      <c r="U27" s="8" t="s">
        <v>203</v>
      </c>
      <c r="V27" s="8">
        <v>5.1975395785916598</v>
      </c>
      <c r="W27" s="8">
        <v>85.445940937000003</v>
      </c>
    </row>
    <row r="28" spans="1:23" s="1" customFormat="1" ht="19.7" customHeight="1" x14ac:dyDescent="0.2">
      <c r="A28" s="5" t="s">
        <v>161</v>
      </c>
      <c r="B28" s="5" t="s">
        <v>160</v>
      </c>
      <c r="C28" s="5" t="s">
        <v>26</v>
      </c>
      <c r="D28" s="28" t="s">
        <v>26</v>
      </c>
      <c r="E28" s="6">
        <v>46111</v>
      </c>
      <c r="F28" s="7">
        <v>12.379300000000001</v>
      </c>
      <c r="G28" s="7">
        <v>12.675000000000001</v>
      </c>
      <c r="H28" s="8">
        <v>-5.60853621517838</v>
      </c>
      <c r="I28" s="8">
        <v>-5.0314509852218103</v>
      </c>
      <c r="J28" s="8">
        <v>-4.7703115387552302</v>
      </c>
      <c r="K28" s="8">
        <v>10.7365173319997</v>
      </c>
      <c r="L28" s="8">
        <v>11.420957717324701</v>
      </c>
      <c r="M28" s="8">
        <v>11.706908187693999</v>
      </c>
      <c r="N28" s="8" t="s">
        <v>203</v>
      </c>
      <c r="O28" s="8" t="s">
        <v>203</v>
      </c>
      <c r="P28" s="8" t="s">
        <v>203</v>
      </c>
      <c r="Q28" s="8" t="s">
        <v>203</v>
      </c>
      <c r="R28" s="8" t="s">
        <v>203</v>
      </c>
      <c r="S28" s="8" t="s">
        <v>203</v>
      </c>
      <c r="T28" s="8">
        <v>6.0139105434570599</v>
      </c>
      <c r="U28" s="8">
        <v>6.7008557137569102</v>
      </c>
      <c r="V28" s="8">
        <v>6.8530709687329097</v>
      </c>
      <c r="W28" s="8">
        <v>401.41595085599999</v>
      </c>
    </row>
    <row r="29" spans="1:23" s="1" customFormat="1" ht="19.7" customHeight="1" x14ac:dyDescent="0.2">
      <c r="A29" s="5" t="s">
        <v>162</v>
      </c>
      <c r="B29" s="5" t="s">
        <v>163</v>
      </c>
      <c r="C29" s="5" t="s">
        <v>26</v>
      </c>
      <c r="D29" s="28" t="str">
        <f>VLOOKUP(B29,[1]EQUITY!$H$1:$J$63,3,0)</f>
        <v>Very High</v>
      </c>
      <c r="E29" s="6">
        <v>46111</v>
      </c>
      <c r="F29" s="7">
        <v>60.496200000000002</v>
      </c>
      <c r="G29" s="7">
        <v>0</v>
      </c>
      <c r="H29" s="8" t="s">
        <v>203</v>
      </c>
      <c r="I29" s="8" t="s">
        <v>203</v>
      </c>
      <c r="J29" s="8" t="s">
        <v>203</v>
      </c>
      <c r="K29" s="8" t="s">
        <v>203</v>
      </c>
      <c r="L29" s="8" t="s">
        <v>203</v>
      </c>
      <c r="M29" s="8" t="s">
        <v>203</v>
      </c>
      <c r="N29" s="8" t="s">
        <v>203</v>
      </c>
      <c r="O29" s="8" t="s">
        <v>203</v>
      </c>
      <c r="P29" s="8" t="s">
        <v>203</v>
      </c>
      <c r="Q29" s="8" t="s">
        <v>203</v>
      </c>
      <c r="R29" s="8" t="s">
        <v>203</v>
      </c>
      <c r="S29" s="8" t="s">
        <v>203</v>
      </c>
      <c r="T29" s="8">
        <v>-14.035416791003399</v>
      </c>
      <c r="U29" s="8" t="s">
        <v>203</v>
      </c>
      <c r="V29" s="8">
        <v>-14.015428347361601</v>
      </c>
      <c r="W29" s="8">
        <v>8.3001079890000007</v>
      </c>
    </row>
    <row r="30" spans="1:23" s="1" customFormat="1" ht="19.7" customHeight="1" x14ac:dyDescent="0.2">
      <c r="A30" s="5" t="s">
        <v>164</v>
      </c>
      <c r="B30" s="5" t="s">
        <v>163</v>
      </c>
      <c r="C30" s="5" t="s">
        <v>26</v>
      </c>
      <c r="D30" s="28" t="str">
        <f>VLOOKUP(B30,[1]EQUITY!$H$1:$J$63,3,0)</f>
        <v>Very High</v>
      </c>
      <c r="E30" s="6">
        <v>46111</v>
      </c>
      <c r="F30" s="7">
        <v>23.335100000000001</v>
      </c>
      <c r="G30" s="7">
        <v>23.873100000000001</v>
      </c>
      <c r="H30" s="8">
        <v>-3.8949000687623099</v>
      </c>
      <c r="I30" s="8">
        <v>-3.54383258969392</v>
      </c>
      <c r="J30" s="8">
        <v>-3.3150672863114998</v>
      </c>
      <c r="K30" s="8">
        <v>16.986732908032799</v>
      </c>
      <c r="L30" s="8">
        <v>17.4021603594684</v>
      </c>
      <c r="M30" s="8">
        <v>17.793661904458901</v>
      </c>
      <c r="N30" s="8">
        <v>12.2468597729604</v>
      </c>
      <c r="O30" s="8">
        <v>12.6178544504413</v>
      </c>
      <c r="P30" s="8">
        <v>12.987159112529801</v>
      </c>
      <c r="Q30" s="8" t="s">
        <v>203</v>
      </c>
      <c r="R30" s="8" t="s">
        <v>203</v>
      </c>
      <c r="S30" s="8" t="s">
        <v>203</v>
      </c>
      <c r="T30" s="8">
        <v>12.663249210472699</v>
      </c>
      <c r="U30" s="8">
        <v>13.025170738658099</v>
      </c>
      <c r="V30" s="8">
        <v>13.641816370773901</v>
      </c>
      <c r="W30" s="8">
        <v>1065.301541671</v>
      </c>
    </row>
    <row r="31" spans="1:23" s="1" customFormat="1" ht="19.7" customHeight="1" x14ac:dyDescent="0.2">
      <c r="A31" s="5" t="s">
        <v>165</v>
      </c>
      <c r="B31" s="5" t="s">
        <v>166</v>
      </c>
      <c r="C31" s="5" t="s">
        <v>26</v>
      </c>
      <c r="D31" s="28" t="str">
        <f>VLOOKUP(B31,[1]EQUITY!$H$1:$J$63,3,0)</f>
        <v>Very High</v>
      </c>
      <c r="E31" s="6">
        <v>46111</v>
      </c>
      <c r="F31" s="7">
        <v>24.427800000000001</v>
      </c>
      <c r="G31" s="7">
        <v>0</v>
      </c>
      <c r="H31" s="8">
        <v>-5.7543299096683196</v>
      </c>
      <c r="I31" s="8" t="s">
        <v>203</v>
      </c>
      <c r="J31" s="8">
        <v>-5.62019212727298</v>
      </c>
      <c r="K31" s="8" t="s">
        <v>203</v>
      </c>
      <c r="L31" s="8" t="s">
        <v>203</v>
      </c>
      <c r="M31" s="8" t="s">
        <v>203</v>
      </c>
      <c r="N31" s="8" t="s">
        <v>203</v>
      </c>
      <c r="O31" s="8" t="s">
        <v>203</v>
      </c>
      <c r="P31" s="8" t="s">
        <v>203</v>
      </c>
      <c r="Q31" s="8" t="s">
        <v>203</v>
      </c>
      <c r="R31" s="8" t="s">
        <v>203</v>
      </c>
      <c r="S31" s="8" t="s">
        <v>203</v>
      </c>
      <c r="T31" s="8">
        <v>1.6745881270640499</v>
      </c>
      <c r="U31" s="8" t="s">
        <v>203</v>
      </c>
      <c r="V31" s="8">
        <v>1.8245075521215299</v>
      </c>
      <c r="W31" s="8">
        <v>478.75730726400002</v>
      </c>
    </row>
    <row r="32" spans="1:23" s="1" customFormat="1" ht="19.7" customHeight="1" x14ac:dyDescent="0.2">
      <c r="A32" s="5" t="s">
        <v>167</v>
      </c>
      <c r="B32" s="5" t="s">
        <v>166</v>
      </c>
      <c r="C32" s="5" t="s">
        <v>26</v>
      </c>
      <c r="D32" s="28" t="str">
        <f>VLOOKUP(B32,[1]EQUITY!$H$1:$J$63,3,0)</f>
        <v>Very High</v>
      </c>
      <c r="E32" s="6">
        <v>46111</v>
      </c>
      <c r="F32" s="7">
        <v>9.8381000000000007</v>
      </c>
      <c r="G32" s="7">
        <v>9.9144000000000005</v>
      </c>
      <c r="H32" s="8">
        <v>-6.8133782805793999</v>
      </c>
      <c r="I32" s="8">
        <v>-6.1379274034256799</v>
      </c>
      <c r="J32" s="8">
        <v>-5.62019212727298</v>
      </c>
      <c r="K32" s="8" t="s">
        <v>203</v>
      </c>
      <c r="L32" s="8" t="s">
        <v>203</v>
      </c>
      <c r="M32" s="8" t="s">
        <v>203</v>
      </c>
      <c r="N32" s="8" t="s">
        <v>203</v>
      </c>
      <c r="O32" s="8" t="s">
        <v>203</v>
      </c>
      <c r="P32" s="8" t="s">
        <v>203</v>
      </c>
      <c r="Q32" s="8" t="s">
        <v>203</v>
      </c>
      <c r="R32" s="8" t="s">
        <v>203</v>
      </c>
      <c r="S32" s="8" t="s">
        <v>203</v>
      </c>
      <c r="T32" s="8">
        <v>-1.5198756420574999</v>
      </c>
      <c r="U32" s="8">
        <v>-0.80340010555104402</v>
      </c>
      <c r="V32" s="8">
        <v>-0.174172048948951</v>
      </c>
      <c r="W32" s="8">
        <v>50.799406726000001</v>
      </c>
    </row>
    <row r="33" spans="1:23" s="1" customFormat="1" ht="19.7" customHeight="1" x14ac:dyDescent="0.2">
      <c r="A33" s="5" t="s">
        <v>168</v>
      </c>
      <c r="B33" s="5" t="s">
        <v>169</v>
      </c>
      <c r="C33" s="5" t="s">
        <v>26</v>
      </c>
      <c r="D33" s="28" t="str">
        <f>VLOOKUP(B33,[1]EQUITY!$H$1:$J$63,3,0)</f>
        <v>Very High</v>
      </c>
      <c r="E33" s="6">
        <v>46111</v>
      </c>
      <c r="F33" s="7">
        <v>79.152100000000004</v>
      </c>
      <c r="G33" s="7">
        <v>0</v>
      </c>
      <c r="H33" s="8">
        <v>26.1748504762392</v>
      </c>
      <c r="I33" s="8" t="s">
        <v>203</v>
      </c>
      <c r="J33" s="8">
        <v>26.450951063527899</v>
      </c>
      <c r="K33" s="8" t="s">
        <v>203</v>
      </c>
      <c r="L33" s="8" t="s">
        <v>203</v>
      </c>
      <c r="M33" s="8" t="s">
        <v>203</v>
      </c>
      <c r="N33" s="8" t="s">
        <v>203</v>
      </c>
      <c r="O33" s="8" t="s">
        <v>203</v>
      </c>
      <c r="P33" s="8" t="s">
        <v>203</v>
      </c>
      <c r="Q33" s="8" t="s">
        <v>203</v>
      </c>
      <c r="R33" s="8" t="s">
        <v>203</v>
      </c>
      <c r="S33" s="8" t="s">
        <v>203</v>
      </c>
      <c r="T33" s="8">
        <v>22.598239498926699</v>
      </c>
      <c r="U33" s="8" t="s">
        <v>203</v>
      </c>
      <c r="V33" s="8">
        <v>22.972618290991999</v>
      </c>
      <c r="W33" s="8">
        <v>196.94697365900001</v>
      </c>
    </row>
    <row r="34" spans="1:23" s="1" customFormat="1" ht="19.7" customHeight="1" x14ac:dyDescent="0.2">
      <c r="A34" s="5" t="s">
        <v>170</v>
      </c>
      <c r="B34" s="5" t="s">
        <v>171</v>
      </c>
      <c r="C34" s="5" t="s">
        <v>70</v>
      </c>
      <c r="D34" s="28" t="s">
        <v>70</v>
      </c>
      <c r="E34" s="6">
        <v>46111</v>
      </c>
      <c r="F34" s="7">
        <v>12.9314</v>
      </c>
      <c r="G34" s="7">
        <v>13.0105</v>
      </c>
      <c r="H34" s="8">
        <v>6.5730908662487302</v>
      </c>
      <c r="I34" s="8">
        <v>6.7313573255209</v>
      </c>
      <c r="J34" s="8">
        <v>6.9002759053714096</v>
      </c>
      <c r="K34" s="8">
        <v>7.4610077000624804</v>
      </c>
      <c r="L34" s="8">
        <v>7.6173990596760399</v>
      </c>
      <c r="M34" s="8">
        <v>7.80851388329007</v>
      </c>
      <c r="N34" s="8" t="s">
        <v>203</v>
      </c>
      <c r="O34" s="8" t="s">
        <v>203</v>
      </c>
      <c r="P34" s="8" t="s">
        <v>203</v>
      </c>
      <c r="Q34" s="8" t="s">
        <v>203</v>
      </c>
      <c r="R34" s="8" t="s">
        <v>203</v>
      </c>
      <c r="S34" s="8" t="s">
        <v>203</v>
      </c>
      <c r="T34" s="8">
        <v>6.59123088713089</v>
      </c>
      <c r="U34" s="8">
        <v>6.7527527579501996</v>
      </c>
      <c r="V34" s="8">
        <v>6.9495790969661</v>
      </c>
      <c r="W34" s="8">
        <v>1708.0788357910001</v>
      </c>
    </row>
    <row r="35" spans="1:23" s="1" customFormat="1" ht="19.7" customHeight="1" x14ac:dyDescent="0.2">
      <c r="A35" s="5" t="s">
        <v>172</v>
      </c>
      <c r="B35" s="5" t="s">
        <v>173</v>
      </c>
      <c r="C35" s="5" t="s">
        <v>70</v>
      </c>
      <c r="D35" s="28" t="s">
        <v>70</v>
      </c>
      <c r="E35" s="6">
        <v>46111</v>
      </c>
      <c r="F35" s="7">
        <v>12.5853</v>
      </c>
      <c r="G35" s="7">
        <v>12.654500000000001</v>
      </c>
      <c r="H35" s="8">
        <v>6.9095908344255896</v>
      </c>
      <c r="I35" s="8">
        <v>7.0788337975246503</v>
      </c>
      <c r="J35" s="8">
        <v>7.1302986000914501</v>
      </c>
      <c r="K35" s="8">
        <v>7.3968018289260398</v>
      </c>
      <c r="L35" s="8">
        <v>7.58586965468215</v>
      </c>
      <c r="M35" s="8">
        <v>7.7477276364626499</v>
      </c>
      <c r="N35" s="8" t="s">
        <v>203</v>
      </c>
      <c r="O35" s="8" t="s">
        <v>203</v>
      </c>
      <c r="P35" s="8" t="s">
        <v>203</v>
      </c>
      <c r="Q35" s="8" t="s">
        <v>203</v>
      </c>
      <c r="R35" s="8" t="s">
        <v>203</v>
      </c>
      <c r="S35" s="8" t="s">
        <v>203</v>
      </c>
      <c r="T35" s="8">
        <v>7.6400322728815002</v>
      </c>
      <c r="U35" s="8">
        <v>7.82917680784829</v>
      </c>
      <c r="V35" s="8">
        <v>7.9742984121756297</v>
      </c>
      <c r="W35" s="8">
        <v>89.452913090999999</v>
      </c>
    </row>
    <row r="36" spans="1:23" s="1" customFormat="1" ht="19.7" customHeight="1" x14ac:dyDescent="0.2">
      <c r="A36" s="5" t="s">
        <v>174</v>
      </c>
      <c r="B36" s="5" t="s">
        <v>175</v>
      </c>
      <c r="C36" s="5" t="s">
        <v>26</v>
      </c>
      <c r="D36" s="28" t="s">
        <v>26</v>
      </c>
      <c r="E36" s="6">
        <v>46111</v>
      </c>
      <c r="F36" s="7">
        <v>14.3161</v>
      </c>
      <c r="G36" s="7">
        <v>0</v>
      </c>
      <c r="H36" s="8" t="s">
        <v>203</v>
      </c>
      <c r="I36" s="8" t="s">
        <v>203</v>
      </c>
      <c r="J36" s="8" t="s">
        <v>203</v>
      </c>
      <c r="K36" s="8" t="s">
        <v>203</v>
      </c>
      <c r="L36" s="8" t="s">
        <v>203</v>
      </c>
      <c r="M36" s="8" t="s">
        <v>203</v>
      </c>
      <c r="N36" s="8" t="s">
        <v>203</v>
      </c>
      <c r="O36" s="8" t="s">
        <v>203</v>
      </c>
      <c r="P36" s="8" t="s">
        <v>203</v>
      </c>
      <c r="Q36" s="8" t="s">
        <v>203</v>
      </c>
      <c r="R36" s="8" t="s">
        <v>203</v>
      </c>
      <c r="S36" s="8" t="s">
        <v>203</v>
      </c>
      <c r="T36" s="8">
        <v>-12.610792333048501</v>
      </c>
      <c r="U36" s="8" t="s">
        <v>203</v>
      </c>
      <c r="V36" s="8">
        <v>-12.7732296140942</v>
      </c>
      <c r="W36" s="8">
        <v>3.4894128480000002</v>
      </c>
    </row>
    <row r="37" spans="1:23" s="1" customFormat="1" ht="19.7" customHeight="1" x14ac:dyDescent="0.2">
      <c r="A37" s="5" t="s">
        <v>176</v>
      </c>
      <c r="B37" s="5" t="s">
        <v>175</v>
      </c>
      <c r="C37" s="5" t="s">
        <v>26</v>
      </c>
      <c r="D37" s="28" t="s">
        <v>26</v>
      </c>
      <c r="E37" s="6">
        <v>46111</v>
      </c>
      <c r="F37" s="7">
        <v>8.7718000000000007</v>
      </c>
      <c r="G37" s="7">
        <v>8.7903000000000002</v>
      </c>
      <c r="H37" s="8" t="s">
        <v>203</v>
      </c>
      <c r="I37" s="8" t="s">
        <v>203</v>
      </c>
      <c r="J37" s="8" t="s">
        <v>203</v>
      </c>
      <c r="K37" s="8" t="s">
        <v>203</v>
      </c>
      <c r="L37" s="8" t="s">
        <v>203</v>
      </c>
      <c r="M37" s="8" t="s">
        <v>203</v>
      </c>
      <c r="N37" s="8" t="s">
        <v>203</v>
      </c>
      <c r="O37" s="8" t="s">
        <v>203</v>
      </c>
      <c r="P37" s="8" t="s">
        <v>203</v>
      </c>
      <c r="Q37" s="8" t="s">
        <v>203</v>
      </c>
      <c r="R37" s="8" t="s">
        <v>203</v>
      </c>
      <c r="S37" s="8" t="s">
        <v>203</v>
      </c>
      <c r="T37" s="8">
        <v>-12.282</v>
      </c>
      <c r="U37" s="8">
        <v>-12.097</v>
      </c>
      <c r="V37" s="8">
        <v>-12.046387326924201</v>
      </c>
      <c r="W37" s="8">
        <v>7.5546919910000003</v>
      </c>
    </row>
    <row r="38" spans="1:23" s="1" customFormat="1" ht="19.7" customHeight="1" x14ac:dyDescent="0.2">
      <c r="A38" s="5" t="s">
        <v>177</v>
      </c>
      <c r="B38" s="5" t="s">
        <v>178</v>
      </c>
      <c r="C38" s="5" t="s">
        <v>26</v>
      </c>
      <c r="D38" s="28" t="s">
        <v>26</v>
      </c>
      <c r="E38" s="6">
        <v>46111</v>
      </c>
      <c r="F38" s="7">
        <v>9.4187999999999992</v>
      </c>
      <c r="G38" s="7">
        <v>9.5680999999999994</v>
      </c>
      <c r="H38" s="8">
        <v>-9.8529270699212592</v>
      </c>
      <c r="I38" s="8">
        <v>-9.22971612277302</v>
      </c>
      <c r="J38" s="8">
        <v>-9.0990155340762193</v>
      </c>
      <c r="K38" s="8" t="s">
        <v>203</v>
      </c>
      <c r="L38" s="8" t="s">
        <v>203</v>
      </c>
      <c r="M38" s="8" t="s">
        <v>203</v>
      </c>
      <c r="N38" s="8" t="s">
        <v>203</v>
      </c>
      <c r="O38" s="8" t="s">
        <v>203</v>
      </c>
      <c r="P38" s="8" t="s">
        <v>203</v>
      </c>
      <c r="Q38" s="8" t="s">
        <v>203</v>
      </c>
      <c r="R38" s="8" t="s">
        <v>203</v>
      </c>
      <c r="S38" s="8" t="s">
        <v>203</v>
      </c>
      <c r="T38" s="8">
        <v>-2.6143385567216999</v>
      </c>
      <c r="U38" s="8">
        <v>-1.9343679013744199</v>
      </c>
      <c r="V38" s="8">
        <v>-1.5338664390508601</v>
      </c>
      <c r="W38" s="8">
        <v>273.04348481199997</v>
      </c>
    </row>
    <row r="39" spans="1:23" s="1" customFormat="1" ht="19.7" customHeight="1" x14ac:dyDescent="0.2">
      <c r="A39" s="5" t="s">
        <v>179</v>
      </c>
      <c r="B39" s="5" t="s">
        <v>180</v>
      </c>
      <c r="C39" s="5" t="s">
        <v>26</v>
      </c>
      <c r="D39" s="28" t="str">
        <f>VLOOKUP(B39,[1]EQUITY!$H$1:$J$63,3,0)</f>
        <v>Very High</v>
      </c>
      <c r="E39" s="6">
        <v>46111</v>
      </c>
      <c r="F39" s="7">
        <v>83.199799999999996</v>
      </c>
      <c r="G39" s="7">
        <v>0</v>
      </c>
      <c r="H39" s="8">
        <v>-11.1570477942214</v>
      </c>
      <c r="I39" s="8" t="s">
        <v>203</v>
      </c>
      <c r="J39" s="8">
        <v>-11.076791035068201</v>
      </c>
      <c r="K39" s="8" t="s">
        <v>203</v>
      </c>
      <c r="L39" s="8" t="s">
        <v>203</v>
      </c>
      <c r="M39" s="8" t="s">
        <v>203</v>
      </c>
      <c r="N39" s="8" t="s">
        <v>203</v>
      </c>
      <c r="O39" s="8" t="s">
        <v>203</v>
      </c>
      <c r="P39" s="8" t="s">
        <v>203</v>
      </c>
      <c r="Q39" s="8" t="s">
        <v>203</v>
      </c>
      <c r="R39" s="8" t="s">
        <v>203</v>
      </c>
      <c r="S39" s="8" t="s">
        <v>203</v>
      </c>
      <c r="T39" s="8">
        <v>-9.2788117222486797</v>
      </c>
      <c r="U39" s="8" t="s">
        <v>203</v>
      </c>
      <c r="V39" s="8">
        <v>-9.1861893934351695</v>
      </c>
      <c r="W39" s="8">
        <v>697.52780454100002</v>
      </c>
    </row>
    <row r="40" spans="1:23" s="1" customFormat="1" ht="19.7" customHeight="1" x14ac:dyDescent="0.2">
      <c r="A40" s="5" t="s">
        <v>181</v>
      </c>
      <c r="B40" s="5" t="s">
        <v>180</v>
      </c>
      <c r="C40" s="5" t="s">
        <v>26</v>
      </c>
      <c r="D40" s="28" t="str">
        <f>VLOOKUP(B40,[1]EQUITY!$H$1:$J$63,3,0)</f>
        <v>Very High</v>
      </c>
      <c r="E40" s="6">
        <v>46111</v>
      </c>
      <c r="F40" s="7">
        <v>8.4458000000000002</v>
      </c>
      <c r="G40" s="7">
        <v>8.5387000000000004</v>
      </c>
      <c r="H40" s="8">
        <v>-11.935932036469801</v>
      </c>
      <c r="I40" s="8">
        <v>-11.3272696147339</v>
      </c>
      <c r="J40" s="8">
        <v>-11.076791035068201</v>
      </c>
      <c r="K40" s="8" t="s">
        <v>203</v>
      </c>
      <c r="L40" s="8" t="s">
        <v>203</v>
      </c>
      <c r="M40" s="8" t="s">
        <v>203</v>
      </c>
      <c r="N40" s="8" t="s">
        <v>203</v>
      </c>
      <c r="O40" s="8" t="s">
        <v>203</v>
      </c>
      <c r="P40" s="8" t="s">
        <v>203</v>
      </c>
      <c r="Q40" s="8" t="s">
        <v>203</v>
      </c>
      <c r="R40" s="8" t="s">
        <v>203</v>
      </c>
      <c r="S40" s="8" t="s">
        <v>203</v>
      </c>
      <c r="T40" s="8">
        <v>-10.235076019361699</v>
      </c>
      <c r="U40" s="8">
        <v>-9.6051641779002193</v>
      </c>
      <c r="V40" s="8">
        <v>-9.1861893934351695</v>
      </c>
      <c r="W40" s="8">
        <v>1146.6485725380001</v>
      </c>
    </row>
    <row r="41" spans="1:23" s="1" customFormat="1" ht="19.7" customHeight="1" x14ac:dyDescent="0.2">
      <c r="A41" s="5" t="s">
        <v>182</v>
      </c>
      <c r="B41" s="5" t="s">
        <v>183</v>
      </c>
      <c r="C41" s="5" t="s">
        <v>26</v>
      </c>
      <c r="D41" s="28" t="s">
        <v>26</v>
      </c>
      <c r="E41" s="6">
        <v>46111</v>
      </c>
      <c r="F41" s="7">
        <v>219.09520000000001</v>
      </c>
      <c r="G41" s="7">
        <v>0</v>
      </c>
      <c r="H41" s="8">
        <v>122.18793373773001</v>
      </c>
      <c r="I41" s="8" t="s">
        <v>203</v>
      </c>
      <c r="J41" s="8">
        <v>126.270170208674</v>
      </c>
      <c r="K41" s="8">
        <v>45.653509692928999</v>
      </c>
      <c r="L41" s="8" t="s">
        <v>203</v>
      </c>
      <c r="M41" s="8">
        <v>47.450425357057199</v>
      </c>
      <c r="N41" s="8" t="s">
        <v>203</v>
      </c>
      <c r="O41" s="8" t="s">
        <v>203</v>
      </c>
      <c r="P41" s="8" t="s">
        <v>203</v>
      </c>
      <c r="Q41" s="8" t="s">
        <v>203</v>
      </c>
      <c r="R41" s="8" t="s">
        <v>203</v>
      </c>
      <c r="S41" s="8" t="s">
        <v>203</v>
      </c>
      <c r="T41" s="8">
        <v>45.851834473648601</v>
      </c>
      <c r="U41" s="8" t="s">
        <v>203</v>
      </c>
      <c r="V41" s="8">
        <v>47.750317988228701</v>
      </c>
      <c r="W41" s="8">
        <v>1631.172496163</v>
      </c>
    </row>
    <row r="42" spans="1:23" s="1" customFormat="1" ht="14.45" customHeight="1" x14ac:dyDescent="0.2"/>
    <row r="43" spans="1:23" s="1" customFormat="1" ht="18.2" customHeight="1" x14ac:dyDescent="0.25">
      <c r="A43" s="19" t="s">
        <v>51</v>
      </c>
      <c r="B43" s="20"/>
      <c r="C43" s="20"/>
      <c r="D43" s="20"/>
      <c r="E43" s="20"/>
      <c r="F43" s="20"/>
      <c r="G43" s="20"/>
      <c r="H43" s="20"/>
      <c r="I43" s="20"/>
      <c r="J43" s="20"/>
      <c r="K43" s="20"/>
      <c r="L43" s="20"/>
      <c r="M43" s="20"/>
      <c r="N43" s="20"/>
      <c r="O43" s="20"/>
      <c r="P43" s="20"/>
      <c r="Q43" s="20"/>
      <c r="R43" s="20"/>
      <c r="S43" s="20"/>
      <c r="T43" s="20"/>
      <c r="U43" s="20"/>
      <c r="V43" s="20"/>
      <c r="W43" s="20"/>
    </row>
    <row r="44" spans="1:23" s="1" customFormat="1" ht="6.95" customHeight="1" x14ac:dyDescent="0.25">
      <c r="A44" s="21"/>
      <c r="B44" s="22"/>
      <c r="C44" s="22"/>
      <c r="D44" s="22"/>
      <c r="E44" s="22"/>
      <c r="F44" s="22"/>
      <c r="G44" s="22"/>
      <c r="H44" s="22"/>
      <c r="I44" s="22"/>
      <c r="J44" s="22"/>
      <c r="K44" s="22"/>
      <c r="L44" s="22"/>
      <c r="M44" s="22"/>
      <c r="N44" s="22"/>
      <c r="O44" s="22"/>
      <c r="P44" s="22"/>
      <c r="Q44" s="22"/>
      <c r="R44" s="22"/>
      <c r="S44" s="22"/>
      <c r="T44" s="22"/>
      <c r="U44" s="22"/>
      <c r="V44" s="22"/>
      <c r="W44" s="23"/>
    </row>
    <row r="45" spans="1:23" s="1" customFormat="1" ht="114.2" customHeight="1" x14ac:dyDescent="0.25">
      <c r="A45" s="29" t="s">
        <v>52</v>
      </c>
      <c r="B45" s="30"/>
      <c r="C45" s="30"/>
      <c r="D45" s="30"/>
      <c r="E45" s="30"/>
      <c r="F45" s="30"/>
      <c r="G45" s="30"/>
      <c r="H45" s="30"/>
      <c r="I45" s="30"/>
      <c r="J45" s="30"/>
      <c r="K45" s="30"/>
      <c r="L45" s="30"/>
      <c r="M45" s="30"/>
      <c r="N45" s="30"/>
      <c r="O45" s="30"/>
      <c r="P45" s="30"/>
      <c r="Q45" s="24"/>
      <c r="R45" s="24"/>
      <c r="S45" s="24"/>
      <c r="T45" s="24"/>
      <c r="U45" s="24"/>
      <c r="V45" s="24"/>
      <c r="W45" s="25"/>
    </row>
  </sheetData>
  <mergeCells count="1">
    <mergeCell ref="A45:P45"/>
  </mergeCells>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workbookViewId="0">
      <selection activeCell="D7" sqref="D7"/>
    </sheetView>
  </sheetViews>
  <sheetFormatPr defaultRowHeight="12.75" x14ac:dyDescent="0.2"/>
  <cols>
    <col min="1" max="1" width="45.28515625" customWidth="1"/>
    <col min="2" max="2" width="64.85546875" customWidth="1"/>
    <col min="3" max="3" width="19.7109375" customWidth="1"/>
    <col min="4" max="4" width="22.42578125" customWidth="1"/>
    <col min="5" max="5" width="10.7109375" customWidth="1"/>
    <col min="6" max="6" width="13.28515625" customWidth="1"/>
    <col min="7" max="7" width="10.7109375" customWidth="1"/>
    <col min="8" max="8" width="24.5703125" customWidth="1"/>
    <col min="9" max="9" width="23" customWidth="1"/>
    <col min="10" max="10" width="27.7109375" customWidth="1"/>
    <col min="11" max="11" width="24.5703125" customWidth="1"/>
    <col min="12" max="12" width="23" customWidth="1"/>
    <col min="13" max="13" width="27.7109375" customWidth="1"/>
    <col min="14" max="14" width="24.5703125" customWidth="1"/>
    <col min="15" max="15" width="23" customWidth="1"/>
    <col min="16" max="16" width="27.7109375" customWidth="1"/>
    <col min="17" max="17" width="25.5703125" customWidth="1"/>
    <col min="18" max="18" width="24" customWidth="1"/>
    <col min="19" max="19" width="28.7109375" customWidth="1"/>
    <col min="20" max="20" width="27.7109375" customWidth="1"/>
    <col min="21" max="21" width="25.85546875" customWidth="1"/>
    <col min="22" max="22" width="31.28515625" customWidth="1"/>
    <col min="23" max="23" width="15.42578125" customWidth="1"/>
  </cols>
  <sheetData>
    <row r="1" spans="1:23" s="1" customFormat="1" ht="24" customHeight="1" x14ac:dyDescent="0.2">
      <c r="A1" s="12"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184</v>
      </c>
      <c r="B3" s="5" t="s">
        <v>185</v>
      </c>
      <c r="C3" s="5" t="s">
        <v>26</v>
      </c>
      <c r="D3" s="28" t="s">
        <v>26</v>
      </c>
      <c r="E3" s="6">
        <v>46111</v>
      </c>
      <c r="F3" s="7">
        <v>26.309100000000001</v>
      </c>
      <c r="G3" s="7">
        <v>27.816500000000001</v>
      </c>
      <c r="H3" s="8">
        <v>65.100303062371196</v>
      </c>
      <c r="I3" s="8">
        <v>66.093449992646796</v>
      </c>
      <c r="J3" s="8">
        <v>63.148427961467398</v>
      </c>
      <c r="K3" s="8">
        <v>13.844185110561501</v>
      </c>
      <c r="L3" s="8">
        <v>14.5272932579519</v>
      </c>
      <c r="M3" s="8">
        <v>15.8053547986515</v>
      </c>
      <c r="N3" s="8">
        <v>11.356997338101401</v>
      </c>
      <c r="O3" s="8">
        <v>12.0368342642344</v>
      </c>
      <c r="P3" s="8">
        <v>10.589719868862501</v>
      </c>
      <c r="Q3" s="8">
        <v>8.7357693812010897</v>
      </c>
      <c r="R3" s="8">
        <v>9.2549671973817507</v>
      </c>
      <c r="S3" s="8" t="s">
        <v>203</v>
      </c>
      <c r="T3" s="8">
        <v>5.9871981407948001</v>
      </c>
      <c r="U3" s="8">
        <v>6.9896286820039197</v>
      </c>
      <c r="V3" s="8" t="s">
        <v>203</v>
      </c>
      <c r="W3" s="8">
        <v>102.986896461</v>
      </c>
    </row>
    <row r="4" spans="1:23" s="1" customFormat="1" ht="19.7" customHeight="1" x14ac:dyDescent="0.2">
      <c r="A4" s="5" t="s">
        <v>186</v>
      </c>
      <c r="B4" s="5" t="s">
        <v>187</v>
      </c>
      <c r="C4" s="5" t="s">
        <v>26</v>
      </c>
      <c r="D4" s="28" t="s">
        <v>26</v>
      </c>
      <c r="E4" s="6">
        <v>46111</v>
      </c>
      <c r="F4" s="7">
        <v>17.597200000000001</v>
      </c>
      <c r="G4" s="7">
        <v>18.268999999999998</v>
      </c>
      <c r="H4" s="8">
        <v>24.3758797708179</v>
      </c>
      <c r="I4" s="8">
        <v>25.487679366700501</v>
      </c>
      <c r="J4" s="8">
        <v>29.6681732693452</v>
      </c>
      <c r="K4" s="8">
        <v>22.224040050561101</v>
      </c>
      <c r="L4" s="8">
        <v>23.310859117693902</v>
      </c>
      <c r="M4" s="8">
        <v>21.470948178054101</v>
      </c>
      <c r="N4" s="8" t="s">
        <v>203</v>
      </c>
      <c r="O4" s="8" t="s">
        <v>203</v>
      </c>
      <c r="P4" s="8" t="s">
        <v>203</v>
      </c>
      <c r="Q4" s="8" t="s">
        <v>203</v>
      </c>
      <c r="R4" s="8" t="s">
        <v>203</v>
      </c>
      <c r="S4" s="8" t="s">
        <v>203</v>
      </c>
      <c r="T4" s="8">
        <v>14.6901714111376</v>
      </c>
      <c r="U4" s="8">
        <v>15.7370413340475</v>
      </c>
      <c r="V4" s="8">
        <v>15.5657451621802</v>
      </c>
      <c r="W4" s="8">
        <v>1132.3308264679999</v>
      </c>
    </row>
    <row r="5" spans="1:23" s="1" customFormat="1" ht="19.7" customHeight="1" x14ac:dyDescent="0.2">
      <c r="A5" s="5" t="s">
        <v>188</v>
      </c>
      <c r="B5" s="5" t="s">
        <v>130</v>
      </c>
      <c r="C5" s="5" t="s">
        <v>26</v>
      </c>
      <c r="D5" s="28" t="s">
        <v>115</v>
      </c>
      <c r="E5" s="6">
        <v>46111</v>
      </c>
      <c r="F5" s="7">
        <v>23.0943</v>
      </c>
      <c r="G5" s="7">
        <v>23.299199999999999</v>
      </c>
      <c r="H5" s="8">
        <v>63.238973506996402</v>
      </c>
      <c r="I5" s="8">
        <v>63.838629648792697</v>
      </c>
      <c r="J5" s="8">
        <v>64.310804971866006</v>
      </c>
      <c r="K5" s="8" t="s">
        <v>203</v>
      </c>
      <c r="L5" s="8" t="s">
        <v>203</v>
      </c>
      <c r="M5" s="8" t="s">
        <v>203</v>
      </c>
      <c r="N5" s="8" t="s">
        <v>203</v>
      </c>
      <c r="O5" s="8" t="s">
        <v>203</v>
      </c>
      <c r="P5" s="8" t="s">
        <v>203</v>
      </c>
      <c r="Q5" s="8" t="s">
        <v>203</v>
      </c>
      <c r="R5" s="8" t="s">
        <v>203</v>
      </c>
      <c r="S5" s="8" t="s">
        <v>203</v>
      </c>
      <c r="T5" s="8">
        <v>42.417729616028701</v>
      </c>
      <c r="U5" s="8">
        <v>42.950170857318099</v>
      </c>
      <c r="V5" s="8">
        <v>44.711743357428396</v>
      </c>
      <c r="W5" s="8">
        <v>494.09217263300002</v>
      </c>
    </row>
    <row r="6" spans="1:23" s="1" customFormat="1" ht="30.4" customHeight="1" x14ac:dyDescent="0.2">
      <c r="A6" s="5" t="s">
        <v>189</v>
      </c>
      <c r="B6" s="13" t="s">
        <v>190</v>
      </c>
      <c r="C6" s="5" t="s">
        <v>80</v>
      </c>
      <c r="D6" s="28" t="s">
        <v>70</v>
      </c>
      <c r="E6" s="6">
        <v>46111</v>
      </c>
      <c r="F6" s="7">
        <v>21.8691</v>
      </c>
      <c r="G6" s="7">
        <v>23.211200000000002</v>
      </c>
      <c r="H6" s="8">
        <v>4.6095040877527103</v>
      </c>
      <c r="I6" s="8">
        <v>5.1007218759360002</v>
      </c>
      <c r="J6" s="8">
        <v>4.3467755798365602</v>
      </c>
      <c r="K6" s="8">
        <v>9.2302251398684003</v>
      </c>
      <c r="L6" s="8">
        <v>9.8488482500068493</v>
      </c>
      <c r="M6" s="8">
        <v>6.9193047566091304</v>
      </c>
      <c r="N6" s="8">
        <v>5.6694078740876304</v>
      </c>
      <c r="O6" s="8">
        <v>6.3120435887864499</v>
      </c>
      <c r="P6" s="8">
        <v>5.9369364775040001</v>
      </c>
      <c r="Q6" s="8">
        <v>7.73206840070781</v>
      </c>
      <c r="R6" s="8">
        <v>8.2904676860564308</v>
      </c>
      <c r="S6" s="8">
        <v>6.4878906375351901</v>
      </c>
      <c r="T6" s="8">
        <v>6.96978934366423</v>
      </c>
      <c r="U6" s="8">
        <v>7.5197859963508398</v>
      </c>
      <c r="V6" s="8">
        <v>6.8722319229991697</v>
      </c>
      <c r="W6" s="8">
        <v>1495.308862161</v>
      </c>
    </row>
    <row r="7" spans="1:23" s="1" customFormat="1" ht="19.7" customHeight="1" x14ac:dyDescent="0.2">
      <c r="A7" s="5" t="s">
        <v>191</v>
      </c>
      <c r="B7" s="5" t="s">
        <v>192</v>
      </c>
      <c r="C7" s="5" t="s">
        <v>115</v>
      </c>
      <c r="D7" s="28" t="s">
        <v>115</v>
      </c>
      <c r="E7" s="6">
        <v>46111</v>
      </c>
      <c r="F7" s="7">
        <v>9.4038000000000004</v>
      </c>
      <c r="G7" s="7">
        <v>9.4108000000000001</v>
      </c>
      <c r="H7" s="8" t="s">
        <v>203</v>
      </c>
      <c r="I7" s="8" t="s">
        <v>203</v>
      </c>
      <c r="J7" s="8" t="s">
        <v>203</v>
      </c>
      <c r="K7" s="8" t="s">
        <v>203</v>
      </c>
      <c r="L7" s="8" t="s">
        <v>203</v>
      </c>
      <c r="M7" s="8" t="s">
        <v>203</v>
      </c>
      <c r="N7" s="8" t="s">
        <v>203</v>
      </c>
      <c r="O7" s="8" t="s">
        <v>203</v>
      </c>
      <c r="P7" s="8" t="s">
        <v>203</v>
      </c>
      <c r="Q7" s="8" t="s">
        <v>203</v>
      </c>
      <c r="R7" s="8" t="s">
        <v>203</v>
      </c>
      <c r="S7" s="8" t="s">
        <v>203</v>
      </c>
      <c r="T7" s="8">
        <v>-5.9619999999999997</v>
      </c>
      <c r="U7" s="8">
        <v>-5.8920000000000003</v>
      </c>
      <c r="V7" s="8">
        <v>-8.6948268258276205</v>
      </c>
      <c r="W7" s="8">
        <v>615.85268711100002</v>
      </c>
    </row>
    <row r="8" spans="1:23" s="1" customFormat="1" ht="19.7" customHeight="1" x14ac:dyDescent="0.2">
      <c r="A8" s="5" t="s">
        <v>193</v>
      </c>
      <c r="B8" s="5" t="s">
        <v>194</v>
      </c>
      <c r="C8" s="5" t="s">
        <v>26</v>
      </c>
      <c r="D8" s="28" t="str">
        <f>VLOOKUP(B8,[1]EQUITY!$H$1:$J$63,3,0)</f>
        <v>Very High</v>
      </c>
      <c r="E8" s="6">
        <v>46111</v>
      </c>
      <c r="F8" s="7">
        <v>23.415700000000001</v>
      </c>
      <c r="G8" s="7">
        <v>23.507300000000001</v>
      </c>
      <c r="H8" s="8" t="s">
        <v>203</v>
      </c>
      <c r="I8" s="8" t="s">
        <v>203</v>
      </c>
      <c r="J8" s="8" t="s">
        <v>203</v>
      </c>
      <c r="K8" s="8" t="s">
        <v>203</v>
      </c>
      <c r="L8" s="8" t="s">
        <v>203</v>
      </c>
      <c r="M8" s="8" t="s">
        <v>203</v>
      </c>
      <c r="N8" s="8" t="s">
        <v>203</v>
      </c>
      <c r="O8" s="8" t="s">
        <v>203</v>
      </c>
      <c r="P8" s="8" t="s">
        <v>203</v>
      </c>
      <c r="Q8" s="8" t="s">
        <v>203</v>
      </c>
      <c r="R8" s="8" t="s">
        <v>203</v>
      </c>
      <c r="S8" s="8" t="s">
        <v>203</v>
      </c>
      <c r="T8" s="8">
        <v>133.969824140687</v>
      </c>
      <c r="U8" s="8">
        <v>134.882744976569</v>
      </c>
      <c r="V8" s="8">
        <v>142.47240056788101</v>
      </c>
      <c r="W8" s="8">
        <v>680.64892614500002</v>
      </c>
    </row>
    <row r="9" spans="1:23" s="1" customFormat="1" ht="19.7" customHeight="1" x14ac:dyDescent="0.2">
      <c r="A9" s="5" t="s">
        <v>195</v>
      </c>
      <c r="B9" s="5" t="s">
        <v>196</v>
      </c>
      <c r="C9" s="5" t="s">
        <v>26</v>
      </c>
      <c r="D9" s="28" t="s">
        <v>26</v>
      </c>
      <c r="E9" s="6">
        <v>46111</v>
      </c>
      <c r="F9" s="7">
        <v>12.480499999999999</v>
      </c>
      <c r="G9" s="7">
        <v>12.4932</v>
      </c>
      <c r="H9" s="8">
        <v>14.9715318127425</v>
      </c>
      <c r="I9" s="8">
        <v>15.0288250627056</v>
      </c>
      <c r="J9" s="8">
        <v>3.3806884314276</v>
      </c>
      <c r="K9" s="8" t="s">
        <v>203</v>
      </c>
      <c r="L9" s="8" t="s">
        <v>203</v>
      </c>
      <c r="M9" s="8" t="s">
        <v>203</v>
      </c>
      <c r="N9" s="8" t="s">
        <v>203</v>
      </c>
      <c r="O9" s="8" t="s">
        <v>203</v>
      </c>
      <c r="P9" s="8" t="s">
        <v>203</v>
      </c>
      <c r="Q9" s="8" t="s">
        <v>203</v>
      </c>
      <c r="R9" s="8" t="s">
        <v>203</v>
      </c>
      <c r="S9" s="8" t="s">
        <v>203</v>
      </c>
      <c r="T9" s="8">
        <v>11.5161739095472</v>
      </c>
      <c r="U9" s="8">
        <v>11.571980636586099</v>
      </c>
      <c r="V9" s="8">
        <v>4.2449729389589601</v>
      </c>
      <c r="W9" s="8">
        <v>68.631642733999996</v>
      </c>
    </row>
    <row r="10" spans="1:23" s="1" customFormat="1" ht="19.7" customHeight="1" x14ac:dyDescent="0.2">
      <c r="A10" s="5" t="s">
        <v>197</v>
      </c>
      <c r="B10" s="5" t="s">
        <v>198</v>
      </c>
      <c r="C10" s="5" t="s">
        <v>26</v>
      </c>
      <c r="D10" s="28" t="str">
        <f>VLOOKUP(B10,[1]EQUITY!$H$1:$J$63,3,0)</f>
        <v>Very High</v>
      </c>
      <c r="E10" s="6">
        <v>46111</v>
      </c>
      <c r="F10" s="7">
        <v>75.423599999999993</v>
      </c>
      <c r="G10" s="7">
        <v>83.170400000000001</v>
      </c>
      <c r="H10" s="8">
        <v>40.3648913331443</v>
      </c>
      <c r="I10" s="8">
        <v>41.543110006132203</v>
      </c>
      <c r="J10" s="8">
        <v>26.981969272215601</v>
      </c>
      <c r="K10" s="8">
        <v>21.5389137594217</v>
      </c>
      <c r="L10" s="8">
        <v>22.560820799323999</v>
      </c>
      <c r="M10" s="8">
        <v>22.6736024649027</v>
      </c>
      <c r="N10" s="8">
        <v>14.994455616950299</v>
      </c>
      <c r="O10" s="8">
        <v>15.983549577293701</v>
      </c>
      <c r="P10" s="8">
        <v>16.545957300791802</v>
      </c>
      <c r="Q10" s="8">
        <v>16.030811838838002</v>
      </c>
      <c r="R10" s="8">
        <v>16.942478722395801</v>
      </c>
      <c r="S10" s="8">
        <v>17.778465252048299</v>
      </c>
      <c r="T10" s="8">
        <v>15.9377202095624</v>
      </c>
      <c r="U10" s="8">
        <v>16.8901047451869</v>
      </c>
      <c r="V10" s="8">
        <v>18.2176276924741</v>
      </c>
      <c r="W10" s="8">
        <v>1042.3815305549999</v>
      </c>
    </row>
    <row r="11" spans="1:23" s="1" customFormat="1" ht="19.7" customHeight="1" x14ac:dyDescent="0.2">
      <c r="A11" s="5" t="s">
        <v>199</v>
      </c>
      <c r="B11" s="5" t="s">
        <v>200</v>
      </c>
      <c r="C11" s="5" t="s">
        <v>26</v>
      </c>
      <c r="D11" s="28" t="str">
        <f>VLOOKUP(B11,[1]EQUITY!$H$1:$J$63,3,0)</f>
        <v>Very High</v>
      </c>
      <c r="E11" s="6">
        <v>46111</v>
      </c>
      <c r="F11" s="7">
        <v>55.404200000000003</v>
      </c>
      <c r="G11" s="7">
        <v>59.521000000000001</v>
      </c>
      <c r="H11" s="8">
        <v>109.659597160122</v>
      </c>
      <c r="I11" s="8">
        <v>111.077087670067</v>
      </c>
      <c r="J11" s="8">
        <v>119.736516473539</v>
      </c>
      <c r="K11" s="8">
        <v>45.594961327509097</v>
      </c>
      <c r="L11" s="8">
        <v>46.553622760947199</v>
      </c>
      <c r="M11" s="8">
        <v>51.193698256121898</v>
      </c>
      <c r="N11" s="8">
        <v>26.4784139980646</v>
      </c>
      <c r="O11" s="8">
        <v>27.314354966999701</v>
      </c>
      <c r="P11" s="8">
        <v>30.7814100861331</v>
      </c>
      <c r="Q11" s="8">
        <v>17.187800577641099</v>
      </c>
      <c r="R11" s="8">
        <v>17.8767635391483</v>
      </c>
      <c r="S11" s="8">
        <v>21.4388874643473</v>
      </c>
      <c r="T11" s="8">
        <v>9.6668738785011605</v>
      </c>
      <c r="U11" s="8">
        <v>9.2764375083315596</v>
      </c>
      <c r="V11" s="8">
        <v>10.655999886979499</v>
      </c>
      <c r="W11" s="8">
        <v>1691.178008633</v>
      </c>
    </row>
    <row r="12" spans="1:23" s="1" customFormat="1" ht="19.7" customHeight="1" x14ac:dyDescent="0.2">
      <c r="A12" s="5" t="s">
        <v>201</v>
      </c>
      <c r="B12" s="5" t="s">
        <v>202</v>
      </c>
      <c r="C12" s="5" t="s">
        <v>26</v>
      </c>
      <c r="D12" s="28" t="s">
        <v>26</v>
      </c>
      <c r="E12" s="6">
        <v>46111</v>
      </c>
      <c r="F12" s="7">
        <v>29.8445</v>
      </c>
      <c r="G12" s="7">
        <v>32.265599999999999</v>
      </c>
      <c r="H12" s="8">
        <v>82.493653070829296</v>
      </c>
      <c r="I12" s="8">
        <v>83.688042514993597</v>
      </c>
      <c r="J12" s="8">
        <v>80.756839119616302</v>
      </c>
      <c r="K12" s="8">
        <v>21.557024578793101</v>
      </c>
      <c r="L12" s="8">
        <v>22.349124500699201</v>
      </c>
      <c r="M12" s="8">
        <v>24.813731662189301</v>
      </c>
      <c r="N12" s="8">
        <v>17.4312322863418</v>
      </c>
      <c r="O12" s="8">
        <v>18.216022436019799</v>
      </c>
      <c r="P12" s="8">
        <v>19.201212586899</v>
      </c>
      <c r="Q12" s="8">
        <v>18.545272412917502</v>
      </c>
      <c r="R12" s="8">
        <v>19.274988993356601</v>
      </c>
      <c r="S12" s="8">
        <v>19.844133646931301</v>
      </c>
      <c r="T12" s="8">
        <v>6.9557542988281096</v>
      </c>
      <c r="U12" s="8">
        <v>8.5543099922261501</v>
      </c>
      <c r="V12" s="8">
        <v>8.5489852577787602</v>
      </c>
      <c r="W12" s="8">
        <v>167.20111686199999</v>
      </c>
    </row>
    <row r="13" spans="1:23" s="1" customFormat="1" ht="14.45" customHeight="1" x14ac:dyDescent="0.2"/>
    <row r="14" spans="1:23" s="1" customFormat="1" ht="18.2" customHeight="1" x14ac:dyDescent="0.25">
      <c r="A14" s="26" t="s">
        <v>51</v>
      </c>
      <c r="B14" s="20"/>
      <c r="C14" s="20"/>
      <c r="D14" s="20"/>
      <c r="E14" s="20"/>
      <c r="F14" s="20"/>
      <c r="G14" s="20"/>
      <c r="H14" s="20"/>
      <c r="I14" s="20"/>
      <c r="J14" s="20"/>
      <c r="K14" s="20"/>
      <c r="L14" s="20"/>
      <c r="M14" s="20"/>
      <c r="N14" s="20"/>
      <c r="O14" s="20"/>
      <c r="P14" s="20"/>
      <c r="Q14" s="20"/>
      <c r="R14" s="20"/>
      <c r="S14" s="20"/>
      <c r="T14" s="20"/>
      <c r="U14" s="20"/>
      <c r="V14" s="20"/>
      <c r="W14" s="20"/>
    </row>
    <row r="15" spans="1:23" s="1" customFormat="1" ht="6.95" customHeight="1" x14ac:dyDescent="0.25">
      <c r="A15" s="21"/>
      <c r="B15" s="22"/>
      <c r="C15" s="22"/>
      <c r="D15" s="22"/>
      <c r="E15" s="22"/>
      <c r="F15" s="22"/>
      <c r="G15" s="22"/>
      <c r="H15" s="22"/>
      <c r="I15" s="22"/>
      <c r="J15" s="22"/>
      <c r="K15" s="22"/>
      <c r="L15" s="22"/>
      <c r="M15" s="22"/>
      <c r="N15" s="22"/>
      <c r="O15" s="22"/>
      <c r="P15" s="22"/>
      <c r="Q15" s="22"/>
      <c r="R15" s="22"/>
      <c r="S15" s="22"/>
      <c r="T15" s="22"/>
      <c r="U15" s="22"/>
      <c r="V15" s="22"/>
      <c r="W15" s="23"/>
    </row>
    <row r="16" spans="1:23" s="1" customFormat="1" ht="114.2" customHeight="1" x14ac:dyDescent="0.25">
      <c r="A16" s="29" t="s">
        <v>52</v>
      </c>
      <c r="B16" s="30"/>
      <c r="C16" s="30"/>
      <c r="D16" s="30"/>
      <c r="E16" s="30"/>
      <c r="F16" s="30"/>
      <c r="G16" s="30"/>
      <c r="H16" s="30"/>
      <c r="I16" s="30"/>
      <c r="J16" s="30"/>
      <c r="K16" s="30"/>
      <c r="L16" s="30"/>
      <c r="M16" s="30"/>
      <c r="N16" s="30"/>
      <c r="O16" s="30"/>
      <c r="P16" s="17"/>
      <c r="Q16" s="17"/>
      <c r="R16" s="17"/>
      <c r="S16" s="17"/>
      <c r="T16" s="17"/>
      <c r="U16" s="17"/>
      <c r="V16" s="17"/>
      <c r="W16" s="18"/>
    </row>
  </sheetData>
  <mergeCells count="1">
    <mergeCell ref="A16:O16"/>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Growth or Equity Oriented</vt:lpstr>
      <vt:lpstr>Income or Debt Oriented</vt:lpstr>
      <vt:lpstr>Hybrid</vt:lpstr>
      <vt:lpstr>Passive Equity-Debt-commodity</vt:lpstr>
      <vt:lpstr>Fund of 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Siddharth Shah</cp:lastModifiedBy>
  <dcterms:created xsi:type="dcterms:W3CDTF">2026-04-10T03:25:48Z</dcterms:created>
  <dcterms:modified xsi:type="dcterms:W3CDTF">2026-07-09T07:15:24Z</dcterms:modified>
</cp:coreProperties>
</file>