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<sst xmlns="http://schemas.openxmlformats.org/spreadsheetml/2006/main" count="206" uniqueCount="172">
  <si>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</si>
  <si>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</si>
  <si>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</si>
  <si>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</si>
  <si>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</si>
  <si>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</si>
  <si>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</si>
  <si>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</si>
  <si>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</si>
  <si>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</si>
  <si>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</si>
  <si>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</si>
  <si>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</si>
  <si>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</si>
  <si>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</si>
  <si>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</si>
  <si>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</si>
  <si>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</si>
  <si>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</si>
  <si>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</si>
  <si>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</si>
  <si>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</si>
  <si>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</si>
  <si>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</si>
  <si>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</si>
  <si>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</si>
  <si>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</si>
  <si>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</si>
  <si>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</si>
  <si>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</si>
  <si>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</si>
  <si>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</si>
  <si>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</si>
  <si>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</si>
  <si>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</si>
  <si>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</si>
  <si>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</si>
  <si>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</si>
  <si>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</si>
  <si>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</si>
  <si>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</si>
  <si>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</si>
  <si>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</si>
  <si>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</si>
  <si>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</si>
  <si>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</si>
  <si>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</si>
  <si>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</si>
  <si>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</si>
  <si>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</si>
  <si>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</si>
  <si>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</si>
  <si>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</si>
  <si>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</si>
  <si>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</si>
  <si>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</si>
  <si>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</si>
  <si>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</si>
  <si>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</si>
  <si>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</si>
  <si>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</si>
  <si>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</si>
  <si>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</si>
  <si>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</si>
  <si>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</si>
  <si>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</si>
  <si>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</si>
  <si>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</si>
  <si>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</si>
  <si>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</si>
  <si>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</si>
  <si>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</si>
  <si>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</si>
  <si>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</si>
  <si>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</si>
  <si>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</si>
  <si>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</si>
  <si>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</si>
  <si>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</si>
  <si>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</si>
  <si>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</si>
  <si>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</si>
  <si>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</si>
  <si>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</si>
  <si>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</si>
  <si>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</si>
  <si>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</si>
  <si>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</si>
  <si>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</si>
  <si>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</si>
  <si>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</si>
  <si>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</si>
  <si>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</si>
  <si>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</si>
  <si>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</si>
  <si>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</si>
  <si>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</si>
  <si>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</si>
  <si>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</si>
  <si>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</si>
  <si>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</si>
  <si>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</si>
  <si>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</si>
  <si>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</si>
  <si>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</si>
  <si>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</si>
  <si>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3 Years Close Ended Equity Fund</t>
  </si>
  <si>
    <t>DSP A.C.E. Fund - S 1</t>
  </si>
  <si>
    <t>DSP A.C.E. Fund - S2</t>
  </si>
  <si>
    <t>DSP Arbitrage Fund</t>
  </si>
  <si>
    <t>DSP Dynamic Asset Allocation Fund</t>
  </si>
  <si>
    <t>DSP Equal Nifty 50 Fund</t>
  </si>
  <si>
    <t>DSP Equity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</si>
  <si>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</si>
  <si>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</si>
  <si>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</si>
  <si>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</si>
  <si>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</si>
  <si>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</si>
  <si>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</si>
  <si>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</si>
  <si>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</si>
  <si>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</si>
  <si>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</si>
  <si>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</si>
  <si>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</si>
  <si>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</si>
  <si>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</si>
  <si>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</si>
  <si>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</si>
  <si>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</si>
  <si>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</si>
  <si>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</si>
  <si>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</si>
  <si>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</si>
  <si>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</si>
  <si>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</si>
  <si>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</si>
  <si>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</si>
  <si>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220 - 40M</t>
  </si>
  <si>
    <t>DSP FMP - Series 227-39M</t>
  </si>
  <si>
    <t>DSP FMP - Series 226-39M</t>
  </si>
  <si>
    <t>DSP FMP - Series 238-36M</t>
  </si>
  <si>
    <t>DSP FMP - Series 243-36M</t>
  </si>
  <si>
    <t>DSP FMP - Series 233-36M</t>
  </si>
  <si>
    <t>DSP FMP - Series 239-36M</t>
  </si>
  <si>
    <t>DSP FMP - Series 250-39M</t>
  </si>
  <si>
    <t>DSP FMP - Series 232-36M</t>
  </si>
  <si>
    <t>DSP FMP - Series 244-36M</t>
  </si>
  <si>
    <t>DSP FMP - Series 223 - 39M</t>
  </si>
  <si>
    <t>DSP FMP - Series 241-36M</t>
  </si>
  <si>
    <t>DSP FMP - Series 237-36M</t>
  </si>
  <si>
    <t>DSP FMP - Series 224 - 39M</t>
  </si>
  <si>
    <t>DSP FMP - Series 219 - 40M</t>
  </si>
  <si>
    <t>DSP FMP - Series 235-36M</t>
  </si>
  <si>
    <t>DSP FMP - Series 251-38M</t>
  </si>
  <si>
    <t>DSP FMP - Series 221 - 40M</t>
  </si>
  <si>
    <t>DSP FMP - Series 217 - 40M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</si>
  <si>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</si>
  <si>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</si>
  <si>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</si>
  <si>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</si>
  <si>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</si>
  <si>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</si>
  <si>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</si>
  <si>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</si>
  <si>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</si>
  <si>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</si>
  <si>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</si>
  <si>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- FMP - Series 218 - 40M</t>
  </si>
  <si>
    <t>DSP Mutual Fund: Average Assets Under Management (AAUM) as on 31.10.2020 (All figures in Rs. Crore)</t>
  </si>
  <si>
    <t>Table showing State wise /Union Territory wise contribution to AAUM of category of schemes as on 31.10.2020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</si>
</sst>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0" fillId="0" borderId="12" xfId="42" applyFont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6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37.8515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8.00390625" style="2" bestFit="1" customWidth="1"/>
    <col min="11" max="11" width="6.00390625" style="2" bestFit="1" customWidth="1"/>
    <col min="12" max="12" width="27.8515625" style="2" bestFit="1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6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6.003906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7.140625" style="26" bestFit="1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6" t="s">
        <v>66</v>
      </c>
      <c r="B1" s="138" t="s">
        <v>28</v>
      </c>
      <c r="C1" s="144" t="s">
        <v>170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7"/>
      <c r="B2" s="139"/>
      <c r="C2" s="143" t="s">
        <v>27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2"/>
      <c r="W2" s="130" t="s">
        <v>25</v>
      </c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2"/>
      <c r="AQ2" s="130" t="s">
        <v>26</v>
      </c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2"/>
      <c r="BK2" s="147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7"/>
      <c r="B3" s="139"/>
      <c r="C3" s="142" t="s">
        <v>102</v>
      </c>
      <c r="D3" s="134"/>
      <c r="E3" s="134"/>
      <c r="F3" s="134"/>
      <c r="G3" s="134"/>
      <c r="H3" s="134"/>
      <c r="I3" s="134"/>
      <c r="J3" s="134"/>
      <c r="K3" s="134"/>
      <c r="L3" s="135"/>
      <c r="M3" s="133" t="s">
        <v>103</v>
      </c>
      <c r="N3" s="134"/>
      <c r="O3" s="134"/>
      <c r="P3" s="134"/>
      <c r="Q3" s="134"/>
      <c r="R3" s="134"/>
      <c r="S3" s="134"/>
      <c r="T3" s="134"/>
      <c r="U3" s="134"/>
      <c r="V3" s="135"/>
      <c r="W3" s="133" t="s">
        <v>102</v>
      </c>
      <c r="X3" s="134"/>
      <c r="Y3" s="134"/>
      <c r="Z3" s="134"/>
      <c r="AA3" s="134"/>
      <c r="AB3" s="134"/>
      <c r="AC3" s="134"/>
      <c r="AD3" s="134"/>
      <c r="AE3" s="134"/>
      <c r="AF3" s="135"/>
      <c r="AG3" s="133" t="s">
        <v>103</v>
      </c>
      <c r="AH3" s="134"/>
      <c r="AI3" s="134"/>
      <c r="AJ3" s="134"/>
      <c r="AK3" s="134"/>
      <c r="AL3" s="134"/>
      <c r="AM3" s="134"/>
      <c r="AN3" s="134"/>
      <c r="AO3" s="134"/>
      <c r="AP3" s="135"/>
      <c r="AQ3" s="133" t="s">
        <v>102</v>
      </c>
      <c r="AR3" s="134"/>
      <c r="AS3" s="134"/>
      <c r="AT3" s="134"/>
      <c r="AU3" s="134"/>
      <c r="AV3" s="134"/>
      <c r="AW3" s="134"/>
      <c r="AX3" s="134"/>
      <c r="AY3" s="134"/>
      <c r="AZ3" s="135"/>
      <c r="BA3" s="133" t="s">
        <v>103</v>
      </c>
      <c r="BB3" s="134"/>
      <c r="BC3" s="134"/>
      <c r="BD3" s="134"/>
      <c r="BE3" s="134"/>
      <c r="BF3" s="134"/>
      <c r="BG3" s="134"/>
      <c r="BH3" s="134"/>
      <c r="BI3" s="134"/>
      <c r="BJ3" s="135"/>
      <c r="BK3" s="14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7"/>
      <c r="B4" s="139"/>
      <c r="C4" s="124" t="s">
        <v>29</v>
      </c>
      <c r="D4" s="124"/>
      <c r="E4" s="124"/>
      <c r="F4" s="124"/>
      <c r="G4" s="125"/>
      <c r="H4" s="127" t="s">
        <v>30</v>
      </c>
      <c r="I4" s="128"/>
      <c r="J4" s="128"/>
      <c r="K4" s="128"/>
      <c r="L4" s="129"/>
      <c r="M4" s="126" t="s">
        <v>29</v>
      </c>
      <c r="N4" s="124"/>
      <c r="O4" s="124"/>
      <c r="P4" s="124"/>
      <c r="Q4" s="125"/>
      <c r="R4" s="127" t="s">
        <v>30</v>
      </c>
      <c r="S4" s="128"/>
      <c r="T4" s="128"/>
      <c r="U4" s="128"/>
      <c r="V4" s="129"/>
      <c r="W4" s="126" t="s">
        <v>29</v>
      </c>
      <c r="X4" s="124"/>
      <c r="Y4" s="124"/>
      <c r="Z4" s="124"/>
      <c r="AA4" s="125"/>
      <c r="AB4" s="127" t="s">
        <v>30</v>
      </c>
      <c r="AC4" s="128"/>
      <c r="AD4" s="128"/>
      <c r="AE4" s="128"/>
      <c r="AF4" s="129"/>
      <c r="AG4" s="126" t="s">
        <v>29</v>
      </c>
      <c r="AH4" s="124"/>
      <c r="AI4" s="124"/>
      <c r="AJ4" s="124"/>
      <c r="AK4" s="125"/>
      <c r="AL4" s="127" t="s">
        <v>30</v>
      </c>
      <c r="AM4" s="128"/>
      <c r="AN4" s="128"/>
      <c r="AO4" s="128"/>
      <c r="AP4" s="129"/>
      <c r="AQ4" s="126" t="s">
        <v>29</v>
      </c>
      <c r="AR4" s="124"/>
      <c r="AS4" s="124"/>
      <c r="AT4" s="124"/>
      <c r="AU4" s="125"/>
      <c r="AV4" s="127" t="s">
        <v>30</v>
      </c>
      <c r="AW4" s="128"/>
      <c r="AX4" s="128"/>
      <c r="AY4" s="128"/>
      <c r="AZ4" s="129"/>
      <c r="BA4" s="126" t="s">
        <v>29</v>
      </c>
      <c r="BB4" s="124"/>
      <c r="BC4" s="124"/>
      <c r="BD4" s="124"/>
      <c r="BE4" s="125"/>
      <c r="BF4" s="127" t="s">
        <v>30</v>
      </c>
      <c r="BG4" s="128"/>
      <c r="BH4" s="128"/>
      <c r="BI4" s="128"/>
      <c r="BJ4" s="129"/>
      <c r="BK4" s="14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7"/>
      <c r="B5" s="139"/>
      <c r="C5" s="94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1"/>
    </row>
    <row r="7" spans="1:63" ht="12.75">
      <c r="A7" s="10" t="s">
        <v>67</v>
      </c>
      <c r="B7" s="17" t="s">
        <v>12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1"/>
    </row>
    <row r="8" spans="1:63" ht="12.75">
      <c r="A8" s="10"/>
      <c r="B8" s="21" t="s">
        <v>131</v>
      </c>
      <c r="C8" s="48">
        <v>0</v>
      </c>
      <c r="D8" s="46">
        <v>77.551076077</v>
      </c>
      <c r="E8" s="40">
        <v>0</v>
      </c>
      <c r="F8" s="40">
        <v>0</v>
      </c>
      <c r="G8" s="40">
        <v>0</v>
      </c>
      <c r="H8" s="40">
        <v>2.269226881</v>
      </c>
      <c r="I8" s="40">
        <v>1365.653683166</v>
      </c>
      <c r="J8" s="40">
        <v>3.686560251</v>
      </c>
      <c r="K8" s="40">
        <v>0</v>
      </c>
      <c r="L8" s="40">
        <v>175.735804555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v>0.748511832</v>
      </c>
      <c r="S8" s="40">
        <v>16.746064421</v>
      </c>
      <c r="T8" s="40">
        <v>1.945047479</v>
      </c>
      <c r="U8" s="40">
        <v>0</v>
      </c>
      <c r="V8" s="40">
        <v>1.578014964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6">
        <v>0</v>
      </c>
      <c r="AS8" s="40">
        <v>0</v>
      </c>
      <c r="AT8" s="40">
        <v>0</v>
      </c>
      <c r="AU8" s="40">
        <v>0</v>
      </c>
      <c r="AV8" s="40">
        <v>14.224959694</v>
      </c>
      <c r="AW8" s="40">
        <v>222.201453365</v>
      </c>
      <c r="AX8" s="40">
        <v>0</v>
      </c>
      <c r="AY8" s="40">
        <v>0</v>
      </c>
      <c r="AZ8" s="40">
        <v>96.338626701</v>
      </c>
      <c r="BA8" s="40">
        <v>0</v>
      </c>
      <c r="BB8" s="46">
        <v>0</v>
      </c>
      <c r="BC8" s="40">
        <v>0</v>
      </c>
      <c r="BD8" s="40">
        <v>0</v>
      </c>
      <c r="BE8" s="40">
        <v>0</v>
      </c>
      <c r="BF8" s="40">
        <v>5.230359491</v>
      </c>
      <c r="BG8" s="46">
        <v>89.272186198</v>
      </c>
      <c r="BH8" s="40">
        <v>0</v>
      </c>
      <c r="BI8" s="40">
        <v>0</v>
      </c>
      <c r="BJ8" s="40">
        <v>13.179292788</v>
      </c>
      <c r="BK8" s="109">
        <v>2086.360867863</v>
      </c>
    </row>
    <row r="9" spans="1:63" ht="12.75">
      <c r="A9" s="10"/>
      <c r="B9" s="21" t="s">
        <v>137</v>
      </c>
      <c r="C9" s="48">
        <v>0</v>
      </c>
      <c r="D9" s="46">
        <v>734.933887324</v>
      </c>
      <c r="E9" s="40">
        <v>0</v>
      </c>
      <c r="F9" s="40">
        <v>0</v>
      </c>
      <c r="G9" s="49">
        <v>0</v>
      </c>
      <c r="H9" s="48">
        <v>69.060855046</v>
      </c>
      <c r="I9" s="40">
        <v>5960.133670825</v>
      </c>
      <c r="J9" s="40">
        <v>131.186948729</v>
      </c>
      <c r="K9" s="49">
        <v>0</v>
      </c>
      <c r="L9" s="49">
        <v>747.314596819</v>
      </c>
      <c r="M9" s="48">
        <v>0</v>
      </c>
      <c r="N9" s="46">
        <v>0</v>
      </c>
      <c r="O9" s="40">
        <v>0</v>
      </c>
      <c r="P9" s="49">
        <v>0</v>
      </c>
      <c r="Q9" s="49">
        <v>0</v>
      </c>
      <c r="R9" s="48">
        <v>30.087122829</v>
      </c>
      <c r="S9" s="40">
        <v>218.28652395</v>
      </c>
      <c r="T9" s="40">
        <v>12.920841458</v>
      </c>
      <c r="U9" s="40">
        <v>0</v>
      </c>
      <c r="V9" s="49">
        <v>69.359957992</v>
      </c>
      <c r="W9" s="48">
        <v>0</v>
      </c>
      <c r="X9" s="40">
        <v>0</v>
      </c>
      <c r="Y9" s="40">
        <v>0</v>
      </c>
      <c r="Z9" s="49">
        <v>0</v>
      </c>
      <c r="AA9" s="49">
        <v>0</v>
      </c>
      <c r="AB9" s="48">
        <v>0.01246773</v>
      </c>
      <c r="AC9" s="40">
        <v>0</v>
      </c>
      <c r="AD9" s="40">
        <v>0</v>
      </c>
      <c r="AE9" s="40">
        <v>0</v>
      </c>
      <c r="AF9" s="49">
        <v>0</v>
      </c>
      <c r="AG9" s="48">
        <v>0</v>
      </c>
      <c r="AH9" s="40">
        <v>0</v>
      </c>
      <c r="AI9" s="40">
        <v>0</v>
      </c>
      <c r="AJ9" s="40">
        <v>0</v>
      </c>
      <c r="AK9" s="49">
        <v>0</v>
      </c>
      <c r="AL9" s="48">
        <v>0.009177585</v>
      </c>
      <c r="AM9" s="40">
        <v>0</v>
      </c>
      <c r="AN9" s="40">
        <v>0</v>
      </c>
      <c r="AO9" s="49">
        <v>0</v>
      </c>
      <c r="AP9" s="49">
        <v>0</v>
      </c>
      <c r="AQ9" s="48">
        <v>0</v>
      </c>
      <c r="AR9" s="46">
        <v>0</v>
      </c>
      <c r="AS9" s="40">
        <v>0</v>
      </c>
      <c r="AT9" s="49">
        <v>0</v>
      </c>
      <c r="AU9" s="49">
        <v>0</v>
      </c>
      <c r="AV9" s="48">
        <v>104.399537817</v>
      </c>
      <c r="AW9" s="40">
        <v>2292.274611003</v>
      </c>
      <c r="AX9" s="40">
        <v>5.305307696</v>
      </c>
      <c r="AY9" s="49">
        <v>0</v>
      </c>
      <c r="AZ9" s="49">
        <v>607.434670175</v>
      </c>
      <c r="BA9" s="48">
        <v>0</v>
      </c>
      <c r="BB9" s="46">
        <v>0</v>
      </c>
      <c r="BC9" s="40">
        <v>0</v>
      </c>
      <c r="BD9" s="49">
        <v>0</v>
      </c>
      <c r="BE9" s="49">
        <v>0</v>
      </c>
      <c r="BF9" s="48">
        <v>37.886011595</v>
      </c>
      <c r="BG9" s="46">
        <v>57.922322594</v>
      </c>
      <c r="BH9" s="40">
        <v>2.132263506</v>
      </c>
      <c r="BI9" s="40">
        <v>0</v>
      </c>
      <c r="BJ9" s="40">
        <v>85.748103703</v>
      </c>
      <c r="BK9" s="109">
        <v>11166.408878376</v>
      </c>
    </row>
    <row r="10" spans="1:63" ht="12.75">
      <c r="A10" s="10"/>
      <c r="B10" s="21" t="s">
        <v>136</v>
      </c>
      <c r="C10" s="48">
        <v>0</v>
      </c>
      <c r="D10" s="46">
        <v>130.509895932</v>
      </c>
      <c r="E10" s="40">
        <v>0</v>
      </c>
      <c r="F10" s="40">
        <v>0</v>
      </c>
      <c r="G10" s="47">
        <v>0</v>
      </c>
      <c r="H10" s="48">
        <v>19.46434746</v>
      </c>
      <c r="I10" s="40">
        <v>802.189542846</v>
      </c>
      <c r="J10" s="40">
        <v>170.093121686</v>
      </c>
      <c r="K10" s="49">
        <v>0</v>
      </c>
      <c r="L10" s="47">
        <v>191.157934807</v>
      </c>
      <c r="M10" s="48">
        <v>0</v>
      </c>
      <c r="N10" s="46">
        <v>0</v>
      </c>
      <c r="O10" s="40">
        <v>0</v>
      </c>
      <c r="P10" s="49">
        <v>0</v>
      </c>
      <c r="Q10" s="47">
        <v>0</v>
      </c>
      <c r="R10" s="48">
        <v>5.333390606</v>
      </c>
      <c r="S10" s="40">
        <v>55.44551506</v>
      </c>
      <c r="T10" s="40">
        <v>13.409570674</v>
      </c>
      <c r="U10" s="40">
        <v>0</v>
      </c>
      <c r="V10" s="47">
        <v>26.944196471</v>
      </c>
      <c r="W10" s="48">
        <v>0</v>
      </c>
      <c r="X10" s="40">
        <v>0</v>
      </c>
      <c r="Y10" s="40">
        <v>0</v>
      </c>
      <c r="Z10" s="49">
        <v>0</v>
      </c>
      <c r="AA10" s="47">
        <v>0</v>
      </c>
      <c r="AB10" s="48">
        <v>0.008021714</v>
      </c>
      <c r="AC10" s="40">
        <v>0</v>
      </c>
      <c r="AD10" s="40">
        <v>0</v>
      </c>
      <c r="AE10" s="40">
        <v>0</v>
      </c>
      <c r="AF10" s="47">
        <v>0</v>
      </c>
      <c r="AG10" s="48">
        <v>0</v>
      </c>
      <c r="AH10" s="40">
        <v>0</v>
      </c>
      <c r="AI10" s="40">
        <v>0</v>
      </c>
      <c r="AJ10" s="40">
        <v>0</v>
      </c>
      <c r="AK10" s="47">
        <v>0</v>
      </c>
      <c r="AL10" s="48">
        <v>0</v>
      </c>
      <c r="AM10" s="40">
        <v>0</v>
      </c>
      <c r="AN10" s="40">
        <v>0</v>
      </c>
      <c r="AO10" s="49">
        <v>0</v>
      </c>
      <c r="AP10" s="47">
        <v>0</v>
      </c>
      <c r="AQ10" s="48">
        <v>0</v>
      </c>
      <c r="AR10" s="46">
        <v>0</v>
      </c>
      <c r="AS10" s="40">
        <v>0</v>
      </c>
      <c r="AT10" s="49">
        <v>0</v>
      </c>
      <c r="AU10" s="47">
        <v>0</v>
      </c>
      <c r="AV10" s="48">
        <v>14.67158475</v>
      </c>
      <c r="AW10" s="40">
        <v>286.980706829</v>
      </c>
      <c r="AX10" s="40">
        <v>0</v>
      </c>
      <c r="AY10" s="49">
        <v>0</v>
      </c>
      <c r="AZ10" s="47">
        <v>246.875979611</v>
      </c>
      <c r="BA10" s="48">
        <v>0</v>
      </c>
      <c r="BB10" s="46">
        <v>0</v>
      </c>
      <c r="BC10" s="40">
        <v>0</v>
      </c>
      <c r="BD10" s="49">
        <v>0</v>
      </c>
      <c r="BE10" s="47">
        <v>0</v>
      </c>
      <c r="BF10" s="48">
        <v>9.039180251</v>
      </c>
      <c r="BG10" s="46">
        <v>41.071746712</v>
      </c>
      <c r="BH10" s="40">
        <v>0</v>
      </c>
      <c r="BI10" s="40">
        <v>0</v>
      </c>
      <c r="BJ10" s="40">
        <v>41.363315112</v>
      </c>
      <c r="BK10" s="109">
        <v>2054.558050521</v>
      </c>
    </row>
    <row r="11" spans="1:64" ht="12.75">
      <c r="A11" s="31"/>
      <c r="B11" s="32" t="s">
        <v>76</v>
      </c>
      <c r="C11" s="95">
        <f>SUM(C8:C10)</f>
        <v>0</v>
      </c>
      <c r="D11" s="77">
        <f aca="true" t="shared" si="0" ref="D11:BJ11">SUM(D8:D10)</f>
        <v>942.994859333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90.794429387</v>
      </c>
      <c r="I11" s="77">
        <f t="shared" si="0"/>
        <v>8127.976896837</v>
      </c>
      <c r="J11" s="77">
        <f t="shared" si="0"/>
        <v>304.966630666</v>
      </c>
      <c r="K11" s="77">
        <f t="shared" si="0"/>
        <v>0</v>
      </c>
      <c r="L11" s="77">
        <f t="shared" si="0"/>
        <v>1114.208336181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36.169025266999995</v>
      </c>
      <c r="S11" s="77">
        <f t="shared" si="0"/>
        <v>290.478103431</v>
      </c>
      <c r="T11" s="77">
        <f t="shared" si="0"/>
        <v>28.275459611</v>
      </c>
      <c r="U11" s="77">
        <f t="shared" si="0"/>
        <v>0</v>
      </c>
      <c r="V11" s="77">
        <f t="shared" si="0"/>
        <v>97.88216942700001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0.020489444</v>
      </c>
      <c r="AC11" s="77">
        <f t="shared" si="0"/>
        <v>0</v>
      </c>
      <c r="AD11" s="77">
        <f t="shared" si="0"/>
        <v>0</v>
      </c>
      <c r="AE11" s="77">
        <f t="shared" si="0"/>
        <v>0</v>
      </c>
      <c r="AF11" s="77">
        <f t="shared" si="0"/>
        <v>0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0.009177585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</v>
      </c>
      <c r="AQ11" s="77">
        <f t="shared" si="0"/>
        <v>0</v>
      </c>
      <c r="AR11" s="77">
        <f t="shared" si="0"/>
        <v>0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133.296082261</v>
      </c>
      <c r="AW11" s="77">
        <f t="shared" si="0"/>
        <v>2801.456771197</v>
      </c>
      <c r="AX11" s="77">
        <f t="shared" si="0"/>
        <v>5.305307696</v>
      </c>
      <c r="AY11" s="77">
        <f t="shared" si="0"/>
        <v>0</v>
      </c>
      <c r="AZ11" s="77">
        <f t="shared" si="0"/>
        <v>950.649276487</v>
      </c>
      <c r="BA11" s="77">
        <f t="shared" si="0"/>
        <v>0</v>
      </c>
      <c r="BB11" s="77">
        <f t="shared" si="0"/>
        <v>0</v>
      </c>
      <c r="BC11" s="77">
        <f t="shared" si="0"/>
        <v>0</v>
      </c>
      <c r="BD11" s="77">
        <f t="shared" si="0"/>
        <v>0</v>
      </c>
      <c r="BE11" s="77">
        <f t="shared" si="0"/>
        <v>0</v>
      </c>
      <c r="BF11" s="77">
        <f t="shared" si="0"/>
        <v>52.155551337</v>
      </c>
      <c r="BG11" s="77">
        <f t="shared" si="0"/>
        <v>188.266255504</v>
      </c>
      <c r="BH11" s="77">
        <f t="shared" si="0"/>
        <v>2.132263506</v>
      </c>
      <c r="BI11" s="77">
        <f t="shared" si="0"/>
        <v>0</v>
      </c>
      <c r="BJ11" s="77">
        <f t="shared" si="0"/>
        <v>140.290711603</v>
      </c>
      <c r="BK11" s="110">
        <f>SUM(BK8:BK10)</f>
        <v>15307.327796759999</v>
      </c>
      <c r="BL11" s="87"/>
    </row>
    <row r="12" spans="1:64" ht="12.75">
      <c r="A12" s="10" t="s">
        <v>68</v>
      </c>
      <c r="B12" s="17" t="s">
        <v>3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7"/>
      <c r="BL12" s="87"/>
    </row>
    <row r="13" spans="1:64" ht="12.75">
      <c r="A13" s="10"/>
      <c r="B13" s="17" t="s">
        <v>138</v>
      </c>
      <c r="C13" s="48">
        <v>0</v>
      </c>
      <c r="D13" s="46">
        <v>127.006027802</v>
      </c>
      <c r="E13" s="40">
        <v>0</v>
      </c>
      <c r="F13" s="40">
        <v>0</v>
      </c>
      <c r="G13" s="47">
        <v>0</v>
      </c>
      <c r="H13" s="48">
        <v>35.59025082</v>
      </c>
      <c r="I13" s="40">
        <v>49.191756183</v>
      </c>
      <c r="J13" s="40">
        <v>0</v>
      </c>
      <c r="K13" s="49">
        <v>0</v>
      </c>
      <c r="L13" s="47">
        <v>134.988476869</v>
      </c>
      <c r="M13" s="48">
        <v>0</v>
      </c>
      <c r="N13" s="46">
        <v>0</v>
      </c>
      <c r="O13" s="40">
        <v>0</v>
      </c>
      <c r="P13" s="49">
        <v>0</v>
      </c>
      <c r="Q13" s="47">
        <v>0</v>
      </c>
      <c r="R13" s="48">
        <v>17.667549573</v>
      </c>
      <c r="S13" s="40">
        <v>3.335607532</v>
      </c>
      <c r="T13" s="40">
        <v>0</v>
      </c>
      <c r="U13" s="40">
        <v>0</v>
      </c>
      <c r="V13" s="47">
        <v>13.976785309</v>
      </c>
      <c r="W13" s="48">
        <v>0</v>
      </c>
      <c r="X13" s="40">
        <v>0</v>
      </c>
      <c r="Y13" s="40">
        <v>0</v>
      </c>
      <c r="Z13" s="49">
        <v>0</v>
      </c>
      <c r="AA13" s="47">
        <v>0</v>
      </c>
      <c r="AB13" s="48">
        <v>0</v>
      </c>
      <c r="AC13" s="40">
        <v>0</v>
      </c>
      <c r="AD13" s="40">
        <v>0</v>
      </c>
      <c r="AE13" s="40">
        <v>0</v>
      </c>
      <c r="AF13" s="47">
        <v>0</v>
      </c>
      <c r="AG13" s="48">
        <v>0</v>
      </c>
      <c r="AH13" s="40">
        <v>0</v>
      </c>
      <c r="AI13" s="40">
        <v>0</v>
      </c>
      <c r="AJ13" s="40">
        <v>0</v>
      </c>
      <c r="AK13" s="47">
        <v>0</v>
      </c>
      <c r="AL13" s="48">
        <v>0</v>
      </c>
      <c r="AM13" s="40">
        <v>0</v>
      </c>
      <c r="AN13" s="40">
        <v>0</v>
      </c>
      <c r="AO13" s="49">
        <v>0</v>
      </c>
      <c r="AP13" s="47">
        <v>0</v>
      </c>
      <c r="AQ13" s="48">
        <v>0</v>
      </c>
      <c r="AR13" s="46">
        <v>0.188222565</v>
      </c>
      <c r="AS13" s="40">
        <v>0</v>
      </c>
      <c r="AT13" s="49">
        <v>0</v>
      </c>
      <c r="AU13" s="47">
        <v>0</v>
      </c>
      <c r="AV13" s="48">
        <v>20.798931807</v>
      </c>
      <c r="AW13" s="40">
        <v>35.385599118</v>
      </c>
      <c r="AX13" s="40">
        <v>6.163195938</v>
      </c>
      <c r="AY13" s="49">
        <v>0</v>
      </c>
      <c r="AZ13" s="47">
        <v>95.76040785</v>
      </c>
      <c r="BA13" s="48">
        <v>0</v>
      </c>
      <c r="BB13" s="46">
        <v>0</v>
      </c>
      <c r="BC13" s="40">
        <v>0</v>
      </c>
      <c r="BD13" s="49">
        <v>0</v>
      </c>
      <c r="BE13" s="47">
        <v>0</v>
      </c>
      <c r="BF13" s="48">
        <v>5.630161791</v>
      </c>
      <c r="BG13" s="46">
        <v>0.128079757</v>
      </c>
      <c r="BH13" s="40">
        <v>2.16772105</v>
      </c>
      <c r="BI13" s="40">
        <v>0</v>
      </c>
      <c r="BJ13" s="40">
        <v>5.940640877</v>
      </c>
      <c r="BK13" s="109">
        <v>553.919414841</v>
      </c>
      <c r="BL13" s="87"/>
    </row>
    <row r="14" spans="1:64" ht="12.75">
      <c r="A14" s="10"/>
      <c r="B14" s="21" t="s">
        <v>127</v>
      </c>
      <c r="C14" s="48">
        <v>0</v>
      </c>
      <c r="D14" s="46">
        <v>6.213299205</v>
      </c>
      <c r="E14" s="40">
        <v>0</v>
      </c>
      <c r="F14" s="40">
        <v>0</v>
      </c>
      <c r="G14" s="47">
        <v>0</v>
      </c>
      <c r="H14" s="48">
        <v>5.706727603</v>
      </c>
      <c r="I14" s="40">
        <v>0.501291133</v>
      </c>
      <c r="J14" s="40">
        <v>0</v>
      </c>
      <c r="K14" s="49">
        <v>0</v>
      </c>
      <c r="L14" s="47">
        <v>8.593386448</v>
      </c>
      <c r="M14" s="48">
        <v>0</v>
      </c>
      <c r="N14" s="46">
        <v>0</v>
      </c>
      <c r="O14" s="40">
        <v>0</v>
      </c>
      <c r="P14" s="49">
        <v>0</v>
      </c>
      <c r="Q14" s="47">
        <v>0</v>
      </c>
      <c r="R14" s="48">
        <v>2.01973584</v>
      </c>
      <c r="S14" s="40">
        <v>0.005048054</v>
      </c>
      <c r="T14" s="40">
        <v>0</v>
      </c>
      <c r="U14" s="40">
        <v>0</v>
      </c>
      <c r="V14" s="47">
        <v>1.281663773</v>
      </c>
      <c r="W14" s="48">
        <v>0</v>
      </c>
      <c r="X14" s="40">
        <v>0</v>
      </c>
      <c r="Y14" s="40">
        <v>0</v>
      </c>
      <c r="Z14" s="49">
        <v>0</v>
      </c>
      <c r="AA14" s="47">
        <v>0</v>
      </c>
      <c r="AB14" s="48">
        <v>0</v>
      </c>
      <c r="AC14" s="40">
        <v>0</v>
      </c>
      <c r="AD14" s="40">
        <v>0</v>
      </c>
      <c r="AE14" s="40">
        <v>0</v>
      </c>
      <c r="AF14" s="47">
        <v>0</v>
      </c>
      <c r="AG14" s="48">
        <v>0</v>
      </c>
      <c r="AH14" s="40">
        <v>0</v>
      </c>
      <c r="AI14" s="40">
        <v>0</v>
      </c>
      <c r="AJ14" s="40">
        <v>0</v>
      </c>
      <c r="AK14" s="47">
        <v>0</v>
      </c>
      <c r="AL14" s="48">
        <v>0</v>
      </c>
      <c r="AM14" s="40">
        <v>0</v>
      </c>
      <c r="AN14" s="40">
        <v>0</v>
      </c>
      <c r="AO14" s="49">
        <v>0</v>
      </c>
      <c r="AP14" s="47">
        <v>0</v>
      </c>
      <c r="AQ14" s="48">
        <v>0</v>
      </c>
      <c r="AR14" s="46">
        <v>0</v>
      </c>
      <c r="AS14" s="40">
        <v>0</v>
      </c>
      <c r="AT14" s="49">
        <v>0</v>
      </c>
      <c r="AU14" s="47">
        <v>0</v>
      </c>
      <c r="AV14" s="48">
        <v>2.844217061</v>
      </c>
      <c r="AW14" s="40">
        <v>1.717031417</v>
      </c>
      <c r="AX14" s="40">
        <v>0</v>
      </c>
      <c r="AY14" s="49">
        <v>0</v>
      </c>
      <c r="AZ14" s="47">
        <v>13.915019025</v>
      </c>
      <c r="BA14" s="48">
        <v>0</v>
      </c>
      <c r="BB14" s="46">
        <v>0</v>
      </c>
      <c r="BC14" s="40">
        <v>0</v>
      </c>
      <c r="BD14" s="49">
        <v>0</v>
      </c>
      <c r="BE14" s="47">
        <v>0</v>
      </c>
      <c r="BF14" s="48">
        <v>0.475917015</v>
      </c>
      <c r="BG14" s="46">
        <v>1.2903E-05</v>
      </c>
      <c r="BH14" s="40">
        <v>0</v>
      </c>
      <c r="BI14" s="40">
        <v>0</v>
      </c>
      <c r="BJ14" s="40">
        <v>0.494378626</v>
      </c>
      <c r="BK14" s="109">
        <v>43.767728103</v>
      </c>
      <c r="BL14" s="87"/>
    </row>
    <row r="15" spans="1:64" ht="12.75">
      <c r="A15" s="31"/>
      <c r="B15" s="32" t="s">
        <v>77</v>
      </c>
      <c r="C15" s="78">
        <f aca="true" t="shared" si="1" ref="C15:AH15">SUM(C13:C14)</f>
        <v>0</v>
      </c>
      <c r="D15" s="78">
        <f t="shared" si="1"/>
        <v>133.219327007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41.296978423</v>
      </c>
      <c r="I15" s="78">
        <f t="shared" si="1"/>
        <v>49.693047316000005</v>
      </c>
      <c r="J15" s="78">
        <f t="shared" si="1"/>
        <v>0</v>
      </c>
      <c r="K15" s="78">
        <f t="shared" si="1"/>
        <v>0</v>
      </c>
      <c r="L15" s="78">
        <f t="shared" si="1"/>
        <v>143.581863317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0</v>
      </c>
      <c r="Q15" s="78">
        <f t="shared" si="1"/>
        <v>0</v>
      </c>
      <c r="R15" s="78">
        <f t="shared" si="1"/>
        <v>19.687285412999998</v>
      </c>
      <c r="S15" s="78">
        <f t="shared" si="1"/>
        <v>3.340655586</v>
      </c>
      <c r="T15" s="78">
        <f t="shared" si="1"/>
        <v>0</v>
      </c>
      <c r="U15" s="78">
        <f t="shared" si="1"/>
        <v>0</v>
      </c>
      <c r="V15" s="78">
        <f t="shared" si="1"/>
        <v>15.258449082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78">
        <f t="shared" si="1"/>
        <v>0</v>
      </c>
      <c r="AF15" s="78">
        <f t="shared" si="1"/>
        <v>0</v>
      </c>
      <c r="AG15" s="78">
        <f t="shared" si="1"/>
        <v>0</v>
      </c>
      <c r="AH15" s="78">
        <f t="shared" si="1"/>
        <v>0</v>
      </c>
      <c r="AI15" s="78">
        <f aca="true" t="shared" si="2" ref="AI15:BJ15">SUM(AI13:AI14)</f>
        <v>0</v>
      </c>
      <c r="AJ15" s="78">
        <f t="shared" si="2"/>
        <v>0</v>
      </c>
      <c r="AK15" s="78">
        <f t="shared" si="2"/>
        <v>0</v>
      </c>
      <c r="AL15" s="78">
        <f t="shared" si="2"/>
        <v>0</v>
      </c>
      <c r="AM15" s="78">
        <f t="shared" si="2"/>
        <v>0</v>
      </c>
      <c r="AN15" s="78">
        <f t="shared" si="2"/>
        <v>0</v>
      </c>
      <c r="AO15" s="78">
        <f t="shared" si="2"/>
        <v>0</v>
      </c>
      <c r="AP15" s="78">
        <f t="shared" si="2"/>
        <v>0</v>
      </c>
      <c r="AQ15" s="78">
        <f t="shared" si="2"/>
        <v>0</v>
      </c>
      <c r="AR15" s="78">
        <f t="shared" si="2"/>
        <v>0.188222565</v>
      </c>
      <c r="AS15" s="78">
        <f t="shared" si="2"/>
        <v>0</v>
      </c>
      <c r="AT15" s="78">
        <f t="shared" si="2"/>
        <v>0</v>
      </c>
      <c r="AU15" s="78">
        <f t="shared" si="2"/>
        <v>0</v>
      </c>
      <c r="AV15" s="78">
        <f t="shared" si="2"/>
        <v>23.643148867999997</v>
      </c>
      <c r="AW15" s="78">
        <f t="shared" si="2"/>
        <v>37.102630535</v>
      </c>
      <c r="AX15" s="78">
        <f t="shared" si="2"/>
        <v>6.163195938</v>
      </c>
      <c r="AY15" s="78">
        <f t="shared" si="2"/>
        <v>0</v>
      </c>
      <c r="AZ15" s="78">
        <f t="shared" si="2"/>
        <v>109.675426875</v>
      </c>
      <c r="BA15" s="78">
        <f t="shared" si="2"/>
        <v>0</v>
      </c>
      <c r="BB15" s="78">
        <f t="shared" si="2"/>
        <v>0</v>
      </c>
      <c r="BC15" s="78">
        <f t="shared" si="2"/>
        <v>0</v>
      </c>
      <c r="BD15" s="78">
        <f t="shared" si="2"/>
        <v>0</v>
      </c>
      <c r="BE15" s="78">
        <f t="shared" si="2"/>
        <v>0</v>
      </c>
      <c r="BF15" s="78">
        <f t="shared" si="2"/>
        <v>6.106078806</v>
      </c>
      <c r="BG15" s="78">
        <f t="shared" si="2"/>
        <v>0.12809266</v>
      </c>
      <c r="BH15" s="78">
        <f t="shared" si="2"/>
        <v>2.16772105</v>
      </c>
      <c r="BI15" s="78">
        <f t="shared" si="2"/>
        <v>0</v>
      </c>
      <c r="BJ15" s="78">
        <f t="shared" si="2"/>
        <v>6.4350195029999995</v>
      </c>
      <c r="BK15" s="111">
        <f>SUM(BK13:BK14)</f>
        <v>597.687142944</v>
      </c>
      <c r="BL15" s="87"/>
    </row>
    <row r="16" spans="1:64" ht="12.75">
      <c r="A16" s="10" t="s">
        <v>69</v>
      </c>
      <c r="B16" s="17" t="s">
        <v>10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52"/>
      <c r="BL16" s="87"/>
    </row>
    <row r="17" spans="1:64" ht="12.75">
      <c r="A17" s="10"/>
      <c r="B17" s="107" t="s">
        <v>140</v>
      </c>
      <c r="C17" s="48">
        <v>0</v>
      </c>
      <c r="D17" s="46">
        <v>0</v>
      </c>
      <c r="E17" s="40">
        <v>0</v>
      </c>
      <c r="F17" s="40">
        <v>0</v>
      </c>
      <c r="G17" s="47">
        <v>0</v>
      </c>
      <c r="H17" s="64">
        <v>0.26166661</v>
      </c>
      <c r="I17" s="40">
        <v>103.295944631</v>
      </c>
      <c r="J17" s="40">
        <v>0</v>
      </c>
      <c r="K17" s="40">
        <v>0</v>
      </c>
      <c r="L17" s="47">
        <v>37.816980931</v>
      </c>
      <c r="M17" s="64">
        <v>0</v>
      </c>
      <c r="N17" s="46">
        <v>0</v>
      </c>
      <c r="O17" s="40">
        <v>0</v>
      </c>
      <c r="P17" s="40">
        <v>0</v>
      </c>
      <c r="Q17" s="47">
        <v>0</v>
      </c>
      <c r="R17" s="64">
        <v>0.076320538</v>
      </c>
      <c r="S17" s="40">
        <v>0</v>
      </c>
      <c r="T17" s="40">
        <v>0</v>
      </c>
      <c r="U17" s="40">
        <v>0</v>
      </c>
      <c r="V17" s="47">
        <v>0.245996904</v>
      </c>
      <c r="W17" s="64">
        <v>0</v>
      </c>
      <c r="X17" s="40">
        <v>0</v>
      </c>
      <c r="Y17" s="40">
        <v>0</v>
      </c>
      <c r="Z17" s="40">
        <v>0</v>
      </c>
      <c r="AA17" s="47">
        <v>0</v>
      </c>
      <c r="AB17" s="64">
        <v>0</v>
      </c>
      <c r="AC17" s="40">
        <v>0</v>
      </c>
      <c r="AD17" s="40">
        <v>0</v>
      </c>
      <c r="AE17" s="40">
        <v>0</v>
      </c>
      <c r="AF17" s="47">
        <v>0</v>
      </c>
      <c r="AG17" s="64">
        <v>0</v>
      </c>
      <c r="AH17" s="40">
        <v>0</v>
      </c>
      <c r="AI17" s="40">
        <v>0</v>
      </c>
      <c r="AJ17" s="40">
        <v>0</v>
      </c>
      <c r="AK17" s="47">
        <v>0</v>
      </c>
      <c r="AL17" s="64">
        <v>0</v>
      </c>
      <c r="AM17" s="40">
        <v>0</v>
      </c>
      <c r="AN17" s="40">
        <v>0</v>
      </c>
      <c r="AO17" s="40">
        <v>0</v>
      </c>
      <c r="AP17" s="47">
        <v>0</v>
      </c>
      <c r="AQ17" s="64">
        <v>0</v>
      </c>
      <c r="AR17" s="46">
        <v>0</v>
      </c>
      <c r="AS17" s="40">
        <v>0</v>
      </c>
      <c r="AT17" s="40">
        <v>0</v>
      </c>
      <c r="AU17" s="47">
        <v>0</v>
      </c>
      <c r="AV17" s="64">
        <v>0.703782151</v>
      </c>
      <c r="AW17" s="40">
        <v>6.430405021</v>
      </c>
      <c r="AX17" s="40">
        <v>0</v>
      </c>
      <c r="AY17" s="40">
        <v>0</v>
      </c>
      <c r="AZ17" s="47">
        <v>25.048664153</v>
      </c>
      <c r="BA17" s="64">
        <v>0</v>
      </c>
      <c r="BB17" s="46">
        <v>0</v>
      </c>
      <c r="BC17" s="40">
        <v>0</v>
      </c>
      <c r="BD17" s="40">
        <v>0</v>
      </c>
      <c r="BE17" s="47">
        <v>0</v>
      </c>
      <c r="BF17" s="64">
        <v>0.031409563</v>
      </c>
      <c r="BG17" s="46">
        <v>0</v>
      </c>
      <c r="BH17" s="40">
        <v>0</v>
      </c>
      <c r="BI17" s="40">
        <v>0</v>
      </c>
      <c r="BJ17" s="49">
        <v>2.073160743</v>
      </c>
      <c r="BK17" s="109">
        <v>175.984331245</v>
      </c>
      <c r="BL17" s="87"/>
    </row>
    <row r="18" spans="1:64" ht="12.75">
      <c r="A18" s="10"/>
      <c r="B18" s="107" t="s">
        <v>150</v>
      </c>
      <c r="C18" s="48">
        <v>0</v>
      </c>
      <c r="D18" s="46">
        <v>0</v>
      </c>
      <c r="E18" s="40">
        <v>0</v>
      </c>
      <c r="F18" s="40">
        <v>0</v>
      </c>
      <c r="G18" s="47">
        <v>0</v>
      </c>
      <c r="H18" s="64">
        <v>0.17972749</v>
      </c>
      <c r="I18" s="40">
        <v>89.831019488</v>
      </c>
      <c r="J18" s="40">
        <v>0</v>
      </c>
      <c r="K18" s="40">
        <v>0</v>
      </c>
      <c r="L18" s="47">
        <v>71.37177517</v>
      </c>
      <c r="M18" s="64">
        <v>0</v>
      </c>
      <c r="N18" s="46">
        <v>0</v>
      </c>
      <c r="O18" s="40">
        <v>0</v>
      </c>
      <c r="P18" s="40">
        <v>0</v>
      </c>
      <c r="Q18" s="47">
        <v>0</v>
      </c>
      <c r="R18" s="64">
        <v>0.018256887</v>
      </c>
      <c r="S18" s="40">
        <v>0.423172919</v>
      </c>
      <c r="T18" s="40">
        <v>0</v>
      </c>
      <c r="U18" s="40">
        <v>0</v>
      </c>
      <c r="V18" s="47">
        <v>0.579142367</v>
      </c>
      <c r="W18" s="64">
        <v>0</v>
      </c>
      <c r="X18" s="40">
        <v>0</v>
      </c>
      <c r="Y18" s="40">
        <v>0</v>
      </c>
      <c r="Z18" s="40">
        <v>0</v>
      </c>
      <c r="AA18" s="47">
        <v>0</v>
      </c>
      <c r="AB18" s="64">
        <v>0</v>
      </c>
      <c r="AC18" s="40">
        <v>0</v>
      </c>
      <c r="AD18" s="40">
        <v>0</v>
      </c>
      <c r="AE18" s="40">
        <v>0</v>
      </c>
      <c r="AF18" s="47">
        <v>0</v>
      </c>
      <c r="AG18" s="64">
        <v>0</v>
      </c>
      <c r="AH18" s="40">
        <v>0</v>
      </c>
      <c r="AI18" s="40">
        <v>0</v>
      </c>
      <c r="AJ18" s="40">
        <v>0</v>
      </c>
      <c r="AK18" s="47">
        <v>0</v>
      </c>
      <c r="AL18" s="64">
        <v>0</v>
      </c>
      <c r="AM18" s="40">
        <v>0</v>
      </c>
      <c r="AN18" s="40">
        <v>0</v>
      </c>
      <c r="AO18" s="40">
        <v>0</v>
      </c>
      <c r="AP18" s="47">
        <v>0</v>
      </c>
      <c r="AQ18" s="64">
        <v>0</v>
      </c>
      <c r="AR18" s="46">
        <v>0</v>
      </c>
      <c r="AS18" s="40">
        <v>0</v>
      </c>
      <c r="AT18" s="40">
        <v>0</v>
      </c>
      <c r="AU18" s="47">
        <v>0</v>
      </c>
      <c r="AV18" s="64">
        <v>0.174424077</v>
      </c>
      <c r="AW18" s="40">
        <v>132.586842333</v>
      </c>
      <c r="AX18" s="40">
        <v>0</v>
      </c>
      <c r="AY18" s="40">
        <v>0</v>
      </c>
      <c r="AZ18" s="47">
        <v>167.856849268</v>
      </c>
      <c r="BA18" s="64">
        <v>0</v>
      </c>
      <c r="BB18" s="46">
        <v>0</v>
      </c>
      <c r="BC18" s="40">
        <v>0</v>
      </c>
      <c r="BD18" s="40">
        <v>0</v>
      </c>
      <c r="BE18" s="47">
        <v>0</v>
      </c>
      <c r="BF18" s="64">
        <v>0.005387524</v>
      </c>
      <c r="BG18" s="46">
        <v>2.214871323</v>
      </c>
      <c r="BH18" s="40">
        <v>0</v>
      </c>
      <c r="BI18" s="40">
        <v>0</v>
      </c>
      <c r="BJ18" s="49">
        <v>3.005041632</v>
      </c>
      <c r="BK18" s="109">
        <v>468.246510478</v>
      </c>
      <c r="BL18" s="87"/>
    </row>
    <row r="19" spans="1:64" ht="12.75">
      <c r="A19" s="10"/>
      <c r="B19" s="107" t="s">
        <v>141</v>
      </c>
      <c r="C19" s="48">
        <v>0</v>
      </c>
      <c r="D19" s="46">
        <v>6.174701615</v>
      </c>
      <c r="E19" s="40">
        <v>0</v>
      </c>
      <c r="F19" s="40">
        <v>0</v>
      </c>
      <c r="G19" s="47">
        <v>0</v>
      </c>
      <c r="H19" s="64">
        <v>0.152975223</v>
      </c>
      <c r="I19" s="40">
        <v>399.811929572</v>
      </c>
      <c r="J19" s="40">
        <v>0</v>
      </c>
      <c r="K19" s="40">
        <v>0</v>
      </c>
      <c r="L19" s="47">
        <v>30.094718489</v>
      </c>
      <c r="M19" s="64">
        <v>0</v>
      </c>
      <c r="N19" s="46">
        <v>0</v>
      </c>
      <c r="O19" s="40">
        <v>0</v>
      </c>
      <c r="P19" s="40">
        <v>0</v>
      </c>
      <c r="Q19" s="47">
        <v>0</v>
      </c>
      <c r="R19" s="64">
        <v>0.029638605</v>
      </c>
      <c r="S19" s="40">
        <v>13.584343553</v>
      </c>
      <c r="T19" s="40">
        <v>0</v>
      </c>
      <c r="U19" s="40">
        <v>0</v>
      </c>
      <c r="V19" s="47">
        <v>0</v>
      </c>
      <c r="W19" s="64">
        <v>0</v>
      </c>
      <c r="X19" s="40">
        <v>0</v>
      </c>
      <c r="Y19" s="40">
        <v>0</v>
      </c>
      <c r="Z19" s="40">
        <v>0</v>
      </c>
      <c r="AA19" s="47">
        <v>0</v>
      </c>
      <c r="AB19" s="64">
        <v>0</v>
      </c>
      <c r="AC19" s="40">
        <v>0</v>
      </c>
      <c r="AD19" s="40">
        <v>0</v>
      </c>
      <c r="AE19" s="40">
        <v>0</v>
      </c>
      <c r="AF19" s="47">
        <v>0</v>
      </c>
      <c r="AG19" s="64">
        <v>0</v>
      </c>
      <c r="AH19" s="40">
        <v>0</v>
      </c>
      <c r="AI19" s="40">
        <v>0</v>
      </c>
      <c r="AJ19" s="40">
        <v>0</v>
      </c>
      <c r="AK19" s="47">
        <v>0</v>
      </c>
      <c r="AL19" s="64">
        <v>0</v>
      </c>
      <c r="AM19" s="40">
        <v>0</v>
      </c>
      <c r="AN19" s="40">
        <v>0</v>
      </c>
      <c r="AO19" s="40">
        <v>0</v>
      </c>
      <c r="AP19" s="47">
        <v>0</v>
      </c>
      <c r="AQ19" s="64">
        <v>0</v>
      </c>
      <c r="AR19" s="46">
        <v>0</v>
      </c>
      <c r="AS19" s="40">
        <v>0</v>
      </c>
      <c r="AT19" s="40">
        <v>0</v>
      </c>
      <c r="AU19" s="47">
        <v>0</v>
      </c>
      <c r="AV19" s="64">
        <v>0.620121769</v>
      </c>
      <c r="AW19" s="40">
        <v>14.430974807</v>
      </c>
      <c r="AX19" s="40">
        <v>0</v>
      </c>
      <c r="AY19" s="40">
        <v>0</v>
      </c>
      <c r="AZ19" s="47">
        <v>60.092146774</v>
      </c>
      <c r="BA19" s="64">
        <v>0</v>
      </c>
      <c r="BB19" s="46">
        <v>0</v>
      </c>
      <c r="BC19" s="40">
        <v>0</v>
      </c>
      <c r="BD19" s="40">
        <v>0</v>
      </c>
      <c r="BE19" s="47">
        <v>0</v>
      </c>
      <c r="BF19" s="64">
        <v>0.090435249</v>
      </c>
      <c r="BG19" s="46">
        <v>0</v>
      </c>
      <c r="BH19" s="40">
        <v>0</v>
      </c>
      <c r="BI19" s="40">
        <v>0</v>
      </c>
      <c r="BJ19" s="49">
        <v>0.927666871</v>
      </c>
      <c r="BK19" s="109">
        <v>526.009652527</v>
      </c>
      <c r="BL19" s="87"/>
    </row>
    <row r="20" spans="1:64" ht="12.75">
      <c r="A20" s="10"/>
      <c r="B20" s="107" t="s">
        <v>148</v>
      </c>
      <c r="C20" s="48">
        <v>0</v>
      </c>
      <c r="D20" s="46">
        <v>0</v>
      </c>
      <c r="E20" s="40">
        <v>0</v>
      </c>
      <c r="F20" s="40">
        <v>0</v>
      </c>
      <c r="G20" s="47">
        <v>0</v>
      </c>
      <c r="H20" s="64">
        <v>0.1359217</v>
      </c>
      <c r="I20" s="40">
        <v>38.033695752</v>
      </c>
      <c r="J20" s="40">
        <v>0</v>
      </c>
      <c r="K20" s="40">
        <v>0</v>
      </c>
      <c r="L20" s="47">
        <v>17.578393999</v>
      </c>
      <c r="M20" s="64">
        <v>0</v>
      </c>
      <c r="N20" s="46">
        <v>0</v>
      </c>
      <c r="O20" s="40">
        <v>0</v>
      </c>
      <c r="P20" s="40">
        <v>0</v>
      </c>
      <c r="Q20" s="47">
        <v>0</v>
      </c>
      <c r="R20" s="64">
        <v>0.007314413</v>
      </c>
      <c r="S20" s="40">
        <v>0</v>
      </c>
      <c r="T20" s="40">
        <v>0</v>
      </c>
      <c r="U20" s="40">
        <v>0</v>
      </c>
      <c r="V20" s="47">
        <v>0.030475718</v>
      </c>
      <c r="W20" s="64">
        <v>0</v>
      </c>
      <c r="X20" s="40">
        <v>0</v>
      </c>
      <c r="Y20" s="40">
        <v>0</v>
      </c>
      <c r="Z20" s="40">
        <v>0</v>
      </c>
      <c r="AA20" s="47">
        <v>0</v>
      </c>
      <c r="AB20" s="64">
        <v>0</v>
      </c>
      <c r="AC20" s="40">
        <v>0</v>
      </c>
      <c r="AD20" s="40">
        <v>0</v>
      </c>
      <c r="AE20" s="40">
        <v>0</v>
      </c>
      <c r="AF20" s="47">
        <v>0</v>
      </c>
      <c r="AG20" s="64">
        <v>0</v>
      </c>
      <c r="AH20" s="40">
        <v>0</v>
      </c>
      <c r="AI20" s="40">
        <v>0</v>
      </c>
      <c r="AJ20" s="40">
        <v>0</v>
      </c>
      <c r="AK20" s="47">
        <v>0</v>
      </c>
      <c r="AL20" s="64">
        <v>0</v>
      </c>
      <c r="AM20" s="40">
        <v>0</v>
      </c>
      <c r="AN20" s="40">
        <v>0</v>
      </c>
      <c r="AO20" s="40">
        <v>0</v>
      </c>
      <c r="AP20" s="47">
        <v>0</v>
      </c>
      <c r="AQ20" s="64">
        <v>0</v>
      </c>
      <c r="AR20" s="46">
        <v>0</v>
      </c>
      <c r="AS20" s="40">
        <v>0</v>
      </c>
      <c r="AT20" s="40">
        <v>0</v>
      </c>
      <c r="AU20" s="47">
        <v>0</v>
      </c>
      <c r="AV20" s="64">
        <v>0.092131077</v>
      </c>
      <c r="AW20" s="40">
        <v>28.762425514</v>
      </c>
      <c r="AX20" s="40">
        <v>0</v>
      </c>
      <c r="AY20" s="40">
        <v>0</v>
      </c>
      <c r="AZ20" s="47">
        <v>12.563904023</v>
      </c>
      <c r="BA20" s="64">
        <v>0</v>
      </c>
      <c r="BB20" s="46">
        <v>0</v>
      </c>
      <c r="BC20" s="40">
        <v>0</v>
      </c>
      <c r="BD20" s="40">
        <v>0</v>
      </c>
      <c r="BE20" s="47">
        <v>0</v>
      </c>
      <c r="BF20" s="64">
        <v>0.007275418</v>
      </c>
      <c r="BG20" s="46">
        <v>0</v>
      </c>
      <c r="BH20" s="40">
        <v>0</v>
      </c>
      <c r="BI20" s="40">
        <v>0</v>
      </c>
      <c r="BJ20" s="49">
        <v>1.087675001</v>
      </c>
      <c r="BK20" s="109">
        <v>98.299212615</v>
      </c>
      <c r="BL20" s="87"/>
    </row>
    <row r="21" spans="1:64" ht="12.75">
      <c r="A21" s="10"/>
      <c r="B21" s="107" t="s">
        <v>155</v>
      </c>
      <c r="C21" s="48">
        <v>0</v>
      </c>
      <c r="D21" s="46">
        <v>5.874364515</v>
      </c>
      <c r="E21" s="40">
        <v>0</v>
      </c>
      <c r="F21" s="40">
        <v>0</v>
      </c>
      <c r="G21" s="47">
        <v>0</v>
      </c>
      <c r="H21" s="64">
        <v>0.083063513</v>
      </c>
      <c r="I21" s="40">
        <v>0.587436452</v>
      </c>
      <c r="J21" s="40">
        <v>0</v>
      </c>
      <c r="K21" s="40">
        <v>0</v>
      </c>
      <c r="L21" s="47">
        <v>2.893711961</v>
      </c>
      <c r="M21" s="64">
        <v>0</v>
      </c>
      <c r="N21" s="46">
        <v>0</v>
      </c>
      <c r="O21" s="40">
        <v>0</v>
      </c>
      <c r="P21" s="40">
        <v>0</v>
      </c>
      <c r="Q21" s="47">
        <v>0</v>
      </c>
      <c r="R21" s="64">
        <v>0.037596019</v>
      </c>
      <c r="S21" s="40">
        <v>0</v>
      </c>
      <c r="T21" s="40">
        <v>0</v>
      </c>
      <c r="U21" s="40">
        <v>0</v>
      </c>
      <c r="V21" s="47">
        <v>1.879796645</v>
      </c>
      <c r="W21" s="64">
        <v>0</v>
      </c>
      <c r="X21" s="40">
        <v>0</v>
      </c>
      <c r="Y21" s="40">
        <v>0</v>
      </c>
      <c r="Z21" s="40">
        <v>0</v>
      </c>
      <c r="AA21" s="47">
        <v>0</v>
      </c>
      <c r="AB21" s="64">
        <v>0</v>
      </c>
      <c r="AC21" s="40">
        <v>0</v>
      </c>
      <c r="AD21" s="40">
        <v>0</v>
      </c>
      <c r="AE21" s="40">
        <v>0</v>
      </c>
      <c r="AF21" s="47">
        <v>0</v>
      </c>
      <c r="AG21" s="64">
        <v>0</v>
      </c>
      <c r="AH21" s="40">
        <v>0</v>
      </c>
      <c r="AI21" s="40">
        <v>0</v>
      </c>
      <c r="AJ21" s="40">
        <v>0</v>
      </c>
      <c r="AK21" s="47">
        <v>0</v>
      </c>
      <c r="AL21" s="64">
        <v>0</v>
      </c>
      <c r="AM21" s="40">
        <v>0</v>
      </c>
      <c r="AN21" s="40">
        <v>0</v>
      </c>
      <c r="AO21" s="40">
        <v>0</v>
      </c>
      <c r="AP21" s="47">
        <v>0</v>
      </c>
      <c r="AQ21" s="64">
        <v>0</v>
      </c>
      <c r="AR21" s="46">
        <v>0</v>
      </c>
      <c r="AS21" s="40">
        <v>0</v>
      </c>
      <c r="AT21" s="40">
        <v>0</v>
      </c>
      <c r="AU21" s="47">
        <v>0</v>
      </c>
      <c r="AV21" s="64">
        <v>0.195511548</v>
      </c>
      <c r="AW21" s="40">
        <v>4.148530469</v>
      </c>
      <c r="AX21" s="40">
        <v>0</v>
      </c>
      <c r="AY21" s="40">
        <v>0</v>
      </c>
      <c r="AZ21" s="47">
        <v>9.240757247</v>
      </c>
      <c r="BA21" s="64">
        <v>0</v>
      </c>
      <c r="BB21" s="46">
        <v>0</v>
      </c>
      <c r="BC21" s="40">
        <v>0</v>
      </c>
      <c r="BD21" s="40">
        <v>0</v>
      </c>
      <c r="BE21" s="47">
        <v>0</v>
      </c>
      <c r="BF21" s="64">
        <v>0.00152131</v>
      </c>
      <c r="BG21" s="46">
        <v>0</v>
      </c>
      <c r="BH21" s="40">
        <v>0</v>
      </c>
      <c r="BI21" s="40">
        <v>0</v>
      </c>
      <c r="BJ21" s="49">
        <v>0.058512387</v>
      </c>
      <c r="BK21" s="109">
        <v>25.000802066</v>
      </c>
      <c r="BL21" s="87"/>
    </row>
    <row r="22" spans="1:64" ht="12.75">
      <c r="A22" s="10"/>
      <c r="B22" s="107" t="s">
        <v>151</v>
      </c>
      <c r="C22" s="48">
        <v>0</v>
      </c>
      <c r="D22" s="46">
        <v>0</v>
      </c>
      <c r="E22" s="40">
        <v>0</v>
      </c>
      <c r="F22" s="40">
        <v>0</v>
      </c>
      <c r="G22" s="47">
        <v>0</v>
      </c>
      <c r="H22" s="64">
        <v>0.22758478</v>
      </c>
      <c r="I22" s="40">
        <v>104.644364136</v>
      </c>
      <c r="J22" s="40">
        <v>0</v>
      </c>
      <c r="K22" s="40">
        <v>0</v>
      </c>
      <c r="L22" s="47">
        <v>6.061170715</v>
      </c>
      <c r="M22" s="64">
        <v>0</v>
      </c>
      <c r="N22" s="46">
        <v>0</v>
      </c>
      <c r="O22" s="40">
        <v>0</v>
      </c>
      <c r="P22" s="40">
        <v>0</v>
      </c>
      <c r="Q22" s="47">
        <v>0</v>
      </c>
      <c r="R22" s="64">
        <v>0.00734539</v>
      </c>
      <c r="S22" s="40">
        <v>0</v>
      </c>
      <c r="T22" s="40">
        <v>0</v>
      </c>
      <c r="U22" s="40">
        <v>0</v>
      </c>
      <c r="V22" s="47">
        <v>0</v>
      </c>
      <c r="W22" s="64">
        <v>0</v>
      </c>
      <c r="X22" s="40">
        <v>0</v>
      </c>
      <c r="Y22" s="40">
        <v>0</v>
      </c>
      <c r="Z22" s="40">
        <v>0</v>
      </c>
      <c r="AA22" s="47">
        <v>0</v>
      </c>
      <c r="AB22" s="64">
        <v>0</v>
      </c>
      <c r="AC22" s="40">
        <v>0</v>
      </c>
      <c r="AD22" s="40">
        <v>0</v>
      </c>
      <c r="AE22" s="40">
        <v>0</v>
      </c>
      <c r="AF22" s="47">
        <v>0</v>
      </c>
      <c r="AG22" s="64">
        <v>0</v>
      </c>
      <c r="AH22" s="40">
        <v>0</v>
      </c>
      <c r="AI22" s="40">
        <v>0</v>
      </c>
      <c r="AJ22" s="40">
        <v>0</v>
      </c>
      <c r="AK22" s="47">
        <v>0</v>
      </c>
      <c r="AL22" s="64">
        <v>0</v>
      </c>
      <c r="AM22" s="40">
        <v>0</v>
      </c>
      <c r="AN22" s="40">
        <v>0</v>
      </c>
      <c r="AO22" s="40">
        <v>0</v>
      </c>
      <c r="AP22" s="47">
        <v>0</v>
      </c>
      <c r="AQ22" s="64">
        <v>0</v>
      </c>
      <c r="AR22" s="46">
        <v>0</v>
      </c>
      <c r="AS22" s="40">
        <v>0</v>
      </c>
      <c r="AT22" s="40">
        <v>0</v>
      </c>
      <c r="AU22" s="47">
        <v>0</v>
      </c>
      <c r="AV22" s="64">
        <v>0.161297413</v>
      </c>
      <c r="AW22" s="40">
        <v>9.301472563</v>
      </c>
      <c r="AX22" s="40">
        <v>0</v>
      </c>
      <c r="AY22" s="40">
        <v>0</v>
      </c>
      <c r="AZ22" s="47">
        <v>12.835955789</v>
      </c>
      <c r="BA22" s="64">
        <v>0</v>
      </c>
      <c r="BB22" s="46">
        <v>0</v>
      </c>
      <c r="BC22" s="40">
        <v>0</v>
      </c>
      <c r="BD22" s="40">
        <v>0</v>
      </c>
      <c r="BE22" s="47">
        <v>0</v>
      </c>
      <c r="BF22" s="64">
        <v>0.003043347</v>
      </c>
      <c r="BG22" s="46">
        <v>0.36520142</v>
      </c>
      <c r="BH22" s="40">
        <v>0</v>
      </c>
      <c r="BI22" s="40">
        <v>0</v>
      </c>
      <c r="BJ22" s="49">
        <v>0.055997551</v>
      </c>
      <c r="BK22" s="109">
        <v>133.663433104</v>
      </c>
      <c r="BL22" s="87"/>
    </row>
    <row r="23" spans="1:64" ht="12.75">
      <c r="A23" s="10"/>
      <c r="B23" s="107" t="s">
        <v>158</v>
      </c>
      <c r="C23" s="48">
        <v>0</v>
      </c>
      <c r="D23" s="46">
        <v>4.917561292</v>
      </c>
      <c r="E23" s="40">
        <v>0</v>
      </c>
      <c r="F23" s="40">
        <v>0</v>
      </c>
      <c r="G23" s="47">
        <v>0</v>
      </c>
      <c r="H23" s="64">
        <v>0.183179022</v>
      </c>
      <c r="I23" s="40">
        <v>124.929677458</v>
      </c>
      <c r="J23" s="40">
        <v>0</v>
      </c>
      <c r="K23" s="40">
        <v>0</v>
      </c>
      <c r="L23" s="47">
        <v>83.55207101</v>
      </c>
      <c r="M23" s="64">
        <v>0</v>
      </c>
      <c r="N23" s="46">
        <v>0</v>
      </c>
      <c r="O23" s="40">
        <v>0</v>
      </c>
      <c r="P23" s="40">
        <v>0</v>
      </c>
      <c r="Q23" s="47">
        <v>0</v>
      </c>
      <c r="R23" s="64">
        <v>0.015367366</v>
      </c>
      <c r="S23" s="40">
        <v>0</v>
      </c>
      <c r="T23" s="40">
        <v>0</v>
      </c>
      <c r="U23" s="40">
        <v>0</v>
      </c>
      <c r="V23" s="47">
        <v>0.356523194</v>
      </c>
      <c r="W23" s="64">
        <v>0</v>
      </c>
      <c r="X23" s="40">
        <v>0</v>
      </c>
      <c r="Y23" s="40">
        <v>0</v>
      </c>
      <c r="Z23" s="40">
        <v>0</v>
      </c>
      <c r="AA23" s="47">
        <v>0</v>
      </c>
      <c r="AB23" s="64">
        <v>0</v>
      </c>
      <c r="AC23" s="40">
        <v>0</v>
      </c>
      <c r="AD23" s="40">
        <v>0</v>
      </c>
      <c r="AE23" s="40">
        <v>0</v>
      </c>
      <c r="AF23" s="47">
        <v>0</v>
      </c>
      <c r="AG23" s="64">
        <v>0</v>
      </c>
      <c r="AH23" s="40">
        <v>0</v>
      </c>
      <c r="AI23" s="40">
        <v>0</v>
      </c>
      <c r="AJ23" s="40">
        <v>0</v>
      </c>
      <c r="AK23" s="47">
        <v>0</v>
      </c>
      <c r="AL23" s="64">
        <v>0</v>
      </c>
      <c r="AM23" s="40">
        <v>0</v>
      </c>
      <c r="AN23" s="40">
        <v>0</v>
      </c>
      <c r="AO23" s="40">
        <v>0</v>
      </c>
      <c r="AP23" s="47">
        <v>0</v>
      </c>
      <c r="AQ23" s="64">
        <v>0</v>
      </c>
      <c r="AR23" s="46">
        <v>0</v>
      </c>
      <c r="AS23" s="40">
        <v>0</v>
      </c>
      <c r="AT23" s="40">
        <v>0</v>
      </c>
      <c r="AU23" s="47">
        <v>0</v>
      </c>
      <c r="AV23" s="64">
        <v>0.453999585</v>
      </c>
      <c r="AW23" s="40">
        <v>11.392897302</v>
      </c>
      <c r="AX23" s="40">
        <v>0</v>
      </c>
      <c r="AY23" s="40">
        <v>0</v>
      </c>
      <c r="AZ23" s="47">
        <v>21.977044492</v>
      </c>
      <c r="BA23" s="64">
        <v>0</v>
      </c>
      <c r="BB23" s="46">
        <v>0</v>
      </c>
      <c r="BC23" s="40">
        <v>0</v>
      </c>
      <c r="BD23" s="40">
        <v>0</v>
      </c>
      <c r="BE23" s="47">
        <v>0</v>
      </c>
      <c r="BF23" s="64">
        <v>0.120654191</v>
      </c>
      <c r="BG23" s="46">
        <v>0.317832722</v>
      </c>
      <c r="BH23" s="40">
        <v>0</v>
      </c>
      <c r="BI23" s="40">
        <v>0</v>
      </c>
      <c r="BJ23" s="49">
        <v>4.733554482</v>
      </c>
      <c r="BK23" s="109">
        <v>252.950362116</v>
      </c>
      <c r="BL23" s="87"/>
    </row>
    <row r="24" spans="1:64" ht="12.75">
      <c r="A24" s="10"/>
      <c r="B24" s="107" t="s">
        <v>157</v>
      </c>
      <c r="C24" s="48">
        <v>0</v>
      </c>
      <c r="D24" s="46">
        <v>0</v>
      </c>
      <c r="E24" s="40">
        <v>0</v>
      </c>
      <c r="F24" s="40">
        <v>0</v>
      </c>
      <c r="G24" s="47">
        <v>0</v>
      </c>
      <c r="H24" s="64">
        <v>0.769453848</v>
      </c>
      <c r="I24" s="40">
        <v>103.785769263</v>
      </c>
      <c r="J24" s="40">
        <v>0</v>
      </c>
      <c r="K24" s="40">
        <v>0</v>
      </c>
      <c r="L24" s="47">
        <v>2.628287905</v>
      </c>
      <c r="M24" s="64">
        <v>0</v>
      </c>
      <c r="N24" s="46">
        <v>0</v>
      </c>
      <c r="O24" s="40">
        <v>0</v>
      </c>
      <c r="P24" s="40">
        <v>0</v>
      </c>
      <c r="Q24" s="47">
        <v>0</v>
      </c>
      <c r="R24" s="64">
        <v>0.149569534</v>
      </c>
      <c r="S24" s="40">
        <v>6.20357258</v>
      </c>
      <c r="T24" s="40">
        <v>0</v>
      </c>
      <c r="U24" s="40">
        <v>0</v>
      </c>
      <c r="V24" s="47">
        <v>4.702308016</v>
      </c>
      <c r="W24" s="64">
        <v>0</v>
      </c>
      <c r="X24" s="40">
        <v>0</v>
      </c>
      <c r="Y24" s="40">
        <v>0</v>
      </c>
      <c r="Z24" s="40">
        <v>0</v>
      </c>
      <c r="AA24" s="47">
        <v>0</v>
      </c>
      <c r="AB24" s="64">
        <v>0</v>
      </c>
      <c r="AC24" s="40">
        <v>0</v>
      </c>
      <c r="AD24" s="40">
        <v>0</v>
      </c>
      <c r="AE24" s="40">
        <v>0</v>
      </c>
      <c r="AF24" s="47">
        <v>0</v>
      </c>
      <c r="AG24" s="64">
        <v>0</v>
      </c>
      <c r="AH24" s="40">
        <v>0</v>
      </c>
      <c r="AI24" s="40">
        <v>0</v>
      </c>
      <c r="AJ24" s="40">
        <v>0</v>
      </c>
      <c r="AK24" s="47">
        <v>0</v>
      </c>
      <c r="AL24" s="64">
        <v>0</v>
      </c>
      <c r="AM24" s="40">
        <v>0</v>
      </c>
      <c r="AN24" s="40">
        <v>0</v>
      </c>
      <c r="AO24" s="40">
        <v>0</v>
      </c>
      <c r="AP24" s="47">
        <v>0</v>
      </c>
      <c r="AQ24" s="64">
        <v>0</v>
      </c>
      <c r="AR24" s="46">
        <v>0</v>
      </c>
      <c r="AS24" s="40">
        <v>0</v>
      </c>
      <c r="AT24" s="40">
        <v>0</v>
      </c>
      <c r="AU24" s="47">
        <v>0</v>
      </c>
      <c r="AV24" s="64">
        <v>0.574712823</v>
      </c>
      <c r="AW24" s="40">
        <v>23.110643871</v>
      </c>
      <c r="AX24" s="40">
        <v>0</v>
      </c>
      <c r="AY24" s="40">
        <v>0</v>
      </c>
      <c r="AZ24" s="47">
        <v>6.302544171</v>
      </c>
      <c r="BA24" s="64">
        <v>0</v>
      </c>
      <c r="BB24" s="46">
        <v>0</v>
      </c>
      <c r="BC24" s="40">
        <v>0</v>
      </c>
      <c r="BD24" s="40">
        <v>0</v>
      </c>
      <c r="BE24" s="47">
        <v>0</v>
      </c>
      <c r="BF24" s="64">
        <v>0.092374266</v>
      </c>
      <c r="BG24" s="46">
        <v>0.492859871</v>
      </c>
      <c r="BH24" s="40">
        <v>0</v>
      </c>
      <c r="BI24" s="40">
        <v>0</v>
      </c>
      <c r="BJ24" s="49">
        <v>4.978910609</v>
      </c>
      <c r="BK24" s="109">
        <v>153.791006757</v>
      </c>
      <c r="BL24" s="87"/>
    </row>
    <row r="25" spans="1:64" ht="12.75">
      <c r="A25" s="10"/>
      <c r="B25" s="107" t="s">
        <v>142</v>
      </c>
      <c r="C25" s="48">
        <v>0</v>
      </c>
      <c r="D25" s="46">
        <v>0</v>
      </c>
      <c r="E25" s="40">
        <v>0</v>
      </c>
      <c r="F25" s="40">
        <v>0</v>
      </c>
      <c r="G25" s="47">
        <v>0</v>
      </c>
      <c r="H25" s="64">
        <v>0.386698046</v>
      </c>
      <c r="I25" s="40">
        <v>65.84458937</v>
      </c>
      <c r="J25" s="40">
        <v>0</v>
      </c>
      <c r="K25" s="40">
        <v>0</v>
      </c>
      <c r="L25" s="47">
        <v>39.152637268</v>
      </c>
      <c r="M25" s="64">
        <v>0</v>
      </c>
      <c r="N25" s="46">
        <v>0</v>
      </c>
      <c r="O25" s="40">
        <v>0</v>
      </c>
      <c r="P25" s="40">
        <v>0</v>
      </c>
      <c r="Q25" s="47">
        <v>0</v>
      </c>
      <c r="R25" s="64">
        <v>0.043552842</v>
      </c>
      <c r="S25" s="40">
        <v>6.134208065</v>
      </c>
      <c r="T25" s="40">
        <v>0</v>
      </c>
      <c r="U25" s="40">
        <v>0</v>
      </c>
      <c r="V25" s="47">
        <v>4.808483019</v>
      </c>
      <c r="W25" s="64">
        <v>0</v>
      </c>
      <c r="X25" s="40">
        <v>0</v>
      </c>
      <c r="Y25" s="40">
        <v>0</v>
      </c>
      <c r="Z25" s="40">
        <v>0</v>
      </c>
      <c r="AA25" s="47">
        <v>0</v>
      </c>
      <c r="AB25" s="64">
        <v>0</v>
      </c>
      <c r="AC25" s="40">
        <v>0.0486872</v>
      </c>
      <c r="AD25" s="40">
        <v>0</v>
      </c>
      <c r="AE25" s="40">
        <v>0</v>
      </c>
      <c r="AF25" s="47">
        <v>0</v>
      </c>
      <c r="AG25" s="64">
        <v>0</v>
      </c>
      <c r="AH25" s="40">
        <v>0</v>
      </c>
      <c r="AI25" s="40">
        <v>0</v>
      </c>
      <c r="AJ25" s="40">
        <v>0</v>
      </c>
      <c r="AK25" s="47">
        <v>0</v>
      </c>
      <c r="AL25" s="64">
        <v>0</v>
      </c>
      <c r="AM25" s="40">
        <v>0</v>
      </c>
      <c r="AN25" s="40">
        <v>0</v>
      </c>
      <c r="AO25" s="40">
        <v>0</v>
      </c>
      <c r="AP25" s="47">
        <v>0</v>
      </c>
      <c r="AQ25" s="64">
        <v>0</v>
      </c>
      <c r="AR25" s="46">
        <v>0</v>
      </c>
      <c r="AS25" s="40">
        <v>0</v>
      </c>
      <c r="AT25" s="40">
        <v>0</v>
      </c>
      <c r="AU25" s="47">
        <v>0</v>
      </c>
      <c r="AV25" s="64">
        <v>6.782448541</v>
      </c>
      <c r="AW25" s="40">
        <v>91.801825233</v>
      </c>
      <c r="AX25" s="40">
        <v>0</v>
      </c>
      <c r="AY25" s="40">
        <v>0</v>
      </c>
      <c r="AZ25" s="47">
        <v>190.426933009</v>
      </c>
      <c r="BA25" s="64">
        <v>0</v>
      </c>
      <c r="BB25" s="46">
        <v>0</v>
      </c>
      <c r="BC25" s="40">
        <v>0</v>
      </c>
      <c r="BD25" s="40">
        <v>0</v>
      </c>
      <c r="BE25" s="47">
        <v>0</v>
      </c>
      <c r="BF25" s="64">
        <v>0.741679825</v>
      </c>
      <c r="BG25" s="46">
        <v>18.0445665</v>
      </c>
      <c r="BH25" s="40">
        <v>3.65154</v>
      </c>
      <c r="BI25" s="40">
        <v>0</v>
      </c>
      <c r="BJ25" s="49">
        <v>20.402940072</v>
      </c>
      <c r="BK25" s="109">
        <v>448.27078899</v>
      </c>
      <c r="BL25" s="87"/>
    </row>
    <row r="26" spans="1:64" ht="12.75">
      <c r="A26" s="10"/>
      <c r="B26" s="107" t="s">
        <v>156</v>
      </c>
      <c r="C26" s="48">
        <v>0</v>
      </c>
      <c r="D26" s="46">
        <v>0</v>
      </c>
      <c r="E26" s="40">
        <v>0</v>
      </c>
      <c r="F26" s="40">
        <v>0</v>
      </c>
      <c r="G26" s="47">
        <v>0</v>
      </c>
      <c r="H26" s="64">
        <v>0.118182565</v>
      </c>
      <c r="I26" s="40">
        <v>235.09760314</v>
      </c>
      <c r="J26" s="40">
        <v>0</v>
      </c>
      <c r="K26" s="40">
        <v>0</v>
      </c>
      <c r="L26" s="47">
        <v>8.07721123</v>
      </c>
      <c r="M26" s="64">
        <v>0</v>
      </c>
      <c r="N26" s="46">
        <v>0</v>
      </c>
      <c r="O26" s="40">
        <v>0</v>
      </c>
      <c r="P26" s="40">
        <v>0</v>
      </c>
      <c r="Q26" s="47">
        <v>0</v>
      </c>
      <c r="R26" s="64">
        <v>0.030005878</v>
      </c>
      <c r="S26" s="40">
        <v>13.610913866</v>
      </c>
      <c r="T26" s="40">
        <v>0</v>
      </c>
      <c r="U26" s="40">
        <v>0</v>
      </c>
      <c r="V26" s="47">
        <v>0</v>
      </c>
      <c r="W26" s="64">
        <v>0</v>
      </c>
      <c r="X26" s="40">
        <v>0</v>
      </c>
      <c r="Y26" s="40">
        <v>0</v>
      </c>
      <c r="Z26" s="40">
        <v>0</v>
      </c>
      <c r="AA26" s="47">
        <v>0</v>
      </c>
      <c r="AB26" s="64">
        <v>0</v>
      </c>
      <c r="AC26" s="40">
        <v>0</v>
      </c>
      <c r="AD26" s="40">
        <v>0</v>
      </c>
      <c r="AE26" s="40">
        <v>0</v>
      </c>
      <c r="AF26" s="47">
        <v>0</v>
      </c>
      <c r="AG26" s="64">
        <v>0</v>
      </c>
      <c r="AH26" s="40">
        <v>0</v>
      </c>
      <c r="AI26" s="40">
        <v>0</v>
      </c>
      <c r="AJ26" s="40">
        <v>0</v>
      </c>
      <c r="AK26" s="47">
        <v>0</v>
      </c>
      <c r="AL26" s="64">
        <v>0</v>
      </c>
      <c r="AM26" s="40">
        <v>0</v>
      </c>
      <c r="AN26" s="40">
        <v>0</v>
      </c>
      <c r="AO26" s="40">
        <v>0</v>
      </c>
      <c r="AP26" s="47">
        <v>0</v>
      </c>
      <c r="AQ26" s="64">
        <v>0</v>
      </c>
      <c r="AR26" s="46">
        <v>0</v>
      </c>
      <c r="AS26" s="40">
        <v>0</v>
      </c>
      <c r="AT26" s="40">
        <v>0</v>
      </c>
      <c r="AU26" s="47">
        <v>0</v>
      </c>
      <c r="AV26" s="64">
        <v>0.166808086</v>
      </c>
      <c r="AW26" s="40">
        <v>12.305323178</v>
      </c>
      <c r="AX26" s="40">
        <v>0</v>
      </c>
      <c r="AY26" s="40">
        <v>0</v>
      </c>
      <c r="AZ26" s="47">
        <v>19.547990166</v>
      </c>
      <c r="BA26" s="64">
        <v>0</v>
      </c>
      <c r="BB26" s="46">
        <v>0</v>
      </c>
      <c r="BC26" s="40">
        <v>0</v>
      </c>
      <c r="BD26" s="40">
        <v>0</v>
      </c>
      <c r="BE26" s="47">
        <v>0</v>
      </c>
      <c r="BF26" s="64">
        <v>0</v>
      </c>
      <c r="BG26" s="46">
        <v>0</v>
      </c>
      <c r="BH26" s="40">
        <v>0</v>
      </c>
      <c r="BI26" s="40">
        <v>0</v>
      </c>
      <c r="BJ26" s="49">
        <v>0.119851057</v>
      </c>
      <c r="BK26" s="109">
        <v>289.073889166</v>
      </c>
      <c r="BL26" s="87"/>
    </row>
    <row r="27" spans="1:64" ht="12.75">
      <c r="A27" s="10"/>
      <c r="B27" s="107" t="s">
        <v>154</v>
      </c>
      <c r="C27" s="48">
        <v>0</v>
      </c>
      <c r="D27" s="46">
        <v>12.27892581</v>
      </c>
      <c r="E27" s="40">
        <v>0</v>
      </c>
      <c r="F27" s="40">
        <v>0</v>
      </c>
      <c r="G27" s="47">
        <v>0</v>
      </c>
      <c r="H27" s="64">
        <v>0.04960686</v>
      </c>
      <c r="I27" s="40">
        <v>369.524809231</v>
      </c>
      <c r="J27" s="40">
        <v>0</v>
      </c>
      <c r="K27" s="40">
        <v>0</v>
      </c>
      <c r="L27" s="47">
        <v>7.636180062</v>
      </c>
      <c r="M27" s="64">
        <v>0</v>
      </c>
      <c r="N27" s="46">
        <v>0</v>
      </c>
      <c r="O27" s="40">
        <v>0</v>
      </c>
      <c r="P27" s="40">
        <v>0</v>
      </c>
      <c r="Q27" s="47">
        <v>0</v>
      </c>
      <c r="R27" s="64">
        <v>0.06446436</v>
      </c>
      <c r="S27" s="40">
        <v>0</v>
      </c>
      <c r="T27" s="40">
        <v>0</v>
      </c>
      <c r="U27" s="40">
        <v>0</v>
      </c>
      <c r="V27" s="47">
        <v>0.755153938</v>
      </c>
      <c r="W27" s="64">
        <v>0</v>
      </c>
      <c r="X27" s="40">
        <v>0</v>
      </c>
      <c r="Y27" s="40">
        <v>0</v>
      </c>
      <c r="Z27" s="40">
        <v>0</v>
      </c>
      <c r="AA27" s="47">
        <v>0</v>
      </c>
      <c r="AB27" s="64">
        <v>0</v>
      </c>
      <c r="AC27" s="40">
        <v>0</v>
      </c>
      <c r="AD27" s="40">
        <v>0</v>
      </c>
      <c r="AE27" s="40">
        <v>0</v>
      </c>
      <c r="AF27" s="47">
        <v>0</v>
      </c>
      <c r="AG27" s="64">
        <v>0</v>
      </c>
      <c r="AH27" s="40">
        <v>0</v>
      </c>
      <c r="AI27" s="40">
        <v>0</v>
      </c>
      <c r="AJ27" s="40">
        <v>0</v>
      </c>
      <c r="AK27" s="47">
        <v>0</v>
      </c>
      <c r="AL27" s="64">
        <v>0</v>
      </c>
      <c r="AM27" s="40">
        <v>0</v>
      </c>
      <c r="AN27" s="40">
        <v>0</v>
      </c>
      <c r="AO27" s="40">
        <v>0</v>
      </c>
      <c r="AP27" s="47">
        <v>0</v>
      </c>
      <c r="AQ27" s="64">
        <v>0</v>
      </c>
      <c r="AR27" s="46">
        <v>0</v>
      </c>
      <c r="AS27" s="40">
        <v>0</v>
      </c>
      <c r="AT27" s="40">
        <v>0</v>
      </c>
      <c r="AU27" s="47">
        <v>0</v>
      </c>
      <c r="AV27" s="64">
        <v>0.224145154</v>
      </c>
      <c r="AW27" s="40">
        <v>1.87214937</v>
      </c>
      <c r="AX27" s="40">
        <v>0</v>
      </c>
      <c r="AY27" s="40">
        <v>0</v>
      </c>
      <c r="AZ27" s="47">
        <v>22.144740735</v>
      </c>
      <c r="BA27" s="64">
        <v>0</v>
      </c>
      <c r="BB27" s="46">
        <v>0</v>
      </c>
      <c r="BC27" s="40">
        <v>0</v>
      </c>
      <c r="BD27" s="40">
        <v>0</v>
      </c>
      <c r="BE27" s="47">
        <v>0</v>
      </c>
      <c r="BF27" s="64">
        <v>0.003662502</v>
      </c>
      <c r="BG27" s="46">
        <v>0.037441936</v>
      </c>
      <c r="BH27" s="40">
        <v>0</v>
      </c>
      <c r="BI27" s="40">
        <v>0</v>
      </c>
      <c r="BJ27" s="49">
        <v>3.618717131</v>
      </c>
      <c r="BK27" s="109">
        <v>418.209997089</v>
      </c>
      <c r="BL27" s="87"/>
    </row>
    <row r="28" spans="1:64" ht="12.75">
      <c r="A28" s="10"/>
      <c r="B28" s="107" t="s">
        <v>169</v>
      </c>
      <c r="C28" s="48">
        <v>0</v>
      </c>
      <c r="D28" s="46">
        <v>3.70355613</v>
      </c>
      <c r="E28" s="40">
        <v>0</v>
      </c>
      <c r="F28" s="40">
        <v>0</v>
      </c>
      <c r="G28" s="47">
        <v>0</v>
      </c>
      <c r="H28" s="64">
        <v>0.213608703</v>
      </c>
      <c r="I28" s="40">
        <v>1.851778065</v>
      </c>
      <c r="J28" s="40">
        <v>0</v>
      </c>
      <c r="K28" s="40">
        <v>0</v>
      </c>
      <c r="L28" s="47">
        <v>12.468638971</v>
      </c>
      <c r="M28" s="64">
        <v>0</v>
      </c>
      <c r="N28" s="46">
        <v>0</v>
      </c>
      <c r="O28" s="40">
        <v>0</v>
      </c>
      <c r="P28" s="40">
        <v>0</v>
      </c>
      <c r="Q28" s="47">
        <v>0</v>
      </c>
      <c r="R28" s="64">
        <v>0.037296071</v>
      </c>
      <c r="S28" s="40">
        <v>0</v>
      </c>
      <c r="T28" s="40">
        <v>0</v>
      </c>
      <c r="U28" s="40">
        <v>0</v>
      </c>
      <c r="V28" s="47">
        <v>0.370355613</v>
      </c>
      <c r="W28" s="64">
        <v>0</v>
      </c>
      <c r="X28" s="40">
        <v>0</v>
      </c>
      <c r="Y28" s="40">
        <v>0</v>
      </c>
      <c r="Z28" s="40">
        <v>0</v>
      </c>
      <c r="AA28" s="47">
        <v>0</v>
      </c>
      <c r="AB28" s="64">
        <v>0</v>
      </c>
      <c r="AC28" s="40">
        <v>0</v>
      </c>
      <c r="AD28" s="40">
        <v>0</v>
      </c>
      <c r="AE28" s="40">
        <v>0</v>
      </c>
      <c r="AF28" s="47">
        <v>0</v>
      </c>
      <c r="AG28" s="64">
        <v>0</v>
      </c>
      <c r="AH28" s="40">
        <v>0</v>
      </c>
      <c r="AI28" s="40">
        <v>0</v>
      </c>
      <c r="AJ28" s="40">
        <v>0</v>
      </c>
      <c r="AK28" s="47">
        <v>0</v>
      </c>
      <c r="AL28" s="64">
        <v>0</v>
      </c>
      <c r="AM28" s="40">
        <v>0</v>
      </c>
      <c r="AN28" s="40">
        <v>0</v>
      </c>
      <c r="AO28" s="40">
        <v>0</v>
      </c>
      <c r="AP28" s="47">
        <v>0</v>
      </c>
      <c r="AQ28" s="64">
        <v>0</v>
      </c>
      <c r="AR28" s="46">
        <v>0</v>
      </c>
      <c r="AS28" s="40">
        <v>0</v>
      </c>
      <c r="AT28" s="40">
        <v>0</v>
      </c>
      <c r="AU28" s="47">
        <v>0</v>
      </c>
      <c r="AV28" s="64">
        <v>0.419679471</v>
      </c>
      <c r="AW28" s="40">
        <v>3.713958994</v>
      </c>
      <c r="AX28" s="40">
        <v>0</v>
      </c>
      <c r="AY28" s="40">
        <v>0</v>
      </c>
      <c r="AZ28" s="47">
        <v>10.578720191</v>
      </c>
      <c r="BA28" s="64">
        <v>0</v>
      </c>
      <c r="BB28" s="46">
        <v>0</v>
      </c>
      <c r="BC28" s="40">
        <v>0</v>
      </c>
      <c r="BD28" s="40">
        <v>0</v>
      </c>
      <c r="BE28" s="47">
        <v>0</v>
      </c>
      <c r="BF28" s="64">
        <v>0.066209035</v>
      </c>
      <c r="BG28" s="46">
        <v>0</v>
      </c>
      <c r="BH28" s="40">
        <v>0</v>
      </c>
      <c r="BI28" s="40">
        <v>0</v>
      </c>
      <c r="BJ28" s="49">
        <v>0.159392119</v>
      </c>
      <c r="BK28" s="109">
        <v>33.583193363</v>
      </c>
      <c r="BL28" s="87"/>
    </row>
    <row r="29" spans="1:64" ht="12.75">
      <c r="A29" s="10"/>
      <c r="B29" s="107" t="s">
        <v>147</v>
      </c>
      <c r="C29" s="48">
        <v>0</v>
      </c>
      <c r="D29" s="46">
        <v>0</v>
      </c>
      <c r="E29" s="40">
        <v>0</v>
      </c>
      <c r="F29" s="40">
        <v>0</v>
      </c>
      <c r="G29" s="47">
        <v>0</v>
      </c>
      <c r="H29" s="64">
        <v>0.616935514</v>
      </c>
      <c r="I29" s="40">
        <v>222.657338346</v>
      </c>
      <c r="J29" s="40">
        <v>0</v>
      </c>
      <c r="K29" s="40">
        <v>0</v>
      </c>
      <c r="L29" s="47">
        <v>23.359779178</v>
      </c>
      <c r="M29" s="64">
        <v>0</v>
      </c>
      <c r="N29" s="46">
        <v>0</v>
      </c>
      <c r="O29" s="40">
        <v>0</v>
      </c>
      <c r="P29" s="40">
        <v>0</v>
      </c>
      <c r="Q29" s="47">
        <v>0</v>
      </c>
      <c r="R29" s="64">
        <v>0.027182944</v>
      </c>
      <c r="S29" s="40">
        <v>0</v>
      </c>
      <c r="T29" s="40">
        <v>0</v>
      </c>
      <c r="U29" s="40">
        <v>0</v>
      </c>
      <c r="V29" s="47">
        <v>13.245604332</v>
      </c>
      <c r="W29" s="64">
        <v>0</v>
      </c>
      <c r="X29" s="40">
        <v>0</v>
      </c>
      <c r="Y29" s="40">
        <v>0</v>
      </c>
      <c r="Z29" s="40">
        <v>0</v>
      </c>
      <c r="AA29" s="47">
        <v>0</v>
      </c>
      <c r="AB29" s="64">
        <v>0</v>
      </c>
      <c r="AC29" s="40">
        <v>0</v>
      </c>
      <c r="AD29" s="40">
        <v>0</v>
      </c>
      <c r="AE29" s="40">
        <v>0</v>
      </c>
      <c r="AF29" s="47">
        <v>0</v>
      </c>
      <c r="AG29" s="64">
        <v>0</v>
      </c>
      <c r="AH29" s="40">
        <v>0</v>
      </c>
      <c r="AI29" s="40">
        <v>0</v>
      </c>
      <c r="AJ29" s="40">
        <v>0</v>
      </c>
      <c r="AK29" s="47">
        <v>0</v>
      </c>
      <c r="AL29" s="64">
        <v>0</v>
      </c>
      <c r="AM29" s="40">
        <v>0</v>
      </c>
      <c r="AN29" s="40">
        <v>0</v>
      </c>
      <c r="AO29" s="40">
        <v>0</v>
      </c>
      <c r="AP29" s="47">
        <v>0</v>
      </c>
      <c r="AQ29" s="64">
        <v>0</v>
      </c>
      <c r="AR29" s="46">
        <v>0</v>
      </c>
      <c r="AS29" s="40">
        <v>0</v>
      </c>
      <c r="AT29" s="40">
        <v>0</v>
      </c>
      <c r="AU29" s="47">
        <v>0</v>
      </c>
      <c r="AV29" s="64">
        <v>0.360811391</v>
      </c>
      <c r="AW29" s="40">
        <v>33.233609735</v>
      </c>
      <c r="AX29" s="40">
        <v>0</v>
      </c>
      <c r="AY29" s="40">
        <v>0</v>
      </c>
      <c r="AZ29" s="47">
        <v>39.048239044</v>
      </c>
      <c r="BA29" s="64">
        <v>0</v>
      </c>
      <c r="BB29" s="46">
        <v>0</v>
      </c>
      <c r="BC29" s="40">
        <v>0</v>
      </c>
      <c r="BD29" s="40">
        <v>0</v>
      </c>
      <c r="BE29" s="47">
        <v>0</v>
      </c>
      <c r="BF29" s="64">
        <v>0.050486025</v>
      </c>
      <c r="BG29" s="46">
        <v>5.834763628</v>
      </c>
      <c r="BH29" s="40">
        <v>0</v>
      </c>
      <c r="BI29" s="40">
        <v>0</v>
      </c>
      <c r="BJ29" s="49">
        <v>6.891162937</v>
      </c>
      <c r="BK29" s="109">
        <v>345.325913074</v>
      </c>
      <c r="BL29" s="87"/>
    </row>
    <row r="30" spans="1:64" ht="12.75">
      <c r="A30" s="10"/>
      <c r="B30" s="107" t="s">
        <v>146</v>
      </c>
      <c r="C30" s="48">
        <v>0</v>
      </c>
      <c r="D30" s="46">
        <v>11.8880871</v>
      </c>
      <c r="E30" s="40">
        <v>0</v>
      </c>
      <c r="F30" s="40">
        <v>0</v>
      </c>
      <c r="G30" s="47">
        <v>0</v>
      </c>
      <c r="H30" s="64">
        <v>0.117679783</v>
      </c>
      <c r="I30" s="40">
        <v>27.830502738</v>
      </c>
      <c r="J30" s="40">
        <v>0</v>
      </c>
      <c r="K30" s="40">
        <v>0</v>
      </c>
      <c r="L30" s="47">
        <v>3.390283788</v>
      </c>
      <c r="M30" s="64">
        <v>0</v>
      </c>
      <c r="N30" s="46">
        <v>0</v>
      </c>
      <c r="O30" s="40">
        <v>0</v>
      </c>
      <c r="P30" s="40">
        <v>0</v>
      </c>
      <c r="Q30" s="47">
        <v>0</v>
      </c>
      <c r="R30" s="64">
        <v>0.04695786</v>
      </c>
      <c r="S30" s="40">
        <v>0</v>
      </c>
      <c r="T30" s="40">
        <v>0</v>
      </c>
      <c r="U30" s="40">
        <v>0</v>
      </c>
      <c r="V30" s="47">
        <v>1.924800183</v>
      </c>
      <c r="W30" s="64">
        <v>0</v>
      </c>
      <c r="X30" s="40">
        <v>0</v>
      </c>
      <c r="Y30" s="40">
        <v>0</v>
      </c>
      <c r="Z30" s="40">
        <v>0</v>
      </c>
      <c r="AA30" s="47">
        <v>0</v>
      </c>
      <c r="AB30" s="64">
        <v>0</v>
      </c>
      <c r="AC30" s="40">
        <v>0</v>
      </c>
      <c r="AD30" s="40">
        <v>0</v>
      </c>
      <c r="AE30" s="40">
        <v>0</v>
      </c>
      <c r="AF30" s="47">
        <v>0</v>
      </c>
      <c r="AG30" s="64">
        <v>0</v>
      </c>
      <c r="AH30" s="40">
        <v>0</v>
      </c>
      <c r="AI30" s="40">
        <v>0</v>
      </c>
      <c r="AJ30" s="40">
        <v>0</v>
      </c>
      <c r="AK30" s="47">
        <v>0</v>
      </c>
      <c r="AL30" s="64">
        <v>0</v>
      </c>
      <c r="AM30" s="40">
        <v>0</v>
      </c>
      <c r="AN30" s="40">
        <v>0</v>
      </c>
      <c r="AO30" s="40">
        <v>0</v>
      </c>
      <c r="AP30" s="47">
        <v>0</v>
      </c>
      <c r="AQ30" s="64">
        <v>0</v>
      </c>
      <c r="AR30" s="46">
        <v>0</v>
      </c>
      <c r="AS30" s="40">
        <v>0</v>
      </c>
      <c r="AT30" s="40">
        <v>0</v>
      </c>
      <c r="AU30" s="47">
        <v>0</v>
      </c>
      <c r="AV30" s="64">
        <v>0.130294294</v>
      </c>
      <c r="AW30" s="40">
        <v>2.921206067</v>
      </c>
      <c r="AX30" s="40">
        <v>0</v>
      </c>
      <c r="AY30" s="40">
        <v>0</v>
      </c>
      <c r="AZ30" s="47">
        <v>8.954258533</v>
      </c>
      <c r="BA30" s="64">
        <v>0</v>
      </c>
      <c r="BB30" s="46">
        <v>0</v>
      </c>
      <c r="BC30" s="40">
        <v>0</v>
      </c>
      <c r="BD30" s="40">
        <v>0</v>
      </c>
      <c r="BE30" s="47">
        <v>0</v>
      </c>
      <c r="BF30" s="64">
        <v>0.055542704</v>
      </c>
      <c r="BG30" s="46">
        <v>0</v>
      </c>
      <c r="BH30" s="40">
        <v>0</v>
      </c>
      <c r="BI30" s="40">
        <v>0</v>
      </c>
      <c r="BJ30" s="49">
        <v>0.124448946</v>
      </c>
      <c r="BK30" s="109">
        <v>57.384061996</v>
      </c>
      <c r="BL30" s="87"/>
    </row>
    <row r="31" spans="1:64" ht="12.75">
      <c r="A31" s="10"/>
      <c r="B31" s="107" t="s">
        <v>153</v>
      </c>
      <c r="C31" s="48">
        <v>0</v>
      </c>
      <c r="D31" s="46">
        <v>12.34282258</v>
      </c>
      <c r="E31" s="40">
        <v>0</v>
      </c>
      <c r="F31" s="40">
        <v>0</v>
      </c>
      <c r="G31" s="47">
        <v>0</v>
      </c>
      <c r="H31" s="64">
        <v>0.226330276</v>
      </c>
      <c r="I31" s="40">
        <v>188.778091225</v>
      </c>
      <c r="J31" s="40">
        <v>0</v>
      </c>
      <c r="K31" s="40">
        <v>0</v>
      </c>
      <c r="L31" s="47">
        <v>21.690770915</v>
      </c>
      <c r="M31" s="64">
        <v>0</v>
      </c>
      <c r="N31" s="46">
        <v>0</v>
      </c>
      <c r="O31" s="40">
        <v>0</v>
      </c>
      <c r="P31" s="40">
        <v>0</v>
      </c>
      <c r="Q31" s="47">
        <v>0</v>
      </c>
      <c r="R31" s="64">
        <v>0.038879856</v>
      </c>
      <c r="S31" s="40">
        <v>6.17141129</v>
      </c>
      <c r="T31" s="40">
        <v>0</v>
      </c>
      <c r="U31" s="40">
        <v>0</v>
      </c>
      <c r="V31" s="47">
        <v>0.432615931</v>
      </c>
      <c r="W31" s="64">
        <v>0</v>
      </c>
      <c r="X31" s="40">
        <v>0</v>
      </c>
      <c r="Y31" s="40">
        <v>0</v>
      </c>
      <c r="Z31" s="40">
        <v>0</v>
      </c>
      <c r="AA31" s="47">
        <v>0</v>
      </c>
      <c r="AB31" s="64">
        <v>0</v>
      </c>
      <c r="AC31" s="40">
        <v>0</v>
      </c>
      <c r="AD31" s="40">
        <v>0</v>
      </c>
      <c r="AE31" s="40">
        <v>0</v>
      </c>
      <c r="AF31" s="47">
        <v>0</v>
      </c>
      <c r="AG31" s="64">
        <v>0</v>
      </c>
      <c r="AH31" s="40">
        <v>0</v>
      </c>
      <c r="AI31" s="40">
        <v>0</v>
      </c>
      <c r="AJ31" s="40">
        <v>0</v>
      </c>
      <c r="AK31" s="47">
        <v>0</v>
      </c>
      <c r="AL31" s="64">
        <v>0</v>
      </c>
      <c r="AM31" s="40">
        <v>0</v>
      </c>
      <c r="AN31" s="40">
        <v>0</v>
      </c>
      <c r="AO31" s="40">
        <v>0</v>
      </c>
      <c r="AP31" s="47">
        <v>0</v>
      </c>
      <c r="AQ31" s="64">
        <v>0</v>
      </c>
      <c r="AR31" s="46">
        <v>0</v>
      </c>
      <c r="AS31" s="40">
        <v>0</v>
      </c>
      <c r="AT31" s="40">
        <v>0</v>
      </c>
      <c r="AU31" s="47">
        <v>0</v>
      </c>
      <c r="AV31" s="64">
        <v>0.440595224</v>
      </c>
      <c r="AW31" s="40">
        <v>30.781635975</v>
      </c>
      <c r="AX31" s="40">
        <v>0</v>
      </c>
      <c r="AY31" s="40">
        <v>0</v>
      </c>
      <c r="AZ31" s="47">
        <v>18.83357759</v>
      </c>
      <c r="BA31" s="64">
        <v>0</v>
      </c>
      <c r="BB31" s="46">
        <v>0</v>
      </c>
      <c r="BC31" s="40">
        <v>0</v>
      </c>
      <c r="BD31" s="40">
        <v>0</v>
      </c>
      <c r="BE31" s="47">
        <v>0</v>
      </c>
      <c r="BF31" s="64">
        <v>0.079061179</v>
      </c>
      <c r="BG31" s="46">
        <v>0</v>
      </c>
      <c r="BH31" s="40">
        <v>0</v>
      </c>
      <c r="BI31" s="40">
        <v>0</v>
      </c>
      <c r="BJ31" s="49">
        <v>0.061297242</v>
      </c>
      <c r="BK31" s="109">
        <v>279.877089283</v>
      </c>
      <c r="BL31" s="87"/>
    </row>
    <row r="32" spans="1:64" ht="12.75">
      <c r="A32" s="10"/>
      <c r="B32" s="107" t="s">
        <v>144</v>
      </c>
      <c r="C32" s="48">
        <v>0</v>
      </c>
      <c r="D32" s="46">
        <v>0</v>
      </c>
      <c r="E32" s="40">
        <v>0</v>
      </c>
      <c r="F32" s="40">
        <v>0</v>
      </c>
      <c r="G32" s="47">
        <v>0</v>
      </c>
      <c r="H32" s="64">
        <v>0.129596373</v>
      </c>
      <c r="I32" s="40">
        <v>207.33084748</v>
      </c>
      <c r="J32" s="40">
        <v>0</v>
      </c>
      <c r="K32" s="40">
        <v>0</v>
      </c>
      <c r="L32" s="47">
        <v>32.832784456</v>
      </c>
      <c r="M32" s="64">
        <v>0</v>
      </c>
      <c r="N32" s="46">
        <v>0</v>
      </c>
      <c r="O32" s="40">
        <v>0</v>
      </c>
      <c r="P32" s="40">
        <v>0</v>
      </c>
      <c r="Q32" s="47">
        <v>0</v>
      </c>
      <c r="R32" s="64">
        <v>0.049797468</v>
      </c>
      <c r="S32" s="40">
        <v>12.29567097</v>
      </c>
      <c r="T32" s="40">
        <v>0</v>
      </c>
      <c r="U32" s="40">
        <v>0</v>
      </c>
      <c r="V32" s="47">
        <v>13.832629842</v>
      </c>
      <c r="W32" s="64">
        <v>0</v>
      </c>
      <c r="X32" s="40">
        <v>0</v>
      </c>
      <c r="Y32" s="40">
        <v>0</v>
      </c>
      <c r="Z32" s="40">
        <v>0</v>
      </c>
      <c r="AA32" s="47">
        <v>0</v>
      </c>
      <c r="AB32" s="64">
        <v>0</v>
      </c>
      <c r="AC32" s="40">
        <v>0</v>
      </c>
      <c r="AD32" s="40">
        <v>0</v>
      </c>
      <c r="AE32" s="40">
        <v>0</v>
      </c>
      <c r="AF32" s="47">
        <v>0</v>
      </c>
      <c r="AG32" s="64">
        <v>0</v>
      </c>
      <c r="AH32" s="40">
        <v>0</v>
      </c>
      <c r="AI32" s="40">
        <v>0</v>
      </c>
      <c r="AJ32" s="40">
        <v>0</v>
      </c>
      <c r="AK32" s="47">
        <v>0</v>
      </c>
      <c r="AL32" s="64">
        <v>0</v>
      </c>
      <c r="AM32" s="40">
        <v>0</v>
      </c>
      <c r="AN32" s="40">
        <v>0</v>
      </c>
      <c r="AO32" s="40">
        <v>0</v>
      </c>
      <c r="AP32" s="47">
        <v>0</v>
      </c>
      <c r="AQ32" s="64">
        <v>0</v>
      </c>
      <c r="AR32" s="46">
        <v>0</v>
      </c>
      <c r="AS32" s="40">
        <v>0</v>
      </c>
      <c r="AT32" s="40">
        <v>0</v>
      </c>
      <c r="AU32" s="47">
        <v>0</v>
      </c>
      <c r="AV32" s="64">
        <v>0.352051426</v>
      </c>
      <c r="AW32" s="40">
        <v>5.541701876</v>
      </c>
      <c r="AX32" s="40">
        <v>0</v>
      </c>
      <c r="AY32" s="40">
        <v>0</v>
      </c>
      <c r="AZ32" s="47">
        <v>22.339384799</v>
      </c>
      <c r="BA32" s="64">
        <v>0</v>
      </c>
      <c r="BB32" s="46">
        <v>0</v>
      </c>
      <c r="BC32" s="40">
        <v>0</v>
      </c>
      <c r="BD32" s="40">
        <v>0</v>
      </c>
      <c r="BE32" s="47">
        <v>0</v>
      </c>
      <c r="BF32" s="64">
        <v>0.266952566</v>
      </c>
      <c r="BG32" s="46">
        <v>36.703724744</v>
      </c>
      <c r="BH32" s="40">
        <v>0</v>
      </c>
      <c r="BI32" s="40">
        <v>0</v>
      </c>
      <c r="BJ32" s="49">
        <v>0.910720204</v>
      </c>
      <c r="BK32" s="109">
        <v>332.585862204</v>
      </c>
      <c r="BL32" s="87"/>
    </row>
    <row r="33" spans="1:64" ht="12.75">
      <c r="A33" s="10"/>
      <c r="B33" s="107" t="s">
        <v>145</v>
      </c>
      <c r="C33" s="48">
        <v>0</v>
      </c>
      <c r="D33" s="46">
        <v>0</v>
      </c>
      <c r="E33" s="40">
        <v>0</v>
      </c>
      <c r="F33" s="40">
        <v>0</v>
      </c>
      <c r="G33" s="47">
        <v>0</v>
      </c>
      <c r="H33" s="64">
        <v>0.110738008</v>
      </c>
      <c r="I33" s="40">
        <v>11.614108515</v>
      </c>
      <c r="J33" s="40">
        <v>0</v>
      </c>
      <c r="K33" s="40">
        <v>0</v>
      </c>
      <c r="L33" s="47">
        <v>27.394632731</v>
      </c>
      <c r="M33" s="64">
        <v>0</v>
      </c>
      <c r="N33" s="46">
        <v>0</v>
      </c>
      <c r="O33" s="40">
        <v>0</v>
      </c>
      <c r="P33" s="40">
        <v>0</v>
      </c>
      <c r="Q33" s="47">
        <v>0</v>
      </c>
      <c r="R33" s="64">
        <v>0.034337366</v>
      </c>
      <c r="S33" s="40">
        <v>0</v>
      </c>
      <c r="T33" s="40">
        <v>0</v>
      </c>
      <c r="U33" s="40">
        <v>0</v>
      </c>
      <c r="V33" s="47">
        <v>3.81233078</v>
      </c>
      <c r="W33" s="64">
        <v>0</v>
      </c>
      <c r="X33" s="40">
        <v>0</v>
      </c>
      <c r="Y33" s="40">
        <v>0</v>
      </c>
      <c r="Z33" s="40">
        <v>0</v>
      </c>
      <c r="AA33" s="47">
        <v>0</v>
      </c>
      <c r="AB33" s="64">
        <v>0</v>
      </c>
      <c r="AC33" s="40">
        <v>0</v>
      </c>
      <c r="AD33" s="40">
        <v>0</v>
      </c>
      <c r="AE33" s="40">
        <v>0</v>
      </c>
      <c r="AF33" s="47">
        <v>0</v>
      </c>
      <c r="AG33" s="64">
        <v>0</v>
      </c>
      <c r="AH33" s="40">
        <v>0</v>
      </c>
      <c r="AI33" s="40">
        <v>0</v>
      </c>
      <c r="AJ33" s="40">
        <v>0</v>
      </c>
      <c r="AK33" s="47">
        <v>0</v>
      </c>
      <c r="AL33" s="64">
        <v>0</v>
      </c>
      <c r="AM33" s="40">
        <v>0</v>
      </c>
      <c r="AN33" s="40">
        <v>0</v>
      </c>
      <c r="AO33" s="40">
        <v>0</v>
      </c>
      <c r="AP33" s="47">
        <v>0</v>
      </c>
      <c r="AQ33" s="64">
        <v>0</v>
      </c>
      <c r="AR33" s="46">
        <v>0</v>
      </c>
      <c r="AS33" s="40">
        <v>0</v>
      </c>
      <c r="AT33" s="40">
        <v>0</v>
      </c>
      <c r="AU33" s="47">
        <v>0</v>
      </c>
      <c r="AV33" s="64">
        <v>0.609920763</v>
      </c>
      <c r="AW33" s="40">
        <v>5.723312129</v>
      </c>
      <c r="AX33" s="40">
        <v>0</v>
      </c>
      <c r="AY33" s="40">
        <v>0</v>
      </c>
      <c r="AZ33" s="47">
        <v>59.268423787</v>
      </c>
      <c r="BA33" s="64">
        <v>0</v>
      </c>
      <c r="BB33" s="46">
        <v>0</v>
      </c>
      <c r="BC33" s="40">
        <v>0</v>
      </c>
      <c r="BD33" s="40">
        <v>0</v>
      </c>
      <c r="BE33" s="47">
        <v>0</v>
      </c>
      <c r="BF33" s="64">
        <v>0.155208465</v>
      </c>
      <c r="BG33" s="46">
        <v>4.195478806</v>
      </c>
      <c r="BH33" s="40">
        <v>0</v>
      </c>
      <c r="BI33" s="40">
        <v>0</v>
      </c>
      <c r="BJ33" s="49">
        <v>5.298913984</v>
      </c>
      <c r="BK33" s="109">
        <v>118.217405334</v>
      </c>
      <c r="BL33" s="87"/>
    </row>
    <row r="34" spans="1:64" ht="12.75">
      <c r="A34" s="10"/>
      <c r="B34" s="107" t="s">
        <v>139</v>
      </c>
      <c r="C34" s="48">
        <v>0</v>
      </c>
      <c r="D34" s="46">
        <v>0</v>
      </c>
      <c r="E34" s="40">
        <v>0</v>
      </c>
      <c r="F34" s="40">
        <v>0</v>
      </c>
      <c r="G34" s="47">
        <v>0</v>
      </c>
      <c r="H34" s="64">
        <v>0.165650281</v>
      </c>
      <c r="I34" s="40">
        <v>214.163207245</v>
      </c>
      <c r="J34" s="40">
        <v>0</v>
      </c>
      <c r="K34" s="40">
        <v>0</v>
      </c>
      <c r="L34" s="47">
        <v>11.183181682</v>
      </c>
      <c r="M34" s="64">
        <v>0</v>
      </c>
      <c r="N34" s="46">
        <v>0</v>
      </c>
      <c r="O34" s="40">
        <v>0</v>
      </c>
      <c r="P34" s="40">
        <v>0</v>
      </c>
      <c r="Q34" s="47">
        <v>0</v>
      </c>
      <c r="R34" s="64">
        <v>0.00838273</v>
      </c>
      <c r="S34" s="40">
        <v>18.62828709</v>
      </c>
      <c r="T34" s="40">
        <v>0</v>
      </c>
      <c r="U34" s="40">
        <v>0</v>
      </c>
      <c r="V34" s="47">
        <v>0.136607439</v>
      </c>
      <c r="W34" s="64">
        <v>0</v>
      </c>
      <c r="X34" s="40">
        <v>0</v>
      </c>
      <c r="Y34" s="40">
        <v>0</v>
      </c>
      <c r="Z34" s="40">
        <v>0</v>
      </c>
      <c r="AA34" s="47">
        <v>0</v>
      </c>
      <c r="AB34" s="64">
        <v>0</v>
      </c>
      <c r="AC34" s="40">
        <v>0</v>
      </c>
      <c r="AD34" s="40">
        <v>0</v>
      </c>
      <c r="AE34" s="40">
        <v>0</v>
      </c>
      <c r="AF34" s="47">
        <v>0</v>
      </c>
      <c r="AG34" s="64">
        <v>0</v>
      </c>
      <c r="AH34" s="40">
        <v>0</v>
      </c>
      <c r="AI34" s="40">
        <v>0</v>
      </c>
      <c r="AJ34" s="40">
        <v>0</v>
      </c>
      <c r="AK34" s="47">
        <v>0</v>
      </c>
      <c r="AL34" s="64">
        <v>0</v>
      </c>
      <c r="AM34" s="40">
        <v>0</v>
      </c>
      <c r="AN34" s="40">
        <v>0</v>
      </c>
      <c r="AO34" s="40">
        <v>0</v>
      </c>
      <c r="AP34" s="47">
        <v>0</v>
      </c>
      <c r="AQ34" s="64">
        <v>0</v>
      </c>
      <c r="AR34" s="46">
        <v>0</v>
      </c>
      <c r="AS34" s="40">
        <v>0</v>
      </c>
      <c r="AT34" s="40">
        <v>0</v>
      </c>
      <c r="AU34" s="47">
        <v>0</v>
      </c>
      <c r="AV34" s="64">
        <v>0.13200407</v>
      </c>
      <c r="AW34" s="40">
        <v>7.677182908</v>
      </c>
      <c r="AX34" s="40">
        <v>0</v>
      </c>
      <c r="AY34" s="40">
        <v>0</v>
      </c>
      <c r="AZ34" s="47">
        <v>34.324757481</v>
      </c>
      <c r="BA34" s="64">
        <v>0</v>
      </c>
      <c r="BB34" s="46">
        <v>0</v>
      </c>
      <c r="BC34" s="40">
        <v>0</v>
      </c>
      <c r="BD34" s="40">
        <v>0</v>
      </c>
      <c r="BE34" s="47">
        <v>0</v>
      </c>
      <c r="BF34" s="64">
        <v>0.025907341</v>
      </c>
      <c r="BG34" s="46">
        <v>0</v>
      </c>
      <c r="BH34" s="40">
        <v>0</v>
      </c>
      <c r="BI34" s="40">
        <v>0</v>
      </c>
      <c r="BJ34" s="49">
        <v>0.481136332</v>
      </c>
      <c r="BK34" s="109">
        <v>286.926304599</v>
      </c>
      <c r="BL34" s="87"/>
    </row>
    <row r="35" spans="1:64" ht="12.75">
      <c r="A35" s="10"/>
      <c r="B35" s="107" t="s">
        <v>152</v>
      </c>
      <c r="C35" s="48">
        <v>0</v>
      </c>
      <c r="D35" s="46">
        <v>24.6482387</v>
      </c>
      <c r="E35" s="40">
        <v>0</v>
      </c>
      <c r="F35" s="40">
        <v>0</v>
      </c>
      <c r="G35" s="47">
        <v>0</v>
      </c>
      <c r="H35" s="64">
        <v>0.059032533</v>
      </c>
      <c r="I35" s="40">
        <v>242.600289405</v>
      </c>
      <c r="J35" s="40">
        <v>0</v>
      </c>
      <c r="K35" s="40">
        <v>0</v>
      </c>
      <c r="L35" s="47">
        <v>10.69055733</v>
      </c>
      <c r="M35" s="64">
        <v>0</v>
      </c>
      <c r="N35" s="46">
        <v>0</v>
      </c>
      <c r="O35" s="40">
        <v>0</v>
      </c>
      <c r="P35" s="40">
        <v>0</v>
      </c>
      <c r="Q35" s="47">
        <v>0</v>
      </c>
      <c r="R35" s="64">
        <v>0.01294022</v>
      </c>
      <c r="S35" s="40">
        <v>0</v>
      </c>
      <c r="T35" s="40">
        <v>0</v>
      </c>
      <c r="U35" s="40">
        <v>0</v>
      </c>
      <c r="V35" s="47">
        <v>0</v>
      </c>
      <c r="W35" s="64">
        <v>0</v>
      </c>
      <c r="X35" s="40">
        <v>0</v>
      </c>
      <c r="Y35" s="40">
        <v>0</v>
      </c>
      <c r="Z35" s="40">
        <v>0</v>
      </c>
      <c r="AA35" s="47">
        <v>0</v>
      </c>
      <c r="AB35" s="64">
        <v>0</v>
      </c>
      <c r="AC35" s="40">
        <v>0</v>
      </c>
      <c r="AD35" s="40">
        <v>0</v>
      </c>
      <c r="AE35" s="40">
        <v>0</v>
      </c>
      <c r="AF35" s="47">
        <v>0</v>
      </c>
      <c r="AG35" s="64">
        <v>0</v>
      </c>
      <c r="AH35" s="40">
        <v>0</v>
      </c>
      <c r="AI35" s="40">
        <v>0</v>
      </c>
      <c r="AJ35" s="40">
        <v>0</v>
      </c>
      <c r="AK35" s="47">
        <v>0</v>
      </c>
      <c r="AL35" s="64">
        <v>0</v>
      </c>
      <c r="AM35" s="40">
        <v>0</v>
      </c>
      <c r="AN35" s="40">
        <v>0</v>
      </c>
      <c r="AO35" s="40">
        <v>0</v>
      </c>
      <c r="AP35" s="47">
        <v>0</v>
      </c>
      <c r="AQ35" s="64">
        <v>0</v>
      </c>
      <c r="AR35" s="46">
        <v>0</v>
      </c>
      <c r="AS35" s="40">
        <v>0</v>
      </c>
      <c r="AT35" s="40">
        <v>0</v>
      </c>
      <c r="AU35" s="47">
        <v>0</v>
      </c>
      <c r="AV35" s="64">
        <v>0.127285583</v>
      </c>
      <c r="AW35" s="40">
        <v>16.881056261</v>
      </c>
      <c r="AX35" s="40">
        <v>0</v>
      </c>
      <c r="AY35" s="40">
        <v>0</v>
      </c>
      <c r="AZ35" s="47">
        <v>14.425433337</v>
      </c>
      <c r="BA35" s="64">
        <v>0</v>
      </c>
      <c r="BB35" s="46">
        <v>0</v>
      </c>
      <c r="BC35" s="40">
        <v>0</v>
      </c>
      <c r="BD35" s="40">
        <v>0</v>
      </c>
      <c r="BE35" s="47">
        <v>0</v>
      </c>
      <c r="BF35" s="64">
        <v>0.020081408</v>
      </c>
      <c r="BG35" s="46">
        <v>0</v>
      </c>
      <c r="BH35" s="40">
        <v>0</v>
      </c>
      <c r="BI35" s="40">
        <v>0</v>
      </c>
      <c r="BJ35" s="49">
        <v>0.43346455</v>
      </c>
      <c r="BK35" s="109">
        <v>309.898379327</v>
      </c>
      <c r="BL35" s="87"/>
    </row>
    <row r="36" spans="1:64" ht="12.75">
      <c r="A36" s="10"/>
      <c r="B36" s="107" t="s">
        <v>143</v>
      </c>
      <c r="C36" s="48">
        <v>0</v>
      </c>
      <c r="D36" s="46">
        <v>0</v>
      </c>
      <c r="E36" s="40">
        <v>0</v>
      </c>
      <c r="F36" s="40">
        <v>0</v>
      </c>
      <c r="G36" s="47">
        <v>0</v>
      </c>
      <c r="H36" s="64">
        <v>0.383784834</v>
      </c>
      <c r="I36" s="40">
        <v>67.573470453</v>
      </c>
      <c r="J36" s="40">
        <v>0</v>
      </c>
      <c r="K36" s="40">
        <v>0</v>
      </c>
      <c r="L36" s="47">
        <v>23.476814395</v>
      </c>
      <c r="M36" s="64">
        <v>0</v>
      </c>
      <c r="N36" s="46">
        <v>0</v>
      </c>
      <c r="O36" s="40">
        <v>0</v>
      </c>
      <c r="P36" s="40">
        <v>0</v>
      </c>
      <c r="Q36" s="47">
        <v>0</v>
      </c>
      <c r="R36" s="64">
        <v>0.357559022</v>
      </c>
      <c r="S36" s="40">
        <v>0</v>
      </c>
      <c r="T36" s="40">
        <v>1.203070645</v>
      </c>
      <c r="U36" s="40">
        <v>0</v>
      </c>
      <c r="V36" s="47">
        <v>63.233401178</v>
      </c>
      <c r="W36" s="64">
        <v>0</v>
      </c>
      <c r="X36" s="40">
        <v>0</v>
      </c>
      <c r="Y36" s="40">
        <v>0</v>
      </c>
      <c r="Z36" s="40">
        <v>0</v>
      </c>
      <c r="AA36" s="47">
        <v>0</v>
      </c>
      <c r="AB36" s="64">
        <v>0</v>
      </c>
      <c r="AC36" s="40">
        <v>0</v>
      </c>
      <c r="AD36" s="40">
        <v>0</v>
      </c>
      <c r="AE36" s="40">
        <v>0</v>
      </c>
      <c r="AF36" s="47">
        <v>0</v>
      </c>
      <c r="AG36" s="64">
        <v>0</v>
      </c>
      <c r="AH36" s="40">
        <v>0</v>
      </c>
      <c r="AI36" s="40">
        <v>0</v>
      </c>
      <c r="AJ36" s="40">
        <v>0</v>
      </c>
      <c r="AK36" s="47">
        <v>0</v>
      </c>
      <c r="AL36" s="64">
        <v>0</v>
      </c>
      <c r="AM36" s="40">
        <v>0</v>
      </c>
      <c r="AN36" s="40">
        <v>0</v>
      </c>
      <c r="AO36" s="40">
        <v>0</v>
      </c>
      <c r="AP36" s="47">
        <v>0</v>
      </c>
      <c r="AQ36" s="64">
        <v>0</v>
      </c>
      <c r="AR36" s="46">
        <v>0</v>
      </c>
      <c r="AS36" s="40">
        <v>0</v>
      </c>
      <c r="AT36" s="40">
        <v>0</v>
      </c>
      <c r="AU36" s="47">
        <v>0</v>
      </c>
      <c r="AV36" s="64">
        <v>1.282516513</v>
      </c>
      <c r="AW36" s="40">
        <v>21.869375471</v>
      </c>
      <c r="AX36" s="40">
        <v>0</v>
      </c>
      <c r="AY36" s="40">
        <v>0</v>
      </c>
      <c r="AZ36" s="47">
        <v>54.087506858</v>
      </c>
      <c r="BA36" s="64">
        <v>0</v>
      </c>
      <c r="BB36" s="46">
        <v>0</v>
      </c>
      <c r="BC36" s="40">
        <v>0</v>
      </c>
      <c r="BD36" s="40">
        <v>0</v>
      </c>
      <c r="BE36" s="47">
        <v>0</v>
      </c>
      <c r="BF36" s="64">
        <v>0.337885028</v>
      </c>
      <c r="BG36" s="46">
        <v>5.857252936</v>
      </c>
      <c r="BH36" s="40">
        <v>0</v>
      </c>
      <c r="BI36" s="40">
        <v>0</v>
      </c>
      <c r="BJ36" s="49">
        <v>7.621370399</v>
      </c>
      <c r="BK36" s="109">
        <v>247.284007732</v>
      </c>
      <c r="BL36" s="87"/>
    </row>
    <row r="37" spans="1:64" ht="12.75">
      <c r="A37" s="10"/>
      <c r="B37" s="107" t="s">
        <v>149</v>
      </c>
      <c r="C37" s="48">
        <v>0</v>
      </c>
      <c r="D37" s="46">
        <v>0</v>
      </c>
      <c r="E37" s="40">
        <v>0</v>
      </c>
      <c r="F37" s="40">
        <v>0</v>
      </c>
      <c r="G37" s="47">
        <v>0</v>
      </c>
      <c r="H37" s="64">
        <v>0.167607052</v>
      </c>
      <c r="I37" s="40">
        <v>311.612127831</v>
      </c>
      <c r="J37" s="40">
        <v>0</v>
      </c>
      <c r="K37" s="40">
        <v>0</v>
      </c>
      <c r="L37" s="47">
        <v>9.208697044</v>
      </c>
      <c r="M37" s="64">
        <v>0</v>
      </c>
      <c r="N37" s="46">
        <v>0</v>
      </c>
      <c r="O37" s="40">
        <v>0</v>
      </c>
      <c r="P37" s="40">
        <v>0</v>
      </c>
      <c r="Q37" s="47">
        <v>0</v>
      </c>
      <c r="R37" s="64">
        <v>0.000806964</v>
      </c>
      <c r="S37" s="40">
        <v>6.207412905</v>
      </c>
      <c r="T37" s="40">
        <v>0</v>
      </c>
      <c r="U37" s="40">
        <v>0</v>
      </c>
      <c r="V37" s="47">
        <v>0.198637213</v>
      </c>
      <c r="W37" s="64">
        <v>0</v>
      </c>
      <c r="X37" s="40">
        <v>0</v>
      </c>
      <c r="Y37" s="40">
        <v>0</v>
      </c>
      <c r="Z37" s="40">
        <v>0</v>
      </c>
      <c r="AA37" s="47">
        <v>0</v>
      </c>
      <c r="AB37" s="64">
        <v>0</v>
      </c>
      <c r="AC37" s="40">
        <v>0</v>
      </c>
      <c r="AD37" s="40">
        <v>0</v>
      </c>
      <c r="AE37" s="40">
        <v>0</v>
      </c>
      <c r="AF37" s="47">
        <v>0</v>
      </c>
      <c r="AG37" s="64">
        <v>0</v>
      </c>
      <c r="AH37" s="40">
        <v>0</v>
      </c>
      <c r="AI37" s="40">
        <v>0</v>
      </c>
      <c r="AJ37" s="40">
        <v>0</v>
      </c>
      <c r="AK37" s="47">
        <v>0</v>
      </c>
      <c r="AL37" s="64">
        <v>0</v>
      </c>
      <c r="AM37" s="40">
        <v>0</v>
      </c>
      <c r="AN37" s="40">
        <v>0</v>
      </c>
      <c r="AO37" s="40">
        <v>0</v>
      </c>
      <c r="AP37" s="47">
        <v>0</v>
      </c>
      <c r="AQ37" s="64">
        <v>0</v>
      </c>
      <c r="AR37" s="46">
        <v>0</v>
      </c>
      <c r="AS37" s="40">
        <v>0</v>
      </c>
      <c r="AT37" s="40">
        <v>0</v>
      </c>
      <c r="AU37" s="47">
        <v>0</v>
      </c>
      <c r="AV37" s="64">
        <v>0.120126789</v>
      </c>
      <c r="AW37" s="40">
        <v>10.878486452</v>
      </c>
      <c r="AX37" s="40">
        <v>0</v>
      </c>
      <c r="AY37" s="40">
        <v>0</v>
      </c>
      <c r="AZ37" s="47">
        <v>17.870975022</v>
      </c>
      <c r="BA37" s="64">
        <v>0</v>
      </c>
      <c r="BB37" s="46">
        <v>0</v>
      </c>
      <c r="BC37" s="40">
        <v>0</v>
      </c>
      <c r="BD37" s="40">
        <v>0</v>
      </c>
      <c r="BE37" s="47">
        <v>0</v>
      </c>
      <c r="BF37" s="64">
        <v>0.044897991</v>
      </c>
      <c r="BG37" s="46">
        <v>0</v>
      </c>
      <c r="BH37" s="40">
        <v>0</v>
      </c>
      <c r="BI37" s="40">
        <v>0</v>
      </c>
      <c r="BJ37" s="49">
        <v>0.156649584</v>
      </c>
      <c r="BK37" s="109">
        <v>356.466424847</v>
      </c>
      <c r="BL37" s="87"/>
    </row>
    <row r="38" spans="1:64" ht="12.75">
      <c r="A38" s="31"/>
      <c r="B38" s="32" t="s">
        <v>98</v>
      </c>
      <c r="C38" s="96">
        <f aca="true" t="shared" si="3" ref="C38:AH38">SUM(C17:C37)</f>
        <v>0</v>
      </c>
      <c r="D38" s="79">
        <f t="shared" si="3"/>
        <v>81.828257742</v>
      </c>
      <c r="E38" s="79">
        <f t="shared" si="3"/>
        <v>0</v>
      </c>
      <c r="F38" s="79">
        <f t="shared" si="3"/>
        <v>0</v>
      </c>
      <c r="G38" s="79">
        <f t="shared" si="3"/>
        <v>0</v>
      </c>
      <c r="H38" s="79">
        <f t="shared" si="3"/>
        <v>4.739023014</v>
      </c>
      <c r="I38" s="79">
        <f t="shared" si="3"/>
        <v>3131.3985997960003</v>
      </c>
      <c r="J38" s="79">
        <f t="shared" si="3"/>
        <v>0</v>
      </c>
      <c r="K38" s="79">
        <f t="shared" si="3"/>
        <v>0</v>
      </c>
      <c r="L38" s="79">
        <f t="shared" si="3"/>
        <v>482.55927923000013</v>
      </c>
      <c r="M38" s="79">
        <f t="shared" si="3"/>
        <v>0</v>
      </c>
      <c r="N38" s="79">
        <f t="shared" si="3"/>
        <v>0</v>
      </c>
      <c r="O38" s="79">
        <f t="shared" si="3"/>
        <v>0</v>
      </c>
      <c r="P38" s="79">
        <f t="shared" si="3"/>
        <v>0</v>
      </c>
      <c r="Q38" s="79">
        <f t="shared" si="3"/>
        <v>0</v>
      </c>
      <c r="R38" s="79">
        <f t="shared" si="3"/>
        <v>1.0935723329999998</v>
      </c>
      <c r="S38" s="79">
        <f t="shared" si="3"/>
        <v>83.258993238</v>
      </c>
      <c r="T38" s="79">
        <f t="shared" si="3"/>
        <v>1.203070645</v>
      </c>
      <c r="U38" s="79">
        <f t="shared" si="3"/>
        <v>0</v>
      </c>
      <c r="V38" s="79">
        <f t="shared" si="3"/>
        <v>110.544862312</v>
      </c>
      <c r="W38" s="79">
        <f t="shared" si="3"/>
        <v>0</v>
      </c>
      <c r="X38" s="79">
        <f t="shared" si="3"/>
        <v>0</v>
      </c>
      <c r="Y38" s="79">
        <f t="shared" si="3"/>
        <v>0</v>
      </c>
      <c r="Z38" s="79">
        <f t="shared" si="3"/>
        <v>0</v>
      </c>
      <c r="AA38" s="79">
        <f t="shared" si="3"/>
        <v>0</v>
      </c>
      <c r="AB38" s="79">
        <f t="shared" si="3"/>
        <v>0</v>
      </c>
      <c r="AC38" s="79">
        <f t="shared" si="3"/>
        <v>0.0486872</v>
      </c>
      <c r="AD38" s="79">
        <f t="shared" si="3"/>
        <v>0</v>
      </c>
      <c r="AE38" s="79">
        <f t="shared" si="3"/>
        <v>0</v>
      </c>
      <c r="AF38" s="79">
        <f t="shared" si="3"/>
        <v>0</v>
      </c>
      <c r="AG38" s="79">
        <f t="shared" si="3"/>
        <v>0</v>
      </c>
      <c r="AH38" s="79">
        <f t="shared" si="3"/>
        <v>0</v>
      </c>
      <c r="AI38" s="79">
        <f aca="true" t="shared" si="4" ref="AI38:BK38">SUM(AI17:AI37)</f>
        <v>0</v>
      </c>
      <c r="AJ38" s="79">
        <f t="shared" si="4"/>
        <v>0</v>
      </c>
      <c r="AK38" s="79">
        <f t="shared" si="4"/>
        <v>0</v>
      </c>
      <c r="AL38" s="79">
        <f t="shared" si="4"/>
        <v>0</v>
      </c>
      <c r="AM38" s="79">
        <f t="shared" si="4"/>
        <v>0</v>
      </c>
      <c r="AN38" s="79">
        <f t="shared" si="4"/>
        <v>0</v>
      </c>
      <c r="AO38" s="79">
        <f t="shared" si="4"/>
        <v>0</v>
      </c>
      <c r="AP38" s="79">
        <f t="shared" si="4"/>
        <v>0</v>
      </c>
      <c r="AQ38" s="79">
        <f t="shared" si="4"/>
        <v>0</v>
      </c>
      <c r="AR38" s="79">
        <f t="shared" si="4"/>
        <v>0</v>
      </c>
      <c r="AS38" s="79">
        <f t="shared" si="4"/>
        <v>0</v>
      </c>
      <c r="AT38" s="79">
        <f t="shared" si="4"/>
        <v>0</v>
      </c>
      <c r="AU38" s="79">
        <f t="shared" si="4"/>
        <v>0</v>
      </c>
      <c r="AV38" s="79">
        <f t="shared" si="4"/>
        <v>14.124667748000004</v>
      </c>
      <c r="AW38" s="79">
        <f t="shared" si="4"/>
        <v>475.36501552900006</v>
      </c>
      <c r="AX38" s="79">
        <f t="shared" si="4"/>
        <v>0</v>
      </c>
      <c r="AY38" s="79">
        <f t="shared" si="4"/>
        <v>0</v>
      </c>
      <c r="AZ38" s="79">
        <f t="shared" si="4"/>
        <v>827.768806469</v>
      </c>
      <c r="BA38" s="79">
        <f t="shared" si="4"/>
        <v>0</v>
      </c>
      <c r="BB38" s="79">
        <f t="shared" si="4"/>
        <v>0</v>
      </c>
      <c r="BC38" s="79">
        <f t="shared" si="4"/>
        <v>0</v>
      </c>
      <c r="BD38" s="79">
        <f t="shared" si="4"/>
        <v>0</v>
      </c>
      <c r="BE38" s="79">
        <f t="shared" si="4"/>
        <v>0</v>
      </c>
      <c r="BF38" s="79">
        <f t="shared" si="4"/>
        <v>2.199674937</v>
      </c>
      <c r="BG38" s="79">
        <f t="shared" si="4"/>
        <v>74.06399388599999</v>
      </c>
      <c r="BH38" s="79">
        <f t="shared" si="4"/>
        <v>3.65154</v>
      </c>
      <c r="BI38" s="79">
        <f t="shared" si="4"/>
        <v>0</v>
      </c>
      <c r="BJ38" s="79">
        <f t="shared" si="4"/>
        <v>63.200583832999996</v>
      </c>
      <c r="BK38" s="112">
        <f t="shared" si="4"/>
        <v>5357.048627912</v>
      </c>
      <c r="BL38" s="87"/>
    </row>
    <row r="39" spans="1:64" ht="12.75">
      <c r="A39" s="10" t="s">
        <v>70</v>
      </c>
      <c r="B39" s="17" t="s">
        <v>13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53"/>
      <c r="BL39" s="87"/>
    </row>
    <row r="40" spans="1:64" ht="12.75">
      <c r="A40" s="10"/>
      <c r="B40" s="18" t="s">
        <v>31</v>
      </c>
      <c r="C40" s="97"/>
      <c r="D40" s="51"/>
      <c r="E40" s="52"/>
      <c r="F40" s="52"/>
      <c r="G40" s="53"/>
      <c r="H40" s="50"/>
      <c r="I40" s="52"/>
      <c r="J40" s="52"/>
      <c r="K40" s="52"/>
      <c r="L40" s="53"/>
      <c r="M40" s="50"/>
      <c r="N40" s="51"/>
      <c r="O40" s="52"/>
      <c r="P40" s="52"/>
      <c r="Q40" s="53"/>
      <c r="R40" s="50"/>
      <c r="S40" s="52"/>
      <c r="T40" s="52"/>
      <c r="U40" s="52"/>
      <c r="V40" s="53"/>
      <c r="W40" s="50"/>
      <c r="X40" s="52"/>
      <c r="Y40" s="52"/>
      <c r="Z40" s="52"/>
      <c r="AA40" s="53"/>
      <c r="AB40" s="50"/>
      <c r="AC40" s="52"/>
      <c r="AD40" s="52"/>
      <c r="AE40" s="52"/>
      <c r="AF40" s="53"/>
      <c r="AG40" s="50"/>
      <c r="AH40" s="52"/>
      <c r="AI40" s="52"/>
      <c r="AJ40" s="52"/>
      <c r="AK40" s="53"/>
      <c r="AL40" s="50"/>
      <c r="AM40" s="52"/>
      <c r="AN40" s="52"/>
      <c r="AO40" s="52"/>
      <c r="AP40" s="53"/>
      <c r="AQ40" s="50"/>
      <c r="AR40" s="51"/>
      <c r="AS40" s="52"/>
      <c r="AT40" s="52"/>
      <c r="AU40" s="53"/>
      <c r="AV40" s="50"/>
      <c r="AW40" s="52"/>
      <c r="AX40" s="52"/>
      <c r="AY40" s="52"/>
      <c r="AZ40" s="53"/>
      <c r="BA40" s="50"/>
      <c r="BB40" s="51"/>
      <c r="BC40" s="52"/>
      <c r="BD40" s="52"/>
      <c r="BE40" s="53"/>
      <c r="BF40" s="50"/>
      <c r="BG40" s="51"/>
      <c r="BH40" s="52"/>
      <c r="BI40" s="52"/>
      <c r="BJ40" s="53"/>
      <c r="BK40" s="54"/>
      <c r="BL40" s="87"/>
    </row>
    <row r="41" spans="1:64" ht="12.75">
      <c r="A41" s="31"/>
      <c r="B41" s="32" t="s">
        <v>83</v>
      </c>
      <c r="C41" s="98"/>
      <c r="D41" s="56"/>
      <c r="E41" s="56"/>
      <c r="F41" s="56"/>
      <c r="G41" s="57"/>
      <c r="H41" s="55"/>
      <c r="I41" s="56"/>
      <c r="J41" s="56"/>
      <c r="K41" s="56"/>
      <c r="L41" s="57"/>
      <c r="M41" s="55"/>
      <c r="N41" s="56"/>
      <c r="O41" s="56"/>
      <c r="P41" s="56"/>
      <c r="Q41" s="57"/>
      <c r="R41" s="55"/>
      <c r="S41" s="56"/>
      <c r="T41" s="56"/>
      <c r="U41" s="56"/>
      <c r="V41" s="57"/>
      <c r="W41" s="55"/>
      <c r="X41" s="56"/>
      <c r="Y41" s="56"/>
      <c r="Z41" s="56"/>
      <c r="AA41" s="57"/>
      <c r="AB41" s="55"/>
      <c r="AC41" s="56"/>
      <c r="AD41" s="56"/>
      <c r="AE41" s="56"/>
      <c r="AF41" s="57"/>
      <c r="AG41" s="55"/>
      <c r="AH41" s="56"/>
      <c r="AI41" s="56"/>
      <c r="AJ41" s="56"/>
      <c r="AK41" s="57"/>
      <c r="AL41" s="55"/>
      <c r="AM41" s="56"/>
      <c r="AN41" s="56"/>
      <c r="AO41" s="56"/>
      <c r="AP41" s="57"/>
      <c r="AQ41" s="55"/>
      <c r="AR41" s="56"/>
      <c r="AS41" s="56"/>
      <c r="AT41" s="56"/>
      <c r="AU41" s="57"/>
      <c r="AV41" s="55"/>
      <c r="AW41" s="56"/>
      <c r="AX41" s="56"/>
      <c r="AY41" s="56"/>
      <c r="AZ41" s="57"/>
      <c r="BA41" s="55"/>
      <c r="BB41" s="56"/>
      <c r="BC41" s="56"/>
      <c r="BD41" s="56"/>
      <c r="BE41" s="57"/>
      <c r="BF41" s="55"/>
      <c r="BG41" s="56"/>
      <c r="BH41" s="56"/>
      <c r="BI41" s="56"/>
      <c r="BJ41" s="57"/>
      <c r="BK41" s="58"/>
      <c r="BL41" s="87"/>
    </row>
    <row r="42" spans="1:64" ht="12.75">
      <c r="A42" s="10" t="s">
        <v>72</v>
      </c>
      <c r="B42" s="21" t="s">
        <v>87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7"/>
      <c r="BL42" s="87"/>
    </row>
    <row r="43" spans="1:64" ht="12.75">
      <c r="A43" s="10"/>
      <c r="B43" s="18" t="s">
        <v>31</v>
      </c>
      <c r="C43" s="97"/>
      <c r="D43" s="51"/>
      <c r="E43" s="52"/>
      <c r="F43" s="52"/>
      <c r="G43" s="53"/>
      <c r="H43" s="50"/>
      <c r="I43" s="52"/>
      <c r="J43" s="52"/>
      <c r="K43" s="52"/>
      <c r="L43" s="53"/>
      <c r="M43" s="50"/>
      <c r="N43" s="51"/>
      <c r="O43" s="52"/>
      <c r="P43" s="52"/>
      <c r="Q43" s="53"/>
      <c r="R43" s="50"/>
      <c r="S43" s="52"/>
      <c r="T43" s="52"/>
      <c r="U43" s="52"/>
      <c r="V43" s="53"/>
      <c r="W43" s="50"/>
      <c r="X43" s="52"/>
      <c r="Y43" s="52"/>
      <c r="Z43" s="52"/>
      <c r="AA43" s="53"/>
      <c r="AB43" s="50"/>
      <c r="AC43" s="52"/>
      <c r="AD43" s="52"/>
      <c r="AE43" s="52"/>
      <c r="AF43" s="53"/>
      <c r="AG43" s="50"/>
      <c r="AH43" s="52"/>
      <c r="AI43" s="52"/>
      <c r="AJ43" s="52"/>
      <c r="AK43" s="53"/>
      <c r="AL43" s="50"/>
      <c r="AM43" s="52"/>
      <c r="AN43" s="52"/>
      <c r="AO43" s="52"/>
      <c r="AP43" s="53"/>
      <c r="AQ43" s="50"/>
      <c r="AR43" s="51"/>
      <c r="AS43" s="52"/>
      <c r="AT43" s="52"/>
      <c r="AU43" s="53"/>
      <c r="AV43" s="50"/>
      <c r="AW43" s="52"/>
      <c r="AX43" s="52"/>
      <c r="AY43" s="52"/>
      <c r="AZ43" s="53"/>
      <c r="BA43" s="50"/>
      <c r="BB43" s="51"/>
      <c r="BC43" s="52"/>
      <c r="BD43" s="52"/>
      <c r="BE43" s="53"/>
      <c r="BF43" s="50"/>
      <c r="BG43" s="51"/>
      <c r="BH43" s="52"/>
      <c r="BI43" s="52"/>
      <c r="BJ43" s="53"/>
      <c r="BK43" s="54"/>
      <c r="BL43" s="87"/>
    </row>
    <row r="44" spans="1:64" ht="12.75">
      <c r="A44" s="31"/>
      <c r="B44" s="32" t="s">
        <v>82</v>
      </c>
      <c r="C44" s="98"/>
      <c r="D44" s="56"/>
      <c r="E44" s="56"/>
      <c r="F44" s="56"/>
      <c r="G44" s="57"/>
      <c r="H44" s="55"/>
      <c r="I44" s="56"/>
      <c r="J44" s="56"/>
      <c r="K44" s="56"/>
      <c r="L44" s="57"/>
      <c r="M44" s="55"/>
      <c r="N44" s="56"/>
      <c r="O44" s="56"/>
      <c r="P44" s="56"/>
      <c r="Q44" s="57"/>
      <c r="R44" s="55"/>
      <c r="S44" s="56"/>
      <c r="T44" s="56"/>
      <c r="U44" s="56"/>
      <c r="V44" s="57"/>
      <c r="W44" s="55"/>
      <c r="X44" s="56"/>
      <c r="Y44" s="56"/>
      <c r="Z44" s="56"/>
      <c r="AA44" s="57"/>
      <c r="AB44" s="55"/>
      <c r="AC44" s="56"/>
      <c r="AD44" s="56"/>
      <c r="AE44" s="56"/>
      <c r="AF44" s="57"/>
      <c r="AG44" s="55"/>
      <c r="AH44" s="56"/>
      <c r="AI44" s="56"/>
      <c r="AJ44" s="56"/>
      <c r="AK44" s="57"/>
      <c r="AL44" s="55"/>
      <c r="AM44" s="56"/>
      <c r="AN44" s="56"/>
      <c r="AO44" s="56"/>
      <c r="AP44" s="57"/>
      <c r="AQ44" s="55"/>
      <c r="AR44" s="56"/>
      <c r="AS44" s="56"/>
      <c r="AT44" s="56"/>
      <c r="AU44" s="57"/>
      <c r="AV44" s="55"/>
      <c r="AW44" s="56"/>
      <c r="AX44" s="56"/>
      <c r="AY44" s="56"/>
      <c r="AZ44" s="57"/>
      <c r="BA44" s="55"/>
      <c r="BB44" s="56"/>
      <c r="BC44" s="56"/>
      <c r="BD44" s="56"/>
      <c r="BE44" s="57"/>
      <c r="BF44" s="55"/>
      <c r="BG44" s="56"/>
      <c r="BH44" s="56"/>
      <c r="BI44" s="56"/>
      <c r="BJ44" s="57"/>
      <c r="BK44" s="58"/>
      <c r="BL44" s="87"/>
    </row>
    <row r="45" spans="1:64" ht="12.75">
      <c r="A45" s="10" t="s">
        <v>73</v>
      </c>
      <c r="B45" s="17" t="s">
        <v>14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7"/>
      <c r="BL45" s="87"/>
    </row>
    <row r="46" spans="1:64" ht="12.75">
      <c r="A46" s="10"/>
      <c r="B46" s="21" t="s">
        <v>165</v>
      </c>
      <c r="C46" s="48">
        <v>0</v>
      </c>
      <c r="D46" s="46">
        <v>61.397356264</v>
      </c>
      <c r="E46" s="40">
        <v>0</v>
      </c>
      <c r="F46" s="40">
        <v>0</v>
      </c>
      <c r="G46" s="47">
        <v>0</v>
      </c>
      <c r="H46" s="64">
        <v>9.233805409</v>
      </c>
      <c r="I46" s="40">
        <v>438.008647225</v>
      </c>
      <c r="J46" s="40">
        <v>0</v>
      </c>
      <c r="K46" s="40">
        <v>0</v>
      </c>
      <c r="L46" s="47">
        <v>165.312765767</v>
      </c>
      <c r="M46" s="64">
        <v>0</v>
      </c>
      <c r="N46" s="46">
        <v>0</v>
      </c>
      <c r="O46" s="40">
        <v>0</v>
      </c>
      <c r="P46" s="40">
        <v>0</v>
      </c>
      <c r="Q46" s="47">
        <v>0</v>
      </c>
      <c r="R46" s="64">
        <v>4.013965249</v>
      </c>
      <c r="S46" s="40">
        <v>25.29281908</v>
      </c>
      <c r="T46" s="40">
        <v>1.572845403</v>
      </c>
      <c r="U46" s="40">
        <v>0</v>
      </c>
      <c r="V46" s="47">
        <v>72.285715429</v>
      </c>
      <c r="W46" s="64">
        <v>0</v>
      </c>
      <c r="X46" s="40">
        <v>0</v>
      </c>
      <c r="Y46" s="40">
        <v>0</v>
      </c>
      <c r="Z46" s="40">
        <v>0</v>
      </c>
      <c r="AA46" s="47">
        <v>0</v>
      </c>
      <c r="AB46" s="64">
        <v>0</v>
      </c>
      <c r="AC46" s="40">
        <v>0</v>
      </c>
      <c r="AD46" s="40">
        <v>0</v>
      </c>
      <c r="AE46" s="40">
        <v>0</v>
      </c>
      <c r="AF46" s="47">
        <v>0</v>
      </c>
      <c r="AG46" s="64">
        <v>0</v>
      </c>
      <c r="AH46" s="40">
        <v>0</v>
      </c>
      <c r="AI46" s="40">
        <v>0</v>
      </c>
      <c r="AJ46" s="40">
        <v>0</v>
      </c>
      <c r="AK46" s="47">
        <v>0</v>
      </c>
      <c r="AL46" s="64">
        <v>0</v>
      </c>
      <c r="AM46" s="40">
        <v>0</v>
      </c>
      <c r="AN46" s="40">
        <v>0</v>
      </c>
      <c r="AO46" s="40">
        <v>0</v>
      </c>
      <c r="AP46" s="47">
        <v>0</v>
      </c>
      <c r="AQ46" s="64">
        <v>0</v>
      </c>
      <c r="AR46" s="46">
        <v>0</v>
      </c>
      <c r="AS46" s="40">
        <v>0</v>
      </c>
      <c r="AT46" s="40">
        <v>0</v>
      </c>
      <c r="AU46" s="47">
        <v>0</v>
      </c>
      <c r="AV46" s="64">
        <v>10.179159416</v>
      </c>
      <c r="AW46" s="40">
        <v>219.301423822</v>
      </c>
      <c r="AX46" s="40">
        <v>3.792882949</v>
      </c>
      <c r="AY46" s="40">
        <v>0</v>
      </c>
      <c r="AZ46" s="47">
        <v>337.557168645</v>
      </c>
      <c r="BA46" s="64">
        <v>0</v>
      </c>
      <c r="BB46" s="46">
        <v>0</v>
      </c>
      <c r="BC46" s="40">
        <v>0</v>
      </c>
      <c r="BD46" s="40">
        <v>0</v>
      </c>
      <c r="BE46" s="47">
        <v>0</v>
      </c>
      <c r="BF46" s="64">
        <v>3.830606829</v>
      </c>
      <c r="BG46" s="46">
        <v>51.992165161</v>
      </c>
      <c r="BH46" s="40">
        <v>0</v>
      </c>
      <c r="BI46" s="40">
        <v>0</v>
      </c>
      <c r="BJ46" s="47">
        <v>27.95867964</v>
      </c>
      <c r="BK46" s="109">
        <v>1431.730006288</v>
      </c>
      <c r="BL46" s="87"/>
    </row>
    <row r="47" spans="1:64" ht="12.75">
      <c r="A47" s="10"/>
      <c r="B47" s="21" t="s">
        <v>161</v>
      </c>
      <c r="C47" s="48">
        <v>0</v>
      </c>
      <c r="D47" s="46">
        <v>331.902225549</v>
      </c>
      <c r="E47" s="40">
        <v>0</v>
      </c>
      <c r="F47" s="40">
        <v>0</v>
      </c>
      <c r="G47" s="47">
        <v>0</v>
      </c>
      <c r="H47" s="64">
        <v>16.631922584</v>
      </c>
      <c r="I47" s="40">
        <v>730.387132226</v>
      </c>
      <c r="J47" s="40">
        <v>182.825713379</v>
      </c>
      <c r="K47" s="40">
        <v>0</v>
      </c>
      <c r="L47" s="47">
        <v>701.526300636</v>
      </c>
      <c r="M47" s="64">
        <v>0</v>
      </c>
      <c r="N47" s="46">
        <v>0</v>
      </c>
      <c r="O47" s="40">
        <v>0</v>
      </c>
      <c r="P47" s="40">
        <v>0</v>
      </c>
      <c r="Q47" s="47">
        <v>0</v>
      </c>
      <c r="R47" s="64">
        <v>7.826901201</v>
      </c>
      <c r="S47" s="40">
        <v>11.251433406</v>
      </c>
      <c r="T47" s="40">
        <v>4.041493041</v>
      </c>
      <c r="U47" s="40">
        <v>0</v>
      </c>
      <c r="V47" s="47">
        <v>12.085610464</v>
      </c>
      <c r="W47" s="64">
        <v>0</v>
      </c>
      <c r="X47" s="40">
        <v>0</v>
      </c>
      <c r="Y47" s="40">
        <v>0</v>
      </c>
      <c r="Z47" s="40">
        <v>0</v>
      </c>
      <c r="AA47" s="47">
        <v>0</v>
      </c>
      <c r="AB47" s="64">
        <v>0</v>
      </c>
      <c r="AC47" s="40">
        <v>0</v>
      </c>
      <c r="AD47" s="40">
        <v>0</v>
      </c>
      <c r="AE47" s="40">
        <v>0</v>
      </c>
      <c r="AF47" s="47">
        <v>0.032935061</v>
      </c>
      <c r="AG47" s="64">
        <v>0</v>
      </c>
      <c r="AH47" s="40">
        <v>0</v>
      </c>
      <c r="AI47" s="40">
        <v>0</v>
      </c>
      <c r="AJ47" s="40">
        <v>0</v>
      </c>
      <c r="AK47" s="47">
        <v>0</v>
      </c>
      <c r="AL47" s="64">
        <v>0</v>
      </c>
      <c r="AM47" s="40">
        <v>0</v>
      </c>
      <c r="AN47" s="40">
        <v>0</v>
      </c>
      <c r="AO47" s="40">
        <v>0</v>
      </c>
      <c r="AP47" s="47">
        <v>0</v>
      </c>
      <c r="AQ47" s="64">
        <v>0</v>
      </c>
      <c r="AR47" s="46">
        <v>0</v>
      </c>
      <c r="AS47" s="40">
        <v>0</v>
      </c>
      <c r="AT47" s="40">
        <v>0</v>
      </c>
      <c r="AU47" s="47">
        <v>0</v>
      </c>
      <c r="AV47" s="64">
        <v>43.690885015</v>
      </c>
      <c r="AW47" s="40">
        <v>671.523248504</v>
      </c>
      <c r="AX47" s="40">
        <v>3.861599357</v>
      </c>
      <c r="AY47" s="40">
        <v>0</v>
      </c>
      <c r="AZ47" s="47">
        <v>411.448500434</v>
      </c>
      <c r="BA47" s="64">
        <v>0</v>
      </c>
      <c r="BB47" s="46">
        <v>0</v>
      </c>
      <c r="BC47" s="40">
        <v>0</v>
      </c>
      <c r="BD47" s="40">
        <v>0</v>
      </c>
      <c r="BE47" s="47">
        <v>0</v>
      </c>
      <c r="BF47" s="64">
        <v>24.819760114</v>
      </c>
      <c r="BG47" s="46">
        <v>114.485572097</v>
      </c>
      <c r="BH47" s="40">
        <v>9.130500861</v>
      </c>
      <c r="BI47" s="40">
        <v>0</v>
      </c>
      <c r="BJ47" s="47">
        <v>54.185447687</v>
      </c>
      <c r="BK47" s="109">
        <v>3331.657181616</v>
      </c>
      <c r="BL47" s="87"/>
    </row>
    <row r="48" spans="1:64" ht="12.75">
      <c r="A48" s="10"/>
      <c r="B48" s="21" t="s">
        <v>167</v>
      </c>
      <c r="C48" s="48">
        <v>0</v>
      </c>
      <c r="D48" s="46">
        <v>768.019332958</v>
      </c>
      <c r="E48" s="40">
        <v>0</v>
      </c>
      <c r="F48" s="40">
        <v>0</v>
      </c>
      <c r="G48" s="47">
        <v>0</v>
      </c>
      <c r="H48" s="64">
        <v>14.514554763</v>
      </c>
      <c r="I48" s="40">
        <v>137.815315043</v>
      </c>
      <c r="J48" s="40">
        <v>0</v>
      </c>
      <c r="K48" s="40">
        <v>0</v>
      </c>
      <c r="L48" s="47">
        <v>385.000445702</v>
      </c>
      <c r="M48" s="64">
        <v>0</v>
      </c>
      <c r="N48" s="46">
        <v>0</v>
      </c>
      <c r="O48" s="40">
        <v>0</v>
      </c>
      <c r="P48" s="40">
        <v>0</v>
      </c>
      <c r="Q48" s="47">
        <v>0</v>
      </c>
      <c r="R48" s="64">
        <v>6.00848188</v>
      </c>
      <c r="S48" s="40">
        <v>5.108435848</v>
      </c>
      <c r="T48" s="40">
        <v>0</v>
      </c>
      <c r="U48" s="40">
        <v>0</v>
      </c>
      <c r="V48" s="47">
        <v>28.13070122</v>
      </c>
      <c r="W48" s="64">
        <v>0</v>
      </c>
      <c r="X48" s="40">
        <v>0</v>
      </c>
      <c r="Y48" s="40">
        <v>0</v>
      </c>
      <c r="Z48" s="40">
        <v>0</v>
      </c>
      <c r="AA48" s="47">
        <v>0</v>
      </c>
      <c r="AB48" s="64">
        <v>0.000167389</v>
      </c>
      <c r="AC48" s="40">
        <v>0</v>
      </c>
      <c r="AD48" s="40">
        <v>0</v>
      </c>
      <c r="AE48" s="40">
        <v>0</v>
      </c>
      <c r="AF48" s="47">
        <v>0</v>
      </c>
      <c r="AG48" s="64">
        <v>0</v>
      </c>
      <c r="AH48" s="40">
        <v>0</v>
      </c>
      <c r="AI48" s="40">
        <v>0</v>
      </c>
      <c r="AJ48" s="40">
        <v>0</v>
      </c>
      <c r="AK48" s="47">
        <v>0</v>
      </c>
      <c r="AL48" s="64">
        <v>0</v>
      </c>
      <c r="AM48" s="40">
        <v>0</v>
      </c>
      <c r="AN48" s="40">
        <v>0</v>
      </c>
      <c r="AO48" s="40">
        <v>0</v>
      </c>
      <c r="AP48" s="47">
        <v>0</v>
      </c>
      <c r="AQ48" s="64">
        <v>0</v>
      </c>
      <c r="AR48" s="46">
        <v>0</v>
      </c>
      <c r="AS48" s="40">
        <v>0</v>
      </c>
      <c r="AT48" s="40">
        <v>0</v>
      </c>
      <c r="AU48" s="47">
        <v>0</v>
      </c>
      <c r="AV48" s="64">
        <v>10.979804004</v>
      </c>
      <c r="AW48" s="40">
        <v>105.624333432</v>
      </c>
      <c r="AX48" s="40">
        <v>8.961061207</v>
      </c>
      <c r="AY48" s="40">
        <v>0</v>
      </c>
      <c r="AZ48" s="47">
        <v>251.480365151</v>
      </c>
      <c r="BA48" s="64">
        <v>0</v>
      </c>
      <c r="BB48" s="46">
        <v>0</v>
      </c>
      <c r="BC48" s="40">
        <v>0</v>
      </c>
      <c r="BD48" s="40">
        <v>0</v>
      </c>
      <c r="BE48" s="47">
        <v>0</v>
      </c>
      <c r="BF48" s="64">
        <v>3.502226479</v>
      </c>
      <c r="BG48" s="46">
        <v>6.440764221</v>
      </c>
      <c r="BH48" s="40">
        <v>0</v>
      </c>
      <c r="BI48" s="40">
        <v>0</v>
      </c>
      <c r="BJ48" s="47">
        <v>22.986924567</v>
      </c>
      <c r="BK48" s="109">
        <v>1754.572913864</v>
      </c>
      <c r="BL48" s="87"/>
    </row>
    <row r="49" spans="1:64" ht="12.75">
      <c r="A49" s="10"/>
      <c r="B49" s="21" t="s">
        <v>162</v>
      </c>
      <c r="C49" s="48">
        <v>0</v>
      </c>
      <c r="D49" s="46">
        <v>1.91877655</v>
      </c>
      <c r="E49" s="40">
        <v>0</v>
      </c>
      <c r="F49" s="40">
        <v>0</v>
      </c>
      <c r="G49" s="47">
        <v>0</v>
      </c>
      <c r="H49" s="64">
        <v>4.310672519</v>
      </c>
      <c r="I49" s="40">
        <v>0.563914096</v>
      </c>
      <c r="J49" s="40">
        <v>0</v>
      </c>
      <c r="K49" s="40">
        <v>0</v>
      </c>
      <c r="L49" s="47">
        <v>70.615554735</v>
      </c>
      <c r="M49" s="64">
        <v>0</v>
      </c>
      <c r="N49" s="46">
        <v>0</v>
      </c>
      <c r="O49" s="40">
        <v>0</v>
      </c>
      <c r="P49" s="40">
        <v>0</v>
      </c>
      <c r="Q49" s="47">
        <v>0</v>
      </c>
      <c r="R49" s="64">
        <v>1.595542538</v>
      </c>
      <c r="S49" s="40">
        <v>0</v>
      </c>
      <c r="T49" s="40">
        <v>0</v>
      </c>
      <c r="U49" s="40">
        <v>0</v>
      </c>
      <c r="V49" s="47">
        <v>1.460128845</v>
      </c>
      <c r="W49" s="64">
        <v>0</v>
      </c>
      <c r="X49" s="40">
        <v>0</v>
      </c>
      <c r="Y49" s="40">
        <v>0</v>
      </c>
      <c r="Z49" s="40">
        <v>0</v>
      </c>
      <c r="AA49" s="47">
        <v>0</v>
      </c>
      <c r="AB49" s="64">
        <v>0.003347619</v>
      </c>
      <c r="AC49" s="40">
        <v>0</v>
      </c>
      <c r="AD49" s="40">
        <v>0</v>
      </c>
      <c r="AE49" s="40">
        <v>0</v>
      </c>
      <c r="AF49" s="47">
        <v>0</v>
      </c>
      <c r="AG49" s="64">
        <v>0</v>
      </c>
      <c r="AH49" s="40">
        <v>0</v>
      </c>
      <c r="AI49" s="40">
        <v>0</v>
      </c>
      <c r="AJ49" s="40">
        <v>0</v>
      </c>
      <c r="AK49" s="47">
        <v>0</v>
      </c>
      <c r="AL49" s="64">
        <v>0.000114819</v>
      </c>
      <c r="AM49" s="40">
        <v>0</v>
      </c>
      <c r="AN49" s="40">
        <v>0</v>
      </c>
      <c r="AO49" s="40">
        <v>0</v>
      </c>
      <c r="AP49" s="47">
        <v>0</v>
      </c>
      <c r="AQ49" s="64">
        <v>0</v>
      </c>
      <c r="AR49" s="46">
        <v>0</v>
      </c>
      <c r="AS49" s="40">
        <v>0</v>
      </c>
      <c r="AT49" s="40">
        <v>0</v>
      </c>
      <c r="AU49" s="47">
        <v>0</v>
      </c>
      <c r="AV49" s="64">
        <v>34.508499248</v>
      </c>
      <c r="AW49" s="40">
        <v>37.449939044</v>
      </c>
      <c r="AX49" s="40">
        <v>2.882E-06</v>
      </c>
      <c r="AY49" s="40">
        <v>0</v>
      </c>
      <c r="AZ49" s="47">
        <v>137.070148933</v>
      </c>
      <c r="BA49" s="64">
        <v>0</v>
      </c>
      <c r="BB49" s="46">
        <v>0</v>
      </c>
      <c r="BC49" s="40">
        <v>0</v>
      </c>
      <c r="BD49" s="40">
        <v>0</v>
      </c>
      <c r="BE49" s="47">
        <v>0</v>
      </c>
      <c r="BF49" s="64">
        <v>11.434055917</v>
      </c>
      <c r="BG49" s="46">
        <v>5.577704309</v>
      </c>
      <c r="BH49" s="40">
        <v>0</v>
      </c>
      <c r="BI49" s="40">
        <v>0</v>
      </c>
      <c r="BJ49" s="47">
        <v>18.074563644</v>
      </c>
      <c r="BK49" s="109">
        <v>324.582965698</v>
      </c>
      <c r="BL49" s="87"/>
    </row>
    <row r="50" spans="1:64" ht="12.75">
      <c r="A50" s="10"/>
      <c r="B50" s="21" t="s">
        <v>160</v>
      </c>
      <c r="C50" s="48">
        <v>0</v>
      </c>
      <c r="D50" s="46">
        <v>1.165626497</v>
      </c>
      <c r="E50" s="40">
        <v>0</v>
      </c>
      <c r="F50" s="40">
        <v>0</v>
      </c>
      <c r="G50" s="47">
        <v>0</v>
      </c>
      <c r="H50" s="64">
        <v>16.423873617</v>
      </c>
      <c r="I50" s="40">
        <v>479.781620344</v>
      </c>
      <c r="J50" s="40">
        <v>146.754755146</v>
      </c>
      <c r="K50" s="40">
        <v>0</v>
      </c>
      <c r="L50" s="47">
        <v>216.454563298</v>
      </c>
      <c r="M50" s="64">
        <v>0</v>
      </c>
      <c r="N50" s="46">
        <v>0</v>
      </c>
      <c r="O50" s="40">
        <v>0</v>
      </c>
      <c r="P50" s="40">
        <v>0</v>
      </c>
      <c r="Q50" s="47">
        <v>0</v>
      </c>
      <c r="R50" s="64">
        <v>6.776744265</v>
      </c>
      <c r="S50" s="40">
        <v>97.70608419</v>
      </c>
      <c r="T50" s="40">
        <v>0</v>
      </c>
      <c r="U50" s="40">
        <v>0</v>
      </c>
      <c r="V50" s="47">
        <v>12.821786806</v>
      </c>
      <c r="W50" s="64">
        <v>0</v>
      </c>
      <c r="X50" s="40">
        <v>0</v>
      </c>
      <c r="Y50" s="40">
        <v>0</v>
      </c>
      <c r="Z50" s="40">
        <v>0</v>
      </c>
      <c r="AA50" s="47">
        <v>0</v>
      </c>
      <c r="AB50" s="64">
        <v>0.041212874</v>
      </c>
      <c r="AC50" s="40">
        <v>0.002261057</v>
      </c>
      <c r="AD50" s="40">
        <v>0</v>
      </c>
      <c r="AE50" s="40">
        <v>0</v>
      </c>
      <c r="AF50" s="47">
        <v>0.022513618</v>
      </c>
      <c r="AG50" s="64">
        <v>0</v>
      </c>
      <c r="AH50" s="40">
        <v>0</v>
      </c>
      <c r="AI50" s="40">
        <v>0</v>
      </c>
      <c r="AJ50" s="40">
        <v>0</v>
      </c>
      <c r="AK50" s="47">
        <v>0</v>
      </c>
      <c r="AL50" s="64">
        <v>0.008049098</v>
      </c>
      <c r="AM50" s="40">
        <v>0</v>
      </c>
      <c r="AN50" s="40">
        <v>0</v>
      </c>
      <c r="AO50" s="40">
        <v>0</v>
      </c>
      <c r="AP50" s="47">
        <v>0</v>
      </c>
      <c r="AQ50" s="64">
        <v>0</v>
      </c>
      <c r="AR50" s="46">
        <v>0</v>
      </c>
      <c r="AS50" s="40">
        <v>0</v>
      </c>
      <c r="AT50" s="40">
        <v>0</v>
      </c>
      <c r="AU50" s="47">
        <v>0</v>
      </c>
      <c r="AV50" s="64">
        <v>153.330793044</v>
      </c>
      <c r="AW50" s="40">
        <v>615.960671648</v>
      </c>
      <c r="AX50" s="40">
        <v>0.050943211</v>
      </c>
      <c r="AY50" s="40">
        <v>0</v>
      </c>
      <c r="AZ50" s="47">
        <v>788.471147668</v>
      </c>
      <c r="BA50" s="64">
        <v>0</v>
      </c>
      <c r="BB50" s="46">
        <v>0</v>
      </c>
      <c r="BC50" s="40">
        <v>0</v>
      </c>
      <c r="BD50" s="40">
        <v>0</v>
      </c>
      <c r="BE50" s="47">
        <v>0</v>
      </c>
      <c r="BF50" s="64">
        <v>60.109564043</v>
      </c>
      <c r="BG50" s="46">
        <v>59.1705741</v>
      </c>
      <c r="BH50" s="40">
        <v>10.898933597</v>
      </c>
      <c r="BI50" s="40">
        <v>0</v>
      </c>
      <c r="BJ50" s="47">
        <v>162.442872009</v>
      </c>
      <c r="BK50" s="109">
        <v>2828.39459013</v>
      </c>
      <c r="BL50" s="87"/>
    </row>
    <row r="51" spans="1:64" ht="12.75">
      <c r="A51" s="10"/>
      <c r="B51" s="21" t="s">
        <v>164</v>
      </c>
      <c r="C51" s="48">
        <v>0</v>
      </c>
      <c r="D51" s="46">
        <v>314.518795585</v>
      </c>
      <c r="E51" s="40">
        <v>0</v>
      </c>
      <c r="F51" s="40">
        <v>0</v>
      </c>
      <c r="G51" s="47">
        <v>0</v>
      </c>
      <c r="H51" s="64">
        <v>15.257535009</v>
      </c>
      <c r="I51" s="40">
        <v>1454.231115876</v>
      </c>
      <c r="J51" s="40">
        <v>0</v>
      </c>
      <c r="K51" s="40">
        <v>8.587883419</v>
      </c>
      <c r="L51" s="47">
        <v>607.125563909</v>
      </c>
      <c r="M51" s="64">
        <v>0</v>
      </c>
      <c r="N51" s="46">
        <v>0</v>
      </c>
      <c r="O51" s="40">
        <v>0</v>
      </c>
      <c r="P51" s="40">
        <v>0</v>
      </c>
      <c r="Q51" s="47">
        <v>0</v>
      </c>
      <c r="R51" s="64">
        <v>6.133998489</v>
      </c>
      <c r="S51" s="40">
        <v>98.586809137</v>
      </c>
      <c r="T51" s="40">
        <v>2.634016579</v>
      </c>
      <c r="U51" s="40">
        <v>0</v>
      </c>
      <c r="V51" s="47">
        <v>16.237311481</v>
      </c>
      <c r="W51" s="64">
        <v>0</v>
      </c>
      <c r="X51" s="40">
        <v>0</v>
      </c>
      <c r="Y51" s="40">
        <v>0</v>
      </c>
      <c r="Z51" s="40">
        <v>0</v>
      </c>
      <c r="AA51" s="47">
        <v>0</v>
      </c>
      <c r="AB51" s="64">
        <v>0</v>
      </c>
      <c r="AC51" s="40">
        <v>0</v>
      </c>
      <c r="AD51" s="40">
        <v>0</v>
      </c>
      <c r="AE51" s="40">
        <v>0</v>
      </c>
      <c r="AF51" s="47">
        <v>0</v>
      </c>
      <c r="AG51" s="64">
        <v>0</v>
      </c>
      <c r="AH51" s="40">
        <v>0</v>
      </c>
      <c r="AI51" s="40">
        <v>0</v>
      </c>
      <c r="AJ51" s="40">
        <v>0</v>
      </c>
      <c r="AK51" s="47">
        <v>0</v>
      </c>
      <c r="AL51" s="64">
        <v>3.3E-08</v>
      </c>
      <c r="AM51" s="40">
        <v>0</v>
      </c>
      <c r="AN51" s="40">
        <v>0</v>
      </c>
      <c r="AO51" s="40">
        <v>0</v>
      </c>
      <c r="AP51" s="47">
        <v>0.015210434</v>
      </c>
      <c r="AQ51" s="64">
        <v>0</v>
      </c>
      <c r="AR51" s="46">
        <v>0</v>
      </c>
      <c r="AS51" s="40">
        <v>0</v>
      </c>
      <c r="AT51" s="40">
        <v>0</v>
      </c>
      <c r="AU51" s="47">
        <v>0</v>
      </c>
      <c r="AV51" s="64">
        <v>38.551777718</v>
      </c>
      <c r="AW51" s="40">
        <v>230.291921506</v>
      </c>
      <c r="AX51" s="40">
        <v>14.431647192</v>
      </c>
      <c r="AY51" s="40">
        <v>0</v>
      </c>
      <c r="AZ51" s="47">
        <v>482.474839129</v>
      </c>
      <c r="BA51" s="64">
        <v>0</v>
      </c>
      <c r="BB51" s="46">
        <v>0</v>
      </c>
      <c r="BC51" s="40">
        <v>0</v>
      </c>
      <c r="BD51" s="40">
        <v>0</v>
      </c>
      <c r="BE51" s="47">
        <v>0</v>
      </c>
      <c r="BF51" s="64">
        <v>13.223182441</v>
      </c>
      <c r="BG51" s="46">
        <v>33.864728291</v>
      </c>
      <c r="BH51" s="40">
        <v>22.422455892</v>
      </c>
      <c r="BI51" s="40">
        <v>0</v>
      </c>
      <c r="BJ51" s="47">
        <v>72.50430501</v>
      </c>
      <c r="BK51" s="109">
        <v>3431.09309713</v>
      </c>
      <c r="BL51" s="87"/>
    </row>
    <row r="52" spans="1:64" ht="12.75">
      <c r="A52" s="10"/>
      <c r="B52" s="21" t="s">
        <v>166</v>
      </c>
      <c r="C52" s="48">
        <v>0</v>
      </c>
      <c r="D52" s="46">
        <v>362.716345363</v>
      </c>
      <c r="E52" s="40">
        <v>0</v>
      </c>
      <c r="F52" s="40">
        <v>0</v>
      </c>
      <c r="G52" s="47">
        <v>0</v>
      </c>
      <c r="H52" s="64">
        <v>14.940608755</v>
      </c>
      <c r="I52" s="40">
        <v>2026.589047722</v>
      </c>
      <c r="J52" s="40">
        <v>13.304906511</v>
      </c>
      <c r="K52" s="40">
        <v>0</v>
      </c>
      <c r="L52" s="47">
        <v>615.001524495</v>
      </c>
      <c r="M52" s="64">
        <v>0</v>
      </c>
      <c r="N52" s="46">
        <v>0</v>
      </c>
      <c r="O52" s="40">
        <v>0</v>
      </c>
      <c r="P52" s="40">
        <v>0</v>
      </c>
      <c r="Q52" s="47">
        <v>0</v>
      </c>
      <c r="R52" s="64">
        <v>6.060453678</v>
      </c>
      <c r="S52" s="40">
        <v>10.34649564</v>
      </c>
      <c r="T52" s="40">
        <v>5.186693452</v>
      </c>
      <c r="U52" s="40">
        <v>0</v>
      </c>
      <c r="V52" s="47">
        <v>45.051611135</v>
      </c>
      <c r="W52" s="64">
        <v>0</v>
      </c>
      <c r="X52" s="40">
        <v>0</v>
      </c>
      <c r="Y52" s="40">
        <v>0</v>
      </c>
      <c r="Z52" s="40">
        <v>0</v>
      </c>
      <c r="AA52" s="47">
        <v>0</v>
      </c>
      <c r="AB52" s="64">
        <v>0.012913119</v>
      </c>
      <c r="AC52" s="40">
        <v>0</v>
      </c>
      <c r="AD52" s="40">
        <v>0</v>
      </c>
      <c r="AE52" s="40">
        <v>0</v>
      </c>
      <c r="AF52" s="47">
        <v>0</v>
      </c>
      <c r="AG52" s="64">
        <v>0</v>
      </c>
      <c r="AH52" s="40">
        <v>0</v>
      </c>
      <c r="AI52" s="40">
        <v>0</v>
      </c>
      <c r="AJ52" s="40">
        <v>0</v>
      </c>
      <c r="AK52" s="47">
        <v>0</v>
      </c>
      <c r="AL52" s="64">
        <v>0.010928012</v>
      </c>
      <c r="AM52" s="40">
        <v>0</v>
      </c>
      <c r="AN52" s="40">
        <v>0</v>
      </c>
      <c r="AO52" s="40">
        <v>0</v>
      </c>
      <c r="AP52" s="47">
        <v>0</v>
      </c>
      <c r="AQ52" s="64">
        <v>0</v>
      </c>
      <c r="AR52" s="46">
        <v>0</v>
      </c>
      <c r="AS52" s="40">
        <v>0</v>
      </c>
      <c r="AT52" s="40">
        <v>0</v>
      </c>
      <c r="AU52" s="47">
        <v>0</v>
      </c>
      <c r="AV52" s="64">
        <v>28.328886645</v>
      </c>
      <c r="AW52" s="40">
        <v>373.830544783</v>
      </c>
      <c r="AX52" s="40">
        <v>2.188202324</v>
      </c>
      <c r="AY52" s="40">
        <v>0</v>
      </c>
      <c r="AZ52" s="47">
        <v>779.246566996</v>
      </c>
      <c r="BA52" s="64">
        <v>0</v>
      </c>
      <c r="BB52" s="46">
        <v>0</v>
      </c>
      <c r="BC52" s="40">
        <v>0</v>
      </c>
      <c r="BD52" s="40">
        <v>0</v>
      </c>
      <c r="BE52" s="47">
        <v>0</v>
      </c>
      <c r="BF52" s="64">
        <v>9.507592028</v>
      </c>
      <c r="BG52" s="46">
        <v>41.016397446</v>
      </c>
      <c r="BH52" s="40">
        <v>2.235623732</v>
      </c>
      <c r="BI52" s="40">
        <v>0</v>
      </c>
      <c r="BJ52" s="47">
        <v>65.244040468</v>
      </c>
      <c r="BK52" s="109">
        <v>4400.819382304</v>
      </c>
      <c r="BL52" s="87"/>
    </row>
    <row r="53" spans="1:64" ht="12.75">
      <c r="A53" s="10"/>
      <c r="B53" s="21" t="s">
        <v>159</v>
      </c>
      <c r="C53" s="48">
        <v>0</v>
      </c>
      <c r="D53" s="46">
        <v>67.543642208</v>
      </c>
      <c r="E53" s="40">
        <v>0</v>
      </c>
      <c r="F53" s="40">
        <v>0</v>
      </c>
      <c r="G53" s="47">
        <v>0</v>
      </c>
      <c r="H53" s="64">
        <v>1.846718544</v>
      </c>
      <c r="I53" s="40">
        <v>17.196831836</v>
      </c>
      <c r="J53" s="40">
        <v>0</v>
      </c>
      <c r="K53" s="40">
        <v>0</v>
      </c>
      <c r="L53" s="47">
        <v>46.908445372</v>
      </c>
      <c r="M53" s="64">
        <v>0</v>
      </c>
      <c r="N53" s="46">
        <v>0</v>
      </c>
      <c r="O53" s="40">
        <v>0</v>
      </c>
      <c r="P53" s="40">
        <v>0</v>
      </c>
      <c r="Q53" s="47">
        <v>0</v>
      </c>
      <c r="R53" s="64">
        <v>0.635395432</v>
      </c>
      <c r="S53" s="40">
        <v>0</v>
      </c>
      <c r="T53" s="40">
        <v>0</v>
      </c>
      <c r="U53" s="40">
        <v>0</v>
      </c>
      <c r="V53" s="47">
        <v>10.411126709</v>
      </c>
      <c r="W53" s="64">
        <v>0</v>
      </c>
      <c r="X53" s="40">
        <v>0</v>
      </c>
      <c r="Y53" s="40">
        <v>0</v>
      </c>
      <c r="Z53" s="40">
        <v>0</v>
      </c>
      <c r="AA53" s="47">
        <v>0</v>
      </c>
      <c r="AB53" s="64">
        <v>0</v>
      </c>
      <c r="AC53" s="40">
        <v>0</v>
      </c>
      <c r="AD53" s="40">
        <v>0</v>
      </c>
      <c r="AE53" s="40">
        <v>0</v>
      </c>
      <c r="AF53" s="47">
        <v>0</v>
      </c>
      <c r="AG53" s="64">
        <v>0</v>
      </c>
      <c r="AH53" s="40">
        <v>0</v>
      </c>
      <c r="AI53" s="40">
        <v>0</v>
      </c>
      <c r="AJ53" s="40">
        <v>0</v>
      </c>
      <c r="AK53" s="47">
        <v>0</v>
      </c>
      <c r="AL53" s="64">
        <v>0</v>
      </c>
      <c r="AM53" s="40">
        <v>0</v>
      </c>
      <c r="AN53" s="40">
        <v>0</v>
      </c>
      <c r="AO53" s="40">
        <v>0</v>
      </c>
      <c r="AP53" s="47">
        <v>0</v>
      </c>
      <c r="AQ53" s="64">
        <v>0</v>
      </c>
      <c r="AR53" s="46">
        <v>0</v>
      </c>
      <c r="AS53" s="40">
        <v>0</v>
      </c>
      <c r="AT53" s="40">
        <v>0</v>
      </c>
      <c r="AU53" s="47">
        <v>0</v>
      </c>
      <c r="AV53" s="64">
        <v>11.587572231</v>
      </c>
      <c r="AW53" s="40">
        <v>73.653707597</v>
      </c>
      <c r="AX53" s="40">
        <v>0</v>
      </c>
      <c r="AY53" s="40">
        <v>0</v>
      </c>
      <c r="AZ53" s="47">
        <v>115.35546615</v>
      </c>
      <c r="BA53" s="64">
        <v>0</v>
      </c>
      <c r="BB53" s="46">
        <v>0</v>
      </c>
      <c r="BC53" s="40">
        <v>0</v>
      </c>
      <c r="BD53" s="40">
        <v>0</v>
      </c>
      <c r="BE53" s="47">
        <v>0</v>
      </c>
      <c r="BF53" s="64">
        <v>2.188845583</v>
      </c>
      <c r="BG53" s="46">
        <v>0.713343756</v>
      </c>
      <c r="BH53" s="40">
        <v>1.700361615</v>
      </c>
      <c r="BI53" s="40">
        <v>0</v>
      </c>
      <c r="BJ53" s="47">
        <v>10.001595747</v>
      </c>
      <c r="BK53" s="109">
        <v>359.74305278</v>
      </c>
      <c r="BL53" s="87"/>
    </row>
    <row r="54" spans="1:64" ht="12.75">
      <c r="A54" s="10"/>
      <c r="B54" s="21" t="s">
        <v>163</v>
      </c>
      <c r="C54" s="48">
        <v>0</v>
      </c>
      <c r="D54" s="46">
        <v>0.744751525</v>
      </c>
      <c r="E54" s="40">
        <v>0</v>
      </c>
      <c r="F54" s="40">
        <v>0</v>
      </c>
      <c r="G54" s="47">
        <v>0</v>
      </c>
      <c r="H54" s="64">
        <v>1.767557321</v>
      </c>
      <c r="I54" s="40">
        <v>1.288737963</v>
      </c>
      <c r="J54" s="40">
        <v>0</v>
      </c>
      <c r="K54" s="40">
        <v>0</v>
      </c>
      <c r="L54" s="47">
        <v>2.76378262</v>
      </c>
      <c r="M54" s="64">
        <v>0</v>
      </c>
      <c r="N54" s="46">
        <v>0</v>
      </c>
      <c r="O54" s="40">
        <v>0</v>
      </c>
      <c r="P54" s="40">
        <v>0</v>
      </c>
      <c r="Q54" s="47">
        <v>0</v>
      </c>
      <c r="R54" s="64">
        <v>0.790989425</v>
      </c>
      <c r="S54" s="40">
        <v>0</v>
      </c>
      <c r="T54" s="40">
        <v>0</v>
      </c>
      <c r="U54" s="40">
        <v>0</v>
      </c>
      <c r="V54" s="47">
        <v>0.176348121</v>
      </c>
      <c r="W54" s="64">
        <v>0</v>
      </c>
      <c r="X54" s="40">
        <v>0</v>
      </c>
      <c r="Y54" s="40">
        <v>0</v>
      </c>
      <c r="Z54" s="40">
        <v>0</v>
      </c>
      <c r="AA54" s="47">
        <v>0</v>
      </c>
      <c r="AB54" s="64">
        <v>0</v>
      </c>
      <c r="AC54" s="40">
        <v>0</v>
      </c>
      <c r="AD54" s="40">
        <v>0</v>
      </c>
      <c r="AE54" s="40">
        <v>0</v>
      </c>
      <c r="AF54" s="47">
        <v>0</v>
      </c>
      <c r="AG54" s="64">
        <v>0</v>
      </c>
      <c r="AH54" s="40">
        <v>0</v>
      </c>
      <c r="AI54" s="40">
        <v>0</v>
      </c>
      <c r="AJ54" s="40">
        <v>0</v>
      </c>
      <c r="AK54" s="47">
        <v>0</v>
      </c>
      <c r="AL54" s="64">
        <v>0.002293967</v>
      </c>
      <c r="AM54" s="40">
        <v>0</v>
      </c>
      <c r="AN54" s="40">
        <v>0</v>
      </c>
      <c r="AO54" s="40">
        <v>0</v>
      </c>
      <c r="AP54" s="47">
        <v>0</v>
      </c>
      <c r="AQ54" s="64">
        <v>0</v>
      </c>
      <c r="AR54" s="46">
        <v>0</v>
      </c>
      <c r="AS54" s="40">
        <v>0</v>
      </c>
      <c r="AT54" s="40">
        <v>0</v>
      </c>
      <c r="AU54" s="47">
        <v>0</v>
      </c>
      <c r="AV54" s="64">
        <v>32.90743486</v>
      </c>
      <c r="AW54" s="40">
        <v>9.00917973</v>
      </c>
      <c r="AX54" s="40">
        <v>0</v>
      </c>
      <c r="AY54" s="40">
        <v>0</v>
      </c>
      <c r="AZ54" s="47">
        <v>115.9542153</v>
      </c>
      <c r="BA54" s="64">
        <v>0</v>
      </c>
      <c r="BB54" s="46">
        <v>0</v>
      </c>
      <c r="BC54" s="40">
        <v>0</v>
      </c>
      <c r="BD54" s="40">
        <v>0</v>
      </c>
      <c r="BE54" s="47">
        <v>0</v>
      </c>
      <c r="BF54" s="64">
        <v>7.659531989</v>
      </c>
      <c r="BG54" s="46">
        <v>0.329690293</v>
      </c>
      <c r="BH54" s="40">
        <v>0</v>
      </c>
      <c r="BI54" s="40">
        <v>0</v>
      </c>
      <c r="BJ54" s="47">
        <v>17.566427959826914</v>
      </c>
      <c r="BK54" s="109">
        <v>190.9609410738269</v>
      </c>
      <c r="BL54" s="87"/>
    </row>
    <row r="55" spans="1:64" ht="12.75">
      <c r="A55" s="31"/>
      <c r="B55" s="32" t="s">
        <v>81</v>
      </c>
      <c r="C55" s="99">
        <f aca="true" t="shared" si="5" ref="C55:AH55">SUM(C46:C54)</f>
        <v>0</v>
      </c>
      <c r="D55" s="73">
        <f t="shared" si="5"/>
        <v>1909.926852499</v>
      </c>
      <c r="E55" s="73">
        <f t="shared" si="5"/>
        <v>0</v>
      </c>
      <c r="F55" s="73">
        <f t="shared" si="5"/>
        <v>0</v>
      </c>
      <c r="G55" s="73">
        <f t="shared" si="5"/>
        <v>0</v>
      </c>
      <c r="H55" s="73">
        <f t="shared" si="5"/>
        <v>94.927248521</v>
      </c>
      <c r="I55" s="73">
        <f t="shared" si="5"/>
        <v>5285.862362331</v>
      </c>
      <c r="J55" s="73">
        <f t="shared" si="5"/>
        <v>342.885375036</v>
      </c>
      <c r="K55" s="73">
        <f t="shared" si="5"/>
        <v>8.587883419</v>
      </c>
      <c r="L55" s="73">
        <f t="shared" si="5"/>
        <v>2810.708946534</v>
      </c>
      <c r="M55" s="73">
        <f t="shared" si="5"/>
        <v>0</v>
      </c>
      <c r="N55" s="73">
        <f t="shared" si="5"/>
        <v>0</v>
      </c>
      <c r="O55" s="73">
        <f t="shared" si="5"/>
        <v>0</v>
      </c>
      <c r="P55" s="73">
        <f t="shared" si="5"/>
        <v>0</v>
      </c>
      <c r="Q55" s="73">
        <f t="shared" si="5"/>
        <v>0</v>
      </c>
      <c r="R55" s="73">
        <f t="shared" si="5"/>
        <v>39.842472157</v>
      </c>
      <c r="S55" s="73">
        <f t="shared" si="5"/>
        <v>248.292077301</v>
      </c>
      <c r="T55" s="73">
        <f t="shared" si="5"/>
        <v>13.435048474999999</v>
      </c>
      <c r="U55" s="73">
        <f t="shared" si="5"/>
        <v>0</v>
      </c>
      <c r="V55" s="73">
        <f t="shared" si="5"/>
        <v>198.66034021</v>
      </c>
      <c r="W55" s="73">
        <f t="shared" si="5"/>
        <v>0</v>
      </c>
      <c r="X55" s="73">
        <f t="shared" si="5"/>
        <v>0</v>
      </c>
      <c r="Y55" s="73">
        <f t="shared" si="5"/>
        <v>0</v>
      </c>
      <c r="Z55" s="73">
        <f t="shared" si="5"/>
        <v>0</v>
      </c>
      <c r="AA55" s="73">
        <f t="shared" si="5"/>
        <v>0</v>
      </c>
      <c r="AB55" s="73">
        <f t="shared" si="5"/>
        <v>0.057641001</v>
      </c>
      <c r="AC55" s="73">
        <f t="shared" si="5"/>
        <v>0.002261057</v>
      </c>
      <c r="AD55" s="73">
        <f t="shared" si="5"/>
        <v>0</v>
      </c>
      <c r="AE55" s="73">
        <f t="shared" si="5"/>
        <v>0</v>
      </c>
      <c r="AF55" s="73">
        <f t="shared" si="5"/>
        <v>0.055448679</v>
      </c>
      <c r="AG55" s="73">
        <f t="shared" si="5"/>
        <v>0</v>
      </c>
      <c r="AH55" s="73">
        <f t="shared" si="5"/>
        <v>0</v>
      </c>
      <c r="AI55" s="73">
        <f aca="true" t="shared" si="6" ref="AI55:BJ55">SUM(AI46:AI54)</f>
        <v>0</v>
      </c>
      <c r="AJ55" s="73">
        <f t="shared" si="6"/>
        <v>0</v>
      </c>
      <c r="AK55" s="73">
        <f t="shared" si="6"/>
        <v>0</v>
      </c>
      <c r="AL55" s="73">
        <f t="shared" si="6"/>
        <v>0.021385929</v>
      </c>
      <c r="AM55" s="73">
        <f t="shared" si="6"/>
        <v>0</v>
      </c>
      <c r="AN55" s="73">
        <f t="shared" si="6"/>
        <v>0</v>
      </c>
      <c r="AO55" s="73">
        <f t="shared" si="6"/>
        <v>0</v>
      </c>
      <c r="AP55" s="73">
        <f t="shared" si="6"/>
        <v>0.015210434</v>
      </c>
      <c r="AQ55" s="73">
        <f t="shared" si="6"/>
        <v>0</v>
      </c>
      <c r="AR55" s="73">
        <f t="shared" si="6"/>
        <v>0</v>
      </c>
      <c r="AS55" s="73">
        <f t="shared" si="6"/>
        <v>0</v>
      </c>
      <c r="AT55" s="73">
        <f t="shared" si="6"/>
        <v>0</v>
      </c>
      <c r="AU55" s="73">
        <f t="shared" si="6"/>
        <v>0</v>
      </c>
      <c r="AV55" s="73">
        <f t="shared" si="6"/>
        <v>364.06481218100004</v>
      </c>
      <c r="AW55" s="73">
        <f t="shared" si="6"/>
        <v>2336.644970066</v>
      </c>
      <c r="AX55" s="73">
        <f t="shared" si="6"/>
        <v>33.286339122</v>
      </c>
      <c r="AY55" s="73">
        <f t="shared" si="6"/>
        <v>0</v>
      </c>
      <c r="AZ55" s="73">
        <f t="shared" si="6"/>
        <v>3419.058418406001</v>
      </c>
      <c r="BA55" s="73">
        <f t="shared" si="6"/>
        <v>0</v>
      </c>
      <c r="BB55" s="73">
        <f t="shared" si="6"/>
        <v>0</v>
      </c>
      <c r="BC55" s="73">
        <f t="shared" si="6"/>
        <v>0</v>
      </c>
      <c r="BD55" s="73">
        <f t="shared" si="6"/>
        <v>0</v>
      </c>
      <c r="BE55" s="73">
        <f t="shared" si="6"/>
        <v>0</v>
      </c>
      <c r="BF55" s="73">
        <f t="shared" si="6"/>
        <v>136.27536542299998</v>
      </c>
      <c r="BG55" s="73">
        <f t="shared" si="6"/>
        <v>313.59093967399997</v>
      </c>
      <c r="BH55" s="73">
        <f t="shared" si="6"/>
        <v>46.387875697</v>
      </c>
      <c r="BI55" s="73">
        <f t="shared" si="6"/>
        <v>0</v>
      </c>
      <c r="BJ55" s="73">
        <f t="shared" si="6"/>
        <v>450.96485673182696</v>
      </c>
      <c r="BK55" s="113">
        <f>SUM(BK46:BK54)</f>
        <v>18053.554130883826</v>
      </c>
      <c r="BL55" s="87"/>
    </row>
    <row r="56" spans="1:64" ht="12.75">
      <c r="A56" s="31"/>
      <c r="B56" s="33" t="s">
        <v>71</v>
      </c>
      <c r="C56" s="100">
        <f aca="true" t="shared" si="7" ref="C56:AH56">+C55+C38+C15+C11</f>
        <v>0</v>
      </c>
      <c r="D56" s="65">
        <f t="shared" si="7"/>
        <v>3067.969296581</v>
      </c>
      <c r="E56" s="65">
        <f t="shared" si="7"/>
        <v>0</v>
      </c>
      <c r="F56" s="65">
        <f t="shared" si="7"/>
        <v>0</v>
      </c>
      <c r="G56" s="66">
        <f t="shared" si="7"/>
        <v>0</v>
      </c>
      <c r="H56" s="59">
        <f t="shared" si="7"/>
        <v>231.75767934499999</v>
      </c>
      <c r="I56" s="65">
        <f t="shared" si="7"/>
        <v>16594.93090628</v>
      </c>
      <c r="J56" s="65">
        <f t="shared" si="7"/>
        <v>647.852005702</v>
      </c>
      <c r="K56" s="65">
        <f t="shared" si="7"/>
        <v>8.587883419</v>
      </c>
      <c r="L56" s="66">
        <f t="shared" si="7"/>
        <v>4551.058425262</v>
      </c>
      <c r="M56" s="59">
        <f t="shared" si="7"/>
        <v>0</v>
      </c>
      <c r="N56" s="65">
        <f t="shared" si="7"/>
        <v>0</v>
      </c>
      <c r="O56" s="65">
        <f t="shared" si="7"/>
        <v>0</v>
      </c>
      <c r="P56" s="65">
        <f t="shared" si="7"/>
        <v>0</v>
      </c>
      <c r="Q56" s="66">
        <f t="shared" si="7"/>
        <v>0</v>
      </c>
      <c r="R56" s="59">
        <f t="shared" si="7"/>
        <v>96.79235517</v>
      </c>
      <c r="S56" s="65">
        <f t="shared" si="7"/>
        <v>625.369829556</v>
      </c>
      <c r="T56" s="65">
        <f t="shared" si="7"/>
        <v>42.913578731</v>
      </c>
      <c r="U56" s="65">
        <f t="shared" si="7"/>
        <v>0</v>
      </c>
      <c r="V56" s="66">
        <f t="shared" si="7"/>
        <v>422.345821031</v>
      </c>
      <c r="W56" s="59">
        <f t="shared" si="7"/>
        <v>0</v>
      </c>
      <c r="X56" s="59">
        <f t="shared" si="7"/>
        <v>0</v>
      </c>
      <c r="Y56" s="59">
        <f t="shared" si="7"/>
        <v>0</v>
      </c>
      <c r="Z56" s="59">
        <f t="shared" si="7"/>
        <v>0</v>
      </c>
      <c r="AA56" s="59">
        <f t="shared" si="7"/>
        <v>0</v>
      </c>
      <c r="AB56" s="59">
        <f t="shared" si="7"/>
        <v>0.07813044499999999</v>
      </c>
      <c r="AC56" s="65">
        <f t="shared" si="7"/>
        <v>0.050948257</v>
      </c>
      <c r="AD56" s="65">
        <f t="shared" si="7"/>
        <v>0</v>
      </c>
      <c r="AE56" s="65">
        <f t="shared" si="7"/>
        <v>0</v>
      </c>
      <c r="AF56" s="66">
        <f t="shared" si="7"/>
        <v>0.055448679</v>
      </c>
      <c r="AG56" s="59">
        <f t="shared" si="7"/>
        <v>0</v>
      </c>
      <c r="AH56" s="65">
        <f t="shared" si="7"/>
        <v>0</v>
      </c>
      <c r="AI56" s="65">
        <f aca="true" t="shared" si="8" ref="AI56:BK56">+AI55+AI38+AI15+AI11</f>
        <v>0</v>
      </c>
      <c r="AJ56" s="65">
        <f t="shared" si="8"/>
        <v>0</v>
      </c>
      <c r="AK56" s="66">
        <f t="shared" si="8"/>
        <v>0</v>
      </c>
      <c r="AL56" s="59">
        <f t="shared" si="8"/>
        <v>0.030563514</v>
      </c>
      <c r="AM56" s="65">
        <f t="shared" si="8"/>
        <v>0</v>
      </c>
      <c r="AN56" s="65">
        <f t="shared" si="8"/>
        <v>0</v>
      </c>
      <c r="AO56" s="65">
        <f t="shared" si="8"/>
        <v>0</v>
      </c>
      <c r="AP56" s="66">
        <f t="shared" si="8"/>
        <v>0.015210434</v>
      </c>
      <c r="AQ56" s="59">
        <f t="shared" si="8"/>
        <v>0</v>
      </c>
      <c r="AR56" s="65">
        <f t="shared" si="8"/>
        <v>0.188222565</v>
      </c>
      <c r="AS56" s="65">
        <f t="shared" si="8"/>
        <v>0</v>
      </c>
      <c r="AT56" s="65">
        <f t="shared" si="8"/>
        <v>0</v>
      </c>
      <c r="AU56" s="66">
        <f t="shared" si="8"/>
        <v>0</v>
      </c>
      <c r="AV56" s="59">
        <f t="shared" si="8"/>
        <v>535.128711058</v>
      </c>
      <c r="AW56" s="65">
        <f t="shared" si="8"/>
        <v>5650.569387327</v>
      </c>
      <c r="AX56" s="65">
        <f t="shared" si="8"/>
        <v>44.754842756</v>
      </c>
      <c r="AY56" s="65">
        <f t="shared" si="8"/>
        <v>0</v>
      </c>
      <c r="AZ56" s="66">
        <f t="shared" si="8"/>
        <v>5307.151928237001</v>
      </c>
      <c r="BA56" s="59">
        <f t="shared" si="8"/>
        <v>0</v>
      </c>
      <c r="BB56" s="65">
        <f t="shared" si="8"/>
        <v>0</v>
      </c>
      <c r="BC56" s="65">
        <f t="shared" si="8"/>
        <v>0</v>
      </c>
      <c r="BD56" s="65">
        <f t="shared" si="8"/>
        <v>0</v>
      </c>
      <c r="BE56" s="66">
        <f t="shared" si="8"/>
        <v>0</v>
      </c>
      <c r="BF56" s="59">
        <f t="shared" si="8"/>
        <v>196.73667050299997</v>
      </c>
      <c r="BG56" s="65">
        <f t="shared" si="8"/>
        <v>576.0492817239999</v>
      </c>
      <c r="BH56" s="65">
        <f t="shared" si="8"/>
        <v>54.339400252999994</v>
      </c>
      <c r="BI56" s="65">
        <f t="shared" si="8"/>
        <v>0</v>
      </c>
      <c r="BJ56" s="66">
        <f t="shared" si="8"/>
        <v>660.8911716708269</v>
      </c>
      <c r="BK56" s="113">
        <f t="shared" si="8"/>
        <v>39315.617698499824</v>
      </c>
      <c r="BL56" s="87"/>
    </row>
    <row r="57" spans="1:64" ht="3.75" customHeight="1">
      <c r="A57" s="10"/>
      <c r="B57" s="19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  <c r="BK57" s="151"/>
      <c r="BL57" s="87"/>
    </row>
    <row r="58" spans="1:64" ht="3.75" customHeight="1">
      <c r="A58" s="10"/>
      <c r="B58" s="19"/>
      <c r="C58" s="22"/>
      <c r="D58" s="28"/>
      <c r="E58" s="22"/>
      <c r="F58" s="22"/>
      <c r="G58" s="22"/>
      <c r="H58" s="22"/>
      <c r="I58" s="22"/>
      <c r="J58" s="22"/>
      <c r="K58" s="22"/>
      <c r="L58" s="22"/>
      <c r="M58" s="22"/>
      <c r="N58" s="28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8"/>
      <c r="AS58" s="22"/>
      <c r="AT58" s="22"/>
      <c r="AU58" s="22"/>
      <c r="AV58" s="22"/>
      <c r="AW58" s="22"/>
      <c r="AX58" s="22"/>
      <c r="AY58" s="22"/>
      <c r="AZ58" s="22"/>
      <c r="BA58" s="22"/>
      <c r="BB58" s="28"/>
      <c r="BC58" s="22"/>
      <c r="BD58" s="22"/>
      <c r="BE58" s="22"/>
      <c r="BF58" s="22"/>
      <c r="BG58" s="28"/>
      <c r="BH58" s="22"/>
      <c r="BI58" s="22"/>
      <c r="BJ58" s="22"/>
      <c r="BK58" s="24"/>
      <c r="BL58" s="87"/>
    </row>
    <row r="59" spans="1:64" ht="25.5">
      <c r="A59" s="10" t="s">
        <v>1</v>
      </c>
      <c r="B59" s="16" t="s">
        <v>7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  <c r="BK59" s="151"/>
      <c r="BL59" s="87"/>
    </row>
    <row r="60" spans="1:252" s="3" customFormat="1" ht="12.75">
      <c r="A60" s="10" t="s">
        <v>67</v>
      </c>
      <c r="B60" s="21" t="s">
        <v>2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5"/>
      <c r="BL60" s="87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</row>
    <row r="61" spans="1:252" s="3" customFormat="1" ht="12.75">
      <c r="A61" s="10"/>
      <c r="B61" s="21" t="s">
        <v>168</v>
      </c>
      <c r="C61" s="101">
        <v>0</v>
      </c>
      <c r="D61" s="46">
        <v>0.880167669</v>
      </c>
      <c r="E61" s="69">
        <v>0</v>
      </c>
      <c r="F61" s="69">
        <v>0</v>
      </c>
      <c r="G61" s="70">
        <v>0</v>
      </c>
      <c r="H61" s="68">
        <v>646.186336212</v>
      </c>
      <c r="I61" s="69">
        <v>0.347202678</v>
      </c>
      <c r="J61" s="69">
        <v>0</v>
      </c>
      <c r="K61" s="69">
        <v>0</v>
      </c>
      <c r="L61" s="70">
        <v>43.052753854</v>
      </c>
      <c r="M61" s="60">
        <v>0</v>
      </c>
      <c r="N61" s="61">
        <v>0</v>
      </c>
      <c r="O61" s="60">
        <v>0</v>
      </c>
      <c r="P61" s="60">
        <v>0</v>
      </c>
      <c r="Q61" s="60">
        <v>0</v>
      </c>
      <c r="R61" s="68">
        <v>389.973151454</v>
      </c>
      <c r="S61" s="69">
        <v>0.004554401</v>
      </c>
      <c r="T61" s="69">
        <v>0</v>
      </c>
      <c r="U61" s="69">
        <v>0</v>
      </c>
      <c r="V61" s="70">
        <v>11.428069745</v>
      </c>
      <c r="W61" s="68">
        <v>0</v>
      </c>
      <c r="X61" s="69">
        <v>0</v>
      </c>
      <c r="Y61" s="69">
        <v>0</v>
      </c>
      <c r="Z61" s="69">
        <v>0</v>
      </c>
      <c r="AA61" s="70">
        <v>0</v>
      </c>
      <c r="AB61" s="68">
        <v>2.220029049</v>
      </c>
      <c r="AC61" s="69">
        <v>0</v>
      </c>
      <c r="AD61" s="69">
        <v>0</v>
      </c>
      <c r="AE61" s="69">
        <v>0</v>
      </c>
      <c r="AF61" s="70">
        <v>0.037560846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8">
        <v>0.984949325</v>
      </c>
      <c r="AM61" s="69">
        <v>0</v>
      </c>
      <c r="AN61" s="69">
        <v>0</v>
      </c>
      <c r="AO61" s="69">
        <v>0</v>
      </c>
      <c r="AP61" s="70">
        <v>0.000840445</v>
      </c>
      <c r="AQ61" s="68">
        <v>0</v>
      </c>
      <c r="AR61" s="71">
        <v>0</v>
      </c>
      <c r="AS61" s="69">
        <v>0</v>
      </c>
      <c r="AT61" s="69">
        <v>0</v>
      </c>
      <c r="AU61" s="70">
        <v>0</v>
      </c>
      <c r="AV61" s="68">
        <v>3186.093834239</v>
      </c>
      <c r="AW61" s="69">
        <v>9.29502352</v>
      </c>
      <c r="AX61" s="69">
        <v>1.641540827</v>
      </c>
      <c r="AY61" s="69">
        <v>0</v>
      </c>
      <c r="AZ61" s="70">
        <v>550.601093145</v>
      </c>
      <c r="BA61" s="68">
        <v>0</v>
      </c>
      <c r="BB61" s="71">
        <v>0</v>
      </c>
      <c r="BC61" s="69">
        <v>0</v>
      </c>
      <c r="BD61" s="69">
        <v>0</v>
      </c>
      <c r="BE61" s="70">
        <v>0</v>
      </c>
      <c r="BF61" s="68">
        <v>1390.418585032</v>
      </c>
      <c r="BG61" s="71">
        <v>3.269674546</v>
      </c>
      <c r="BH61" s="69">
        <v>0</v>
      </c>
      <c r="BI61" s="69">
        <v>0</v>
      </c>
      <c r="BJ61" s="70">
        <v>134.144763748</v>
      </c>
      <c r="BK61" s="114">
        <v>6370.580130735</v>
      </c>
      <c r="BL61" s="87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s="3" customFormat="1" ht="12.75">
      <c r="A62" s="31"/>
      <c r="B62" s="32" t="s">
        <v>76</v>
      </c>
      <c r="C62" s="44">
        <f>SUM(C61)</f>
        <v>0</v>
      </c>
      <c r="D62" s="63">
        <f>SUM(D61)</f>
        <v>0.880167669</v>
      </c>
      <c r="E62" s="63">
        <f aca="true" t="shared" si="9" ref="E62:BJ62">SUM(E61)</f>
        <v>0</v>
      </c>
      <c r="F62" s="63">
        <f t="shared" si="9"/>
        <v>0</v>
      </c>
      <c r="G62" s="62">
        <f t="shared" si="9"/>
        <v>0</v>
      </c>
      <c r="H62" s="43">
        <f t="shared" si="9"/>
        <v>646.186336212</v>
      </c>
      <c r="I62" s="63">
        <f t="shared" si="9"/>
        <v>0.347202678</v>
      </c>
      <c r="J62" s="63">
        <f t="shared" si="9"/>
        <v>0</v>
      </c>
      <c r="K62" s="63">
        <f t="shared" si="9"/>
        <v>0</v>
      </c>
      <c r="L62" s="62">
        <f t="shared" si="9"/>
        <v>43.052753854</v>
      </c>
      <c r="M62" s="44">
        <f t="shared" si="9"/>
        <v>0</v>
      </c>
      <c r="N62" s="44">
        <f t="shared" si="9"/>
        <v>0</v>
      </c>
      <c r="O62" s="44">
        <f t="shared" si="9"/>
        <v>0</v>
      </c>
      <c r="P62" s="44">
        <f t="shared" si="9"/>
        <v>0</v>
      </c>
      <c r="Q62" s="67">
        <f t="shared" si="9"/>
        <v>0</v>
      </c>
      <c r="R62" s="43">
        <f t="shared" si="9"/>
        <v>389.973151454</v>
      </c>
      <c r="S62" s="63">
        <f t="shared" si="9"/>
        <v>0.004554401</v>
      </c>
      <c r="T62" s="63">
        <f t="shared" si="9"/>
        <v>0</v>
      </c>
      <c r="U62" s="63">
        <f t="shared" si="9"/>
        <v>0</v>
      </c>
      <c r="V62" s="62">
        <f t="shared" si="9"/>
        <v>11.428069745</v>
      </c>
      <c r="W62" s="43">
        <f t="shared" si="9"/>
        <v>0</v>
      </c>
      <c r="X62" s="63">
        <f t="shared" si="9"/>
        <v>0</v>
      </c>
      <c r="Y62" s="63">
        <f t="shared" si="9"/>
        <v>0</v>
      </c>
      <c r="Z62" s="63">
        <f t="shared" si="9"/>
        <v>0</v>
      </c>
      <c r="AA62" s="62">
        <f t="shared" si="9"/>
        <v>0</v>
      </c>
      <c r="AB62" s="43">
        <f t="shared" si="9"/>
        <v>2.220029049</v>
      </c>
      <c r="AC62" s="63">
        <f t="shared" si="9"/>
        <v>0</v>
      </c>
      <c r="AD62" s="63">
        <f t="shared" si="9"/>
        <v>0</v>
      </c>
      <c r="AE62" s="63">
        <f t="shared" si="9"/>
        <v>0</v>
      </c>
      <c r="AF62" s="62">
        <f t="shared" si="9"/>
        <v>0.037560846</v>
      </c>
      <c r="AG62" s="44">
        <f t="shared" si="9"/>
        <v>0</v>
      </c>
      <c r="AH62" s="44">
        <f t="shared" si="9"/>
        <v>0</v>
      </c>
      <c r="AI62" s="44">
        <f t="shared" si="9"/>
        <v>0</v>
      </c>
      <c r="AJ62" s="44">
        <f t="shared" si="9"/>
        <v>0</v>
      </c>
      <c r="AK62" s="67">
        <f t="shared" si="9"/>
        <v>0</v>
      </c>
      <c r="AL62" s="43">
        <f t="shared" si="9"/>
        <v>0.984949325</v>
      </c>
      <c r="AM62" s="63">
        <f t="shared" si="9"/>
        <v>0</v>
      </c>
      <c r="AN62" s="63">
        <f t="shared" si="9"/>
        <v>0</v>
      </c>
      <c r="AO62" s="63">
        <f t="shared" si="9"/>
        <v>0</v>
      </c>
      <c r="AP62" s="62">
        <f t="shared" si="9"/>
        <v>0.000840445</v>
      </c>
      <c r="AQ62" s="43">
        <f t="shared" si="9"/>
        <v>0</v>
      </c>
      <c r="AR62" s="63">
        <f t="shared" si="9"/>
        <v>0</v>
      </c>
      <c r="AS62" s="63">
        <f t="shared" si="9"/>
        <v>0</v>
      </c>
      <c r="AT62" s="63">
        <f t="shared" si="9"/>
        <v>0</v>
      </c>
      <c r="AU62" s="62">
        <f t="shared" si="9"/>
        <v>0</v>
      </c>
      <c r="AV62" s="43">
        <f t="shared" si="9"/>
        <v>3186.093834239</v>
      </c>
      <c r="AW62" s="63">
        <f t="shared" si="9"/>
        <v>9.29502352</v>
      </c>
      <c r="AX62" s="63">
        <f t="shared" si="9"/>
        <v>1.641540827</v>
      </c>
      <c r="AY62" s="63">
        <f t="shared" si="9"/>
        <v>0</v>
      </c>
      <c r="AZ62" s="62">
        <f t="shared" si="9"/>
        <v>550.601093145</v>
      </c>
      <c r="BA62" s="43">
        <f t="shared" si="9"/>
        <v>0</v>
      </c>
      <c r="BB62" s="63">
        <f t="shared" si="9"/>
        <v>0</v>
      </c>
      <c r="BC62" s="63">
        <f t="shared" si="9"/>
        <v>0</v>
      </c>
      <c r="BD62" s="63">
        <f t="shared" si="9"/>
        <v>0</v>
      </c>
      <c r="BE62" s="62">
        <f t="shared" si="9"/>
        <v>0</v>
      </c>
      <c r="BF62" s="43">
        <f t="shared" si="9"/>
        <v>1390.418585032</v>
      </c>
      <c r="BG62" s="63">
        <f t="shared" si="9"/>
        <v>3.269674546</v>
      </c>
      <c r="BH62" s="63">
        <f t="shared" si="9"/>
        <v>0</v>
      </c>
      <c r="BI62" s="63">
        <f t="shared" si="9"/>
        <v>0</v>
      </c>
      <c r="BJ62" s="62">
        <f t="shared" si="9"/>
        <v>134.144763748</v>
      </c>
      <c r="BK62" s="115">
        <f>SUM(BK61:BK61)</f>
        <v>6370.580130735</v>
      </c>
      <c r="BL62" s="87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64" ht="12.75">
      <c r="A63" s="10" t="s">
        <v>68</v>
      </c>
      <c r="B63" s="17" t="s">
        <v>15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7"/>
      <c r="BL63" s="87"/>
    </row>
    <row r="64" spans="1:64" ht="12.75">
      <c r="A64" s="10"/>
      <c r="B64" s="21" t="s">
        <v>106</v>
      </c>
      <c r="C64" s="48">
        <v>0</v>
      </c>
      <c r="D64" s="46">
        <v>0</v>
      </c>
      <c r="E64" s="40">
        <v>0</v>
      </c>
      <c r="F64" s="40">
        <v>0</v>
      </c>
      <c r="G64" s="47">
        <v>0</v>
      </c>
      <c r="H64" s="64">
        <v>0.124426913</v>
      </c>
      <c r="I64" s="40">
        <v>0</v>
      </c>
      <c r="J64" s="40">
        <v>0</v>
      </c>
      <c r="K64" s="40">
        <v>0</v>
      </c>
      <c r="L64" s="47">
        <v>0.431560635</v>
      </c>
      <c r="M64" s="64">
        <v>0</v>
      </c>
      <c r="N64" s="46">
        <v>0</v>
      </c>
      <c r="O64" s="40">
        <v>0</v>
      </c>
      <c r="P64" s="40">
        <v>0</v>
      </c>
      <c r="Q64" s="47">
        <v>0</v>
      </c>
      <c r="R64" s="64">
        <v>0.033367902</v>
      </c>
      <c r="S64" s="40">
        <v>0</v>
      </c>
      <c r="T64" s="40">
        <v>0</v>
      </c>
      <c r="U64" s="40">
        <v>0</v>
      </c>
      <c r="V64" s="47">
        <v>0</v>
      </c>
      <c r="W64" s="64">
        <v>0</v>
      </c>
      <c r="X64" s="40">
        <v>0</v>
      </c>
      <c r="Y64" s="40">
        <v>0</v>
      </c>
      <c r="Z64" s="40">
        <v>0</v>
      </c>
      <c r="AA64" s="47">
        <v>0</v>
      </c>
      <c r="AB64" s="64">
        <v>0</v>
      </c>
      <c r="AC64" s="40">
        <v>0</v>
      </c>
      <c r="AD64" s="40">
        <v>0</v>
      </c>
      <c r="AE64" s="40">
        <v>0</v>
      </c>
      <c r="AF64" s="47">
        <v>0</v>
      </c>
      <c r="AG64" s="64">
        <v>0</v>
      </c>
      <c r="AH64" s="40">
        <v>0</v>
      </c>
      <c r="AI64" s="40">
        <v>0</v>
      </c>
      <c r="AJ64" s="40">
        <v>0</v>
      </c>
      <c r="AK64" s="47">
        <v>0</v>
      </c>
      <c r="AL64" s="64">
        <v>0</v>
      </c>
      <c r="AM64" s="40">
        <v>0</v>
      </c>
      <c r="AN64" s="40">
        <v>0</v>
      </c>
      <c r="AO64" s="40">
        <v>0</v>
      </c>
      <c r="AP64" s="47">
        <v>0</v>
      </c>
      <c r="AQ64" s="64">
        <v>0</v>
      </c>
      <c r="AR64" s="46">
        <v>0</v>
      </c>
      <c r="AS64" s="40">
        <v>0</v>
      </c>
      <c r="AT64" s="40">
        <v>0</v>
      </c>
      <c r="AU64" s="47">
        <v>0</v>
      </c>
      <c r="AV64" s="64">
        <v>3.631905231</v>
      </c>
      <c r="AW64" s="40">
        <v>1.598065889</v>
      </c>
      <c r="AX64" s="40">
        <v>0</v>
      </c>
      <c r="AY64" s="40">
        <v>0</v>
      </c>
      <c r="AZ64" s="47">
        <v>26.585373183</v>
      </c>
      <c r="BA64" s="64">
        <v>0</v>
      </c>
      <c r="BB64" s="46">
        <v>0</v>
      </c>
      <c r="BC64" s="40">
        <v>0</v>
      </c>
      <c r="BD64" s="40">
        <v>0</v>
      </c>
      <c r="BE64" s="47">
        <v>0</v>
      </c>
      <c r="BF64" s="64">
        <v>0.562401902</v>
      </c>
      <c r="BG64" s="46">
        <v>0</v>
      </c>
      <c r="BH64" s="40">
        <v>0</v>
      </c>
      <c r="BI64" s="40">
        <v>0</v>
      </c>
      <c r="BJ64" s="47">
        <v>1.152015732</v>
      </c>
      <c r="BK64" s="42">
        <v>34.119117387</v>
      </c>
      <c r="BL64" s="87"/>
    </row>
    <row r="65" spans="1:64" ht="25.5">
      <c r="A65" s="10"/>
      <c r="B65" s="21" t="s">
        <v>117</v>
      </c>
      <c r="C65" s="48">
        <v>0</v>
      </c>
      <c r="D65" s="46">
        <v>0.786704622</v>
      </c>
      <c r="E65" s="40">
        <v>0</v>
      </c>
      <c r="F65" s="40">
        <v>0</v>
      </c>
      <c r="G65" s="47">
        <v>0</v>
      </c>
      <c r="H65" s="64">
        <v>56.142854909</v>
      </c>
      <c r="I65" s="40">
        <v>0.518009561</v>
      </c>
      <c r="J65" s="40">
        <v>0</v>
      </c>
      <c r="K65" s="40">
        <v>0</v>
      </c>
      <c r="L65" s="47">
        <v>35.309860609</v>
      </c>
      <c r="M65" s="64">
        <v>0</v>
      </c>
      <c r="N65" s="46">
        <v>0</v>
      </c>
      <c r="O65" s="40">
        <v>0</v>
      </c>
      <c r="P65" s="40">
        <v>0</v>
      </c>
      <c r="Q65" s="47">
        <v>0</v>
      </c>
      <c r="R65" s="64">
        <v>26.512702695</v>
      </c>
      <c r="S65" s="40">
        <v>0.00169342</v>
      </c>
      <c r="T65" s="40">
        <v>0</v>
      </c>
      <c r="U65" s="40">
        <v>0</v>
      </c>
      <c r="V65" s="47">
        <v>2.922699825</v>
      </c>
      <c r="W65" s="64">
        <v>0</v>
      </c>
      <c r="X65" s="40">
        <v>0</v>
      </c>
      <c r="Y65" s="40">
        <v>0</v>
      </c>
      <c r="Z65" s="40">
        <v>0</v>
      </c>
      <c r="AA65" s="47">
        <v>0</v>
      </c>
      <c r="AB65" s="64">
        <v>0.081924407</v>
      </c>
      <c r="AC65" s="40">
        <v>0</v>
      </c>
      <c r="AD65" s="40">
        <v>0</v>
      </c>
      <c r="AE65" s="40">
        <v>0</v>
      </c>
      <c r="AF65" s="47">
        <v>0</v>
      </c>
      <c r="AG65" s="64">
        <v>0</v>
      </c>
      <c r="AH65" s="40">
        <v>0</v>
      </c>
      <c r="AI65" s="40">
        <v>0</v>
      </c>
      <c r="AJ65" s="40">
        <v>0</v>
      </c>
      <c r="AK65" s="47">
        <v>0</v>
      </c>
      <c r="AL65" s="64">
        <v>0.039319153</v>
      </c>
      <c r="AM65" s="40">
        <v>0</v>
      </c>
      <c r="AN65" s="40">
        <v>0</v>
      </c>
      <c r="AO65" s="40">
        <v>0</v>
      </c>
      <c r="AP65" s="47">
        <v>0</v>
      </c>
      <c r="AQ65" s="64">
        <v>0</v>
      </c>
      <c r="AR65" s="46">
        <v>0</v>
      </c>
      <c r="AS65" s="40">
        <v>0</v>
      </c>
      <c r="AT65" s="40">
        <v>0</v>
      </c>
      <c r="AU65" s="47">
        <v>0</v>
      </c>
      <c r="AV65" s="64">
        <v>92.624436687</v>
      </c>
      <c r="AW65" s="40">
        <v>9.126362314</v>
      </c>
      <c r="AX65" s="40">
        <v>0</v>
      </c>
      <c r="AY65" s="40">
        <v>0</v>
      </c>
      <c r="AZ65" s="47">
        <v>34.113427184</v>
      </c>
      <c r="BA65" s="64">
        <v>0</v>
      </c>
      <c r="BB65" s="46">
        <v>0</v>
      </c>
      <c r="BC65" s="40">
        <v>0</v>
      </c>
      <c r="BD65" s="40">
        <v>0</v>
      </c>
      <c r="BE65" s="47">
        <v>0</v>
      </c>
      <c r="BF65" s="64">
        <v>37.65559053</v>
      </c>
      <c r="BG65" s="46">
        <v>1.114540741</v>
      </c>
      <c r="BH65" s="40">
        <v>0</v>
      </c>
      <c r="BI65" s="40">
        <v>0</v>
      </c>
      <c r="BJ65" s="47">
        <v>9.187829539</v>
      </c>
      <c r="BK65" s="42">
        <v>306.137956196</v>
      </c>
      <c r="BL65" s="87"/>
    </row>
    <row r="66" spans="1:64" ht="12.75">
      <c r="A66" s="10"/>
      <c r="B66" s="21" t="s">
        <v>119</v>
      </c>
      <c r="C66" s="48">
        <v>0</v>
      </c>
      <c r="D66" s="46">
        <v>0.624512579</v>
      </c>
      <c r="E66" s="40">
        <v>0</v>
      </c>
      <c r="F66" s="40">
        <v>0</v>
      </c>
      <c r="G66" s="47">
        <v>0</v>
      </c>
      <c r="H66" s="64">
        <v>24.425274641</v>
      </c>
      <c r="I66" s="40">
        <v>1.655259994</v>
      </c>
      <c r="J66" s="40">
        <v>0</v>
      </c>
      <c r="K66" s="40">
        <v>0</v>
      </c>
      <c r="L66" s="47">
        <v>13.846684153</v>
      </c>
      <c r="M66" s="64">
        <v>0</v>
      </c>
      <c r="N66" s="46">
        <v>0</v>
      </c>
      <c r="O66" s="40">
        <v>0</v>
      </c>
      <c r="P66" s="40">
        <v>0</v>
      </c>
      <c r="Q66" s="47">
        <v>0</v>
      </c>
      <c r="R66" s="64">
        <v>6.040912293</v>
      </c>
      <c r="S66" s="40">
        <v>0.88443025</v>
      </c>
      <c r="T66" s="40">
        <v>0</v>
      </c>
      <c r="U66" s="40">
        <v>0</v>
      </c>
      <c r="V66" s="47">
        <v>2.002918388</v>
      </c>
      <c r="W66" s="64">
        <v>0</v>
      </c>
      <c r="X66" s="40">
        <v>0</v>
      </c>
      <c r="Y66" s="40">
        <v>0</v>
      </c>
      <c r="Z66" s="40">
        <v>0</v>
      </c>
      <c r="AA66" s="47">
        <v>0</v>
      </c>
      <c r="AB66" s="64">
        <v>0.603120951</v>
      </c>
      <c r="AC66" s="40">
        <v>0</v>
      </c>
      <c r="AD66" s="40">
        <v>0</v>
      </c>
      <c r="AE66" s="40">
        <v>0</v>
      </c>
      <c r="AF66" s="47">
        <v>0</v>
      </c>
      <c r="AG66" s="64">
        <v>0</v>
      </c>
      <c r="AH66" s="40">
        <v>0</v>
      </c>
      <c r="AI66" s="40">
        <v>0</v>
      </c>
      <c r="AJ66" s="40">
        <v>0</v>
      </c>
      <c r="AK66" s="47">
        <v>0</v>
      </c>
      <c r="AL66" s="64">
        <v>0.215145083</v>
      </c>
      <c r="AM66" s="40">
        <v>0</v>
      </c>
      <c r="AN66" s="40">
        <v>0</v>
      </c>
      <c r="AO66" s="40">
        <v>0</v>
      </c>
      <c r="AP66" s="47">
        <v>0.002785234</v>
      </c>
      <c r="AQ66" s="64">
        <v>0</v>
      </c>
      <c r="AR66" s="46">
        <v>0</v>
      </c>
      <c r="AS66" s="40">
        <v>0</v>
      </c>
      <c r="AT66" s="40">
        <v>0</v>
      </c>
      <c r="AU66" s="47">
        <v>0</v>
      </c>
      <c r="AV66" s="64">
        <v>422.078555034</v>
      </c>
      <c r="AW66" s="40">
        <v>26.01027754</v>
      </c>
      <c r="AX66" s="40">
        <v>0.015204228</v>
      </c>
      <c r="AY66" s="40">
        <v>0</v>
      </c>
      <c r="AZ66" s="47">
        <v>156.896025366</v>
      </c>
      <c r="BA66" s="64">
        <v>0</v>
      </c>
      <c r="BB66" s="46">
        <v>0</v>
      </c>
      <c r="BC66" s="40">
        <v>0</v>
      </c>
      <c r="BD66" s="40">
        <v>0</v>
      </c>
      <c r="BE66" s="47">
        <v>0</v>
      </c>
      <c r="BF66" s="64">
        <v>86.069812966</v>
      </c>
      <c r="BG66" s="46">
        <v>5.338429636</v>
      </c>
      <c r="BH66" s="40">
        <v>0</v>
      </c>
      <c r="BI66" s="40">
        <v>0</v>
      </c>
      <c r="BJ66" s="47">
        <v>20.221607955</v>
      </c>
      <c r="BK66" s="42">
        <v>766.930956291</v>
      </c>
      <c r="BL66" s="87"/>
    </row>
    <row r="67" spans="1:64" ht="12.75">
      <c r="A67" s="10"/>
      <c r="B67" s="108" t="s">
        <v>133</v>
      </c>
      <c r="C67" s="48">
        <v>0</v>
      </c>
      <c r="D67" s="46">
        <v>6.387487219</v>
      </c>
      <c r="E67" s="40">
        <v>0</v>
      </c>
      <c r="F67" s="40">
        <v>0</v>
      </c>
      <c r="G67" s="47">
        <v>0</v>
      </c>
      <c r="H67" s="64">
        <v>8.826437257</v>
      </c>
      <c r="I67" s="40">
        <v>0.947225955</v>
      </c>
      <c r="J67" s="40">
        <v>0</v>
      </c>
      <c r="K67" s="40">
        <v>0</v>
      </c>
      <c r="L67" s="47">
        <v>27.45456362</v>
      </c>
      <c r="M67" s="64">
        <v>0</v>
      </c>
      <c r="N67" s="46">
        <v>0</v>
      </c>
      <c r="O67" s="40">
        <v>0</v>
      </c>
      <c r="P67" s="40">
        <v>0</v>
      </c>
      <c r="Q67" s="47">
        <v>0</v>
      </c>
      <c r="R67" s="64">
        <v>3.18512833</v>
      </c>
      <c r="S67" s="40">
        <v>0</v>
      </c>
      <c r="T67" s="40">
        <v>0</v>
      </c>
      <c r="U67" s="40">
        <v>0</v>
      </c>
      <c r="V67" s="47">
        <v>1.854714492</v>
      </c>
      <c r="W67" s="64">
        <v>0</v>
      </c>
      <c r="X67" s="40">
        <v>0</v>
      </c>
      <c r="Y67" s="40">
        <v>0</v>
      </c>
      <c r="Z67" s="40">
        <v>0</v>
      </c>
      <c r="AA67" s="47">
        <v>0</v>
      </c>
      <c r="AB67" s="64">
        <v>0.000483451</v>
      </c>
      <c r="AC67" s="40">
        <v>0</v>
      </c>
      <c r="AD67" s="40">
        <v>0</v>
      </c>
      <c r="AE67" s="40">
        <v>0</v>
      </c>
      <c r="AF67" s="47">
        <v>0</v>
      </c>
      <c r="AG67" s="64">
        <v>0</v>
      </c>
      <c r="AH67" s="40">
        <v>0</v>
      </c>
      <c r="AI67" s="40">
        <v>0</v>
      </c>
      <c r="AJ67" s="40">
        <v>0</v>
      </c>
      <c r="AK67" s="47">
        <v>0</v>
      </c>
      <c r="AL67" s="64">
        <v>0.000439896</v>
      </c>
      <c r="AM67" s="40">
        <v>0</v>
      </c>
      <c r="AN67" s="40">
        <v>0</v>
      </c>
      <c r="AO67" s="40">
        <v>0</v>
      </c>
      <c r="AP67" s="47">
        <v>0</v>
      </c>
      <c r="AQ67" s="64">
        <v>0</v>
      </c>
      <c r="AR67" s="46">
        <v>0</v>
      </c>
      <c r="AS67" s="40">
        <v>0</v>
      </c>
      <c r="AT67" s="40">
        <v>0</v>
      </c>
      <c r="AU67" s="47">
        <v>0</v>
      </c>
      <c r="AV67" s="64">
        <v>5.566442986</v>
      </c>
      <c r="AW67" s="40">
        <v>1.55589701</v>
      </c>
      <c r="AX67" s="40">
        <v>0</v>
      </c>
      <c r="AY67" s="40">
        <v>0</v>
      </c>
      <c r="AZ67" s="47">
        <v>10.686705734</v>
      </c>
      <c r="BA67" s="64">
        <v>0</v>
      </c>
      <c r="BB67" s="46">
        <v>0</v>
      </c>
      <c r="BC67" s="40">
        <v>0</v>
      </c>
      <c r="BD67" s="40">
        <v>0</v>
      </c>
      <c r="BE67" s="47">
        <v>0</v>
      </c>
      <c r="BF67" s="64">
        <v>1.872542105</v>
      </c>
      <c r="BG67" s="46">
        <v>0.055158357</v>
      </c>
      <c r="BH67" s="40">
        <v>0</v>
      </c>
      <c r="BI67" s="40">
        <v>0</v>
      </c>
      <c r="BJ67" s="47">
        <v>1.782925905</v>
      </c>
      <c r="BK67" s="42">
        <v>70.176152317</v>
      </c>
      <c r="BL67" s="87"/>
    </row>
    <row r="68" spans="1:64" ht="12.75">
      <c r="A68" s="10"/>
      <c r="B68" s="21" t="s">
        <v>134</v>
      </c>
      <c r="C68" s="48">
        <v>0</v>
      </c>
      <c r="D68" s="46">
        <v>0.911622581</v>
      </c>
      <c r="E68" s="40">
        <v>0</v>
      </c>
      <c r="F68" s="40">
        <v>0</v>
      </c>
      <c r="G68" s="47">
        <v>0</v>
      </c>
      <c r="H68" s="64">
        <v>43.311976389</v>
      </c>
      <c r="I68" s="40">
        <v>28.609854698</v>
      </c>
      <c r="J68" s="40">
        <v>0</v>
      </c>
      <c r="K68" s="40">
        <v>0</v>
      </c>
      <c r="L68" s="47">
        <v>92.485940712</v>
      </c>
      <c r="M68" s="64">
        <v>0</v>
      </c>
      <c r="N68" s="46">
        <v>0</v>
      </c>
      <c r="O68" s="40">
        <v>0</v>
      </c>
      <c r="P68" s="40">
        <v>0</v>
      </c>
      <c r="Q68" s="47">
        <v>0</v>
      </c>
      <c r="R68" s="64">
        <v>20.32796183</v>
      </c>
      <c r="S68" s="40">
        <v>1.927962079</v>
      </c>
      <c r="T68" s="40">
        <v>0</v>
      </c>
      <c r="U68" s="40">
        <v>0</v>
      </c>
      <c r="V68" s="47">
        <v>23.592175189</v>
      </c>
      <c r="W68" s="64">
        <v>0</v>
      </c>
      <c r="X68" s="40">
        <v>0</v>
      </c>
      <c r="Y68" s="40">
        <v>0</v>
      </c>
      <c r="Z68" s="40">
        <v>0</v>
      </c>
      <c r="AA68" s="47">
        <v>0</v>
      </c>
      <c r="AB68" s="64">
        <v>0.021251724</v>
      </c>
      <c r="AC68" s="40">
        <v>0</v>
      </c>
      <c r="AD68" s="40">
        <v>0</v>
      </c>
      <c r="AE68" s="40">
        <v>0</v>
      </c>
      <c r="AF68" s="47">
        <v>0</v>
      </c>
      <c r="AG68" s="64">
        <v>0</v>
      </c>
      <c r="AH68" s="40">
        <v>0</v>
      </c>
      <c r="AI68" s="40">
        <v>0</v>
      </c>
      <c r="AJ68" s="40">
        <v>0</v>
      </c>
      <c r="AK68" s="47">
        <v>0</v>
      </c>
      <c r="AL68" s="64">
        <v>0.034654268</v>
      </c>
      <c r="AM68" s="40">
        <v>0</v>
      </c>
      <c r="AN68" s="40">
        <v>0</v>
      </c>
      <c r="AO68" s="40">
        <v>0</v>
      </c>
      <c r="AP68" s="47">
        <v>0</v>
      </c>
      <c r="AQ68" s="64">
        <v>0</v>
      </c>
      <c r="AR68" s="46">
        <v>0</v>
      </c>
      <c r="AS68" s="40">
        <v>0</v>
      </c>
      <c r="AT68" s="40">
        <v>0</v>
      </c>
      <c r="AU68" s="47">
        <v>0</v>
      </c>
      <c r="AV68" s="64">
        <v>161.077853663</v>
      </c>
      <c r="AW68" s="40">
        <v>56.426403243</v>
      </c>
      <c r="AX68" s="40">
        <v>0.299902484</v>
      </c>
      <c r="AY68" s="40">
        <v>1.6818E-05</v>
      </c>
      <c r="AZ68" s="47">
        <v>304.893300986</v>
      </c>
      <c r="BA68" s="64">
        <v>0</v>
      </c>
      <c r="BB68" s="46">
        <v>0</v>
      </c>
      <c r="BC68" s="40">
        <v>0</v>
      </c>
      <c r="BD68" s="40">
        <v>0</v>
      </c>
      <c r="BE68" s="47">
        <v>0</v>
      </c>
      <c r="BF68" s="64">
        <v>69.653092046</v>
      </c>
      <c r="BG68" s="46">
        <v>7.585175416</v>
      </c>
      <c r="BH68" s="40">
        <v>0</v>
      </c>
      <c r="BI68" s="40">
        <v>0</v>
      </c>
      <c r="BJ68" s="47">
        <v>65.474831618</v>
      </c>
      <c r="BK68" s="42">
        <v>876.633975744</v>
      </c>
      <c r="BL68" s="87"/>
    </row>
    <row r="69" spans="1:64" ht="12.75">
      <c r="A69" s="10"/>
      <c r="B69" s="21" t="s">
        <v>132</v>
      </c>
      <c r="C69" s="48">
        <v>0</v>
      </c>
      <c r="D69" s="46">
        <v>0.54990742</v>
      </c>
      <c r="E69" s="40">
        <v>0</v>
      </c>
      <c r="F69" s="40">
        <v>0</v>
      </c>
      <c r="G69" s="47">
        <v>0</v>
      </c>
      <c r="H69" s="64">
        <v>9.877657644</v>
      </c>
      <c r="I69" s="40">
        <v>1.513942702</v>
      </c>
      <c r="J69" s="40">
        <v>0</v>
      </c>
      <c r="K69" s="40">
        <v>0</v>
      </c>
      <c r="L69" s="47">
        <v>13.220576066</v>
      </c>
      <c r="M69" s="64">
        <v>0</v>
      </c>
      <c r="N69" s="46">
        <v>0</v>
      </c>
      <c r="O69" s="40">
        <v>0</v>
      </c>
      <c r="P69" s="40">
        <v>0</v>
      </c>
      <c r="Q69" s="47">
        <v>0</v>
      </c>
      <c r="R69" s="64">
        <v>4.049797214</v>
      </c>
      <c r="S69" s="40">
        <v>4.176791483</v>
      </c>
      <c r="T69" s="40">
        <v>0</v>
      </c>
      <c r="U69" s="40">
        <v>0</v>
      </c>
      <c r="V69" s="47">
        <v>1.804635203</v>
      </c>
      <c r="W69" s="64">
        <v>0</v>
      </c>
      <c r="X69" s="40">
        <v>0</v>
      </c>
      <c r="Y69" s="40">
        <v>0</v>
      </c>
      <c r="Z69" s="40">
        <v>0</v>
      </c>
      <c r="AA69" s="47">
        <v>0</v>
      </c>
      <c r="AB69" s="64">
        <v>0</v>
      </c>
      <c r="AC69" s="40">
        <v>0</v>
      </c>
      <c r="AD69" s="40">
        <v>0</v>
      </c>
      <c r="AE69" s="40">
        <v>0</v>
      </c>
      <c r="AF69" s="47">
        <v>0</v>
      </c>
      <c r="AG69" s="64">
        <v>0</v>
      </c>
      <c r="AH69" s="40">
        <v>0</v>
      </c>
      <c r="AI69" s="40">
        <v>0</v>
      </c>
      <c r="AJ69" s="40">
        <v>0</v>
      </c>
      <c r="AK69" s="47">
        <v>0</v>
      </c>
      <c r="AL69" s="64">
        <v>0</v>
      </c>
      <c r="AM69" s="40">
        <v>0</v>
      </c>
      <c r="AN69" s="40">
        <v>0</v>
      </c>
      <c r="AO69" s="40">
        <v>0</v>
      </c>
      <c r="AP69" s="47">
        <v>0</v>
      </c>
      <c r="AQ69" s="64">
        <v>0</v>
      </c>
      <c r="AR69" s="46">
        <v>0</v>
      </c>
      <c r="AS69" s="40">
        <v>0</v>
      </c>
      <c r="AT69" s="40">
        <v>0</v>
      </c>
      <c r="AU69" s="47">
        <v>0</v>
      </c>
      <c r="AV69" s="64">
        <v>8.126186203</v>
      </c>
      <c r="AW69" s="40">
        <v>1.291401971</v>
      </c>
      <c r="AX69" s="40">
        <v>0</v>
      </c>
      <c r="AY69" s="40">
        <v>0</v>
      </c>
      <c r="AZ69" s="47">
        <v>11.092492613</v>
      </c>
      <c r="BA69" s="64">
        <v>0</v>
      </c>
      <c r="BB69" s="46">
        <v>0</v>
      </c>
      <c r="BC69" s="40">
        <v>0</v>
      </c>
      <c r="BD69" s="40">
        <v>0</v>
      </c>
      <c r="BE69" s="47">
        <v>0</v>
      </c>
      <c r="BF69" s="64">
        <v>3.229555165</v>
      </c>
      <c r="BG69" s="46">
        <v>0.081154103</v>
      </c>
      <c r="BH69" s="40">
        <v>0</v>
      </c>
      <c r="BI69" s="40">
        <v>0</v>
      </c>
      <c r="BJ69" s="47">
        <v>1.160014894</v>
      </c>
      <c r="BK69" s="42">
        <v>60.174112681</v>
      </c>
      <c r="BL69" s="87"/>
    </row>
    <row r="70" spans="1:64" ht="12.75">
      <c r="A70" s="10"/>
      <c r="B70" s="21" t="s">
        <v>116</v>
      </c>
      <c r="C70" s="48">
        <v>0</v>
      </c>
      <c r="D70" s="46">
        <v>21.822085475</v>
      </c>
      <c r="E70" s="40">
        <v>0</v>
      </c>
      <c r="F70" s="40">
        <v>0</v>
      </c>
      <c r="G70" s="47">
        <v>0</v>
      </c>
      <c r="H70" s="64">
        <v>424.77102679</v>
      </c>
      <c r="I70" s="40">
        <v>137.709067568</v>
      </c>
      <c r="J70" s="40">
        <v>0</v>
      </c>
      <c r="K70" s="40">
        <v>0</v>
      </c>
      <c r="L70" s="47">
        <v>557.858854696</v>
      </c>
      <c r="M70" s="64">
        <v>0</v>
      </c>
      <c r="N70" s="46">
        <v>0</v>
      </c>
      <c r="O70" s="40">
        <v>0</v>
      </c>
      <c r="P70" s="40">
        <v>0</v>
      </c>
      <c r="Q70" s="47">
        <v>0</v>
      </c>
      <c r="R70" s="64">
        <v>167.674221655</v>
      </c>
      <c r="S70" s="40">
        <v>18.141904435</v>
      </c>
      <c r="T70" s="40">
        <v>0</v>
      </c>
      <c r="U70" s="40">
        <v>0</v>
      </c>
      <c r="V70" s="47">
        <v>64.481804794</v>
      </c>
      <c r="W70" s="64">
        <v>0</v>
      </c>
      <c r="X70" s="40">
        <v>0</v>
      </c>
      <c r="Y70" s="40">
        <v>0</v>
      </c>
      <c r="Z70" s="40">
        <v>0</v>
      </c>
      <c r="AA70" s="47">
        <v>0</v>
      </c>
      <c r="AB70" s="64">
        <v>2.025863194</v>
      </c>
      <c r="AC70" s="40">
        <v>0</v>
      </c>
      <c r="AD70" s="40">
        <v>0</v>
      </c>
      <c r="AE70" s="40">
        <v>0</v>
      </c>
      <c r="AF70" s="47">
        <v>0.151521073</v>
      </c>
      <c r="AG70" s="64">
        <v>0</v>
      </c>
      <c r="AH70" s="40">
        <v>0</v>
      </c>
      <c r="AI70" s="40">
        <v>0</v>
      </c>
      <c r="AJ70" s="40">
        <v>0</v>
      </c>
      <c r="AK70" s="47">
        <v>0</v>
      </c>
      <c r="AL70" s="64">
        <v>1.588277526</v>
      </c>
      <c r="AM70" s="40">
        <v>0</v>
      </c>
      <c r="AN70" s="40">
        <v>0</v>
      </c>
      <c r="AO70" s="40">
        <v>0</v>
      </c>
      <c r="AP70" s="47">
        <v>0.019195763</v>
      </c>
      <c r="AQ70" s="64">
        <v>0</v>
      </c>
      <c r="AR70" s="46">
        <v>0</v>
      </c>
      <c r="AS70" s="40">
        <v>0</v>
      </c>
      <c r="AT70" s="40">
        <v>0</v>
      </c>
      <c r="AU70" s="47">
        <v>0</v>
      </c>
      <c r="AV70" s="64">
        <v>3026.686843962</v>
      </c>
      <c r="AW70" s="40">
        <v>304.630066907</v>
      </c>
      <c r="AX70" s="40">
        <v>0.092015014</v>
      </c>
      <c r="AY70" s="40">
        <v>0</v>
      </c>
      <c r="AZ70" s="47">
        <v>2226.444308984</v>
      </c>
      <c r="BA70" s="64">
        <v>0</v>
      </c>
      <c r="BB70" s="46">
        <v>0</v>
      </c>
      <c r="BC70" s="40">
        <v>0</v>
      </c>
      <c r="BD70" s="40">
        <v>0</v>
      </c>
      <c r="BE70" s="47">
        <v>0</v>
      </c>
      <c r="BF70" s="64">
        <v>1067.212952279</v>
      </c>
      <c r="BG70" s="46">
        <v>61.715559662</v>
      </c>
      <c r="BH70" s="40">
        <v>0</v>
      </c>
      <c r="BI70" s="40">
        <v>0</v>
      </c>
      <c r="BJ70" s="47">
        <v>297.949635246</v>
      </c>
      <c r="BK70" s="42">
        <v>8380.975205023</v>
      </c>
      <c r="BL70" s="87"/>
    </row>
    <row r="71" spans="1:64" ht="12.75">
      <c r="A71" s="10"/>
      <c r="B71" s="21" t="s">
        <v>113</v>
      </c>
      <c r="C71" s="48">
        <v>0</v>
      </c>
      <c r="D71" s="46">
        <v>0.878177251</v>
      </c>
      <c r="E71" s="40">
        <v>0</v>
      </c>
      <c r="F71" s="40">
        <v>0</v>
      </c>
      <c r="G71" s="47">
        <v>0</v>
      </c>
      <c r="H71" s="64">
        <v>162.903410738</v>
      </c>
      <c r="I71" s="40">
        <v>108.009924639</v>
      </c>
      <c r="J71" s="40">
        <v>0</v>
      </c>
      <c r="K71" s="40">
        <v>0</v>
      </c>
      <c r="L71" s="47">
        <v>326.60025324</v>
      </c>
      <c r="M71" s="64">
        <v>0</v>
      </c>
      <c r="N71" s="46">
        <v>0</v>
      </c>
      <c r="O71" s="40">
        <v>0</v>
      </c>
      <c r="P71" s="40">
        <v>0</v>
      </c>
      <c r="Q71" s="47">
        <v>0</v>
      </c>
      <c r="R71" s="64">
        <v>54.679321762</v>
      </c>
      <c r="S71" s="40">
        <v>62.294177887</v>
      </c>
      <c r="T71" s="40">
        <v>0</v>
      </c>
      <c r="U71" s="40">
        <v>0</v>
      </c>
      <c r="V71" s="47">
        <v>26.121545698</v>
      </c>
      <c r="W71" s="64">
        <v>0</v>
      </c>
      <c r="X71" s="40">
        <v>0</v>
      </c>
      <c r="Y71" s="40">
        <v>0</v>
      </c>
      <c r="Z71" s="40">
        <v>0</v>
      </c>
      <c r="AA71" s="47">
        <v>0</v>
      </c>
      <c r="AB71" s="64">
        <v>0.454349551</v>
      </c>
      <c r="AC71" s="40">
        <v>0</v>
      </c>
      <c r="AD71" s="40">
        <v>0</v>
      </c>
      <c r="AE71" s="40">
        <v>0</v>
      </c>
      <c r="AF71" s="47">
        <v>0.042701508</v>
      </c>
      <c r="AG71" s="64">
        <v>0</v>
      </c>
      <c r="AH71" s="40">
        <v>0</v>
      </c>
      <c r="AI71" s="40">
        <v>0</v>
      </c>
      <c r="AJ71" s="40">
        <v>0</v>
      </c>
      <c r="AK71" s="47">
        <v>0</v>
      </c>
      <c r="AL71" s="64">
        <v>0.322407024</v>
      </c>
      <c r="AM71" s="40">
        <v>0</v>
      </c>
      <c r="AN71" s="40">
        <v>0</v>
      </c>
      <c r="AO71" s="40">
        <v>0</v>
      </c>
      <c r="AP71" s="47">
        <v>0.043130298</v>
      </c>
      <c r="AQ71" s="64">
        <v>0</v>
      </c>
      <c r="AR71" s="46">
        <v>0</v>
      </c>
      <c r="AS71" s="40">
        <v>0</v>
      </c>
      <c r="AT71" s="40">
        <v>0</v>
      </c>
      <c r="AU71" s="47">
        <v>0</v>
      </c>
      <c r="AV71" s="64">
        <v>1464.643973835</v>
      </c>
      <c r="AW71" s="40">
        <v>215.56343893</v>
      </c>
      <c r="AX71" s="40">
        <v>0.004734777</v>
      </c>
      <c r="AY71" s="40">
        <v>0</v>
      </c>
      <c r="AZ71" s="47">
        <v>1735.267189967</v>
      </c>
      <c r="BA71" s="64">
        <v>0</v>
      </c>
      <c r="BB71" s="46">
        <v>0</v>
      </c>
      <c r="BC71" s="40">
        <v>0</v>
      </c>
      <c r="BD71" s="40">
        <v>0</v>
      </c>
      <c r="BE71" s="47">
        <v>0</v>
      </c>
      <c r="BF71" s="64">
        <v>495.767035389</v>
      </c>
      <c r="BG71" s="46">
        <v>34.992397059</v>
      </c>
      <c r="BH71" s="40">
        <v>0</v>
      </c>
      <c r="BI71" s="40">
        <v>0</v>
      </c>
      <c r="BJ71" s="47">
        <v>238.986391778</v>
      </c>
      <c r="BK71" s="42">
        <v>4927.574561331</v>
      </c>
      <c r="BL71" s="87"/>
    </row>
    <row r="72" spans="1:64" ht="12.75">
      <c r="A72" s="10"/>
      <c r="B72" s="21" t="s">
        <v>120</v>
      </c>
      <c r="C72" s="48">
        <v>0</v>
      </c>
      <c r="D72" s="46">
        <v>0.699171342</v>
      </c>
      <c r="E72" s="40">
        <v>0</v>
      </c>
      <c r="F72" s="40">
        <v>0</v>
      </c>
      <c r="G72" s="47">
        <v>0</v>
      </c>
      <c r="H72" s="64">
        <v>104.769933406</v>
      </c>
      <c r="I72" s="40">
        <v>18.933690755</v>
      </c>
      <c r="J72" s="40">
        <v>0</v>
      </c>
      <c r="K72" s="40">
        <v>0</v>
      </c>
      <c r="L72" s="47">
        <v>82.163182053</v>
      </c>
      <c r="M72" s="64">
        <v>0</v>
      </c>
      <c r="N72" s="46">
        <v>0</v>
      </c>
      <c r="O72" s="40">
        <v>0</v>
      </c>
      <c r="P72" s="40">
        <v>0</v>
      </c>
      <c r="Q72" s="47">
        <v>0</v>
      </c>
      <c r="R72" s="64">
        <v>32.334747317</v>
      </c>
      <c r="S72" s="40">
        <v>3.085772322</v>
      </c>
      <c r="T72" s="40">
        <v>0</v>
      </c>
      <c r="U72" s="40">
        <v>0</v>
      </c>
      <c r="V72" s="47">
        <v>5.857306352</v>
      </c>
      <c r="W72" s="64">
        <v>0</v>
      </c>
      <c r="X72" s="40">
        <v>0</v>
      </c>
      <c r="Y72" s="40">
        <v>0</v>
      </c>
      <c r="Z72" s="40">
        <v>0</v>
      </c>
      <c r="AA72" s="47">
        <v>0</v>
      </c>
      <c r="AB72" s="64">
        <v>0.765298049</v>
      </c>
      <c r="AC72" s="40">
        <v>0</v>
      </c>
      <c r="AD72" s="40">
        <v>0</v>
      </c>
      <c r="AE72" s="40">
        <v>0</v>
      </c>
      <c r="AF72" s="47">
        <v>0.000322732</v>
      </c>
      <c r="AG72" s="64">
        <v>0</v>
      </c>
      <c r="AH72" s="40">
        <v>0</v>
      </c>
      <c r="AI72" s="40">
        <v>0</v>
      </c>
      <c r="AJ72" s="40">
        <v>0</v>
      </c>
      <c r="AK72" s="47">
        <v>0</v>
      </c>
      <c r="AL72" s="64">
        <v>0.253696936</v>
      </c>
      <c r="AM72" s="40">
        <v>0</v>
      </c>
      <c r="AN72" s="40">
        <v>0</v>
      </c>
      <c r="AO72" s="40">
        <v>0</v>
      </c>
      <c r="AP72" s="47">
        <v>0.022629956</v>
      </c>
      <c r="AQ72" s="64">
        <v>0</v>
      </c>
      <c r="AR72" s="46">
        <v>0</v>
      </c>
      <c r="AS72" s="40">
        <v>0</v>
      </c>
      <c r="AT72" s="40">
        <v>0</v>
      </c>
      <c r="AU72" s="47">
        <v>0</v>
      </c>
      <c r="AV72" s="64">
        <v>1167.2831117</v>
      </c>
      <c r="AW72" s="40">
        <v>72.279221799</v>
      </c>
      <c r="AX72" s="40">
        <v>0.08732803</v>
      </c>
      <c r="AY72" s="40">
        <v>0</v>
      </c>
      <c r="AZ72" s="47">
        <v>560.445248564</v>
      </c>
      <c r="BA72" s="64">
        <v>0</v>
      </c>
      <c r="BB72" s="46">
        <v>0</v>
      </c>
      <c r="BC72" s="40">
        <v>0</v>
      </c>
      <c r="BD72" s="40">
        <v>0</v>
      </c>
      <c r="BE72" s="47">
        <v>0</v>
      </c>
      <c r="BF72" s="64">
        <v>274.38430959</v>
      </c>
      <c r="BG72" s="46">
        <v>7.412286455</v>
      </c>
      <c r="BH72" s="40">
        <v>0</v>
      </c>
      <c r="BI72" s="40">
        <v>0</v>
      </c>
      <c r="BJ72" s="47">
        <v>53.780947556</v>
      </c>
      <c r="BK72" s="42">
        <v>2384.558204914</v>
      </c>
      <c r="BL72" s="87"/>
    </row>
    <row r="73" spans="1:64" ht="12.75">
      <c r="A73" s="10"/>
      <c r="B73" s="21" t="s">
        <v>118</v>
      </c>
      <c r="C73" s="48">
        <v>0</v>
      </c>
      <c r="D73" s="46">
        <v>0.832192511</v>
      </c>
      <c r="E73" s="40">
        <v>0</v>
      </c>
      <c r="F73" s="40">
        <v>0</v>
      </c>
      <c r="G73" s="47">
        <v>0</v>
      </c>
      <c r="H73" s="64">
        <v>515.993586513</v>
      </c>
      <c r="I73" s="40">
        <v>28.371598206</v>
      </c>
      <c r="J73" s="40">
        <v>0</v>
      </c>
      <c r="K73" s="40">
        <v>0</v>
      </c>
      <c r="L73" s="47">
        <v>194.271315042</v>
      </c>
      <c r="M73" s="64">
        <v>0</v>
      </c>
      <c r="N73" s="46">
        <v>0</v>
      </c>
      <c r="O73" s="40">
        <v>0</v>
      </c>
      <c r="P73" s="40">
        <v>0</v>
      </c>
      <c r="Q73" s="47">
        <v>0</v>
      </c>
      <c r="R73" s="64">
        <v>176.382730035</v>
      </c>
      <c r="S73" s="40">
        <v>0.15008859</v>
      </c>
      <c r="T73" s="40">
        <v>0</v>
      </c>
      <c r="U73" s="40">
        <v>0</v>
      </c>
      <c r="V73" s="47">
        <v>33.003570828</v>
      </c>
      <c r="W73" s="64">
        <v>0</v>
      </c>
      <c r="X73" s="40">
        <v>0</v>
      </c>
      <c r="Y73" s="40">
        <v>0</v>
      </c>
      <c r="Z73" s="40">
        <v>0</v>
      </c>
      <c r="AA73" s="47">
        <v>0</v>
      </c>
      <c r="AB73" s="64">
        <v>2.420686176</v>
      </c>
      <c r="AC73" s="40">
        <v>0</v>
      </c>
      <c r="AD73" s="40">
        <v>0</v>
      </c>
      <c r="AE73" s="40">
        <v>0</v>
      </c>
      <c r="AF73" s="47">
        <v>0.005242001</v>
      </c>
      <c r="AG73" s="64">
        <v>0</v>
      </c>
      <c r="AH73" s="40">
        <v>0</v>
      </c>
      <c r="AI73" s="40">
        <v>0</v>
      </c>
      <c r="AJ73" s="40">
        <v>0</v>
      </c>
      <c r="AK73" s="47">
        <v>0</v>
      </c>
      <c r="AL73" s="64">
        <v>1.761514637</v>
      </c>
      <c r="AM73" s="40">
        <v>0</v>
      </c>
      <c r="AN73" s="40">
        <v>0</v>
      </c>
      <c r="AO73" s="40">
        <v>0</v>
      </c>
      <c r="AP73" s="47">
        <v>0</v>
      </c>
      <c r="AQ73" s="64">
        <v>0.00878342</v>
      </c>
      <c r="AR73" s="46">
        <v>0</v>
      </c>
      <c r="AS73" s="40">
        <v>0</v>
      </c>
      <c r="AT73" s="40">
        <v>0</v>
      </c>
      <c r="AU73" s="47">
        <v>0</v>
      </c>
      <c r="AV73" s="64">
        <v>2542.685770404</v>
      </c>
      <c r="AW73" s="40">
        <v>74.668230234</v>
      </c>
      <c r="AX73" s="40">
        <v>0</v>
      </c>
      <c r="AY73" s="40">
        <v>0</v>
      </c>
      <c r="AZ73" s="47">
        <v>701.049185056</v>
      </c>
      <c r="BA73" s="64">
        <v>0</v>
      </c>
      <c r="BB73" s="46">
        <v>0</v>
      </c>
      <c r="BC73" s="40">
        <v>0</v>
      </c>
      <c r="BD73" s="40">
        <v>0</v>
      </c>
      <c r="BE73" s="47">
        <v>0</v>
      </c>
      <c r="BF73" s="64">
        <v>945.214314603</v>
      </c>
      <c r="BG73" s="46">
        <v>11.089408987</v>
      </c>
      <c r="BH73" s="40">
        <v>0</v>
      </c>
      <c r="BI73" s="40">
        <v>0</v>
      </c>
      <c r="BJ73" s="47">
        <v>102.991212268</v>
      </c>
      <c r="BK73" s="42">
        <v>5330.899429511</v>
      </c>
      <c r="BL73" s="87"/>
    </row>
    <row r="74" spans="1:64" ht="12.75">
      <c r="A74" s="10"/>
      <c r="B74" s="21" t="s">
        <v>109</v>
      </c>
      <c r="C74" s="48">
        <v>0</v>
      </c>
      <c r="D74" s="46">
        <v>29.695897697</v>
      </c>
      <c r="E74" s="40">
        <v>0</v>
      </c>
      <c r="F74" s="40">
        <v>0</v>
      </c>
      <c r="G74" s="47">
        <v>0</v>
      </c>
      <c r="H74" s="64">
        <v>9.697472038</v>
      </c>
      <c r="I74" s="40">
        <v>228.198224711</v>
      </c>
      <c r="J74" s="40">
        <v>8.404632718</v>
      </c>
      <c r="K74" s="40">
        <v>0</v>
      </c>
      <c r="L74" s="47">
        <v>255.795109463</v>
      </c>
      <c r="M74" s="64">
        <v>0</v>
      </c>
      <c r="N74" s="46">
        <v>0</v>
      </c>
      <c r="O74" s="40">
        <v>0</v>
      </c>
      <c r="P74" s="40">
        <v>0</v>
      </c>
      <c r="Q74" s="47">
        <v>0</v>
      </c>
      <c r="R74" s="64">
        <v>2.288195785</v>
      </c>
      <c r="S74" s="40">
        <v>0.461964048</v>
      </c>
      <c r="T74" s="40">
        <v>0</v>
      </c>
      <c r="U74" s="40">
        <v>0</v>
      </c>
      <c r="V74" s="47">
        <v>9.243632394</v>
      </c>
      <c r="W74" s="64">
        <v>0</v>
      </c>
      <c r="X74" s="40">
        <v>0</v>
      </c>
      <c r="Y74" s="40">
        <v>0</v>
      </c>
      <c r="Z74" s="40">
        <v>0</v>
      </c>
      <c r="AA74" s="47">
        <v>0</v>
      </c>
      <c r="AB74" s="64">
        <v>0</v>
      </c>
      <c r="AC74" s="40">
        <v>0</v>
      </c>
      <c r="AD74" s="40">
        <v>0</v>
      </c>
      <c r="AE74" s="40">
        <v>0</v>
      </c>
      <c r="AF74" s="47">
        <v>0</v>
      </c>
      <c r="AG74" s="64">
        <v>0</v>
      </c>
      <c r="AH74" s="40">
        <v>0</v>
      </c>
      <c r="AI74" s="40">
        <v>0</v>
      </c>
      <c r="AJ74" s="40">
        <v>0</v>
      </c>
      <c r="AK74" s="47">
        <v>0</v>
      </c>
      <c r="AL74" s="64">
        <v>0</v>
      </c>
      <c r="AM74" s="40">
        <v>0</v>
      </c>
      <c r="AN74" s="40">
        <v>0</v>
      </c>
      <c r="AO74" s="40">
        <v>0</v>
      </c>
      <c r="AP74" s="47">
        <v>0</v>
      </c>
      <c r="AQ74" s="64">
        <v>0</v>
      </c>
      <c r="AR74" s="46">
        <v>0</v>
      </c>
      <c r="AS74" s="40">
        <v>0</v>
      </c>
      <c r="AT74" s="40">
        <v>0</v>
      </c>
      <c r="AU74" s="47">
        <v>0</v>
      </c>
      <c r="AV74" s="64">
        <v>22.636217641000002</v>
      </c>
      <c r="AW74" s="40">
        <v>95.204504918</v>
      </c>
      <c r="AX74" s="40">
        <v>0</v>
      </c>
      <c r="AY74" s="40">
        <v>0</v>
      </c>
      <c r="AZ74" s="47">
        <v>260.706634601</v>
      </c>
      <c r="BA74" s="64">
        <v>0</v>
      </c>
      <c r="BB74" s="46">
        <v>0</v>
      </c>
      <c r="BC74" s="40">
        <v>0</v>
      </c>
      <c r="BD74" s="40">
        <v>0</v>
      </c>
      <c r="BE74" s="47">
        <v>0</v>
      </c>
      <c r="BF74" s="64">
        <v>4.863617449</v>
      </c>
      <c r="BG74" s="46">
        <v>48.376867906</v>
      </c>
      <c r="BH74" s="40">
        <v>0</v>
      </c>
      <c r="BI74" s="40">
        <v>0</v>
      </c>
      <c r="BJ74" s="47">
        <v>32.178879947</v>
      </c>
      <c r="BK74" s="42">
        <v>1007.751851316</v>
      </c>
      <c r="BL74" s="87"/>
    </row>
    <row r="75" spans="1:64" ht="12.75">
      <c r="A75" s="10"/>
      <c r="B75" s="21" t="s">
        <v>115</v>
      </c>
      <c r="C75" s="48">
        <v>0</v>
      </c>
      <c r="D75" s="46">
        <v>105.385689042</v>
      </c>
      <c r="E75" s="40">
        <v>0</v>
      </c>
      <c r="F75" s="40">
        <v>0</v>
      </c>
      <c r="G75" s="47">
        <v>0</v>
      </c>
      <c r="H75" s="64">
        <v>61.200379871</v>
      </c>
      <c r="I75" s="40">
        <v>41.69701178</v>
      </c>
      <c r="J75" s="40">
        <v>0</v>
      </c>
      <c r="K75" s="40">
        <v>0</v>
      </c>
      <c r="L75" s="47">
        <v>124.069430081</v>
      </c>
      <c r="M75" s="64">
        <v>0</v>
      </c>
      <c r="N75" s="46">
        <v>0</v>
      </c>
      <c r="O75" s="40">
        <v>0</v>
      </c>
      <c r="P75" s="40">
        <v>0</v>
      </c>
      <c r="Q75" s="47">
        <v>0</v>
      </c>
      <c r="R75" s="64">
        <v>19.067255304</v>
      </c>
      <c r="S75" s="40">
        <v>1.079193128</v>
      </c>
      <c r="T75" s="40">
        <v>0</v>
      </c>
      <c r="U75" s="40">
        <v>0</v>
      </c>
      <c r="V75" s="47">
        <v>9.817920178</v>
      </c>
      <c r="W75" s="64">
        <v>0</v>
      </c>
      <c r="X75" s="40">
        <v>0</v>
      </c>
      <c r="Y75" s="40">
        <v>0</v>
      </c>
      <c r="Z75" s="40">
        <v>0</v>
      </c>
      <c r="AA75" s="47">
        <v>0</v>
      </c>
      <c r="AB75" s="64">
        <v>0.137766523</v>
      </c>
      <c r="AC75" s="40">
        <v>0</v>
      </c>
      <c r="AD75" s="40">
        <v>0</v>
      </c>
      <c r="AE75" s="40">
        <v>0</v>
      </c>
      <c r="AF75" s="47">
        <v>0.015942227</v>
      </c>
      <c r="AG75" s="64">
        <v>0</v>
      </c>
      <c r="AH75" s="40">
        <v>0</v>
      </c>
      <c r="AI75" s="40">
        <v>0</v>
      </c>
      <c r="AJ75" s="40">
        <v>0</v>
      </c>
      <c r="AK75" s="47">
        <v>0</v>
      </c>
      <c r="AL75" s="64">
        <v>0.148768407</v>
      </c>
      <c r="AM75" s="40">
        <v>0</v>
      </c>
      <c r="AN75" s="40">
        <v>0</v>
      </c>
      <c r="AO75" s="40">
        <v>0</v>
      </c>
      <c r="AP75" s="47">
        <v>0</v>
      </c>
      <c r="AQ75" s="64">
        <v>0</v>
      </c>
      <c r="AR75" s="46">
        <v>0</v>
      </c>
      <c r="AS75" s="40">
        <v>0</v>
      </c>
      <c r="AT75" s="40">
        <v>0</v>
      </c>
      <c r="AU75" s="47">
        <v>0</v>
      </c>
      <c r="AV75" s="64">
        <v>540.360364494</v>
      </c>
      <c r="AW75" s="40">
        <v>104.894740496</v>
      </c>
      <c r="AX75" s="40">
        <v>0.097322004</v>
      </c>
      <c r="AY75" s="40">
        <v>0</v>
      </c>
      <c r="AZ75" s="47">
        <v>645.139787583</v>
      </c>
      <c r="BA75" s="64">
        <v>0</v>
      </c>
      <c r="BB75" s="46">
        <v>0</v>
      </c>
      <c r="BC75" s="40">
        <v>0</v>
      </c>
      <c r="BD75" s="40">
        <v>0</v>
      </c>
      <c r="BE75" s="47">
        <v>0</v>
      </c>
      <c r="BF75" s="64">
        <v>132.859463958</v>
      </c>
      <c r="BG75" s="46">
        <v>11.362365365</v>
      </c>
      <c r="BH75" s="40">
        <v>0</v>
      </c>
      <c r="BI75" s="40">
        <v>0</v>
      </c>
      <c r="BJ75" s="47">
        <v>89.760575466</v>
      </c>
      <c r="BK75" s="42">
        <v>1887.093975907</v>
      </c>
      <c r="BL75" s="87"/>
    </row>
    <row r="76" spans="1:64" ht="12" customHeight="1">
      <c r="A76" s="10"/>
      <c r="B76" s="21" t="s">
        <v>114</v>
      </c>
      <c r="C76" s="48">
        <v>0</v>
      </c>
      <c r="D76" s="46">
        <v>0.70585</v>
      </c>
      <c r="E76" s="40">
        <v>0</v>
      </c>
      <c r="F76" s="40">
        <v>0</v>
      </c>
      <c r="G76" s="47">
        <v>0</v>
      </c>
      <c r="H76" s="64">
        <v>4.391966082</v>
      </c>
      <c r="I76" s="40">
        <v>10.212079267</v>
      </c>
      <c r="J76" s="40">
        <v>0</v>
      </c>
      <c r="K76" s="40">
        <v>0</v>
      </c>
      <c r="L76" s="47">
        <v>12.223047318</v>
      </c>
      <c r="M76" s="64">
        <v>0</v>
      </c>
      <c r="N76" s="46">
        <v>0</v>
      </c>
      <c r="O76" s="40">
        <v>0</v>
      </c>
      <c r="P76" s="40">
        <v>0</v>
      </c>
      <c r="Q76" s="47">
        <v>0</v>
      </c>
      <c r="R76" s="64">
        <v>1.960924139</v>
      </c>
      <c r="S76" s="40">
        <v>1.247601348</v>
      </c>
      <c r="T76" s="40">
        <v>0</v>
      </c>
      <c r="U76" s="40">
        <v>0</v>
      </c>
      <c r="V76" s="47">
        <v>1.184664694</v>
      </c>
      <c r="W76" s="64">
        <v>0</v>
      </c>
      <c r="X76" s="40">
        <v>0</v>
      </c>
      <c r="Y76" s="40">
        <v>0</v>
      </c>
      <c r="Z76" s="40">
        <v>0</v>
      </c>
      <c r="AA76" s="47">
        <v>0</v>
      </c>
      <c r="AB76" s="64">
        <v>0.018156097</v>
      </c>
      <c r="AC76" s="40">
        <v>0</v>
      </c>
      <c r="AD76" s="40">
        <v>0</v>
      </c>
      <c r="AE76" s="40">
        <v>0</v>
      </c>
      <c r="AF76" s="47">
        <v>0</v>
      </c>
      <c r="AG76" s="64">
        <v>0</v>
      </c>
      <c r="AH76" s="40">
        <v>0</v>
      </c>
      <c r="AI76" s="40">
        <v>0</v>
      </c>
      <c r="AJ76" s="40">
        <v>0</v>
      </c>
      <c r="AK76" s="47">
        <v>0</v>
      </c>
      <c r="AL76" s="64">
        <v>0.001263466</v>
      </c>
      <c r="AM76" s="40">
        <v>0</v>
      </c>
      <c r="AN76" s="40">
        <v>0</v>
      </c>
      <c r="AO76" s="40">
        <v>0</v>
      </c>
      <c r="AP76" s="47">
        <v>0</v>
      </c>
      <c r="AQ76" s="64">
        <v>0</v>
      </c>
      <c r="AR76" s="46">
        <v>0</v>
      </c>
      <c r="AS76" s="40">
        <v>0</v>
      </c>
      <c r="AT76" s="40">
        <v>0</v>
      </c>
      <c r="AU76" s="47">
        <v>0</v>
      </c>
      <c r="AV76" s="64">
        <v>51.275301348</v>
      </c>
      <c r="AW76" s="40">
        <v>45.845202655</v>
      </c>
      <c r="AX76" s="40">
        <v>0</v>
      </c>
      <c r="AY76" s="40">
        <v>0</v>
      </c>
      <c r="AZ76" s="47">
        <v>215.172561999</v>
      </c>
      <c r="BA76" s="64">
        <v>0</v>
      </c>
      <c r="BB76" s="46">
        <v>0</v>
      </c>
      <c r="BC76" s="40">
        <v>0</v>
      </c>
      <c r="BD76" s="40">
        <v>0</v>
      </c>
      <c r="BE76" s="47">
        <v>0</v>
      </c>
      <c r="BF76" s="64">
        <v>16.027457257</v>
      </c>
      <c r="BG76" s="46">
        <v>4.800012274</v>
      </c>
      <c r="BH76" s="40">
        <v>0</v>
      </c>
      <c r="BI76" s="40">
        <v>0</v>
      </c>
      <c r="BJ76" s="47">
        <v>36.807928186</v>
      </c>
      <c r="BK76" s="42">
        <v>401.87401613</v>
      </c>
      <c r="BL76" s="87"/>
    </row>
    <row r="77" spans="1:64" ht="12" customHeight="1">
      <c r="A77" s="10"/>
      <c r="B77" s="21" t="s">
        <v>107</v>
      </c>
      <c r="C77" s="48">
        <v>0</v>
      </c>
      <c r="D77" s="46">
        <v>22.32696774</v>
      </c>
      <c r="E77" s="40">
        <v>0</v>
      </c>
      <c r="F77" s="40">
        <v>0</v>
      </c>
      <c r="G77" s="47">
        <v>0</v>
      </c>
      <c r="H77" s="64">
        <v>8.419646885</v>
      </c>
      <c r="I77" s="40">
        <v>14.556373332</v>
      </c>
      <c r="J77" s="40">
        <v>0</v>
      </c>
      <c r="K77" s="40">
        <v>0</v>
      </c>
      <c r="L77" s="47">
        <v>19.412704928</v>
      </c>
      <c r="M77" s="64">
        <v>0</v>
      </c>
      <c r="N77" s="46">
        <v>0</v>
      </c>
      <c r="O77" s="40">
        <v>0</v>
      </c>
      <c r="P77" s="40">
        <v>0</v>
      </c>
      <c r="Q77" s="47">
        <v>0</v>
      </c>
      <c r="R77" s="64">
        <v>2.980536704</v>
      </c>
      <c r="S77" s="40">
        <v>22.527825888</v>
      </c>
      <c r="T77" s="40">
        <v>0</v>
      </c>
      <c r="U77" s="40">
        <v>0</v>
      </c>
      <c r="V77" s="47">
        <v>4.560533287</v>
      </c>
      <c r="W77" s="64">
        <v>0</v>
      </c>
      <c r="X77" s="40">
        <v>0</v>
      </c>
      <c r="Y77" s="40">
        <v>0</v>
      </c>
      <c r="Z77" s="40">
        <v>0</v>
      </c>
      <c r="AA77" s="47">
        <v>0</v>
      </c>
      <c r="AB77" s="64">
        <v>0</v>
      </c>
      <c r="AC77" s="40">
        <v>0</v>
      </c>
      <c r="AD77" s="40">
        <v>0</v>
      </c>
      <c r="AE77" s="40">
        <v>0</v>
      </c>
      <c r="AF77" s="47">
        <v>0</v>
      </c>
      <c r="AG77" s="64">
        <v>0</v>
      </c>
      <c r="AH77" s="40">
        <v>0</v>
      </c>
      <c r="AI77" s="40">
        <v>0</v>
      </c>
      <c r="AJ77" s="40">
        <v>0</v>
      </c>
      <c r="AK77" s="47">
        <v>0</v>
      </c>
      <c r="AL77" s="64">
        <v>0</v>
      </c>
      <c r="AM77" s="40">
        <v>0</v>
      </c>
      <c r="AN77" s="40">
        <v>0</v>
      </c>
      <c r="AO77" s="40">
        <v>0</v>
      </c>
      <c r="AP77" s="47">
        <v>0</v>
      </c>
      <c r="AQ77" s="64">
        <v>0</v>
      </c>
      <c r="AR77" s="46">
        <v>0</v>
      </c>
      <c r="AS77" s="40">
        <v>0</v>
      </c>
      <c r="AT77" s="40">
        <v>0</v>
      </c>
      <c r="AU77" s="47">
        <v>0</v>
      </c>
      <c r="AV77" s="64">
        <v>77.50428582</v>
      </c>
      <c r="AW77" s="40">
        <v>91.456007042</v>
      </c>
      <c r="AX77" s="40">
        <v>0</v>
      </c>
      <c r="AY77" s="40">
        <v>0</v>
      </c>
      <c r="AZ77" s="47">
        <v>265.433057086</v>
      </c>
      <c r="BA77" s="64">
        <v>0</v>
      </c>
      <c r="BB77" s="46">
        <v>0</v>
      </c>
      <c r="BC77" s="40">
        <v>0</v>
      </c>
      <c r="BD77" s="40">
        <v>0</v>
      </c>
      <c r="BE77" s="47">
        <v>0</v>
      </c>
      <c r="BF77" s="64">
        <v>35.886706413</v>
      </c>
      <c r="BG77" s="46">
        <v>5.004193714</v>
      </c>
      <c r="BH77" s="40">
        <v>0</v>
      </c>
      <c r="BI77" s="40">
        <v>0</v>
      </c>
      <c r="BJ77" s="47">
        <v>60.257162875</v>
      </c>
      <c r="BK77" s="42">
        <v>630.326001714</v>
      </c>
      <c r="BL77" s="87"/>
    </row>
    <row r="78" spans="1:64" ht="12" customHeight="1">
      <c r="A78" s="10"/>
      <c r="B78" s="21" t="s">
        <v>135</v>
      </c>
      <c r="C78" s="48">
        <v>0</v>
      </c>
      <c r="D78" s="46">
        <v>52.469240144</v>
      </c>
      <c r="E78" s="40">
        <v>0</v>
      </c>
      <c r="F78" s="40">
        <v>0</v>
      </c>
      <c r="G78" s="47">
        <v>0</v>
      </c>
      <c r="H78" s="64">
        <v>13.581222326</v>
      </c>
      <c r="I78" s="40">
        <v>57.718409542</v>
      </c>
      <c r="J78" s="40">
        <v>0</v>
      </c>
      <c r="K78" s="40">
        <v>0</v>
      </c>
      <c r="L78" s="47">
        <v>112.87594174</v>
      </c>
      <c r="M78" s="64">
        <v>0</v>
      </c>
      <c r="N78" s="46">
        <v>0</v>
      </c>
      <c r="O78" s="40">
        <v>0</v>
      </c>
      <c r="P78" s="40">
        <v>0</v>
      </c>
      <c r="Q78" s="47">
        <v>0</v>
      </c>
      <c r="R78" s="64">
        <v>3.656637303</v>
      </c>
      <c r="S78" s="40">
        <v>5.09348972</v>
      </c>
      <c r="T78" s="40">
        <v>0</v>
      </c>
      <c r="U78" s="40">
        <v>0</v>
      </c>
      <c r="V78" s="47">
        <v>9.306484734</v>
      </c>
      <c r="W78" s="64">
        <v>0</v>
      </c>
      <c r="X78" s="40">
        <v>0</v>
      </c>
      <c r="Y78" s="40">
        <v>0</v>
      </c>
      <c r="Z78" s="40">
        <v>0</v>
      </c>
      <c r="AA78" s="47">
        <v>0</v>
      </c>
      <c r="AB78" s="64">
        <v>2.5989E-05</v>
      </c>
      <c r="AC78" s="40">
        <v>0</v>
      </c>
      <c r="AD78" s="40">
        <v>0</v>
      </c>
      <c r="AE78" s="40">
        <v>0</v>
      </c>
      <c r="AF78" s="47">
        <v>0</v>
      </c>
      <c r="AG78" s="64">
        <v>0</v>
      </c>
      <c r="AH78" s="40">
        <v>0</v>
      </c>
      <c r="AI78" s="40">
        <v>0</v>
      </c>
      <c r="AJ78" s="40">
        <v>0</v>
      </c>
      <c r="AK78" s="47">
        <v>0</v>
      </c>
      <c r="AL78" s="64">
        <v>8.0713E-05</v>
      </c>
      <c r="AM78" s="40">
        <v>0</v>
      </c>
      <c r="AN78" s="40">
        <v>0</v>
      </c>
      <c r="AO78" s="40">
        <v>0</v>
      </c>
      <c r="AP78" s="47">
        <v>0</v>
      </c>
      <c r="AQ78" s="64">
        <v>0</v>
      </c>
      <c r="AR78" s="46">
        <v>0.038395232</v>
      </c>
      <c r="AS78" s="40">
        <v>0</v>
      </c>
      <c r="AT78" s="40">
        <v>0</v>
      </c>
      <c r="AU78" s="47">
        <v>0</v>
      </c>
      <c r="AV78" s="64">
        <v>25.95702953</v>
      </c>
      <c r="AW78" s="40">
        <v>10.010201139</v>
      </c>
      <c r="AX78" s="40">
        <v>0</v>
      </c>
      <c r="AY78" s="40">
        <v>0</v>
      </c>
      <c r="AZ78" s="47">
        <v>105.457715429</v>
      </c>
      <c r="BA78" s="64">
        <v>0</v>
      </c>
      <c r="BB78" s="46">
        <v>0</v>
      </c>
      <c r="BC78" s="40">
        <v>0</v>
      </c>
      <c r="BD78" s="40">
        <v>0</v>
      </c>
      <c r="BE78" s="47">
        <v>0</v>
      </c>
      <c r="BF78" s="64">
        <v>8.635272086</v>
      </c>
      <c r="BG78" s="46">
        <v>0.749592566</v>
      </c>
      <c r="BH78" s="40">
        <v>0</v>
      </c>
      <c r="BI78" s="40">
        <v>0</v>
      </c>
      <c r="BJ78" s="47">
        <v>10.583124399</v>
      </c>
      <c r="BK78" s="42">
        <v>416.132862592</v>
      </c>
      <c r="BL78" s="87"/>
    </row>
    <row r="79" spans="1:64" ht="12" customHeight="1">
      <c r="A79" s="10"/>
      <c r="B79" s="21" t="s">
        <v>110</v>
      </c>
      <c r="C79" s="48">
        <v>0</v>
      </c>
      <c r="D79" s="46">
        <v>0.816473941</v>
      </c>
      <c r="E79" s="40">
        <v>0</v>
      </c>
      <c r="F79" s="40">
        <v>0</v>
      </c>
      <c r="G79" s="47">
        <v>0</v>
      </c>
      <c r="H79" s="64">
        <v>15.256652573</v>
      </c>
      <c r="I79" s="40">
        <v>22.804007481</v>
      </c>
      <c r="J79" s="40">
        <v>0</v>
      </c>
      <c r="K79" s="40">
        <v>0</v>
      </c>
      <c r="L79" s="47">
        <v>70.497032446</v>
      </c>
      <c r="M79" s="64">
        <v>0</v>
      </c>
      <c r="N79" s="46">
        <v>0</v>
      </c>
      <c r="O79" s="40">
        <v>0</v>
      </c>
      <c r="P79" s="40">
        <v>0</v>
      </c>
      <c r="Q79" s="47">
        <v>0</v>
      </c>
      <c r="R79" s="64">
        <v>4.654963775</v>
      </c>
      <c r="S79" s="40">
        <v>8.443220294</v>
      </c>
      <c r="T79" s="40">
        <v>0</v>
      </c>
      <c r="U79" s="40">
        <v>0</v>
      </c>
      <c r="V79" s="47">
        <v>14.126026002</v>
      </c>
      <c r="W79" s="64">
        <v>0</v>
      </c>
      <c r="X79" s="40">
        <v>0</v>
      </c>
      <c r="Y79" s="40">
        <v>0</v>
      </c>
      <c r="Z79" s="40">
        <v>0</v>
      </c>
      <c r="AA79" s="47">
        <v>0</v>
      </c>
      <c r="AB79" s="64">
        <v>0.001847339</v>
      </c>
      <c r="AC79" s="40">
        <v>0</v>
      </c>
      <c r="AD79" s="40">
        <v>0</v>
      </c>
      <c r="AE79" s="40">
        <v>0</v>
      </c>
      <c r="AF79" s="47">
        <v>0</v>
      </c>
      <c r="AG79" s="64">
        <v>0</v>
      </c>
      <c r="AH79" s="40">
        <v>0</v>
      </c>
      <c r="AI79" s="40">
        <v>0</v>
      </c>
      <c r="AJ79" s="40">
        <v>0</v>
      </c>
      <c r="AK79" s="47">
        <v>0</v>
      </c>
      <c r="AL79" s="64">
        <v>0.004105557</v>
      </c>
      <c r="AM79" s="40">
        <v>0</v>
      </c>
      <c r="AN79" s="40">
        <v>0</v>
      </c>
      <c r="AO79" s="40">
        <v>0</v>
      </c>
      <c r="AP79" s="47">
        <v>0</v>
      </c>
      <c r="AQ79" s="64">
        <v>0</v>
      </c>
      <c r="AR79" s="46">
        <v>0</v>
      </c>
      <c r="AS79" s="40">
        <v>0</v>
      </c>
      <c r="AT79" s="40">
        <v>0</v>
      </c>
      <c r="AU79" s="47">
        <v>0</v>
      </c>
      <c r="AV79" s="64">
        <v>189.591170273</v>
      </c>
      <c r="AW79" s="40">
        <v>200.66288474</v>
      </c>
      <c r="AX79" s="40">
        <v>0</v>
      </c>
      <c r="AY79" s="40">
        <v>0</v>
      </c>
      <c r="AZ79" s="47">
        <v>883.434870064</v>
      </c>
      <c r="BA79" s="64">
        <v>0</v>
      </c>
      <c r="BB79" s="46">
        <v>0</v>
      </c>
      <c r="BC79" s="40">
        <v>0</v>
      </c>
      <c r="BD79" s="40">
        <v>0</v>
      </c>
      <c r="BE79" s="47">
        <v>0</v>
      </c>
      <c r="BF79" s="64">
        <v>67.90441783</v>
      </c>
      <c r="BG79" s="46">
        <v>34.102293072</v>
      </c>
      <c r="BH79" s="40">
        <v>0</v>
      </c>
      <c r="BI79" s="40">
        <v>0</v>
      </c>
      <c r="BJ79" s="47">
        <v>189.572149882</v>
      </c>
      <c r="BK79" s="42">
        <v>1701.872115269</v>
      </c>
      <c r="BL79" s="87"/>
    </row>
    <row r="80" spans="1:64" ht="12.75">
      <c r="A80" s="10"/>
      <c r="B80" s="21" t="s">
        <v>112</v>
      </c>
      <c r="C80" s="48">
        <v>0</v>
      </c>
      <c r="D80" s="46">
        <v>0.840419466</v>
      </c>
      <c r="E80" s="40">
        <v>0</v>
      </c>
      <c r="F80" s="40">
        <v>0</v>
      </c>
      <c r="G80" s="47">
        <v>0</v>
      </c>
      <c r="H80" s="64">
        <v>142.549895695</v>
      </c>
      <c r="I80" s="40">
        <v>66.113092046</v>
      </c>
      <c r="J80" s="40">
        <v>0</v>
      </c>
      <c r="K80" s="40">
        <v>0</v>
      </c>
      <c r="L80" s="47">
        <v>208.220267704</v>
      </c>
      <c r="M80" s="64">
        <v>0</v>
      </c>
      <c r="N80" s="46">
        <v>0</v>
      </c>
      <c r="O80" s="40">
        <v>0</v>
      </c>
      <c r="P80" s="40">
        <v>0</v>
      </c>
      <c r="Q80" s="47">
        <v>0</v>
      </c>
      <c r="R80" s="64">
        <v>44.574965927</v>
      </c>
      <c r="S80" s="40">
        <v>5.137471447</v>
      </c>
      <c r="T80" s="40">
        <v>0.06636797</v>
      </c>
      <c r="U80" s="40">
        <v>0</v>
      </c>
      <c r="V80" s="47">
        <v>19.993502426</v>
      </c>
      <c r="W80" s="64">
        <v>0</v>
      </c>
      <c r="X80" s="40">
        <v>0</v>
      </c>
      <c r="Y80" s="40">
        <v>0</v>
      </c>
      <c r="Z80" s="40">
        <v>0</v>
      </c>
      <c r="AA80" s="47">
        <v>0</v>
      </c>
      <c r="AB80" s="64">
        <v>0.376459269</v>
      </c>
      <c r="AC80" s="40">
        <v>0</v>
      </c>
      <c r="AD80" s="40">
        <v>0</v>
      </c>
      <c r="AE80" s="40">
        <v>0</v>
      </c>
      <c r="AF80" s="47">
        <v>0.088254618</v>
      </c>
      <c r="AG80" s="64">
        <v>0</v>
      </c>
      <c r="AH80" s="40">
        <v>0</v>
      </c>
      <c r="AI80" s="40">
        <v>0</v>
      </c>
      <c r="AJ80" s="40">
        <v>0</v>
      </c>
      <c r="AK80" s="47">
        <v>0</v>
      </c>
      <c r="AL80" s="64">
        <v>0.151742791</v>
      </c>
      <c r="AM80" s="40">
        <v>0</v>
      </c>
      <c r="AN80" s="40">
        <v>0</v>
      </c>
      <c r="AO80" s="40">
        <v>0</v>
      </c>
      <c r="AP80" s="47">
        <v>0.070032388</v>
      </c>
      <c r="AQ80" s="64">
        <v>0</v>
      </c>
      <c r="AR80" s="46">
        <v>0.204737097</v>
      </c>
      <c r="AS80" s="40">
        <v>0</v>
      </c>
      <c r="AT80" s="40">
        <v>0</v>
      </c>
      <c r="AU80" s="47">
        <v>0</v>
      </c>
      <c r="AV80" s="64">
        <v>1209.440692499</v>
      </c>
      <c r="AW80" s="40">
        <v>220.800030766</v>
      </c>
      <c r="AX80" s="40">
        <v>0.097719663</v>
      </c>
      <c r="AY80" s="40">
        <v>0.000639056</v>
      </c>
      <c r="AZ80" s="47">
        <v>1323.842547487</v>
      </c>
      <c r="BA80" s="64">
        <v>0</v>
      </c>
      <c r="BB80" s="46">
        <v>0</v>
      </c>
      <c r="BC80" s="40">
        <v>0</v>
      </c>
      <c r="BD80" s="40">
        <v>0</v>
      </c>
      <c r="BE80" s="47">
        <v>0</v>
      </c>
      <c r="BF80" s="64">
        <v>323.983592957</v>
      </c>
      <c r="BG80" s="46">
        <v>43.450277406</v>
      </c>
      <c r="BH80" s="40">
        <v>0</v>
      </c>
      <c r="BI80" s="40">
        <v>0</v>
      </c>
      <c r="BJ80" s="47">
        <v>173.868204805</v>
      </c>
      <c r="BK80" s="42">
        <v>3783.870913483</v>
      </c>
      <c r="BL80" s="87"/>
    </row>
    <row r="81" spans="1:64" ht="12.75">
      <c r="A81" s="10"/>
      <c r="B81" s="21" t="s">
        <v>108</v>
      </c>
      <c r="C81" s="48">
        <v>0</v>
      </c>
      <c r="D81" s="46">
        <v>0</v>
      </c>
      <c r="E81" s="40">
        <v>0</v>
      </c>
      <c r="F81" s="40">
        <v>0</v>
      </c>
      <c r="G81" s="47">
        <v>0</v>
      </c>
      <c r="H81" s="64">
        <v>1.962603028</v>
      </c>
      <c r="I81" s="40">
        <v>0.049333512</v>
      </c>
      <c r="J81" s="40">
        <v>0</v>
      </c>
      <c r="K81" s="40">
        <v>0</v>
      </c>
      <c r="L81" s="47">
        <v>2.732633543</v>
      </c>
      <c r="M81" s="64">
        <v>0</v>
      </c>
      <c r="N81" s="46">
        <v>0</v>
      </c>
      <c r="O81" s="40">
        <v>0</v>
      </c>
      <c r="P81" s="40">
        <v>0</v>
      </c>
      <c r="Q81" s="47">
        <v>0</v>
      </c>
      <c r="R81" s="64">
        <v>0.468864793</v>
      </c>
      <c r="S81" s="40">
        <v>0</v>
      </c>
      <c r="T81" s="40">
        <v>0</v>
      </c>
      <c r="U81" s="40">
        <v>0</v>
      </c>
      <c r="V81" s="47">
        <v>0.669194149</v>
      </c>
      <c r="W81" s="64">
        <v>0</v>
      </c>
      <c r="X81" s="40">
        <v>0</v>
      </c>
      <c r="Y81" s="40">
        <v>0</v>
      </c>
      <c r="Z81" s="40">
        <v>0</v>
      </c>
      <c r="AA81" s="47">
        <v>0</v>
      </c>
      <c r="AB81" s="64">
        <v>0</v>
      </c>
      <c r="AC81" s="40">
        <v>0</v>
      </c>
      <c r="AD81" s="40">
        <v>0</v>
      </c>
      <c r="AE81" s="40">
        <v>0</v>
      </c>
      <c r="AF81" s="47">
        <v>0</v>
      </c>
      <c r="AG81" s="64">
        <v>0</v>
      </c>
      <c r="AH81" s="40">
        <v>0</v>
      </c>
      <c r="AI81" s="40">
        <v>0</v>
      </c>
      <c r="AJ81" s="40">
        <v>0</v>
      </c>
      <c r="AK81" s="47">
        <v>0</v>
      </c>
      <c r="AL81" s="64">
        <v>0.001103945</v>
      </c>
      <c r="AM81" s="40">
        <v>0</v>
      </c>
      <c r="AN81" s="40">
        <v>0</v>
      </c>
      <c r="AO81" s="40">
        <v>0</v>
      </c>
      <c r="AP81" s="47">
        <v>0</v>
      </c>
      <c r="AQ81" s="64">
        <v>0</v>
      </c>
      <c r="AR81" s="46">
        <v>0</v>
      </c>
      <c r="AS81" s="40">
        <v>0</v>
      </c>
      <c r="AT81" s="40">
        <v>0</v>
      </c>
      <c r="AU81" s="47">
        <v>0</v>
      </c>
      <c r="AV81" s="64">
        <v>11.767462203</v>
      </c>
      <c r="AW81" s="40">
        <v>7.990969947</v>
      </c>
      <c r="AX81" s="40">
        <v>0</v>
      </c>
      <c r="AY81" s="40">
        <v>0</v>
      </c>
      <c r="AZ81" s="47">
        <v>51.100930976</v>
      </c>
      <c r="BA81" s="64">
        <v>0</v>
      </c>
      <c r="BB81" s="46">
        <v>0</v>
      </c>
      <c r="BC81" s="40">
        <v>0</v>
      </c>
      <c r="BD81" s="40">
        <v>0</v>
      </c>
      <c r="BE81" s="47">
        <v>0</v>
      </c>
      <c r="BF81" s="64">
        <v>3.451977613</v>
      </c>
      <c r="BG81" s="46">
        <v>1.131666562</v>
      </c>
      <c r="BH81" s="40">
        <v>0</v>
      </c>
      <c r="BI81" s="40">
        <v>0</v>
      </c>
      <c r="BJ81" s="47">
        <v>5.893162352</v>
      </c>
      <c r="BK81" s="42">
        <v>87.219902623</v>
      </c>
      <c r="BL81" s="87"/>
    </row>
    <row r="82" spans="1:64" ht="12.75">
      <c r="A82" s="10"/>
      <c r="B82" s="21" t="s">
        <v>111</v>
      </c>
      <c r="C82" s="48">
        <v>0</v>
      </c>
      <c r="D82" s="46">
        <v>2.848941291</v>
      </c>
      <c r="E82" s="40">
        <v>0</v>
      </c>
      <c r="F82" s="40">
        <v>0</v>
      </c>
      <c r="G82" s="47">
        <v>0</v>
      </c>
      <c r="H82" s="64">
        <v>21.946732112</v>
      </c>
      <c r="I82" s="40">
        <v>6.242877433</v>
      </c>
      <c r="J82" s="40">
        <v>0</v>
      </c>
      <c r="K82" s="40">
        <v>0</v>
      </c>
      <c r="L82" s="47">
        <v>13.710415583</v>
      </c>
      <c r="M82" s="64">
        <v>0</v>
      </c>
      <c r="N82" s="46">
        <v>0</v>
      </c>
      <c r="O82" s="40">
        <v>0</v>
      </c>
      <c r="P82" s="40">
        <v>0</v>
      </c>
      <c r="Q82" s="47">
        <v>0</v>
      </c>
      <c r="R82" s="64">
        <v>8.534771506</v>
      </c>
      <c r="S82" s="40">
        <v>0</v>
      </c>
      <c r="T82" s="40">
        <v>0</v>
      </c>
      <c r="U82" s="40">
        <v>0</v>
      </c>
      <c r="V82" s="47">
        <v>2.30896734</v>
      </c>
      <c r="W82" s="64">
        <v>0</v>
      </c>
      <c r="X82" s="40">
        <v>0</v>
      </c>
      <c r="Y82" s="40">
        <v>0</v>
      </c>
      <c r="Z82" s="40">
        <v>0</v>
      </c>
      <c r="AA82" s="47">
        <v>0</v>
      </c>
      <c r="AB82" s="64">
        <v>0.006432812</v>
      </c>
      <c r="AC82" s="40">
        <v>0</v>
      </c>
      <c r="AD82" s="40">
        <v>0</v>
      </c>
      <c r="AE82" s="40">
        <v>0</v>
      </c>
      <c r="AF82" s="47">
        <v>0</v>
      </c>
      <c r="AG82" s="64">
        <v>0</v>
      </c>
      <c r="AH82" s="40">
        <v>0</v>
      </c>
      <c r="AI82" s="40">
        <v>0</v>
      </c>
      <c r="AJ82" s="40">
        <v>0</v>
      </c>
      <c r="AK82" s="47">
        <v>0</v>
      </c>
      <c r="AL82" s="64">
        <v>0.045187963</v>
      </c>
      <c r="AM82" s="40">
        <v>0</v>
      </c>
      <c r="AN82" s="40">
        <v>0</v>
      </c>
      <c r="AO82" s="40">
        <v>0</v>
      </c>
      <c r="AP82" s="47">
        <v>0</v>
      </c>
      <c r="AQ82" s="64">
        <v>0</v>
      </c>
      <c r="AR82" s="46">
        <v>0</v>
      </c>
      <c r="AS82" s="40">
        <v>0</v>
      </c>
      <c r="AT82" s="40">
        <v>0</v>
      </c>
      <c r="AU82" s="47">
        <v>0</v>
      </c>
      <c r="AV82" s="64">
        <v>22.587504315</v>
      </c>
      <c r="AW82" s="40">
        <v>5.611993023</v>
      </c>
      <c r="AX82" s="40">
        <v>0</v>
      </c>
      <c r="AY82" s="40">
        <v>0</v>
      </c>
      <c r="AZ82" s="47">
        <v>12.069921451</v>
      </c>
      <c r="BA82" s="64">
        <v>0</v>
      </c>
      <c r="BB82" s="46">
        <v>0</v>
      </c>
      <c r="BC82" s="40">
        <v>0</v>
      </c>
      <c r="BD82" s="40">
        <v>0</v>
      </c>
      <c r="BE82" s="47">
        <v>0</v>
      </c>
      <c r="BF82" s="64">
        <v>9.561134174</v>
      </c>
      <c r="BG82" s="46">
        <v>0.079740497</v>
      </c>
      <c r="BH82" s="40">
        <v>0</v>
      </c>
      <c r="BI82" s="40">
        <v>0</v>
      </c>
      <c r="BJ82" s="47">
        <v>3.432972435</v>
      </c>
      <c r="BK82" s="42">
        <v>108.987591935</v>
      </c>
      <c r="BL82" s="87"/>
    </row>
    <row r="83" spans="1:64" ht="12.75">
      <c r="A83" s="31"/>
      <c r="B83" s="32" t="s">
        <v>77</v>
      </c>
      <c r="C83" s="102">
        <f>SUM(C64:C82)</f>
        <v>0</v>
      </c>
      <c r="D83" s="72">
        <f>SUM(D64:D82)</f>
        <v>248.58134032099997</v>
      </c>
      <c r="E83" s="72">
        <f aca="true" t="shared" si="10" ref="E83:BJ83">SUM(E64:E82)</f>
        <v>0</v>
      </c>
      <c r="F83" s="72">
        <f t="shared" si="10"/>
        <v>0</v>
      </c>
      <c r="G83" s="72">
        <f t="shared" si="10"/>
        <v>0</v>
      </c>
      <c r="H83" s="72">
        <f t="shared" si="10"/>
        <v>1630.1531558100003</v>
      </c>
      <c r="I83" s="72">
        <f t="shared" si="10"/>
        <v>773.8599831820001</v>
      </c>
      <c r="J83" s="72">
        <f t="shared" si="10"/>
        <v>8.404632718</v>
      </c>
      <c r="K83" s="72">
        <f t="shared" si="10"/>
        <v>0</v>
      </c>
      <c r="L83" s="72">
        <f t="shared" si="10"/>
        <v>2163.179373632</v>
      </c>
      <c r="M83" s="72">
        <f t="shared" si="10"/>
        <v>0</v>
      </c>
      <c r="N83" s="72">
        <f t="shared" si="10"/>
        <v>0</v>
      </c>
      <c r="O83" s="72">
        <f t="shared" si="10"/>
        <v>0</v>
      </c>
      <c r="P83" s="72">
        <f t="shared" si="10"/>
        <v>0</v>
      </c>
      <c r="Q83" s="72">
        <f t="shared" si="10"/>
        <v>0</v>
      </c>
      <c r="R83" s="72">
        <f t="shared" si="10"/>
        <v>579.408006269</v>
      </c>
      <c r="S83" s="72">
        <f t="shared" si="10"/>
        <v>134.65358633899996</v>
      </c>
      <c r="T83" s="72">
        <f t="shared" si="10"/>
        <v>0.06636797</v>
      </c>
      <c r="U83" s="72">
        <f t="shared" si="10"/>
        <v>0</v>
      </c>
      <c r="V83" s="72">
        <f t="shared" si="10"/>
        <v>232.852295973</v>
      </c>
      <c r="W83" s="72">
        <f t="shared" si="10"/>
        <v>0</v>
      </c>
      <c r="X83" s="72">
        <f t="shared" si="10"/>
        <v>0</v>
      </c>
      <c r="Y83" s="72">
        <f t="shared" si="10"/>
        <v>0</v>
      </c>
      <c r="Z83" s="72">
        <f t="shared" si="10"/>
        <v>0</v>
      </c>
      <c r="AA83" s="72">
        <f t="shared" si="10"/>
        <v>0</v>
      </c>
      <c r="AB83" s="72">
        <f t="shared" si="10"/>
        <v>6.913665532</v>
      </c>
      <c r="AC83" s="72">
        <f t="shared" si="10"/>
        <v>0</v>
      </c>
      <c r="AD83" s="72">
        <f t="shared" si="10"/>
        <v>0</v>
      </c>
      <c r="AE83" s="72">
        <f t="shared" si="10"/>
        <v>0</v>
      </c>
      <c r="AF83" s="72">
        <f t="shared" si="10"/>
        <v>0.303984159</v>
      </c>
      <c r="AG83" s="72">
        <f t="shared" si="10"/>
        <v>0</v>
      </c>
      <c r="AH83" s="72">
        <f t="shared" si="10"/>
        <v>0</v>
      </c>
      <c r="AI83" s="72">
        <f t="shared" si="10"/>
        <v>0</v>
      </c>
      <c r="AJ83" s="72">
        <f t="shared" si="10"/>
        <v>0</v>
      </c>
      <c r="AK83" s="72">
        <f t="shared" si="10"/>
        <v>0</v>
      </c>
      <c r="AL83" s="72">
        <f t="shared" si="10"/>
        <v>4.567707365</v>
      </c>
      <c r="AM83" s="72">
        <f t="shared" si="10"/>
        <v>0</v>
      </c>
      <c r="AN83" s="72">
        <f t="shared" si="10"/>
        <v>0</v>
      </c>
      <c r="AO83" s="72">
        <f t="shared" si="10"/>
        <v>0</v>
      </c>
      <c r="AP83" s="72">
        <f t="shared" si="10"/>
        <v>0.157773639</v>
      </c>
      <c r="AQ83" s="72">
        <f t="shared" si="10"/>
        <v>0.00878342</v>
      </c>
      <c r="AR83" s="72">
        <f t="shared" si="10"/>
        <v>0.243132329</v>
      </c>
      <c r="AS83" s="72">
        <f t="shared" si="10"/>
        <v>0</v>
      </c>
      <c r="AT83" s="72">
        <f t="shared" si="10"/>
        <v>0</v>
      </c>
      <c r="AU83" s="72">
        <f t="shared" si="10"/>
        <v>0</v>
      </c>
      <c r="AV83" s="72">
        <f t="shared" si="10"/>
        <v>11045.525107828</v>
      </c>
      <c r="AW83" s="72">
        <f t="shared" si="10"/>
        <v>1545.6259005629997</v>
      </c>
      <c r="AX83" s="72">
        <f t="shared" si="10"/>
        <v>0.6942262</v>
      </c>
      <c r="AY83" s="72">
        <f t="shared" si="10"/>
        <v>0.0006558740000000001</v>
      </c>
      <c r="AZ83" s="72">
        <f t="shared" si="10"/>
        <v>9529.831284313</v>
      </c>
      <c r="BA83" s="72">
        <f t="shared" si="10"/>
        <v>0</v>
      </c>
      <c r="BB83" s="72">
        <f t="shared" si="10"/>
        <v>0</v>
      </c>
      <c r="BC83" s="72">
        <f t="shared" si="10"/>
        <v>0</v>
      </c>
      <c r="BD83" s="72">
        <f t="shared" si="10"/>
        <v>0</v>
      </c>
      <c r="BE83" s="72">
        <f t="shared" si="10"/>
        <v>0</v>
      </c>
      <c r="BF83" s="72">
        <f t="shared" si="10"/>
        <v>3584.7952463120005</v>
      </c>
      <c r="BG83" s="72">
        <f t="shared" si="10"/>
        <v>278.441119778</v>
      </c>
      <c r="BH83" s="72">
        <f t="shared" si="10"/>
        <v>0</v>
      </c>
      <c r="BI83" s="72">
        <f t="shared" si="10"/>
        <v>0</v>
      </c>
      <c r="BJ83" s="72">
        <f t="shared" si="10"/>
        <v>1395.041572838</v>
      </c>
      <c r="BK83" s="84">
        <f>SUM(C83:BJ83)</f>
        <v>33163.308902364</v>
      </c>
      <c r="BL83" s="87"/>
    </row>
    <row r="84" spans="1:64" ht="12.75">
      <c r="A84" s="31"/>
      <c r="B84" s="33" t="s">
        <v>75</v>
      </c>
      <c r="C84" s="44">
        <f aca="true" t="shared" si="11" ref="C84:AH84">+C83+C62</f>
        <v>0</v>
      </c>
      <c r="D84" s="63">
        <f t="shared" si="11"/>
        <v>249.46150798999997</v>
      </c>
      <c r="E84" s="63">
        <f t="shared" si="11"/>
        <v>0</v>
      </c>
      <c r="F84" s="63">
        <f t="shared" si="11"/>
        <v>0</v>
      </c>
      <c r="G84" s="62">
        <f t="shared" si="11"/>
        <v>0</v>
      </c>
      <c r="H84" s="43">
        <f t="shared" si="11"/>
        <v>2276.3394920220003</v>
      </c>
      <c r="I84" s="63">
        <f t="shared" si="11"/>
        <v>774.2071858600001</v>
      </c>
      <c r="J84" s="63">
        <f t="shared" si="11"/>
        <v>8.404632718</v>
      </c>
      <c r="K84" s="63">
        <f t="shared" si="11"/>
        <v>0</v>
      </c>
      <c r="L84" s="62">
        <f t="shared" si="11"/>
        <v>2206.232127486</v>
      </c>
      <c r="M84" s="43">
        <f t="shared" si="11"/>
        <v>0</v>
      </c>
      <c r="N84" s="63">
        <f t="shared" si="11"/>
        <v>0</v>
      </c>
      <c r="O84" s="63">
        <f t="shared" si="11"/>
        <v>0</v>
      </c>
      <c r="P84" s="63">
        <f t="shared" si="11"/>
        <v>0</v>
      </c>
      <c r="Q84" s="62">
        <f t="shared" si="11"/>
        <v>0</v>
      </c>
      <c r="R84" s="43">
        <f t="shared" si="11"/>
        <v>969.381157723</v>
      </c>
      <c r="S84" s="63">
        <f t="shared" si="11"/>
        <v>134.65814073999996</v>
      </c>
      <c r="T84" s="63">
        <f t="shared" si="11"/>
        <v>0.06636797</v>
      </c>
      <c r="U84" s="63">
        <f t="shared" si="11"/>
        <v>0</v>
      </c>
      <c r="V84" s="62">
        <f t="shared" si="11"/>
        <v>244.28036571799998</v>
      </c>
      <c r="W84" s="43">
        <f t="shared" si="11"/>
        <v>0</v>
      </c>
      <c r="X84" s="63">
        <f t="shared" si="11"/>
        <v>0</v>
      </c>
      <c r="Y84" s="63">
        <f t="shared" si="11"/>
        <v>0</v>
      </c>
      <c r="Z84" s="63">
        <f t="shared" si="11"/>
        <v>0</v>
      </c>
      <c r="AA84" s="62">
        <f t="shared" si="11"/>
        <v>0</v>
      </c>
      <c r="AB84" s="43">
        <f t="shared" si="11"/>
        <v>9.133694581</v>
      </c>
      <c r="AC84" s="63">
        <f t="shared" si="11"/>
        <v>0</v>
      </c>
      <c r="AD84" s="63">
        <f t="shared" si="11"/>
        <v>0</v>
      </c>
      <c r="AE84" s="63">
        <f t="shared" si="11"/>
        <v>0</v>
      </c>
      <c r="AF84" s="62">
        <f t="shared" si="11"/>
        <v>0.34154500499999996</v>
      </c>
      <c r="AG84" s="43">
        <f t="shared" si="11"/>
        <v>0</v>
      </c>
      <c r="AH84" s="63">
        <f t="shared" si="11"/>
        <v>0</v>
      </c>
      <c r="AI84" s="63">
        <f aca="true" t="shared" si="12" ref="AI84:BK84">+AI83+AI62</f>
        <v>0</v>
      </c>
      <c r="AJ84" s="63">
        <f t="shared" si="12"/>
        <v>0</v>
      </c>
      <c r="AK84" s="62">
        <f t="shared" si="12"/>
        <v>0</v>
      </c>
      <c r="AL84" s="43">
        <f t="shared" si="12"/>
        <v>5.55265669</v>
      </c>
      <c r="AM84" s="63">
        <f t="shared" si="12"/>
        <v>0</v>
      </c>
      <c r="AN84" s="63">
        <f t="shared" si="12"/>
        <v>0</v>
      </c>
      <c r="AO84" s="63">
        <f t="shared" si="12"/>
        <v>0</v>
      </c>
      <c r="AP84" s="62">
        <f t="shared" si="12"/>
        <v>0.158614084</v>
      </c>
      <c r="AQ84" s="43">
        <f t="shared" si="12"/>
        <v>0.00878342</v>
      </c>
      <c r="AR84" s="63">
        <f t="shared" si="12"/>
        <v>0.243132329</v>
      </c>
      <c r="AS84" s="63">
        <f t="shared" si="12"/>
        <v>0</v>
      </c>
      <c r="AT84" s="63">
        <f t="shared" si="12"/>
        <v>0</v>
      </c>
      <c r="AU84" s="62">
        <f t="shared" si="12"/>
        <v>0</v>
      </c>
      <c r="AV84" s="43">
        <f t="shared" si="12"/>
        <v>14231.618942067</v>
      </c>
      <c r="AW84" s="63">
        <f t="shared" si="12"/>
        <v>1554.9209240829998</v>
      </c>
      <c r="AX84" s="63">
        <f t="shared" si="12"/>
        <v>2.335767027</v>
      </c>
      <c r="AY84" s="63">
        <f t="shared" si="12"/>
        <v>0.0006558740000000001</v>
      </c>
      <c r="AZ84" s="62">
        <f t="shared" si="12"/>
        <v>10080.432377458</v>
      </c>
      <c r="BA84" s="43">
        <f t="shared" si="12"/>
        <v>0</v>
      </c>
      <c r="BB84" s="63">
        <f t="shared" si="12"/>
        <v>0</v>
      </c>
      <c r="BC84" s="63">
        <f t="shared" si="12"/>
        <v>0</v>
      </c>
      <c r="BD84" s="63">
        <f t="shared" si="12"/>
        <v>0</v>
      </c>
      <c r="BE84" s="62">
        <f t="shared" si="12"/>
        <v>0</v>
      </c>
      <c r="BF84" s="43">
        <f t="shared" si="12"/>
        <v>4975.213831344001</v>
      </c>
      <c r="BG84" s="63">
        <f t="shared" si="12"/>
        <v>281.71079432399995</v>
      </c>
      <c r="BH84" s="63">
        <f t="shared" si="12"/>
        <v>0</v>
      </c>
      <c r="BI84" s="63">
        <f t="shared" si="12"/>
        <v>0</v>
      </c>
      <c r="BJ84" s="62">
        <f t="shared" si="12"/>
        <v>1529.1863365860002</v>
      </c>
      <c r="BK84" s="115">
        <f t="shared" si="12"/>
        <v>39533.889033098996</v>
      </c>
      <c r="BL84" s="87"/>
    </row>
    <row r="85" spans="1:64" ht="3" customHeight="1">
      <c r="A85" s="10"/>
      <c r="B85" s="17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7"/>
      <c r="BL85" s="87"/>
    </row>
    <row r="86" spans="1:64" ht="12.75">
      <c r="A86" s="10" t="s">
        <v>16</v>
      </c>
      <c r="B86" s="16" t="s">
        <v>8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7"/>
      <c r="BL86" s="87"/>
    </row>
    <row r="87" spans="1:64" ht="12.75">
      <c r="A87" s="10" t="s">
        <v>67</v>
      </c>
      <c r="B87" s="17" t="s">
        <v>17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7"/>
      <c r="BL87" s="87"/>
    </row>
    <row r="88" spans="1:64" ht="12.75">
      <c r="A88" s="10"/>
      <c r="B88" s="21" t="s">
        <v>128</v>
      </c>
      <c r="C88" s="48">
        <v>0</v>
      </c>
      <c r="D88" s="46">
        <v>0.881083538</v>
      </c>
      <c r="E88" s="40">
        <v>0</v>
      </c>
      <c r="F88" s="40">
        <v>0</v>
      </c>
      <c r="G88" s="47">
        <v>0</v>
      </c>
      <c r="H88" s="64">
        <v>70.873096188</v>
      </c>
      <c r="I88" s="40">
        <v>64.7948073</v>
      </c>
      <c r="J88" s="40">
        <v>0.023872422</v>
      </c>
      <c r="K88" s="40">
        <v>0</v>
      </c>
      <c r="L88" s="47">
        <v>108.920482933</v>
      </c>
      <c r="M88" s="64">
        <v>0</v>
      </c>
      <c r="N88" s="46">
        <v>0</v>
      </c>
      <c r="O88" s="40">
        <v>0</v>
      </c>
      <c r="P88" s="40">
        <v>0</v>
      </c>
      <c r="Q88" s="47">
        <v>0</v>
      </c>
      <c r="R88" s="64">
        <v>23.419692656</v>
      </c>
      <c r="S88" s="40">
        <v>1.698501512</v>
      </c>
      <c r="T88" s="40">
        <v>0</v>
      </c>
      <c r="U88" s="40">
        <v>0</v>
      </c>
      <c r="V88" s="47">
        <v>21.924862356</v>
      </c>
      <c r="W88" s="64">
        <v>0</v>
      </c>
      <c r="X88" s="40">
        <v>0</v>
      </c>
      <c r="Y88" s="40">
        <v>0</v>
      </c>
      <c r="Z88" s="40">
        <v>0</v>
      </c>
      <c r="AA88" s="47">
        <v>0</v>
      </c>
      <c r="AB88" s="64">
        <v>0.188302909</v>
      </c>
      <c r="AC88" s="40">
        <v>0</v>
      </c>
      <c r="AD88" s="40">
        <v>0</v>
      </c>
      <c r="AE88" s="40">
        <v>0</v>
      </c>
      <c r="AF88" s="47">
        <v>0.780194785</v>
      </c>
      <c r="AG88" s="64">
        <v>0</v>
      </c>
      <c r="AH88" s="40">
        <v>0</v>
      </c>
      <c r="AI88" s="40">
        <v>0</v>
      </c>
      <c r="AJ88" s="40">
        <v>0</v>
      </c>
      <c r="AK88" s="47">
        <v>0</v>
      </c>
      <c r="AL88" s="64">
        <v>0.033670749</v>
      </c>
      <c r="AM88" s="40">
        <v>0</v>
      </c>
      <c r="AN88" s="40">
        <v>0</v>
      </c>
      <c r="AO88" s="40">
        <v>0</v>
      </c>
      <c r="AP88" s="47">
        <v>0.065691886</v>
      </c>
      <c r="AQ88" s="64">
        <v>0</v>
      </c>
      <c r="AR88" s="46">
        <v>0</v>
      </c>
      <c r="AS88" s="40">
        <v>0</v>
      </c>
      <c r="AT88" s="40">
        <v>0</v>
      </c>
      <c r="AU88" s="47">
        <v>0</v>
      </c>
      <c r="AV88" s="64">
        <v>983.62510386</v>
      </c>
      <c r="AW88" s="40">
        <v>307.093480891</v>
      </c>
      <c r="AX88" s="40">
        <v>0</v>
      </c>
      <c r="AY88" s="40">
        <v>0</v>
      </c>
      <c r="AZ88" s="47">
        <v>3055.161574251</v>
      </c>
      <c r="BA88" s="64">
        <v>0</v>
      </c>
      <c r="BB88" s="46">
        <v>0</v>
      </c>
      <c r="BC88" s="40">
        <v>0</v>
      </c>
      <c r="BD88" s="40">
        <v>0</v>
      </c>
      <c r="BE88" s="47">
        <v>0</v>
      </c>
      <c r="BF88" s="64">
        <v>349.569231497</v>
      </c>
      <c r="BG88" s="46">
        <v>35.177136181</v>
      </c>
      <c r="BH88" s="40">
        <v>4.846634954</v>
      </c>
      <c r="BI88" s="40">
        <v>0</v>
      </c>
      <c r="BJ88" s="47">
        <v>565.57398067899</v>
      </c>
      <c r="BK88" s="54">
        <v>5594.651401546989</v>
      </c>
      <c r="BL88" s="87"/>
    </row>
    <row r="89" spans="1:64" ht="12.75">
      <c r="A89" s="31"/>
      <c r="B89" s="33" t="s">
        <v>74</v>
      </c>
      <c r="C89" s="44">
        <f aca="true" t="shared" si="13" ref="C89:AH89">SUM(C88:C88)</f>
        <v>0</v>
      </c>
      <c r="D89" s="63">
        <f t="shared" si="13"/>
        <v>0.881083538</v>
      </c>
      <c r="E89" s="63">
        <f t="shared" si="13"/>
        <v>0</v>
      </c>
      <c r="F89" s="63">
        <f t="shared" si="13"/>
        <v>0</v>
      </c>
      <c r="G89" s="62">
        <f t="shared" si="13"/>
        <v>0</v>
      </c>
      <c r="H89" s="43">
        <f t="shared" si="13"/>
        <v>70.873096188</v>
      </c>
      <c r="I89" s="63">
        <f t="shared" si="13"/>
        <v>64.7948073</v>
      </c>
      <c r="J89" s="63">
        <f t="shared" si="13"/>
        <v>0.023872422</v>
      </c>
      <c r="K89" s="63">
        <f t="shared" si="13"/>
        <v>0</v>
      </c>
      <c r="L89" s="62">
        <f t="shared" si="13"/>
        <v>108.920482933</v>
      </c>
      <c r="M89" s="43">
        <f t="shared" si="13"/>
        <v>0</v>
      </c>
      <c r="N89" s="63">
        <f t="shared" si="13"/>
        <v>0</v>
      </c>
      <c r="O89" s="63">
        <f t="shared" si="13"/>
        <v>0</v>
      </c>
      <c r="P89" s="63">
        <f t="shared" si="13"/>
        <v>0</v>
      </c>
      <c r="Q89" s="62">
        <f t="shared" si="13"/>
        <v>0</v>
      </c>
      <c r="R89" s="43">
        <f t="shared" si="13"/>
        <v>23.419692656</v>
      </c>
      <c r="S89" s="63">
        <f t="shared" si="13"/>
        <v>1.698501512</v>
      </c>
      <c r="T89" s="63">
        <f t="shared" si="13"/>
        <v>0</v>
      </c>
      <c r="U89" s="63">
        <f t="shared" si="13"/>
        <v>0</v>
      </c>
      <c r="V89" s="62">
        <f t="shared" si="13"/>
        <v>21.924862356</v>
      </c>
      <c r="W89" s="43">
        <f t="shared" si="13"/>
        <v>0</v>
      </c>
      <c r="X89" s="63">
        <f t="shared" si="13"/>
        <v>0</v>
      </c>
      <c r="Y89" s="63">
        <f t="shared" si="13"/>
        <v>0</v>
      </c>
      <c r="Z89" s="63">
        <f t="shared" si="13"/>
        <v>0</v>
      </c>
      <c r="AA89" s="62">
        <f t="shared" si="13"/>
        <v>0</v>
      </c>
      <c r="AB89" s="43">
        <f t="shared" si="13"/>
        <v>0.188302909</v>
      </c>
      <c r="AC89" s="63">
        <f t="shared" si="13"/>
        <v>0</v>
      </c>
      <c r="AD89" s="63">
        <f t="shared" si="13"/>
        <v>0</v>
      </c>
      <c r="AE89" s="63">
        <f t="shared" si="13"/>
        <v>0</v>
      </c>
      <c r="AF89" s="62">
        <f t="shared" si="13"/>
        <v>0.780194785</v>
      </c>
      <c r="AG89" s="43">
        <f t="shared" si="13"/>
        <v>0</v>
      </c>
      <c r="AH89" s="63">
        <f t="shared" si="13"/>
        <v>0</v>
      </c>
      <c r="AI89" s="63">
        <f aca="true" t="shared" si="14" ref="AI89:BJ89">SUM(AI88:AI88)</f>
        <v>0</v>
      </c>
      <c r="AJ89" s="63">
        <f t="shared" si="14"/>
        <v>0</v>
      </c>
      <c r="AK89" s="62">
        <f t="shared" si="14"/>
        <v>0</v>
      </c>
      <c r="AL89" s="43">
        <f t="shared" si="14"/>
        <v>0.033670749</v>
      </c>
      <c r="AM89" s="63">
        <f t="shared" si="14"/>
        <v>0</v>
      </c>
      <c r="AN89" s="63">
        <f t="shared" si="14"/>
        <v>0</v>
      </c>
      <c r="AO89" s="63">
        <f t="shared" si="14"/>
        <v>0</v>
      </c>
      <c r="AP89" s="62">
        <f t="shared" si="14"/>
        <v>0.065691886</v>
      </c>
      <c r="AQ89" s="43">
        <f t="shared" si="14"/>
        <v>0</v>
      </c>
      <c r="AR89" s="63">
        <f>SUM(AR88:AR88)</f>
        <v>0</v>
      </c>
      <c r="AS89" s="63">
        <f t="shared" si="14"/>
        <v>0</v>
      </c>
      <c r="AT89" s="63">
        <f t="shared" si="14"/>
        <v>0</v>
      </c>
      <c r="AU89" s="62">
        <f t="shared" si="14"/>
        <v>0</v>
      </c>
      <c r="AV89" s="43">
        <f t="shared" si="14"/>
        <v>983.62510386</v>
      </c>
      <c r="AW89" s="63">
        <f t="shared" si="14"/>
        <v>307.093480891</v>
      </c>
      <c r="AX89" s="63">
        <f t="shared" si="14"/>
        <v>0</v>
      </c>
      <c r="AY89" s="63">
        <f t="shared" si="14"/>
        <v>0</v>
      </c>
      <c r="AZ89" s="62">
        <f t="shared" si="14"/>
        <v>3055.161574251</v>
      </c>
      <c r="BA89" s="43">
        <f t="shared" si="14"/>
        <v>0</v>
      </c>
      <c r="BB89" s="63">
        <f t="shared" si="14"/>
        <v>0</v>
      </c>
      <c r="BC89" s="63">
        <f t="shared" si="14"/>
        <v>0</v>
      </c>
      <c r="BD89" s="63">
        <f t="shared" si="14"/>
        <v>0</v>
      </c>
      <c r="BE89" s="62">
        <f t="shared" si="14"/>
        <v>0</v>
      </c>
      <c r="BF89" s="43">
        <f t="shared" si="14"/>
        <v>349.569231497</v>
      </c>
      <c r="BG89" s="63">
        <f t="shared" si="14"/>
        <v>35.177136181</v>
      </c>
      <c r="BH89" s="63">
        <f t="shared" si="14"/>
        <v>4.846634954</v>
      </c>
      <c r="BI89" s="63">
        <f t="shared" si="14"/>
        <v>0</v>
      </c>
      <c r="BJ89" s="62">
        <f t="shared" si="14"/>
        <v>565.57398067899</v>
      </c>
      <c r="BK89" s="82">
        <f>SUM(BK88:BK88)</f>
        <v>5594.651401546989</v>
      </c>
      <c r="BL89" s="87"/>
    </row>
    <row r="90" spans="1:64" ht="2.25" customHeight="1">
      <c r="A90" s="10"/>
      <c r="B90" s="17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7"/>
      <c r="BL90" s="87"/>
    </row>
    <row r="91" spans="1:64" ht="12.75">
      <c r="A91" s="10" t="s">
        <v>4</v>
      </c>
      <c r="B91" s="16" t="s">
        <v>9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7"/>
      <c r="BL91" s="87"/>
    </row>
    <row r="92" spans="1:64" ht="12.75">
      <c r="A92" s="10" t="s">
        <v>67</v>
      </c>
      <c r="B92" s="17" t="s">
        <v>18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7"/>
      <c r="BL92" s="87"/>
    </row>
    <row r="93" spans="1:64" ht="12.75">
      <c r="A93" s="10"/>
      <c r="B93" s="18" t="s">
        <v>31</v>
      </c>
      <c r="C93" s="97"/>
      <c r="D93" s="51"/>
      <c r="E93" s="52"/>
      <c r="F93" s="52"/>
      <c r="G93" s="53"/>
      <c r="H93" s="50"/>
      <c r="I93" s="52"/>
      <c r="J93" s="52"/>
      <c r="K93" s="52"/>
      <c r="L93" s="53"/>
      <c r="M93" s="50"/>
      <c r="N93" s="51"/>
      <c r="O93" s="52"/>
      <c r="P93" s="52"/>
      <c r="Q93" s="53"/>
      <c r="R93" s="50"/>
      <c r="S93" s="52"/>
      <c r="T93" s="52"/>
      <c r="U93" s="52"/>
      <c r="V93" s="53"/>
      <c r="W93" s="50"/>
      <c r="X93" s="52"/>
      <c r="Y93" s="52"/>
      <c r="Z93" s="52"/>
      <c r="AA93" s="53"/>
      <c r="AB93" s="50"/>
      <c r="AC93" s="52"/>
      <c r="AD93" s="52"/>
      <c r="AE93" s="52"/>
      <c r="AF93" s="53"/>
      <c r="AG93" s="50"/>
      <c r="AH93" s="52"/>
      <c r="AI93" s="52"/>
      <c r="AJ93" s="52"/>
      <c r="AK93" s="53"/>
      <c r="AL93" s="50"/>
      <c r="AM93" s="52"/>
      <c r="AN93" s="52"/>
      <c r="AO93" s="52"/>
      <c r="AP93" s="53"/>
      <c r="AQ93" s="50"/>
      <c r="AR93" s="51"/>
      <c r="AS93" s="52"/>
      <c r="AT93" s="52"/>
      <c r="AU93" s="53"/>
      <c r="AV93" s="50"/>
      <c r="AW93" s="52"/>
      <c r="AX93" s="52"/>
      <c r="AY93" s="52"/>
      <c r="AZ93" s="53"/>
      <c r="BA93" s="50"/>
      <c r="BB93" s="51"/>
      <c r="BC93" s="52"/>
      <c r="BD93" s="52"/>
      <c r="BE93" s="53"/>
      <c r="BF93" s="50"/>
      <c r="BG93" s="51"/>
      <c r="BH93" s="52"/>
      <c r="BI93" s="52"/>
      <c r="BJ93" s="53"/>
      <c r="BK93" s="54"/>
      <c r="BL93" s="87"/>
    </row>
    <row r="94" spans="1:252" s="34" customFormat="1" ht="12.75">
      <c r="A94" s="31"/>
      <c r="B94" s="32" t="s">
        <v>76</v>
      </c>
      <c r="C94" s="98"/>
      <c r="D94" s="56"/>
      <c r="E94" s="56"/>
      <c r="F94" s="56"/>
      <c r="G94" s="57"/>
      <c r="H94" s="55"/>
      <c r="I94" s="56"/>
      <c r="J94" s="56"/>
      <c r="K94" s="56"/>
      <c r="L94" s="57"/>
      <c r="M94" s="55"/>
      <c r="N94" s="56"/>
      <c r="O94" s="56"/>
      <c r="P94" s="56"/>
      <c r="Q94" s="57"/>
      <c r="R94" s="55"/>
      <c r="S94" s="56"/>
      <c r="T94" s="56"/>
      <c r="U94" s="56"/>
      <c r="V94" s="57"/>
      <c r="W94" s="55"/>
      <c r="X94" s="56"/>
      <c r="Y94" s="56"/>
      <c r="Z94" s="56"/>
      <c r="AA94" s="57"/>
      <c r="AB94" s="55"/>
      <c r="AC94" s="56"/>
      <c r="AD94" s="56"/>
      <c r="AE94" s="56"/>
      <c r="AF94" s="57"/>
      <c r="AG94" s="55"/>
      <c r="AH94" s="56"/>
      <c r="AI94" s="56"/>
      <c r="AJ94" s="56"/>
      <c r="AK94" s="57"/>
      <c r="AL94" s="55"/>
      <c r="AM94" s="56"/>
      <c r="AN94" s="56"/>
      <c r="AO94" s="56"/>
      <c r="AP94" s="57"/>
      <c r="AQ94" s="55"/>
      <c r="AR94" s="56"/>
      <c r="AS94" s="56"/>
      <c r="AT94" s="56"/>
      <c r="AU94" s="57"/>
      <c r="AV94" s="55"/>
      <c r="AW94" s="56"/>
      <c r="AX94" s="56"/>
      <c r="AY94" s="56"/>
      <c r="AZ94" s="57"/>
      <c r="BA94" s="55"/>
      <c r="BB94" s="56"/>
      <c r="BC94" s="56"/>
      <c r="BD94" s="56"/>
      <c r="BE94" s="57"/>
      <c r="BF94" s="55"/>
      <c r="BG94" s="56"/>
      <c r="BH94" s="56"/>
      <c r="BI94" s="56"/>
      <c r="BJ94" s="57"/>
      <c r="BK94" s="58"/>
      <c r="BL94" s="87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64" ht="12.75">
      <c r="A95" s="10" t="s">
        <v>68</v>
      </c>
      <c r="B95" s="17" t="s">
        <v>19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7"/>
      <c r="BL95" s="87"/>
    </row>
    <row r="96" spans="1:64" ht="12.75">
      <c r="A96" s="10"/>
      <c r="B96" s="92" t="s">
        <v>129</v>
      </c>
      <c r="C96" s="97">
        <v>0</v>
      </c>
      <c r="D96" s="51">
        <v>0</v>
      </c>
      <c r="E96" s="52">
        <v>0</v>
      </c>
      <c r="F96" s="52">
        <v>0</v>
      </c>
      <c r="G96" s="53">
        <v>0</v>
      </c>
      <c r="H96" s="50">
        <v>0</v>
      </c>
      <c r="I96" s="52">
        <v>20.439978694</v>
      </c>
      <c r="J96" s="52">
        <v>0</v>
      </c>
      <c r="K96" s="52">
        <v>0</v>
      </c>
      <c r="L96" s="53">
        <v>66.413846345</v>
      </c>
      <c r="M96" s="50">
        <v>0</v>
      </c>
      <c r="N96" s="51">
        <v>0</v>
      </c>
      <c r="O96" s="52">
        <v>0</v>
      </c>
      <c r="P96" s="52">
        <v>0</v>
      </c>
      <c r="Q96" s="53">
        <v>0</v>
      </c>
      <c r="R96" s="50">
        <v>0</v>
      </c>
      <c r="S96" s="52">
        <v>0</v>
      </c>
      <c r="T96" s="52">
        <v>0</v>
      </c>
      <c r="U96" s="52">
        <v>0</v>
      </c>
      <c r="V96" s="53">
        <v>7.997E-06</v>
      </c>
      <c r="W96" s="50">
        <v>0</v>
      </c>
      <c r="X96" s="52">
        <v>0</v>
      </c>
      <c r="Y96" s="52">
        <v>0</v>
      </c>
      <c r="Z96" s="52">
        <v>0</v>
      </c>
      <c r="AA96" s="53">
        <v>0</v>
      </c>
      <c r="AB96" s="50">
        <v>0</v>
      </c>
      <c r="AC96" s="52">
        <v>0</v>
      </c>
      <c r="AD96" s="52">
        <v>0</v>
      </c>
      <c r="AE96" s="52">
        <v>0</v>
      </c>
      <c r="AF96" s="53">
        <v>0</v>
      </c>
      <c r="AG96" s="50">
        <v>0</v>
      </c>
      <c r="AH96" s="52">
        <v>0</v>
      </c>
      <c r="AI96" s="52">
        <v>0</v>
      </c>
      <c r="AJ96" s="52">
        <v>0</v>
      </c>
      <c r="AK96" s="53">
        <v>0</v>
      </c>
      <c r="AL96" s="50">
        <v>0</v>
      </c>
      <c r="AM96" s="52">
        <v>0</v>
      </c>
      <c r="AN96" s="52">
        <v>0</v>
      </c>
      <c r="AO96" s="52">
        <v>0</v>
      </c>
      <c r="AP96" s="53">
        <v>0</v>
      </c>
      <c r="AQ96" s="50">
        <v>0</v>
      </c>
      <c r="AR96" s="51">
        <v>0</v>
      </c>
      <c r="AS96" s="52">
        <v>0</v>
      </c>
      <c r="AT96" s="52">
        <v>0</v>
      </c>
      <c r="AU96" s="53">
        <v>0</v>
      </c>
      <c r="AV96" s="50">
        <v>0</v>
      </c>
      <c r="AW96" s="52">
        <v>0</v>
      </c>
      <c r="AX96" s="52">
        <v>0</v>
      </c>
      <c r="AY96" s="52">
        <v>0</v>
      </c>
      <c r="AZ96" s="53">
        <v>0</v>
      </c>
      <c r="BA96" s="50">
        <v>0</v>
      </c>
      <c r="BB96" s="51">
        <v>0</v>
      </c>
      <c r="BC96" s="52">
        <v>0</v>
      </c>
      <c r="BD96" s="52">
        <v>0</v>
      </c>
      <c r="BE96" s="53">
        <v>0</v>
      </c>
      <c r="BF96" s="50">
        <v>0</v>
      </c>
      <c r="BG96" s="51">
        <v>0</v>
      </c>
      <c r="BH96" s="52">
        <v>0</v>
      </c>
      <c r="BI96" s="52">
        <v>0</v>
      </c>
      <c r="BJ96" s="53">
        <v>0</v>
      </c>
      <c r="BK96" s="54">
        <v>86.853833036</v>
      </c>
      <c r="BL96" s="87"/>
    </row>
    <row r="97" spans="1:252" s="34" customFormat="1" ht="12.75">
      <c r="A97" s="31"/>
      <c r="B97" s="33" t="s">
        <v>77</v>
      </c>
      <c r="C97" s="44">
        <f aca="true" t="shared" si="15" ref="C97:BJ97">SUM(C96:C96)</f>
        <v>0</v>
      </c>
      <c r="D97" s="63">
        <f t="shared" si="15"/>
        <v>0</v>
      </c>
      <c r="E97" s="63">
        <f t="shared" si="15"/>
        <v>0</v>
      </c>
      <c r="F97" s="63">
        <f t="shared" si="15"/>
        <v>0</v>
      </c>
      <c r="G97" s="62">
        <f t="shared" si="15"/>
        <v>0</v>
      </c>
      <c r="H97" s="43">
        <f t="shared" si="15"/>
        <v>0</v>
      </c>
      <c r="I97" s="63">
        <f t="shared" si="15"/>
        <v>20.439978694</v>
      </c>
      <c r="J97" s="63">
        <f t="shared" si="15"/>
        <v>0</v>
      </c>
      <c r="K97" s="63">
        <f t="shared" si="15"/>
        <v>0</v>
      </c>
      <c r="L97" s="62">
        <f t="shared" si="15"/>
        <v>66.413846345</v>
      </c>
      <c r="M97" s="43">
        <f t="shared" si="15"/>
        <v>0</v>
      </c>
      <c r="N97" s="63">
        <f t="shared" si="15"/>
        <v>0</v>
      </c>
      <c r="O97" s="63">
        <f t="shared" si="15"/>
        <v>0</v>
      </c>
      <c r="P97" s="63">
        <f t="shared" si="15"/>
        <v>0</v>
      </c>
      <c r="Q97" s="62">
        <f t="shared" si="15"/>
        <v>0</v>
      </c>
      <c r="R97" s="43">
        <f t="shared" si="15"/>
        <v>0</v>
      </c>
      <c r="S97" s="63">
        <f t="shared" si="15"/>
        <v>0</v>
      </c>
      <c r="T97" s="63">
        <f t="shared" si="15"/>
        <v>0</v>
      </c>
      <c r="U97" s="63">
        <f t="shared" si="15"/>
        <v>0</v>
      </c>
      <c r="V97" s="62">
        <f t="shared" si="15"/>
        <v>7.997E-06</v>
      </c>
      <c r="W97" s="43">
        <f t="shared" si="15"/>
        <v>0</v>
      </c>
      <c r="X97" s="63">
        <f t="shared" si="15"/>
        <v>0</v>
      </c>
      <c r="Y97" s="63">
        <f t="shared" si="15"/>
        <v>0</v>
      </c>
      <c r="Z97" s="63">
        <f t="shared" si="15"/>
        <v>0</v>
      </c>
      <c r="AA97" s="62">
        <f t="shared" si="15"/>
        <v>0</v>
      </c>
      <c r="AB97" s="43">
        <f t="shared" si="15"/>
        <v>0</v>
      </c>
      <c r="AC97" s="63">
        <f t="shared" si="15"/>
        <v>0</v>
      </c>
      <c r="AD97" s="63">
        <f t="shared" si="15"/>
        <v>0</v>
      </c>
      <c r="AE97" s="63">
        <f t="shared" si="15"/>
        <v>0</v>
      </c>
      <c r="AF97" s="62">
        <f t="shared" si="15"/>
        <v>0</v>
      </c>
      <c r="AG97" s="43">
        <f t="shared" si="15"/>
        <v>0</v>
      </c>
      <c r="AH97" s="63">
        <f t="shared" si="15"/>
        <v>0</v>
      </c>
      <c r="AI97" s="63">
        <f t="shared" si="15"/>
        <v>0</v>
      </c>
      <c r="AJ97" s="63">
        <f t="shared" si="15"/>
        <v>0</v>
      </c>
      <c r="AK97" s="62">
        <f t="shared" si="15"/>
        <v>0</v>
      </c>
      <c r="AL97" s="43">
        <f t="shared" si="15"/>
        <v>0</v>
      </c>
      <c r="AM97" s="63">
        <f t="shared" si="15"/>
        <v>0</v>
      </c>
      <c r="AN97" s="63">
        <f t="shared" si="15"/>
        <v>0</v>
      </c>
      <c r="AO97" s="63">
        <f t="shared" si="15"/>
        <v>0</v>
      </c>
      <c r="AP97" s="62">
        <f t="shared" si="15"/>
        <v>0</v>
      </c>
      <c r="AQ97" s="43">
        <f t="shared" si="15"/>
        <v>0</v>
      </c>
      <c r="AR97" s="63">
        <f>SUM(AR96:AR96)</f>
        <v>0</v>
      </c>
      <c r="AS97" s="63">
        <f t="shared" si="15"/>
        <v>0</v>
      </c>
      <c r="AT97" s="63">
        <f t="shared" si="15"/>
        <v>0</v>
      </c>
      <c r="AU97" s="62">
        <f t="shared" si="15"/>
        <v>0</v>
      </c>
      <c r="AV97" s="43">
        <f t="shared" si="15"/>
        <v>0</v>
      </c>
      <c r="AW97" s="63">
        <f t="shared" si="15"/>
        <v>0</v>
      </c>
      <c r="AX97" s="63">
        <f t="shared" si="15"/>
        <v>0</v>
      </c>
      <c r="AY97" s="63">
        <f t="shared" si="15"/>
        <v>0</v>
      </c>
      <c r="AZ97" s="62">
        <f t="shared" si="15"/>
        <v>0</v>
      </c>
      <c r="BA97" s="43">
        <f t="shared" si="15"/>
        <v>0</v>
      </c>
      <c r="BB97" s="63">
        <f t="shared" si="15"/>
        <v>0</v>
      </c>
      <c r="BC97" s="63">
        <f t="shared" si="15"/>
        <v>0</v>
      </c>
      <c r="BD97" s="63">
        <f t="shared" si="15"/>
        <v>0</v>
      </c>
      <c r="BE97" s="62">
        <f t="shared" si="15"/>
        <v>0</v>
      </c>
      <c r="BF97" s="43">
        <f t="shared" si="15"/>
        <v>0</v>
      </c>
      <c r="BG97" s="63">
        <f t="shared" si="15"/>
        <v>0</v>
      </c>
      <c r="BH97" s="63">
        <f t="shared" si="15"/>
        <v>0</v>
      </c>
      <c r="BI97" s="63">
        <f t="shared" si="15"/>
        <v>0</v>
      </c>
      <c r="BJ97" s="62">
        <f t="shared" si="15"/>
        <v>0</v>
      </c>
      <c r="BK97" s="82">
        <f>SUM(BK96:BK96)</f>
        <v>86.853833036</v>
      </c>
      <c r="BL97" s="87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spans="1:252" s="34" customFormat="1" ht="12.75">
      <c r="A98" s="31"/>
      <c r="B98" s="33" t="s">
        <v>75</v>
      </c>
      <c r="C98" s="44">
        <f aca="true" t="shared" si="16" ref="C98:AR98">SUM(C97,C94)</f>
        <v>0</v>
      </c>
      <c r="D98" s="63">
        <f t="shared" si="16"/>
        <v>0</v>
      </c>
      <c r="E98" s="63">
        <f t="shared" si="16"/>
        <v>0</v>
      </c>
      <c r="F98" s="63">
        <f t="shared" si="16"/>
        <v>0</v>
      </c>
      <c r="G98" s="62">
        <f t="shared" si="16"/>
        <v>0</v>
      </c>
      <c r="H98" s="43">
        <f t="shared" si="16"/>
        <v>0</v>
      </c>
      <c r="I98" s="63">
        <f t="shared" si="16"/>
        <v>20.439978694</v>
      </c>
      <c r="J98" s="63">
        <f t="shared" si="16"/>
        <v>0</v>
      </c>
      <c r="K98" s="63">
        <f t="shared" si="16"/>
        <v>0</v>
      </c>
      <c r="L98" s="62">
        <f t="shared" si="16"/>
        <v>66.413846345</v>
      </c>
      <c r="M98" s="43">
        <f t="shared" si="16"/>
        <v>0</v>
      </c>
      <c r="N98" s="63">
        <f t="shared" si="16"/>
        <v>0</v>
      </c>
      <c r="O98" s="63">
        <f t="shared" si="16"/>
        <v>0</v>
      </c>
      <c r="P98" s="63">
        <f t="shared" si="16"/>
        <v>0</v>
      </c>
      <c r="Q98" s="62">
        <f t="shared" si="16"/>
        <v>0</v>
      </c>
      <c r="R98" s="43">
        <f t="shared" si="16"/>
        <v>0</v>
      </c>
      <c r="S98" s="63">
        <f t="shared" si="16"/>
        <v>0</v>
      </c>
      <c r="T98" s="63">
        <f t="shared" si="16"/>
        <v>0</v>
      </c>
      <c r="U98" s="63">
        <f t="shared" si="16"/>
        <v>0</v>
      </c>
      <c r="V98" s="62">
        <f t="shared" si="16"/>
        <v>7.997E-06</v>
      </c>
      <c r="W98" s="43">
        <f t="shared" si="16"/>
        <v>0</v>
      </c>
      <c r="X98" s="63">
        <f t="shared" si="16"/>
        <v>0</v>
      </c>
      <c r="Y98" s="63">
        <f t="shared" si="16"/>
        <v>0</v>
      </c>
      <c r="Z98" s="63">
        <f t="shared" si="16"/>
        <v>0</v>
      </c>
      <c r="AA98" s="62">
        <f t="shared" si="16"/>
        <v>0</v>
      </c>
      <c r="AB98" s="43">
        <f t="shared" si="16"/>
        <v>0</v>
      </c>
      <c r="AC98" s="63">
        <f t="shared" si="16"/>
        <v>0</v>
      </c>
      <c r="AD98" s="63">
        <f t="shared" si="16"/>
        <v>0</v>
      </c>
      <c r="AE98" s="63">
        <f t="shared" si="16"/>
        <v>0</v>
      </c>
      <c r="AF98" s="62">
        <f t="shared" si="16"/>
        <v>0</v>
      </c>
      <c r="AG98" s="43">
        <f t="shared" si="16"/>
        <v>0</v>
      </c>
      <c r="AH98" s="63">
        <f t="shared" si="16"/>
        <v>0</v>
      </c>
      <c r="AI98" s="63">
        <f t="shared" si="16"/>
        <v>0</v>
      </c>
      <c r="AJ98" s="63">
        <f t="shared" si="16"/>
        <v>0</v>
      </c>
      <c r="AK98" s="62">
        <f t="shared" si="16"/>
        <v>0</v>
      </c>
      <c r="AL98" s="43">
        <f t="shared" si="16"/>
        <v>0</v>
      </c>
      <c r="AM98" s="63">
        <f t="shared" si="16"/>
        <v>0</v>
      </c>
      <c r="AN98" s="63">
        <f t="shared" si="16"/>
        <v>0</v>
      </c>
      <c r="AO98" s="63">
        <f t="shared" si="16"/>
        <v>0</v>
      </c>
      <c r="AP98" s="62">
        <f t="shared" si="16"/>
        <v>0</v>
      </c>
      <c r="AQ98" s="43">
        <f t="shared" si="16"/>
        <v>0</v>
      </c>
      <c r="AR98" s="63">
        <f t="shared" si="16"/>
        <v>0</v>
      </c>
      <c r="AS98" s="63">
        <f aca="true" t="shared" si="17" ref="AS98:BK98">SUM(AS97,AS94)</f>
        <v>0</v>
      </c>
      <c r="AT98" s="63">
        <f t="shared" si="17"/>
        <v>0</v>
      </c>
      <c r="AU98" s="62">
        <f t="shared" si="17"/>
        <v>0</v>
      </c>
      <c r="AV98" s="43">
        <f t="shared" si="17"/>
        <v>0</v>
      </c>
      <c r="AW98" s="63">
        <f t="shared" si="17"/>
        <v>0</v>
      </c>
      <c r="AX98" s="63">
        <f t="shared" si="17"/>
        <v>0</v>
      </c>
      <c r="AY98" s="63">
        <f t="shared" si="17"/>
        <v>0</v>
      </c>
      <c r="AZ98" s="62">
        <f t="shared" si="17"/>
        <v>0</v>
      </c>
      <c r="BA98" s="43">
        <f t="shared" si="17"/>
        <v>0</v>
      </c>
      <c r="BB98" s="63">
        <f t="shared" si="17"/>
        <v>0</v>
      </c>
      <c r="BC98" s="63">
        <f t="shared" si="17"/>
        <v>0</v>
      </c>
      <c r="BD98" s="63">
        <f t="shared" si="17"/>
        <v>0</v>
      </c>
      <c r="BE98" s="62">
        <f t="shared" si="17"/>
        <v>0</v>
      </c>
      <c r="BF98" s="43">
        <f t="shared" si="17"/>
        <v>0</v>
      </c>
      <c r="BG98" s="63">
        <f t="shared" si="17"/>
        <v>0</v>
      </c>
      <c r="BH98" s="63">
        <f t="shared" si="17"/>
        <v>0</v>
      </c>
      <c r="BI98" s="63">
        <f t="shared" si="17"/>
        <v>0</v>
      </c>
      <c r="BJ98" s="62">
        <f t="shared" si="17"/>
        <v>0</v>
      </c>
      <c r="BK98" s="82">
        <f t="shared" si="17"/>
        <v>86.853833036</v>
      </c>
      <c r="BL98" s="87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64" ht="4.5" customHeight="1">
      <c r="A99" s="10"/>
      <c r="B99" s="17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6"/>
      <c r="AS99" s="136"/>
      <c r="AT99" s="136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36"/>
      <c r="BH99" s="136"/>
      <c r="BI99" s="136"/>
      <c r="BJ99" s="136"/>
      <c r="BK99" s="137"/>
      <c r="BL99" s="87"/>
    </row>
    <row r="100" spans="1:64" ht="25.5">
      <c r="A100" s="10" t="s">
        <v>20</v>
      </c>
      <c r="B100" s="16" t="s">
        <v>21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7"/>
      <c r="BL100" s="87"/>
    </row>
    <row r="101" spans="1:64" ht="12.75">
      <c r="A101" s="10" t="s">
        <v>67</v>
      </c>
      <c r="B101" s="17" t="s">
        <v>22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7"/>
      <c r="BL101" s="87"/>
    </row>
    <row r="102" spans="1:64" ht="12.75">
      <c r="A102" s="10"/>
      <c r="B102" s="21" t="s">
        <v>121</v>
      </c>
      <c r="C102" s="48">
        <v>0</v>
      </c>
      <c r="D102" s="46">
        <v>51.960574789</v>
      </c>
      <c r="E102" s="40">
        <v>0</v>
      </c>
      <c r="F102" s="40">
        <v>0</v>
      </c>
      <c r="G102" s="47">
        <v>0</v>
      </c>
      <c r="H102" s="64">
        <v>20.213682553</v>
      </c>
      <c r="I102" s="40">
        <v>7.500762112</v>
      </c>
      <c r="J102" s="40">
        <v>0</v>
      </c>
      <c r="K102" s="40">
        <v>0</v>
      </c>
      <c r="L102" s="47">
        <v>37.561523718</v>
      </c>
      <c r="M102" s="64">
        <v>0</v>
      </c>
      <c r="N102" s="46">
        <v>0</v>
      </c>
      <c r="O102" s="40">
        <v>0</v>
      </c>
      <c r="P102" s="40">
        <v>0</v>
      </c>
      <c r="Q102" s="47">
        <v>0</v>
      </c>
      <c r="R102" s="64">
        <v>6.990419377</v>
      </c>
      <c r="S102" s="40">
        <v>0</v>
      </c>
      <c r="T102" s="40">
        <v>0</v>
      </c>
      <c r="U102" s="40">
        <v>0</v>
      </c>
      <c r="V102" s="47">
        <v>3.455340291</v>
      </c>
      <c r="W102" s="64">
        <v>0</v>
      </c>
      <c r="X102" s="40">
        <v>0</v>
      </c>
      <c r="Y102" s="40">
        <v>0</v>
      </c>
      <c r="Z102" s="40">
        <v>0</v>
      </c>
      <c r="AA102" s="47">
        <v>0</v>
      </c>
      <c r="AB102" s="64">
        <v>0</v>
      </c>
      <c r="AC102" s="40">
        <v>0</v>
      </c>
      <c r="AD102" s="40">
        <v>0</v>
      </c>
      <c r="AE102" s="40">
        <v>0</v>
      </c>
      <c r="AF102" s="47">
        <v>0</v>
      </c>
      <c r="AG102" s="64">
        <v>0</v>
      </c>
      <c r="AH102" s="40">
        <v>0</v>
      </c>
      <c r="AI102" s="40">
        <v>0</v>
      </c>
      <c r="AJ102" s="40">
        <v>0</v>
      </c>
      <c r="AK102" s="47">
        <v>0</v>
      </c>
      <c r="AL102" s="64">
        <v>0</v>
      </c>
      <c r="AM102" s="40">
        <v>0</v>
      </c>
      <c r="AN102" s="40">
        <v>0</v>
      </c>
      <c r="AO102" s="40">
        <v>0</v>
      </c>
      <c r="AP102" s="47">
        <v>0</v>
      </c>
      <c r="AQ102" s="64">
        <v>0</v>
      </c>
      <c r="AR102" s="46">
        <v>0</v>
      </c>
      <c r="AS102" s="40">
        <v>0</v>
      </c>
      <c r="AT102" s="40">
        <v>0</v>
      </c>
      <c r="AU102" s="47">
        <v>0</v>
      </c>
      <c r="AV102" s="64">
        <v>29.18240131</v>
      </c>
      <c r="AW102" s="40">
        <v>28.573497641</v>
      </c>
      <c r="AX102" s="40">
        <v>0</v>
      </c>
      <c r="AY102" s="40">
        <v>0</v>
      </c>
      <c r="AZ102" s="47">
        <v>62.807782896</v>
      </c>
      <c r="BA102" s="64">
        <v>0</v>
      </c>
      <c r="BB102" s="46">
        <v>0</v>
      </c>
      <c r="BC102" s="40">
        <v>0</v>
      </c>
      <c r="BD102" s="40">
        <v>0</v>
      </c>
      <c r="BE102" s="47">
        <v>0</v>
      </c>
      <c r="BF102" s="64">
        <v>6.230311396</v>
      </c>
      <c r="BG102" s="46">
        <v>1.516885854</v>
      </c>
      <c r="BH102" s="40">
        <v>0</v>
      </c>
      <c r="BI102" s="40">
        <v>0</v>
      </c>
      <c r="BJ102" s="47">
        <v>3.949318152</v>
      </c>
      <c r="BK102" s="54">
        <v>259.942500089</v>
      </c>
      <c r="BL102" s="87"/>
    </row>
    <row r="103" spans="1:64" ht="12.75">
      <c r="A103" s="10"/>
      <c r="B103" s="21" t="s">
        <v>126</v>
      </c>
      <c r="C103" s="48">
        <v>0</v>
      </c>
      <c r="D103" s="46">
        <v>8.477316777</v>
      </c>
      <c r="E103" s="40">
        <v>0</v>
      </c>
      <c r="F103" s="40">
        <v>0</v>
      </c>
      <c r="G103" s="47">
        <v>0</v>
      </c>
      <c r="H103" s="64">
        <v>1.271484004</v>
      </c>
      <c r="I103" s="40">
        <v>1.18045254</v>
      </c>
      <c r="J103" s="40">
        <v>0</v>
      </c>
      <c r="K103" s="40">
        <v>0</v>
      </c>
      <c r="L103" s="47">
        <v>5.841158714</v>
      </c>
      <c r="M103" s="64">
        <v>0</v>
      </c>
      <c r="N103" s="46">
        <v>0</v>
      </c>
      <c r="O103" s="40">
        <v>0</v>
      </c>
      <c r="P103" s="40">
        <v>0</v>
      </c>
      <c r="Q103" s="47">
        <v>0</v>
      </c>
      <c r="R103" s="64">
        <v>0.633915588</v>
      </c>
      <c r="S103" s="40">
        <v>0</v>
      </c>
      <c r="T103" s="40">
        <v>0</v>
      </c>
      <c r="U103" s="40">
        <v>0</v>
      </c>
      <c r="V103" s="47">
        <v>0.507187549</v>
      </c>
      <c r="W103" s="64">
        <v>0</v>
      </c>
      <c r="X103" s="40">
        <v>0</v>
      </c>
      <c r="Y103" s="40">
        <v>0</v>
      </c>
      <c r="Z103" s="40">
        <v>0</v>
      </c>
      <c r="AA103" s="47">
        <v>0</v>
      </c>
      <c r="AB103" s="64">
        <v>0</v>
      </c>
      <c r="AC103" s="40">
        <v>0</v>
      </c>
      <c r="AD103" s="40">
        <v>0</v>
      </c>
      <c r="AE103" s="40">
        <v>0</v>
      </c>
      <c r="AF103" s="47">
        <v>0</v>
      </c>
      <c r="AG103" s="64">
        <v>0</v>
      </c>
      <c r="AH103" s="40">
        <v>0</v>
      </c>
      <c r="AI103" s="40">
        <v>0</v>
      </c>
      <c r="AJ103" s="40">
        <v>0</v>
      </c>
      <c r="AK103" s="47">
        <v>0</v>
      </c>
      <c r="AL103" s="64">
        <v>0</v>
      </c>
      <c r="AM103" s="40">
        <v>0</v>
      </c>
      <c r="AN103" s="40">
        <v>0</v>
      </c>
      <c r="AO103" s="40">
        <v>0</v>
      </c>
      <c r="AP103" s="47">
        <v>0</v>
      </c>
      <c r="AQ103" s="64">
        <v>0</v>
      </c>
      <c r="AR103" s="46">
        <v>0</v>
      </c>
      <c r="AS103" s="40">
        <v>0</v>
      </c>
      <c r="AT103" s="40">
        <v>0</v>
      </c>
      <c r="AU103" s="47">
        <v>0</v>
      </c>
      <c r="AV103" s="64">
        <v>3.200877976</v>
      </c>
      <c r="AW103" s="40">
        <v>0.848058309</v>
      </c>
      <c r="AX103" s="40">
        <v>0</v>
      </c>
      <c r="AY103" s="40">
        <v>0</v>
      </c>
      <c r="AZ103" s="47">
        <v>12.24927216</v>
      </c>
      <c r="BA103" s="64">
        <v>0</v>
      </c>
      <c r="BB103" s="46">
        <v>0</v>
      </c>
      <c r="BC103" s="40">
        <v>0</v>
      </c>
      <c r="BD103" s="40">
        <v>0</v>
      </c>
      <c r="BE103" s="47">
        <v>0</v>
      </c>
      <c r="BF103" s="64">
        <v>0.510126066</v>
      </c>
      <c r="BG103" s="46">
        <v>0.000128024</v>
      </c>
      <c r="BH103" s="40">
        <v>0</v>
      </c>
      <c r="BI103" s="40">
        <v>0</v>
      </c>
      <c r="BJ103" s="47">
        <v>0.284387919</v>
      </c>
      <c r="BK103" s="54">
        <v>35.004365626</v>
      </c>
      <c r="BL103" s="87"/>
    </row>
    <row r="104" spans="1:64" ht="12.75">
      <c r="A104" s="10"/>
      <c r="B104" s="21" t="s">
        <v>125</v>
      </c>
      <c r="C104" s="48">
        <v>0</v>
      </c>
      <c r="D104" s="46">
        <v>10.5692913</v>
      </c>
      <c r="E104" s="40">
        <v>0</v>
      </c>
      <c r="F104" s="40">
        <v>0</v>
      </c>
      <c r="G104" s="47">
        <v>0</v>
      </c>
      <c r="H104" s="64">
        <v>2.666585376</v>
      </c>
      <c r="I104" s="40">
        <v>0.019539901</v>
      </c>
      <c r="J104" s="40">
        <v>0</v>
      </c>
      <c r="K104" s="40">
        <v>0</v>
      </c>
      <c r="L104" s="47">
        <v>15.125825096</v>
      </c>
      <c r="M104" s="64">
        <v>0</v>
      </c>
      <c r="N104" s="46">
        <v>0</v>
      </c>
      <c r="O104" s="40">
        <v>0</v>
      </c>
      <c r="P104" s="40">
        <v>0</v>
      </c>
      <c r="Q104" s="47">
        <v>0</v>
      </c>
      <c r="R104" s="64">
        <v>1.268777397</v>
      </c>
      <c r="S104" s="40">
        <v>0</v>
      </c>
      <c r="T104" s="40">
        <v>0</v>
      </c>
      <c r="U104" s="40">
        <v>0</v>
      </c>
      <c r="V104" s="47">
        <v>1.073684155</v>
      </c>
      <c r="W104" s="64">
        <v>0</v>
      </c>
      <c r="X104" s="40">
        <v>0</v>
      </c>
      <c r="Y104" s="40">
        <v>0</v>
      </c>
      <c r="Z104" s="40">
        <v>0</v>
      </c>
      <c r="AA104" s="47">
        <v>0</v>
      </c>
      <c r="AB104" s="64">
        <v>0</v>
      </c>
      <c r="AC104" s="40">
        <v>0</v>
      </c>
      <c r="AD104" s="40">
        <v>0</v>
      </c>
      <c r="AE104" s="40">
        <v>0</v>
      </c>
      <c r="AF104" s="47">
        <v>0</v>
      </c>
      <c r="AG104" s="64">
        <v>0</v>
      </c>
      <c r="AH104" s="40">
        <v>0</v>
      </c>
      <c r="AI104" s="40">
        <v>0</v>
      </c>
      <c r="AJ104" s="40">
        <v>0</v>
      </c>
      <c r="AK104" s="47">
        <v>0</v>
      </c>
      <c r="AL104" s="64">
        <v>0</v>
      </c>
      <c r="AM104" s="40">
        <v>0</v>
      </c>
      <c r="AN104" s="40">
        <v>0</v>
      </c>
      <c r="AO104" s="40">
        <v>0</v>
      </c>
      <c r="AP104" s="47">
        <v>0</v>
      </c>
      <c r="AQ104" s="64">
        <v>0</v>
      </c>
      <c r="AR104" s="46">
        <v>0</v>
      </c>
      <c r="AS104" s="40">
        <v>0</v>
      </c>
      <c r="AT104" s="40">
        <v>0</v>
      </c>
      <c r="AU104" s="47">
        <v>0</v>
      </c>
      <c r="AV104" s="64">
        <v>5.474806884</v>
      </c>
      <c r="AW104" s="40">
        <v>0.928136953</v>
      </c>
      <c r="AX104" s="40">
        <v>0</v>
      </c>
      <c r="AY104" s="40">
        <v>0</v>
      </c>
      <c r="AZ104" s="47">
        <v>10.667255516</v>
      </c>
      <c r="BA104" s="64">
        <v>0</v>
      </c>
      <c r="BB104" s="46">
        <v>0</v>
      </c>
      <c r="BC104" s="40">
        <v>0</v>
      </c>
      <c r="BD104" s="40">
        <v>0</v>
      </c>
      <c r="BE104" s="47">
        <v>0</v>
      </c>
      <c r="BF104" s="64">
        <v>1.853001913</v>
      </c>
      <c r="BG104" s="46">
        <v>0.001057795</v>
      </c>
      <c r="BH104" s="40">
        <v>0</v>
      </c>
      <c r="BI104" s="40">
        <v>0</v>
      </c>
      <c r="BJ104" s="47">
        <v>0.264825199</v>
      </c>
      <c r="BK104" s="54">
        <v>49.912787485</v>
      </c>
      <c r="BL104" s="87"/>
    </row>
    <row r="105" spans="1:64" ht="12.75">
      <c r="A105" s="10"/>
      <c r="B105" s="21" t="s">
        <v>122</v>
      </c>
      <c r="C105" s="48">
        <v>0</v>
      </c>
      <c r="D105" s="46">
        <v>0.499886787</v>
      </c>
      <c r="E105" s="40">
        <v>0</v>
      </c>
      <c r="F105" s="40">
        <v>0</v>
      </c>
      <c r="G105" s="47">
        <v>0</v>
      </c>
      <c r="H105" s="64">
        <v>0.662304162</v>
      </c>
      <c r="I105" s="40">
        <v>1.489578224</v>
      </c>
      <c r="J105" s="40">
        <v>0</v>
      </c>
      <c r="K105" s="40">
        <v>0</v>
      </c>
      <c r="L105" s="47">
        <v>0.837072714</v>
      </c>
      <c r="M105" s="64">
        <v>0</v>
      </c>
      <c r="N105" s="46">
        <v>0</v>
      </c>
      <c r="O105" s="40">
        <v>0</v>
      </c>
      <c r="P105" s="40">
        <v>0</v>
      </c>
      <c r="Q105" s="47">
        <v>0</v>
      </c>
      <c r="R105" s="64">
        <v>0.25969291</v>
      </c>
      <c r="S105" s="40">
        <v>0</v>
      </c>
      <c r="T105" s="40">
        <v>0</v>
      </c>
      <c r="U105" s="40">
        <v>0</v>
      </c>
      <c r="V105" s="47">
        <v>0.017491261</v>
      </c>
      <c r="W105" s="64">
        <v>0</v>
      </c>
      <c r="X105" s="40">
        <v>0</v>
      </c>
      <c r="Y105" s="40">
        <v>0</v>
      </c>
      <c r="Z105" s="40">
        <v>0</v>
      </c>
      <c r="AA105" s="47">
        <v>0</v>
      </c>
      <c r="AB105" s="64">
        <v>0</v>
      </c>
      <c r="AC105" s="40">
        <v>0</v>
      </c>
      <c r="AD105" s="40">
        <v>0</v>
      </c>
      <c r="AE105" s="40">
        <v>0</v>
      </c>
      <c r="AF105" s="47">
        <v>0</v>
      </c>
      <c r="AG105" s="64">
        <v>0</v>
      </c>
      <c r="AH105" s="40">
        <v>0</v>
      </c>
      <c r="AI105" s="40">
        <v>0</v>
      </c>
      <c r="AJ105" s="40">
        <v>0</v>
      </c>
      <c r="AK105" s="47">
        <v>0</v>
      </c>
      <c r="AL105" s="64">
        <v>0</v>
      </c>
      <c r="AM105" s="40">
        <v>0</v>
      </c>
      <c r="AN105" s="40">
        <v>0</v>
      </c>
      <c r="AO105" s="40">
        <v>0</v>
      </c>
      <c r="AP105" s="47">
        <v>0</v>
      </c>
      <c r="AQ105" s="64">
        <v>0</v>
      </c>
      <c r="AR105" s="46">
        <v>14.330162903</v>
      </c>
      <c r="AS105" s="40">
        <v>0</v>
      </c>
      <c r="AT105" s="40">
        <v>0</v>
      </c>
      <c r="AU105" s="47">
        <v>0</v>
      </c>
      <c r="AV105" s="64">
        <v>1.69277529</v>
      </c>
      <c r="AW105" s="40">
        <v>0.538006524</v>
      </c>
      <c r="AX105" s="40">
        <v>0</v>
      </c>
      <c r="AY105" s="40">
        <v>0</v>
      </c>
      <c r="AZ105" s="47">
        <v>13.684947992</v>
      </c>
      <c r="BA105" s="64">
        <v>0</v>
      </c>
      <c r="BB105" s="46">
        <v>0</v>
      </c>
      <c r="BC105" s="40">
        <v>0</v>
      </c>
      <c r="BD105" s="40">
        <v>0</v>
      </c>
      <c r="BE105" s="47">
        <v>0</v>
      </c>
      <c r="BF105" s="64">
        <v>0.532421787</v>
      </c>
      <c r="BG105" s="46">
        <v>0.099768016</v>
      </c>
      <c r="BH105" s="40">
        <v>0</v>
      </c>
      <c r="BI105" s="40">
        <v>0</v>
      </c>
      <c r="BJ105" s="47">
        <v>0.055950121</v>
      </c>
      <c r="BK105" s="54">
        <v>34.700058691</v>
      </c>
      <c r="BL105" s="87"/>
    </row>
    <row r="106" spans="1:64" ht="12.75">
      <c r="A106" s="10"/>
      <c r="B106" s="21" t="s">
        <v>124</v>
      </c>
      <c r="C106" s="48">
        <v>0</v>
      </c>
      <c r="D106" s="46">
        <v>84.760015201</v>
      </c>
      <c r="E106" s="40">
        <v>0</v>
      </c>
      <c r="F106" s="40">
        <v>0</v>
      </c>
      <c r="G106" s="47">
        <v>0</v>
      </c>
      <c r="H106" s="64">
        <v>41.422198634</v>
      </c>
      <c r="I106" s="40">
        <v>79.324092761</v>
      </c>
      <c r="J106" s="40">
        <v>0</v>
      </c>
      <c r="K106" s="40">
        <v>0</v>
      </c>
      <c r="L106" s="47">
        <v>256.619344499</v>
      </c>
      <c r="M106" s="64">
        <v>0</v>
      </c>
      <c r="N106" s="46">
        <v>0</v>
      </c>
      <c r="O106" s="40">
        <v>0</v>
      </c>
      <c r="P106" s="40">
        <v>0</v>
      </c>
      <c r="Q106" s="47">
        <v>0</v>
      </c>
      <c r="R106" s="64">
        <v>23.283647867</v>
      </c>
      <c r="S106" s="40">
        <v>1.310003025</v>
      </c>
      <c r="T106" s="40">
        <v>0</v>
      </c>
      <c r="U106" s="40">
        <v>0</v>
      </c>
      <c r="V106" s="47">
        <v>10.273680023</v>
      </c>
      <c r="W106" s="64">
        <v>0</v>
      </c>
      <c r="X106" s="40">
        <v>0</v>
      </c>
      <c r="Y106" s="40">
        <v>0</v>
      </c>
      <c r="Z106" s="40">
        <v>0</v>
      </c>
      <c r="AA106" s="47">
        <v>0</v>
      </c>
      <c r="AB106" s="64">
        <v>0.107208578</v>
      </c>
      <c r="AC106" s="40">
        <v>0</v>
      </c>
      <c r="AD106" s="40">
        <v>0</v>
      </c>
      <c r="AE106" s="40">
        <v>0</v>
      </c>
      <c r="AF106" s="47">
        <v>0</v>
      </c>
      <c r="AG106" s="64">
        <v>0</v>
      </c>
      <c r="AH106" s="40">
        <v>0</v>
      </c>
      <c r="AI106" s="40">
        <v>0</v>
      </c>
      <c r="AJ106" s="40">
        <v>0</v>
      </c>
      <c r="AK106" s="47">
        <v>0</v>
      </c>
      <c r="AL106" s="64">
        <v>0.06541937</v>
      </c>
      <c r="AM106" s="40">
        <v>0</v>
      </c>
      <c r="AN106" s="40">
        <v>0</v>
      </c>
      <c r="AO106" s="40">
        <v>0</v>
      </c>
      <c r="AP106" s="47">
        <v>0</v>
      </c>
      <c r="AQ106" s="64">
        <v>0</v>
      </c>
      <c r="AR106" s="46">
        <v>0</v>
      </c>
      <c r="AS106" s="40">
        <v>0</v>
      </c>
      <c r="AT106" s="40">
        <v>0</v>
      </c>
      <c r="AU106" s="47">
        <v>0</v>
      </c>
      <c r="AV106" s="64">
        <v>98.403317509</v>
      </c>
      <c r="AW106" s="40">
        <v>11.968890516</v>
      </c>
      <c r="AX106" s="40">
        <v>0</v>
      </c>
      <c r="AY106" s="40">
        <v>0</v>
      </c>
      <c r="AZ106" s="47">
        <v>228.209541257</v>
      </c>
      <c r="BA106" s="64">
        <v>0</v>
      </c>
      <c r="BB106" s="46">
        <v>0</v>
      </c>
      <c r="BC106" s="40">
        <v>0</v>
      </c>
      <c r="BD106" s="40">
        <v>0</v>
      </c>
      <c r="BE106" s="47">
        <v>0</v>
      </c>
      <c r="BF106" s="64">
        <v>24.369230083</v>
      </c>
      <c r="BG106" s="46">
        <v>1.09729781</v>
      </c>
      <c r="BH106" s="40">
        <v>0</v>
      </c>
      <c r="BI106" s="40">
        <v>0</v>
      </c>
      <c r="BJ106" s="47">
        <v>15.698609323</v>
      </c>
      <c r="BK106" s="54">
        <v>876.912496456</v>
      </c>
      <c r="BL106" s="87"/>
    </row>
    <row r="107" spans="1:64" ht="12.75">
      <c r="A107" s="10"/>
      <c r="B107" s="21" t="s">
        <v>123</v>
      </c>
      <c r="C107" s="48">
        <v>0</v>
      </c>
      <c r="D107" s="46">
        <v>0.426930087</v>
      </c>
      <c r="E107" s="40">
        <v>0</v>
      </c>
      <c r="F107" s="40">
        <v>0</v>
      </c>
      <c r="G107" s="47">
        <v>0</v>
      </c>
      <c r="H107" s="64">
        <v>1.73552313</v>
      </c>
      <c r="I107" s="40">
        <v>0.009195643</v>
      </c>
      <c r="J107" s="40">
        <v>0</v>
      </c>
      <c r="K107" s="40">
        <v>0</v>
      </c>
      <c r="L107" s="47">
        <v>7.707188477</v>
      </c>
      <c r="M107" s="64">
        <v>0</v>
      </c>
      <c r="N107" s="46">
        <v>0</v>
      </c>
      <c r="O107" s="40">
        <v>0</v>
      </c>
      <c r="P107" s="40">
        <v>0</v>
      </c>
      <c r="Q107" s="47">
        <v>0</v>
      </c>
      <c r="R107" s="64">
        <v>0.462309423</v>
      </c>
      <c r="S107" s="40">
        <v>0</v>
      </c>
      <c r="T107" s="40">
        <v>0</v>
      </c>
      <c r="U107" s="40">
        <v>0</v>
      </c>
      <c r="V107" s="47">
        <v>1.189828786</v>
      </c>
      <c r="W107" s="64">
        <v>0</v>
      </c>
      <c r="X107" s="40">
        <v>0</v>
      </c>
      <c r="Y107" s="40">
        <v>0</v>
      </c>
      <c r="Z107" s="40">
        <v>0</v>
      </c>
      <c r="AA107" s="47">
        <v>0</v>
      </c>
      <c r="AB107" s="64">
        <v>0.000555914</v>
      </c>
      <c r="AC107" s="40">
        <v>0</v>
      </c>
      <c r="AD107" s="40">
        <v>0</v>
      </c>
      <c r="AE107" s="40">
        <v>0</v>
      </c>
      <c r="AF107" s="47">
        <v>0</v>
      </c>
      <c r="AG107" s="64">
        <v>0</v>
      </c>
      <c r="AH107" s="40">
        <v>0</v>
      </c>
      <c r="AI107" s="40">
        <v>0</v>
      </c>
      <c r="AJ107" s="40">
        <v>0</v>
      </c>
      <c r="AK107" s="47">
        <v>0</v>
      </c>
      <c r="AL107" s="64">
        <v>0</v>
      </c>
      <c r="AM107" s="40">
        <v>0</v>
      </c>
      <c r="AN107" s="40">
        <v>0</v>
      </c>
      <c r="AO107" s="40">
        <v>0</v>
      </c>
      <c r="AP107" s="47">
        <v>0</v>
      </c>
      <c r="AQ107" s="64">
        <v>0</v>
      </c>
      <c r="AR107" s="46">
        <v>0</v>
      </c>
      <c r="AS107" s="40">
        <v>0</v>
      </c>
      <c r="AT107" s="40">
        <v>0</v>
      </c>
      <c r="AU107" s="47">
        <v>0</v>
      </c>
      <c r="AV107" s="64">
        <v>5.002427446</v>
      </c>
      <c r="AW107" s="40">
        <v>0.995621762</v>
      </c>
      <c r="AX107" s="40">
        <v>0</v>
      </c>
      <c r="AY107" s="40">
        <v>0</v>
      </c>
      <c r="AZ107" s="47">
        <v>11.685786937</v>
      </c>
      <c r="BA107" s="64">
        <v>0</v>
      </c>
      <c r="BB107" s="46">
        <v>0</v>
      </c>
      <c r="BC107" s="40">
        <v>0</v>
      </c>
      <c r="BD107" s="40">
        <v>0</v>
      </c>
      <c r="BE107" s="47">
        <v>0</v>
      </c>
      <c r="BF107" s="64">
        <v>1.382122999</v>
      </c>
      <c r="BG107" s="46">
        <v>0.011106743</v>
      </c>
      <c r="BH107" s="40">
        <v>0</v>
      </c>
      <c r="BI107" s="40">
        <v>0</v>
      </c>
      <c r="BJ107" s="47">
        <v>3.55085745703128</v>
      </c>
      <c r="BK107" s="54">
        <f>SUM(C107:BJ107)</f>
        <v>34.15945480403128</v>
      </c>
      <c r="BL107" s="87"/>
    </row>
    <row r="108" spans="1:64" ht="12.75">
      <c r="A108" s="31"/>
      <c r="B108" s="33" t="s">
        <v>74</v>
      </c>
      <c r="C108" s="102">
        <f aca="true" t="shared" si="18" ref="C108:AH108">SUM(C102:C107)</f>
        <v>0</v>
      </c>
      <c r="D108" s="72">
        <f t="shared" si="18"/>
        <v>156.69401494099998</v>
      </c>
      <c r="E108" s="72">
        <f t="shared" si="18"/>
        <v>0</v>
      </c>
      <c r="F108" s="72">
        <f t="shared" si="18"/>
        <v>0</v>
      </c>
      <c r="G108" s="72">
        <f t="shared" si="18"/>
        <v>0</v>
      </c>
      <c r="H108" s="72">
        <f t="shared" si="18"/>
        <v>67.971777859</v>
      </c>
      <c r="I108" s="72">
        <f t="shared" si="18"/>
        <v>89.52362118100001</v>
      </c>
      <c r="J108" s="72">
        <f t="shared" si="18"/>
        <v>0</v>
      </c>
      <c r="K108" s="72">
        <f t="shared" si="18"/>
        <v>0</v>
      </c>
      <c r="L108" s="72">
        <f t="shared" si="18"/>
        <v>323.69211321800003</v>
      </c>
      <c r="M108" s="72">
        <f t="shared" si="18"/>
        <v>0</v>
      </c>
      <c r="N108" s="72">
        <f t="shared" si="18"/>
        <v>0</v>
      </c>
      <c r="O108" s="72">
        <f t="shared" si="18"/>
        <v>0</v>
      </c>
      <c r="P108" s="72">
        <f t="shared" si="18"/>
        <v>0</v>
      </c>
      <c r="Q108" s="72">
        <f t="shared" si="18"/>
        <v>0</v>
      </c>
      <c r="R108" s="72">
        <f t="shared" si="18"/>
        <v>32.898762562</v>
      </c>
      <c r="S108" s="72">
        <f t="shared" si="18"/>
        <v>1.310003025</v>
      </c>
      <c r="T108" s="72">
        <f t="shared" si="18"/>
        <v>0</v>
      </c>
      <c r="U108" s="72">
        <f t="shared" si="18"/>
        <v>0</v>
      </c>
      <c r="V108" s="72">
        <f t="shared" si="18"/>
        <v>16.517212065000002</v>
      </c>
      <c r="W108" s="72">
        <f t="shared" si="18"/>
        <v>0</v>
      </c>
      <c r="X108" s="72">
        <f t="shared" si="18"/>
        <v>0</v>
      </c>
      <c r="Y108" s="72">
        <f t="shared" si="18"/>
        <v>0</v>
      </c>
      <c r="Z108" s="72">
        <f t="shared" si="18"/>
        <v>0</v>
      </c>
      <c r="AA108" s="72">
        <f t="shared" si="18"/>
        <v>0</v>
      </c>
      <c r="AB108" s="72">
        <f t="shared" si="18"/>
        <v>0.107764492</v>
      </c>
      <c r="AC108" s="72">
        <f t="shared" si="18"/>
        <v>0</v>
      </c>
      <c r="AD108" s="72">
        <f t="shared" si="18"/>
        <v>0</v>
      </c>
      <c r="AE108" s="72">
        <f t="shared" si="18"/>
        <v>0</v>
      </c>
      <c r="AF108" s="72">
        <f t="shared" si="18"/>
        <v>0</v>
      </c>
      <c r="AG108" s="72">
        <f t="shared" si="18"/>
        <v>0</v>
      </c>
      <c r="AH108" s="72">
        <f t="shared" si="18"/>
        <v>0</v>
      </c>
      <c r="AI108" s="72">
        <f aca="true" t="shared" si="19" ref="AI108:BK108">SUM(AI102:AI107)</f>
        <v>0</v>
      </c>
      <c r="AJ108" s="72">
        <f t="shared" si="19"/>
        <v>0</v>
      </c>
      <c r="AK108" s="72">
        <f t="shared" si="19"/>
        <v>0</v>
      </c>
      <c r="AL108" s="72">
        <f t="shared" si="19"/>
        <v>0.06541937</v>
      </c>
      <c r="AM108" s="72">
        <f t="shared" si="19"/>
        <v>0</v>
      </c>
      <c r="AN108" s="72">
        <f t="shared" si="19"/>
        <v>0</v>
      </c>
      <c r="AO108" s="72">
        <f t="shared" si="19"/>
        <v>0</v>
      </c>
      <c r="AP108" s="72">
        <f t="shared" si="19"/>
        <v>0</v>
      </c>
      <c r="AQ108" s="72">
        <f t="shared" si="19"/>
        <v>0</v>
      </c>
      <c r="AR108" s="72">
        <f t="shared" si="19"/>
        <v>14.330162903</v>
      </c>
      <c r="AS108" s="72">
        <f t="shared" si="19"/>
        <v>0</v>
      </c>
      <c r="AT108" s="72">
        <f t="shared" si="19"/>
        <v>0</v>
      </c>
      <c r="AU108" s="72">
        <f t="shared" si="19"/>
        <v>0</v>
      </c>
      <c r="AV108" s="72">
        <f t="shared" si="19"/>
        <v>142.956606415</v>
      </c>
      <c r="AW108" s="72">
        <f t="shared" si="19"/>
        <v>43.852211704999995</v>
      </c>
      <c r="AX108" s="72">
        <f t="shared" si="19"/>
        <v>0</v>
      </c>
      <c r="AY108" s="72">
        <f t="shared" si="19"/>
        <v>0</v>
      </c>
      <c r="AZ108" s="72">
        <f t="shared" si="19"/>
        <v>339.304586758</v>
      </c>
      <c r="BA108" s="72">
        <f t="shared" si="19"/>
        <v>0</v>
      </c>
      <c r="BB108" s="72">
        <f t="shared" si="19"/>
        <v>0</v>
      </c>
      <c r="BC108" s="72">
        <f t="shared" si="19"/>
        <v>0</v>
      </c>
      <c r="BD108" s="72">
        <f t="shared" si="19"/>
        <v>0</v>
      </c>
      <c r="BE108" s="72">
        <f t="shared" si="19"/>
        <v>0</v>
      </c>
      <c r="BF108" s="72">
        <f t="shared" si="19"/>
        <v>34.877214244</v>
      </c>
      <c r="BG108" s="72">
        <f t="shared" si="19"/>
        <v>2.726244242</v>
      </c>
      <c r="BH108" s="72">
        <f t="shared" si="19"/>
        <v>0</v>
      </c>
      <c r="BI108" s="72">
        <f t="shared" si="19"/>
        <v>0</v>
      </c>
      <c r="BJ108" s="72">
        <f t="shared" si="19"/>
        <v>23.80394817103128</v>
      </c>
      <c r="BK108" s="116">
        <f t="shared" si="19"/>
        <v>1290.6316631510315</v>
      </c>
      <c r="BL108" s="87"/>
    </row>
    <row r="109" spans="1:64" ht="4.5" customHeight="1">
      <c r="A109" s="10"/>
      <c r="B109" s="20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7"/>
      <c r="BL109" s="87"/>
    </row>
    <row r="110" spans="1:65" ht="12.75">
      <c r="A110" s="31"/>
      <c r="B110" s="103" t="s">
        <v>88</v>
      </c>
      <c r="C110" s="45">
        <f aca="true" t="shared" si="20" ref="C110:AH110">+C108++C89+C84+C56+C98</f>
        <v>0</v>
      </c>
      <c r="D110" s="74">
        <f t="shared" si="20"/>
        <v>3475.0059030499997</v>
      </c>
      <c r="E110" s="74">
        <f t="shared" si="20"/>
        <v>0</v>
      </c>
      <c r="F110" s="74">
        <f t="shared" si="20"/>
        <v>0</v>
      </c>
      <c r="G110" s="74">
        <f t="shared" si="20"/>
        <v>0</v>
      </c>
      <c r="H110" s="74">
        <f t="shared" si="20"/>
        <v>2646.942045414</v>
      </c>
      <c r="I110" s="74">
        <f t="shared" si="20"/>
        <v>17543.896499315</v>
      </c>
      <c r="J110" s="74">
        <f t="shared" si="20"/>
        <v>656.280510842</v>
      </c>
      <c r="K110" s="74">
        <f t="shared" si="20"/>
        <v>8.587883419</v>
      </c>
      <c r="L110" s="74">
        <f t="shared" si="20"/>
        <v>7256.316995244</v>
      </c>
      <c r="M110" s="74">
        <f t="shared" si="20"/>
        <v>0</v>
      </c>
      <c r="N110" s="74">
        <f t="shared" si="20"/>
        <v>0</v>
      </c>
      <c r="O110" s="74">
        <f t="shared" si="20"/>
        <v>0</v>
      </c>
      <c r="P110" s="74">
        <f t="shared" si="20"/>
        <v>0</v>
      </c>
      <c r="Q110" s="74">
        <f t="shared" si="20"/>
        <v>0</v>
      </c>
      <c r="R110" s="74">
        <f t="shared" si="20"/>
        <v>1122.491968111</v>
      </c>
      <c r="S110" s="74">
        <f t="shared" si="20"/>
        <v>763.0364748329999</v>
      </c>
      <c r="T110" s="74">
        <f t="shared" si="20"/>
        <v>42.979946701</v>
      </c>
      <c r="U110" s="74">
        <f t="shared" si="20"/>
        <v>0</v>
      </c>
      <c r="V110" s="74">
        <f t="shared" si="20"/>
        <v>705.068269167</v>
      </c>
      <c r="W110" s="74">
        <f t="shared" si="20"/>
        <v>0</v>
      </c>
      <c r="X110" s="74">
        <f t="shared" si="20"/>
        <v>0</v>
      </c>
      <c r="Y110" s="74">
        <f t="shared" si="20"/>
        <v>0</v>
      </c>
      <c r="Z110" s="74">
        <f t="shared" si="20"/>
        <v>0</v>
      </c>
      <c r="AA110" s="74">
        <f t="shared" si="20"/>
        <v>0</v>
      </c>
      <c r="AB110" s="74">
        <f t="shared" si="20"/>
        <v>9.507892427</v>
      </c>
      <c r="AC110" s="74">
        <f t="shared" si="20"/>
        <v>0.050948257</v>
      </c>
      <c r="AD110" s="74">
        <f t="shared" si="20"/>
        <v>0</v>
      </c>
      <c r="AE110" s="74">
        <f t="shared" si="20"/>
        <v>0</v>
      </c>
      <c r="AF110" s="74">
        <f t="shared" si="20"/>
        <v>1.1771884689999998</v>
      </c>
      <c r="AG110" s="74">
        <f t="shared" si="20"/>
        <v>0</v>
      </c>
      <c r="AH110" s="74">
        <f t="shared" si="20"/>
        <v>0</v>
      </c>
      <c r="AI110" s="74">
        <f aca="true" t="shared" si="21" ref="AI110:BK110">+AI108++AI89+AI84+AI56+AI98</f>
        <v>0</v>
      </c>
      <c r="AJ110" s="74">
        <f t="shared" si="21"/>
        <v>0</v>
      </c>
      <c r="AK110" s="74">
        <f t="shared" si="21"/>
        <v>0</v>
      </c>
      <c r="AL110" s="74">
        <f t="shared" si="21"/>
        <v>5.682310323</v>
      </c>
      <c r="AM110" s="74">
        <f t="shared" si="21"/>
        <v>0</v>
      </c>
      <c r="AN110" s="74">
        <f t="shared" si="21"/>
        <v>0</v>
      </c>
      <c r="AO110" s="74">
        <f t="shared" si="21"/>
        <v>0</v>
      </c>
      <c r="AP110" s="74">
        <f t="shared" si="21"/>
        <v>0.239516404</v>
      </c>
      <c r="AQ110" s="74">
        <f t="shared" si="21"/>
        <v>0.00878342</v>
      </c>
      <c r="AR110" s="74">
        <f t="shared" si="21"/>
        <v>14.761517797</v>
      </c>
      <c r="AS110" s="74">
        <f t="shared" si="21"/>
        <v>0</v>
      </c>
      <c r="AT110" s="74">
        <f t="shared" si="21"/>
        <v>0</v>
      </c>
      <c r="AU110" s="74">
        <f t="shared" si="21"/>
        <v>0</v>
      </c>
      <c r="AV110" s="74">
        <f t="shared" si="21"/>
        <v>15893.3293634</v>
      </c>
      <c r="AW110" s="74">
        <f t="shared" si="21"/>
        <v>7556.436004006</v>
      </c>
      <c r="AX110" s="74">
        <f t="shared" si="21"/>
        <v>47.090609783000005</v>
      </c>
      <c r="AY110" s="74">
        <f t="shared" si="21"/>
        <v>0.0006558740000000001</v>
      </c>
      <c r="AZ110" s="74">
        <f t="shared" si="21"/>
        <v>18782.050466704</v>
      </c>
      <c r="BA110" s="74">
        <f t="shared" si="21"/>
        <v>0</v>
      </c>
      <c r="BB110" s="74">
        <f t="shared" si="21"/>
        <v>0</v>
      </c>
      <c r="BC110" s="74">
        <f t="shared" si="21"/>
        <v>0</v>
      </c>
      <c r="BD110" s="74">
        <f t="shared" si="21"/>
        <v>0</v>
      </c>
      <c r="BE110" s="74">
        <f t="shared" si="21"/>
        <v>0</v>
      </c>
      <c r="BF110" s="74">
        <f t="shared" si="21"/>
        <v>5556.396947588001</v>
      </c>
      <c r="BG110" s="74">
        <f t="shared" si="21"/>
        <v>895.6634564709998</v>
      </c>
      <c r="BH110" s="74">
        <f t="shared" si="21"/>
        <v>59.186035206999996</v>
      </c>
      <c r="BI110" s="74">
        <f t="shared" si="21"/>
        <v>0</v>
      </c>
      <c r="BJ110" s="74">
        <f t="shared" si="21"/>
        <v>2779.455437106848</v>
      </c>
      <c r="BK110" s="117">
        <f t="shared" si="21"/>
        <v>85821.64362933284</v>
      </c>
      <c r="BL110" s="87"/>
      <c r="BM110" s="87"/>
    </row>
    <row r="111" spans="1:63" ht="4.5" customHeight="1">
      <c r="A111" s="10"/>
      <c r="B111" s="104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7"/>
    </row>
    <row r="112" spans="1:63" ht="14.25" customHeight="1">
      <c r="A112" s="10" t="s">
        <v>5</v>
      </c>
      <c r="B112" s="105" t="s">
        <v>24</v>
      </c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7"/>
    </row>
    <row r="113" spans="1:63" ht="14.25" customHeight="1">
      <c r="A113" s="27"/>
      <c r="B113" s="105"/>
      <c r="C113" s="48">
        <v>0</v>
      </c>
      <c r="D113" s="46">
        <v>0</v>
      </c>
      <c r="E113" s="40">
        <v>0</v>
      </c>
      <c r="F113" s="40">
        <v>0</v>
      </c>
      <c r="G113" s="47">
        <v>0</v>
      </c>
      <c r="H113" s="64">
        <v>0</v>
      </c>
      <c r="I113" s="40">
        <v>0</v>
      </c>
      <c r="J113" s="40">
        <v>0</v>
      </c>
      <c r="K113" s="40">
        <v>0</v>
      </c>
      <c r="L113" s="47">
        <v>0</v>
      </c>
      <c r="M113" s="64">
        <v>0</v>
      </c>
      <c r="N113" s="46">
        <v>0</v>
      </c>
      <c r="O113" s="40">
        <v>0</v>
      </c>
      <c r="P113" s="40">
        <v>0</v>
      </c>
      <c r="Q113" s="47">
        <v>0</v>
      </c>
      <c r="R113" s="64">
        <v>0</v>
      </c>
      <c r="S113" s="40">
        <v>0</v>
      </c>
      <c r="T113" s="40">
        <v>0</v>
      </c>
      <c r="U113" s="40">
        <v>0</v>
      </c>
      <c r="V113" s="47">
        <v>0</v>
      </c>
      <c r="W113" s="64">
        <v>0</v>
      </c>
      <c r="X113" s="40">
        <v>0</v>
      </c>
      <c r="Y113" s="40">
        <v>0</v>
      </c>
      <c r="Z113" s="40">
        <v>0</v>
      </c>
      <c r="AA113" s="47">
        <v>0</v>
      </c>
      <c r="AB113" s="64">
        <v>0</v>
      </c>
      <c r="AC113" s="40">
        <v>0</v>
      </c>
      <c r="AD113" s="40">
        <v>0</v>
      </c>
      <c r="AE113" s="40">
        <v>0</v>
      </c>
      <c r="AF113" s="47">
        <v>0</v>
      </c>
      <c r="AG113" s="64">
        <v>0</v>
      </c>
      <c r="AH113" s="40">
        <v>0</v>
      </c>
      <c r="AI113" s="40">
        <v>0</v>
      </c>
      <c r="AJ113" s="40">
        <v>0</v>
      </c>
      <c r="AK113" s="47">
        <v>0</v>
      </c>
      <c r="AL113" s="64">
        <v>0</v>
      </c>
      <c r="AM113" s="40">
        <v>0</v>
      </c>
      <c r="AN113" s="40">
        <v>0</v>
      </c>
      <c r="AO113" s="40">
        <v>0</v>
      </c>
      <c r="AP113" s="47">
        <v>0</v>
      </c>
      <c r="AQ113" s="64">
        <v>0</v>
      </c>
      <c r="AR113" s="46">
        <v>0</v>
      </c>
      <c r="AS113" s="40">
        <v>0</v>
      </c>
      <c r="AT113" s="40">
        <v>0</v>
      </c>
      <c r="AU113" s="47">
        <v>0</v>
      </c>
      <c r="AV113" s="64">
        <v>0</v>
      </c>
      <c r="AW113" s="40">
        <v>0</v>
      </c>
      <c r="AX113" s="40">
        <v>0</v>
      </c>
      <c r="AY113" s="40">
        <v>0</v>
      </c>
      <c r="AZ113" s="47">
        <v>0</v>
      </c>
      <c r="BA113" s="38">
        <v>0</v>
      </c>
      <c r="BB113" s="39">
        <v>0</v>
      </c>
      <c r="BC113" s="38">
        <v>0</v>
      </c>
      <c r="BD113" s="38">
        <v>0</v>
      </c>
      <c r="BE113" s="41">
        <v>0</v>
      </c>
      <c r="BF113" s="38">
        <v>0</v>
      </c>
      <c r="BG113" s="39">
        <v>0</v>
      </c>
      <c r="BH113" s="38">
        <v>0</v>
      </c>
      <c r="BI113" s="38">
        <v>0</v>
      </c>
      <c r="BJ113" s="41">
        <v>0</v>
      </c>
      <c r="BK113" s="81">
        <f>SUM(C113:BJ113)</f>
        <v>0</v>
      </c>
    </row>
    <row r="114" spans="1:63" ht="13.5" thickBot="1">
      <c r="A114" s="35"/>
      <c r="B114" s="106" t="s">
        <v>74</v>
      </c>
      <c r="C114" s="118">
        <f>SUM(C113)</f>
        <v>0</v>
      </c>
      <c r="D114" s="119">
        <f aca="true" t="shared" si="22" ref="D114:BK114">SUM(D113)</f>
        <v>0</v>
      </c>
      <c r="E114" s="119">
        <f t="shared" si="22"/>
        <v>0</v>
      </c>
      <c r="F114" s="119">
        <f t="shared" si="22"/>
        <v>0</v>
      </c>
      <c r="G114" s="120">
        <f t="shared" si="22"/>
        <v>0</v>
      </c>
      <c r="H114" s="121">
        <f t="shared" si="22"/>
        <v>0</v>
      </c>
      <c r="I114" s="119">
        <f t="shared" si="22"/>
        <v>0</v>
      </c>
      <c r="J114" s="119">
        <f t="shared" si="22"/>
        <v>0</v>
      </c>
      <c r="K114" s="119">
        <f t="shared" si="22"/>
        <v>0</v>
      </c>
      <c r="L114" s="120">
        <f t="shared" si="22"/>
        <v>0</v>
      </c>
      <c r="M114" s="121">
        <f t="shared" si="22"/>
        <v>0</v>
      </c>
      <c r="N114" s="119">
        <f t="shared" si="22"/>
        <v>0</v>
      </c>
      <c r="O114" s="119">
        <f t="shared" si="22"/>
        <v>0</v>
      </c>
      <c r="P114" s="119">
        <f t="shared" si="22"/>
        <v>0</v>
      </c>
      <c r="Q114" s="120">
        <f t="shared" si="22"/>
        <v>0</v>
      </c>
      <c r="R114" s="121">
        <f t="shared" si="22"/>
        <v>0</v>
      </c>
      <c r="S114" s="119">
        <f t="shared" si="22"/>
        <v>0</v>
      </c>
      <c r="T114" s="119">
        <f t="shared" si="22"/>
        <v>0</v>
      </c>
      <c r="U114" s="119">
        <f t="shared" si="22"/>
        <v>0</v>
      </c>
      <c r="V114" s="120">
        <f t="shared" si="22"/>
        <v>0</v>
      </c>
      <c r="W114" s="121">
        <f t="shared" si="22"/>
        <v>0</v>
      </c>
      <c r="X114" s="119">
        <f t="shared" si="22"/>
        <v>0</v>
      </c>
      <c r="Y114" s="119">
        <f t="shared" si="22"/>
        <v>0</v>
      </c>
      <c r="Z114" s="119">
        <f t="shared" si="22"/>
        <v>0</v>
      </c>
      <c r="AA114" s="120">
        <f t="shared" si="22"/>
        <v>0</v>
      </c>
      <c r="AB114" s="121">
        <f t="shared" si="22"/>
        <v>0</v>
      </c>
      <c r="AC114" s="119">
        <f t="shared" si="22"/>
        <v>0</v>
      </c>
      <c r="AD114" s="119">
        <f t="shared" si="22"/>
        <v>0</v>
      </c>
      <c r="AE114" s="119">
        <f t="shared" si="22"/>
        <v>0</v>
      </c>
      <c r="AF114" s="120">
        <f t="shared" si="22"/>
        <v>0</v>
      </c>
      <c r="AG114" s="121">
        <f t="shared" si="22"/>
        <v>0</v>
      </c>
      <c r="AH114" s="119">
        <f t="shared" si="22"/>
        <v>0</v>
      </c>
      <c r="AI114" s="119">
        <f t="shared" si="22"/>
        <v>0</v>
      </c>
      <c r="AJ114" s="119">
        <f t="shared" si="22"/>
        <v>0</v>
      </c>
      <c r="AK114" s="120">
        <f t="shared" si="22"/>
        <v>0</v>
      </c>
      <c r="AL114" s="121">
        <f t="shared" si="22"/>
        <v>0</v>
      </c>
      <c r="AM114" s="119">
        <f t="shared" si="22"/>
        <v>0</v>
      </c>
      <c r="AN114" s="119">
        <f t="shared" si="22"/>
        <v>0</v>
      </c>
      <c r="AO114" s="119">
        <f t="shared" si="22"/>
        <v>0</v>
      </c>
      <c r="AP114" s="120">
        <f t="shared" si="22"/>
        <v>0</v>
      </c>
      <c r="AQ114" s="121">
        <f t="shared" si="22"/>
        <v>0</v>
      </c>
      <c r="AR114" s="119">
        <f t="shared" si="22"/>
        <v>0</v>
      </c>
      <c r="AS114" s="119">
        <f t="shared" si="22"/>
        <v>0</v>
      </c>
      <c r="AT114" s="119">
        <f t="shared" si="22"/>
        <v>0</v>
      </c>
      <c r="AU114" s="120">
        <f t="shared" si="22"/>
        <v>0</v>
      </c>
      <c r="AV114" s="121">
        <f t="shared" si="22"/>
        <v>0</v>
      </c>
      <c r="AW114" s="119">
        <f t="shared" si="22"/>
        <v>0</v>
      </c>
      <c r="AX114" s="119">
        <f t="shared" si="22"/>
        <v>0</v>
      </c>
      <c r="AY114" s="119">
        <f t="shared" si="22"/>
        <v>0</v>
      </c>
      <c r="AZ114" s="120">
        <f t="shared" si="22"/>
        <v>0</v>
      </c>
      <c r="BA114" s="118">
        <f t="shared" si="22"/>
        <v>0</v>
      </c>
      <c r="BB114" s="119">
        <f t="shared" si="22"/>
        <v>0</v>
      </c>
      <c r="BC114" s="119">
        <f t="shared" si="22"/>
        <v>0</v>
      </c>
      <c r="BD114" s="119">
        <f t="shared" si="22"/>
        <v>0</v>
      </c>
      <c r="BE114" s="122">
        <f t="shared" si="22"/>
        <v>0</v>
      </c>
      <c r="BF114" s="121">
        <f t="shared" si="22"/>
        <v>0</v>
      </c>
      <c r="BG114" s="119">
        <f t="shared" si="22"/>
        <v>0</v>
      </c>
      <c r="BH114" s="119">
        <f t="shared" si="22"/>
        <v>0</v>
      </c>
      <c r="BI114" s="119">
        <f t="shared" si="22"/>
        <v>0</v>
      </c>
      <c r="BJ114" s="120">
        <f t="shared" si="22"/>
        <v>0</v>
      </c>
      <c r="BK114" s="123">
        <f t="shared" si="22"/>
        <v>0</v>
      </c>
    </row>
    <row r="115" spans="1:63" ht="6" customHeight="1">
      <c r="A115" s="3"/>
      <c r="B115" s="15"/>
      <c r="C115" s="23"/>
      <c r="D115" s="29"/>
      <c r="E115" s="23"/>
      <c r="F115" s="23"/>
      <c r="G115" s="23"/>
      <c r="H115" s="23"/>
      <c r="I115" s="23"/>
      <c r="J115" s="23"/>
      <c r="K115" s="23"/>
      <c r="L115" s="23"/>
      <c r="M115" s="23"/>
      <c r="N115" s="29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9"/>
      <c r="AS115" s="23"/>
      <c r="AT115" s="23"/>
      <c r="AU115" s="23"/>
      <c r="AV115" s="23"/>
      <c r="AW115" s="23"/>
      <c r="AX115" s="23"/>
      <c r="AY115" s="23"/>
      <c r="AZ115" s="23"/>
      <c r="BA115" s="23"/>
      <c r="BB115" s="29"/>
      <c r="BC115" s="23"/>
      <c r="BD115" s="23"/>
      <c r="BE115" s="23"/>
      <c r="BF115" s="23"/>
      <c r="BG115" s="29"/>
      <c r="BH115" s="23"/>
      <c r="BI115" s="23"/>
      <c r="BJ115" s="23"/>
      <c r="BK115" s="25"/>
    </row>
    <row r="116" spans="1:63" ht="12.75">
      <c r="A116" s="3"/>
      <c r="B116" s="3" t="s">
        <v>104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36" t="s">
        <v>89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5"/>
    </row>
    <row r="117" spans="1:63" ht="12.75">
      <c r="A117" s="3"/>
      <c r="B117" s="3" t="s">
        <v>105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37" t="s">
        <v>90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5"/>
    </row>
    <row r="118" spans="3:63" ht="12.75">
      <c r="C118" s="23"/>
      <c r="D118" s="23"/>
      <c r="E118" s="23"/>
      <c r="F118" s="23"/>
      <c r="G118" s="23"/>
      <c r="H118" s="23"/>
      <c r="I118" s="23"/>
      <c r="J118" s="23"/>
      <c r="K118" s="23"/>
      <c r="L118" s="37" t="s">
        <v>91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5"/>
    </row>
    <row r="119" spans="2:63" ht="12.75">
      <c r="B119" s="3" t="s">
        <v>96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37" t="s">
        <v>92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5"/>
    </row>
    <row r="120" spans="2:63" ht="12.75">
      <c r="B120" s="3" t="s">
        <v>97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37" t="s">
        <v>93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5"/>
    </row>
    <row r="121" spans="2:63" ht="12.75">
      <c r="B121" s="3"/>
      <c r="C121" s="23"/>
      <c r="D121" s="23"/>
      <c r="E121" s="23"/>
      <c r="F121" s="23"/>
      <c r="G121" s="23"/>
      <c r="H121" s="23"/>
      <c r="I121" s="23"/>
      <c r="J121" s="23"/>
      <c r="K121" s="23"/>
      <c r="L121" s="37" t="s">
        <v>94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5"/>
    </row>
    <row r="124" ht="12.75">
      <c r="BJ124" s="87"/>
    </row>
    <row r="126" spans="3:63" ht="12.75"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</row>
  </sheetData>
  <sheetProtection/>
  <mergeCells count="49">
    <mergeCell ref="C109:BK109"/>
    <mergeCell ref="A1:A5"/>
    <mergeCell ref="C87:BK87"/>
    <mergeCell ref="C111:BK111"/>
    <mergeCell ref="C112:BK112"/>
    <mergeCell ref="C91:BK91"/>
    <mergeCell ref="C92:BK92"/>
    <mergeCell ref="C95:BK95"/>
    <mergeCell ref="C99:BK99"/>
    <mergeCell ref="C100:BK100"/>
    <mergeCell ref="C101:BK101"/>
    <mergeCell ref="C60:BK60"/>
    <mergeCell ref="C57:BK57"/>
    <mergeCell ref="C63:BK63"/>
    <mergeCell ref="C85:BK85"/>
    <mergeCell ref="C86:BK86"/>
    <mergeCell ref="C90:BK90"/>
    <mergeCell ref="C1:BK1"/>
    <mergeCell ref="BA3:BJ3"/>
    <mergeCell ref="BK2:BK5"/>
    <mergeCell ref="W3:AF3"/>
    <mergeCell ref="AG3:AP3"/>
    <mergeCell ref="C59:BK59"/>
    <mergeCell ref="M3:V3"/>
    <mergeCell ref="C12:BK12"/>
    <mergeCell ref="C16:BK16"/>
    <mergeCell ref="C39:BK39"/>
    <mergeCell ref="C42:BK42"/>
    <mergeCell ref="C45:BK45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8" t="s">
        <v>171</v>
      </c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2:12" ht="12.75">
      <c r="B3" s="158" t="s">
        <v>130</v>
      </c>
      <c r="C3" s="159"/>
      <c r="D3" s="159"/>
      <c r="E3" s="159"/>
      <c r="F3" s="159"/>
      <c r="G3" s="159"/>
      <c r="H3" s="159"/>
      <c r="I3" s="159"/>
      <c r="J3" s="159"/>
      <c r="K3" s="159"/>
      <c r="L3" s="160"/>
    </row>
    <row r="4" spans="2:12" ht="30">
      <c r="B4" s="91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90">
        <v>0.040499354</v>
      </c>
      <c r="E5" s="85">
        <v>0.012261966</v>
      </c>
      <c r="F5" s="85">
        <v>3.747245596</v>
      </c>
      <c r="G5" s="85">
        <v>0.180178833</v>
      </c>
      <c r="H5" s="85">
        <v>0.023101836</v>
      </c>
      <c r="I5" s="85">
        <v>0</v>
      </c>
      <c r="J5" s="75">
        <v>0</v>
      </c>
      <c r="K5" s="80">
        <f>SUM(D5:J5)</f>
        <v>4.003287585</v>
      </c>
      <c r="L5" s="85">
        <v>0</v>
      </c>
    </row>
    <row r="6" spans="2:12" ht="12.75">
      <c r="B6" s="11">
        <v>2</v>
      </c>
      <c r="C6" s="13" t="s">
        <v>34</v>
      </c>
      <c r="D6" s="85">
        <v>48.573269711</v>
      </c>
      <c r="E6" s="85">
        <v>128.723332192</v>
      </c>
      <c r="F6" s="85">
        <v>862.736988633</v>
      </c>
      <c r="G6" s="85">
        <v>90.245313929</v>
      </c>
      <c r="H6" s="85">
        <v>11.608439963</v>
      </c>
      <c r="I6" s="85">
        <v>0</v>
      </c>
      <c r="J6" s="75">
        <v>0.19917178441318584</v>
      </c>
      <c r="K6" s="80">
        <f aca="true" t="shared" si="0" ref="K6:K41">SUM(D6:J6)</f>
        <v>1142.0865162124132</v>
      </c>
      <c r="L6" s="85">
        <v>0</v>
      </c>
    </row>
    <row r="7" spans="2:12" ht="12.75">
      <c r="B7" s="11">
        <v>3</v>
      </c>
      <c r="C7" s="12" t="s">
        <v>35</v>
      </c>
      <c r="D7" s="85">
        <v>0.104383077</v>
      </c>
      <c r="E7" s="85">
        <v>0.435463787</v>
      </c>
      <c r="F7" s="85">
        <v>5.503668046</v>
      </c>
      <c r="G7" s="85">
        <v>0.202755075</v>
      </c>
      <c r="H7" s="85">
        <v>0.096053759</v>
      </c>
      <c r="I7" s="85">
        <v>0</v>
      </c>
      <c r="J7" s="75">
        <v>0</v>
      </c>
      <c r="K7" s="80">
        <f t="shared" si="0"/>
        <v>6.342323744</v>
      </c>
      <c r="L7" s="85">
        <v>0</v>
      </c>
    </row>
    <row r="8" spans="2:12" ht="12.75">
      <c r="B8" s="11">
        <v>4</v>
      </c>
      <c r="C8" s="13" t="s">
        <v>36</v>
      </c>
      <c r="D8" s="85">
        <v>90.570820181</v>
      </c>
      <c r="E8" s="85">
        <v>79.435155573</v>
      </c>
      <c r="F8" s="85">
        <v>294.980405817</v>
      </c>
      <c r="G8" s="85">
        <v>21.415784956</v>
      </c>
      <c r="H8" s="85">
        <v>2.624734411</v>
      </c>
      <c r="I8" s="85">
        <v>0</v>
      </c>
      <c r="J8" s="75">
        <v>0.0629602536556832</v>
      </c>
      <c r="K8" s="80">
        <f t="shared" si="0"/>
        <v>489.0898611916557</v>
      </c>
      <c r="L8" s="85">
        <v>0</v>
      </c>
    </row>
    <row r="9" spans="2:12" ht="12.75">
      <c r="B9" s="11">
        <v>5</v>
      </c>
      <c r="C9" s="13" t="s">
        <v>37</v>
      </c>
      <c r="D9" s="85">
        <v>12.320528461</v>
      </c>
      <c r="E9" s="85">
        <v>80.246169632</v>
      </c>
      <c r="F9" s="85">
        <v>428.971457236</v>
      </c>
      <c r="G9" s="85">
        <v>45.191462382</v>
      </c>
      <c r="H9" s="85">
        <v>3.883945269</v>
      </c>
      <c r="I9" s="85">
        <v>0</v>
      </c>
      <c r="J9" s="75">
        <v>0.13725912798684947</v>
      </c>
      <c r="K9" s="80">
        <f t="shared" si="0"/>
        <v>570.7508221079868</v>
      </c>
      <c r="L9" s="85">
        <v>0</v>
      </c>
    </row>
    <row r="10" spans="2:12" ht="12.75">
      <c r="B10" s="11">
        <v>6</v>
      </c>
      <c r="C10" s="13" t="s">
        <v>38</v>
      </c>
      <c r="D10" s="85">
        <v>7.756034036</v>
      </c>
      <c r="E10" s="85">
        <v>27.888061894</v>
      </c>
      <c r="F10" s="85">
        <v>185.701855328</v>
      </c>
      <c r="G10" s="85">
        <v>21.491795893</v>
      </c>
      <c r="H10" s="85">
        <v>1.591374931</v>
      </c>
      <c r="I10" s="85">
        <v>0</v>
      </c>
      <c r="J10" s="75">
        <v>0.0417955561073953</v>
      </c>
      <c r="K10" s="80">
        <f t="shared" si="0"/>
        <v>244.47091763810735</v>
      </c>
      <c r="L10" s="85">
        <v>0</v>
      </c>
    </row>
    <row r="11" spans="2:12" ht="12.75">
      <c r="B11" s="11">
        <v>7</v>
      </c>
      <c r="C11" s="13" t="s">
        <v>39</v>
      </c>
      <c r="D11" s="85">
        <v>26.891947001</v>
      </c>
      <c r="E11" s="85">
        <v>62.194435098</v>
      </c>
      <c r="F11" s="85">
        <v>287.432489224</v>
      </c>
      <c r="G11" s="85">
        <v>42.772306055</v>
      </c>
      <c r="H11" s="85">
        <v>2.78299624</v>
      </c>
      <c r="I11" s="85">
        <v>0</v>
      </c>
      <c r="J11" s="75">
        <v>0.006203921663422662</v>
      </c>
      <c r="K11" s="80">
        <f t="shared" si="0"/>
        <v>422.0803775396634</v>
      </c>
      <c r="L11" s="85">
        <v>0</v>
      </c>
    </row>
    <row r="12" spans="2:12" ht="12.75">
      <c r="B12" s="11">
        <v>8</v>
      </c>
      <c r="C12" s="12" t="s">
        <v>40</v>
      </c>
      <c r="D12" s="85">
        <v>0.037622029</v>
      </c>
      <c r="E12" s="85">
        <v>0.625618876</v>
      </c>
      <c r="F12" s="85">
        <v>15.071564795</v>
      </c>
      <c r="G12" s="85">
        <v>1.160361222</v>
      </c>
      <c r="H12" s="85">
        <v>0.01815635</v>
      </c>
      <c r="I12" s="85">
        <v>0</v>
      </c>
      <c r="J12" s="75">
        <v>0.0001379907880983711</v>
      </c>
      <c r="K12" s="80">
        <f t="shared" si="0"/>
        <v>16.9134612627881</v>
      </c>
      <c r="L12" s="85">
        <v>0</v>
      </c>
    </row>
    <row r="13" spans="2:12" ht="12.75">
      <c r="B13" s="11">
        <v>9</v>
      </c>
      <c r="C13" s="12" t="s">
        <v>41</v>
      </c>
      <c r="D13" s="85">
        <v>19.5079965</v>
      </c>
      <c r="E13" s="85">
        <v>0.732820413</v>
      </c>
      <c r="F13" s="85">
        <v>8.693605032</v>
      </c>
      <c r="G13" s="85">
        <v>0.628089854</v>
      </c>
      <c r="H13" s="85">
        <v>0.027453791</v>
      </c>
      <c r="I13" s="85">
        <v>0</v>
      </c>
      <c r="J13" s="75">
        <v>0</v>
      </c>
      <c r="K13" s="80">
        <f t="shared" si="0"/>
        <v>29.58996559</v>
      </c>
      <c r="L13" s="85">
        <v>0</v>
      </c>
    </row>
    <row r="14" spans="2:12" ht="12.75">
      <c r="B14" s="11">
        <v>10</v>
      </c>
      <c r="C14" s="13" t="s">
        <v>42</v>
      </c>
      <c r="D14" s="85">
        <v>44.59405423</v>
      </c>
      <c r="E14" s="85">
        <v>226.989701498</v>
      </c>
      <c r="F14" s="85">
        <v>454.548274576</v>
      </c>
      <c r="G14" s="85">
        <v>81.697139917</v>
      </c>
      <c r="H14" s="85">
        <v>3.596813762</v>
      </c>
      <c r="I14" s="85">
        <v>0</v>
      </c>
      <c r="J14" s="75">
        <v>0.0002052355527463086</v>
      </c>
      <c r="K14" s="80">
        <f t="shared" si="0"/>
        <v>811.4261892185526</v>
      </c>
      <c r="L14" s="85">
        <v>0</v>
      </c>
    </row>
    <row r="15" spans="2:12" ht="12.75">
      <c r="B15" s="11">
        <v>11</v>
      </c>
      <c r="C15" s="13" t="s">
        <v>43</v>
      </c>
      <c r="D15" s="85">
        <v>391.149368514</v>
      </c>
      <c r="E15" s="85">
        <v>889.189325824</v>
      </c>
      <c r="F15" s="85">
        <v>3794.116707921</v>
      </c>
      <c r="G15" s="85">
        <v>600.189444135</v>
      </c>
      <c r="H15" s="85">
        <v>48.256296739</v>
      </c>
      <c r="I15" s="85">
        <v>0</v>
      </c>
      <c r="J15" s="75">
        <v>2.990728928902038</v>
      </c>
      <c r="K15" s="80">
        <f t="shared" si="0"/>
        <v>5725.891872061902</v>
      </c>
      <c r="L15" s="85">
        <v>0</v>
      </c>
    </row>
    <row r="16" spans="2:12" ht="12.75">
      <c r="B16" s="11">
        <v>12</v>
      </c>
      <c r="C16" s="13" t="s">
        <v>44</v>
      </c>
      <c r="D16" s="85">
        <v>318.044900843</v>
      </c>
      <c r="E16" s="85">
        <v>1610.978261068</v>
      </c>
      <c r="F16" s="85">
        <v>1122.389790314</v>
      </c>
      <c r="G16" s="85">
        <v>96.623472751</v>
      </c>
      <c r="H16" s="85">
        <v>31.952846492</v>
      </c>
      <c r="I16" s="85">
        <v>0</v>
      </c>
      <c r="J16" s="75">
        <v>1.0769705251793524</v>
      </c>
      <c r="K16" s="80">
        <f t="shared" si="0"/>
        <v>3181.066241993179</v>
      </c>
      <c r="L16" s="85">
        <v>0</v>
      </c>
    </row>
    <row r="17" spans="2:12" ht="12.75">
      <c r="B17" s="11">
        <v>13</v>
      </c>
      <c r="C17" s="13" t="s">
        <v>45</v>
      </c>
      <c r="D17" s="85">
        <v>2.405713033</v>
      </c>
      <c r="E17" s="85">
        <v>5.073421877</v>
      </c>
      <c r="F17" s="85">
        <v>61.186882636</v>
      </c>
      <c r="G17" s="85">
        <v>5.305941955</v>
      </c>
      <c r="H17" s="85">
        <v>1.036779393</v>
      </c>
      <c r="I17" s="85">
        <v>0</v>
      </c>
      <c r="J17" s="75">
        <v>0.0001800058937283229</v>
      </c>
      <c r="K17" s="80">
        <f t="shared" si="0"/>
        <v>75.00891889989373</v>
      </c>
      <c r="L17" s="85">
        <v>0</v>
      </c>
    </row>
    <row r="18" spans="2:12" ht="12.75">
      <c r="B18" s="11">
        <v>14</v>
      </c>
      <c r="C18" s="13" t="s">
        <v>46</v>
      </c>
      <c r="D18" s="85">
        <v>0.795678432</v>
      </c>
      <c r="E18" s="85">
        <v>2.014357521</v>
      </c>
      <c r="F18" s="85">
        <v>32.174337503</v>
      </c>
      <c r="G18" s="85">
        <v>1.25895756</v>
      </c>
      <c r="H18" s="85">
        <v>0.893757901</v>
      </c>
      <c r="I18" s="85">
        <v>0</v>
      </c>
      <c r="J18" s="75">
        <v>3.089346002202337E-07</v>
      </c>
      <c r="K18" s="80">
        <f t="shared" si="0"/>
        <v>37.1370892259346</v>
      </c>
      <c r="L18" s="85">
        <v>0</v>
      </c>
    </row>
    <row r="19" spans="2:12" ht="12.75">
      <c r="B19" s="11">
        <v>15</v>
      </c>
      <c r="C19" s="13" t="s">
        <v>47</v>
      </c>
      <c r="D19" s="85">
        <v>12.834774159</v>
      </c>
      <c r="E19" s="85">
        <v>75.939940652</v>
      </c>
      <c r="F19" s="85">
        <v>508.180911752</v>
      </c>
      <c r="G19" s="85">
        <v>94.992837986</v>
      </c>
      <c r="H19" s="85">
        <v>3.975476465</v>
      </c>
      <c r="I19" s="85">
        <v>0</v>
      </c>
      <c r="J19" s="75">
        <v>0.0038861913143703936</v>
      </c>
      <c r="K19" s="80">
        <f t="shared" si="0"/>
        <v>695.9278272053144</v>
      </c>
      <c r="L19" s="85">
        <v>0</v>
      </c>
    </row>
    <row r="20" spans="2:12" ht="12.75">
      <c r="B20" s="11">
        <v>16</v>
      </c>
      <c r="C20" s="13" t="s">
        <v>48</v>
      </c>
      <c r="D20" s="85">
        <v>1132.025470222</v>
      </c>
      <c r="E20" s="85">
        <v>2187.317107579</v>
      </c>
      <c r="F20" s="85">
        <v>3064.80184966</v>
      </c>
      <c r="G20" s="85">
        <v>270.505547649</v>
      </c>
      <c r="H20" s="85">
        <v>73.245522987</v>
      </c>
      <c r="I20" s="85">
        <v>0</v>
      </c>
      <c r="J20" s="75">
        <v>3.1157084214211284</v>
      </c>
      <c r="K20" s="80">
        <f t="shared" si="0"/>
        <v>6731.011206518421</v>
      </c>
      <c r="L20" s="85">
        <v>0</v>
      </c>
    </row>
    <row r="21" spans="2:12" ht="12.75">
      <c r="B21" s="11">
        <v>17</v>
      </c>
      <c r="C21" s="12" t="s">
        <v>49</v>
      </c>
      <c r="D21" s="85">
        <v>210.743991972</v>
      </c>
      <c r="E21" s="85">
        <v>138.789254811</v>
      </c>
      <c r="F21" s="85">
        <v>725.991323097</v>
      </c>
      <c r="G21" s="85">
        <v>82.60166157</v>
      </c>
      <c r="H21" s="85">
        <v>11.644290296</v>
      </c>
      <c r="I21" s="85">
        <v>0</v>
      </c>
      <c r="J21" s="75">
        <v>0.10572812992817163</v>
      </c>
      <c r="K21" s="80">
        <f t="shared" si="0"/>
        <v>1169.8762498759281</v>
      </c>
      <c r="L21" s="85">
        <v>0</v>
      </c>
    </row>
    <row r="22" spans="2:12" ht="12.75">
      <c r="B22" s="11">
        <v>18</v>
      </c>
      <c r="C22" s="13" t="s">
        <v>50</v>
      </c>
      <c r="D22" s="85">
        <v>0.00012724</v>
      </c>
      <c r="E22" s="85">
        <v>0</v>
      </c>
      <c r="F22" s="85">
        <v>0.293317575</v>
      </c>
      <c r="G22" s="85">
        <v>0</v>
      </c>
      <c r="H22" s="85">
        <v>0</v>
      </c>
      <c r="I22" s="85">
        <v>0</v>
      </c>
      <c r="J22" s="75">
        <v>0</v>
      </c>
      <c r="K22" s="80">
        <f t="shared" si="0"/>
        <v>0.29344481499999997</v>
      </c>
      <c r="L22" s="85">
        <v>0</v>
      </c>
    </row>
    <row r="23" spans="2:12" ht="12.75">
      <c r="B23" s="11">
        <v>19</v>
      </c>
      <c r="C23" s="13" t="s">
        <v>51</v>
      </c>
      <c r="D23" s="85">
        <v>119.204296271</v>
      </c>
      <c r="E23" s="85">
        <v>162.493893126</v>
      </c>
      <c r="F23" s="85">
        <v>820.4099397</v>
      </c>
      <c r="G23" s="85">
        <v>101.465592571</v>
      </c>
      <c r="H23" s="85">
        <v>10.035147861</v>
      </c>
      <c r="I23" s="85">
        <v>0</v>
      </c>
      <c r="J23" s="75">
        <v>0.2779485627963444</v>
      </c>
      <c r="K23" s="80">
        <f t="shared" si="0"/>
        <v>1213.8868180917964</v>
      </c>
      <c r="L23" s="85">
        <v>0</v>
      </c>
    </row>
    <row r="24" spans="2:12" ht="12.75">
      <c r="B24" s="11">
        <v>20</v>
      </c>
      <c r="C24" s="12" t="s">
        <v>52</v>
      </c>
      <c r="D24" s="85">
        <v>9021.071084479</v>
      </c>
      <c r="E24" s="85">
        <v>12687.44506196198</v>
      </c>
      <c r="F24" s="85">
        <v>12737.317440056</v>
      </c>
      <c r="G24" s="85">
        <v>2274.61543272999</v>
      </c>
      <c r="H24" s="85">
        <v>790.1805044998886</v>
      </c>
      <c r="I24" s="85">
        <v>0</v>
      </c>
      <c r="J24" s="75">
        <v>69.38668700958749</v>
      </c>
      <c r="K24" s="80">
        <f t="shared" si="0"/>
        <v>37580.016210736445</v>
      </c>
      <c r="L24" s="85">
        <v>0</v>
      </c>
    </row>
    <row r="25" spans="2:12" ht="12.75">
      <c r="B25" s="11">
        <v>21</v>
      </c>
      <c r="C25" s="13" t="s">
        <v>53</v>
      </c>
      <c r="D25" s="85">
        <v>0.230476727</v>
      </c>
      <c r="E25" s="85">
        <v>0.20503351</v>
      </c>
      <c r="F25" s="85">
        <v>5.492072303</v>
      </c>
      <c r="G25" s="85">
        <v>0.28776901</v>
      </c>
      <c r="H25" s="85">
        <v>0.141919152</v>
      </c>
      <c r="I25" s="85">
        <v>0</v>
      </c>
      <c r="J25" s="75">
        <v>3.357089322393207E-05</v>
      </c>
      <c r="K25" s="80">
        <f t="shared" si="0"/>
        <v>6.357304272893223</v>
      </c>
      <c r="L25" s="85">
        <v>0</v>
      </c>
    </row>
    <row r="26" spans="2:12" ht="12.75">
      <c r="B26" s="11">
        <v>22</v>
      </c>
      <c r="C26" s="12" t="s">
        <v>54</v>
      </c>
      <c r="D26" s="85">
        <v>0.815790919</v>
      </c>
      <c r="E26" s="85">
        <v>8.006239156</v>
      </c>
      <c r="F26" s="85">
        <v>16.515653304</v>
      </c>
      <c r="G26" s="85">
        <v>0.726334275</v>
      </c>
      <c r="H26" s="85">
        <v>0.491864128</v>
      </c>
      <c r="I26" s="85">
        <v>0</v>
      </c>
      <c r="J26" s="75">
        <v>5.519631523934843E-05</v>
      </c>
      <c r="K26" s="80">
        <f t="shared" si="0"/>
        <v>26.555936978315238</v>
      </c>
      <c r="L26" s="85">
        <v>0</v>
      </c>
    </row>
    <row r="27" spans="2:12" ht="12.75">
      <c r="B27" s="11">
        <v>23</v>
      </c>
      <c r="C27" s="12" t="s">
        <v>55</v>
      </c>
      <c r="D27" s="85">
        <v>0.257904843</v>
      </c>
      <c r="E27" s="85">
        <v>0.290894292</v>
      </c>
      <c r="F27" s="85">
        <v>1.336731057</v>
      </c>
      <c r="G27" s="85">
        <v>0.197379211</v>
      </c>
      <c r="H27" s="85">
        <v>0.002393055</v>
      </c>
      <c r="I27" s="85">
        <v>0</v>
      </c>
      <c r="J27" s="75">
        <v>0</v>
      </c>
      <c r="K27" s="80">
        <f t="shared" si="0"/>
        <v>2.085302458</v>
      </c>
      <c r="L27" s="85">
        <v>0</v>
      </c>
    </row>
    <row r="28" spans="2:12" ht="12.75">
      <c r="B28" s="11">
        <v>24</v>
      </c>
      <c r="C28" s="13" t="s">
        <v>56</v>
      </c>
      <c r="D28" s="85">
        <v>0.031103417</v>
      </c>
      <c r="E28" s="85">
        <v>0.32016797</v>
      </c>
      <c r="F28" s="85">
        <v>9.548054857</v>
      </c>
      <c r="G28" s="85">
        <v>0.145918576</v>
      </c>
      <c r="H28" s="85">
        <v>0.074752032</v>
      </c>
      <c r="I28" s="85">
        <v>0</v>
      </c>
      <c r="J28" s="75">
        <v>0.031968037539789426</v>
      </c>
      <c r="K28" s="80">
        <f t="shared" si="0"/>
        <v>10.151964889539789</v>
      </c>
      <c r="L28" s="85">
        <v>0</v>
      </c>
    </row>
    <row r="29" spans="2:12" ht="12.75">
      <c r="B29" s="11">
        <v>25</v>
      </c>
      <c r="C29" s="13" t="s">
        <v>99</v>
      </c>
      <c r="D29" s="85">
        <v>1324.050247177</v>
      </c>
      <c r="E29" s="85">
        <v>1895.197092892</v>
      </c>
      <c r="F29" s="85">
        <v>2791.633665776</v>
      </c>
      <c r="G29" s="85">
        <v>339.675574413</v>
      </c>
      <c r="H29" s="85">
        <v>61.726960588</v>
      </c>
      <c r="I29" s="85">
        <v>0</v>
      </c>
      <c r="J29" s="75">
        <v>2.5634832924866595</v>
      </c>
      <c r="K29" s="80">
        <f t="shared" si="0"/>
        <v>6414.847024138487</v>
      </c>
      <c r="L29" s="85">
        <v>0</v>
      </c>
    </row>
    <row r="30" spans="2:12" ht="12.75">
      <c r="B30" s="11">
        <v>26</v>
      </c>
      <c r="C30" s="13" t="s">
        <v>100</v>
      </c>
      <c r="D30" s="85">
        <v>48.893727745</v>
      </c>
      <c r="E30" s="85">
        <v>72.724975143</v>
      </c>
      <c r="F30" s="85">
        <v>367.015603105</v>
      </c>
      <c r="G30" s="85">
        <v>54.055874606</v>
      </c>
      <c r="H30" s="85">
        <v>4.610739897</v>
      </c>
      <c r="I30" s="85">
        <v>0</v>
      </c>
      <c r="J30" s="75">
        <v>0.027673640640328023</v>
      </c>
      <c r="K30" s="80">
        <f t="shared" si="0"/>
        <v>547.3285941366403</v>
      </c>
      <c r="L30" s="85">
        <v>0</v>
      </c>
    </row>
    <row r="31" spans="2:12" ht="12.75">
      <c r="B31" s="11">
        <v>27</v>
      </c>
      <c r="C31" s="13" t="s">
        <v>15</v>
      </c>
      <c r="D31" s="85">
        <v>395.61394966</v>
      </c>
      <c r="E31" s="85">
        <v>500.735891988</v>
      </c>
      <c r="F31" s="85">
        <v>2462.742968116</v>
      </c>
      <c r="G31" s="85">
        <v>305.980937347</v>
      </c>
      <c r="H31" s="85">
        <v>44.274141859</v>
      </c>
      <c r="I31" s="85">
        <v>0</v>
      </c>
      <c r="J31" s="75">
        <v>0</v>
      </c>
      <c r="K31" s="80">
        <f t="shared" si="0"/>
        <v>3709.3478889699995</v>
      </c>
      <c r="L31" s="85">
        <v>0</v>
      </c>
    </row>
    <row r="32" spans="2:12" ht="12.75">
      <c r="B32" s="11">
        <v>28</v>
      </c>
      <c r="C32" s="13" t="s">
        <v>101</v>
      </c>
      <c r="D32" s="85">
        <v>2.398192787</v>
      </c>
      <c r="E32" s="85">
        <v>5.584029135</v>
      </c>
      <c r="F32" s="85">
        <v>20.550842361</v>
      </c>
      <c r="G32" s="85">
        <v>2.196416659</v>
      </c>
      <c r="H32" s="85">
        <v>2.060311182</v>
      </c>
      <c r="I32" s="85">
        <v>0</v>
      </c>
      <c r="J32" s="75">
        <v>0.003222187880297037</v>
      </c>
      <c r="K32" s="80">
        <f t="shared" si="0"/>
        <v>32.7930143118803</v>
      </c>
      <c r="L32" s="85">
        <v>0</v>
      </c>
    </row>
    <row r="33" spans="2:12" ht="12.75">
      <c r="B33" s="11">
        <v>29</v>
      </c>
      <c r="C33" s="13" t="s">
        <v>57</v>
      </c>
      <c r="D33" s="85">
        <v>26.815310311</v>
      </c>
      <c r="E33" s="85">
        <v>120.369646878</v>
      </c>
      <c r="F33" s="85">
        <v>698.243274733</v>
      </c>
      <c r="G33" s="85">
        <v>47.265156194</v>
      </c>
      <c r="H33" s="85">
        <v>11.037586218</v>
      </c>
      <c r="I33" s="85">
        <v>0</v>
      </c>
      <c r="J33" s="75">
        <v>0.006110932348756371</v>
      </c>
      <c r="K33" s="80">
        <f t="shared" si="0"/>
        <v>903.7370852663488</v>
      </c>
      <c r="L33" s="85">
        <v>0</v>
      </c>
    </row>
    <row r="34" spans="2:12" ht="12.75">
      <c r="B34" s="11">
        <v>30</v>
      </c>
      <c r="C34" s="13" t="s">
        <v>58</v>
      </c>
      <c r="D34" s="85">
        <v>40.261084786</v>
      </c>
      <c r="E34" s="85">
        <v>541.016450122</v>
      </c>
      <c r="F34" s="85">
        <v>1159.185332385</v>
      </c>
      <c r="G34" s="85">
        <v>91.791615053</v>
      </c>
      <c r="H34" s="85">
        <v>9.236544114</v>
      </c>
      <c r="I34" s="85">
        <v>0</v>
      </c>
      <c r="J34" s="75">
        <v>0.08544204238291002</v>
      </c>
      <c r="K34" s="80">
        <f t="shared" si="0"/>
        <v>1841.576468502383</v>
      </c>
      <c r="L34" s="85">
        <v>0</v>
      </c>
    </row>
    <row r="35" spans="2:12" ht="12.75">
      <c r="B35" s="11">
        <v>31</v>
      </c>
      <c r="C35" s="12" t="s">
        <v>59</v>
      </c>
      <c r="D35" s="85">
        <v>1.074842199</v>
      </c>
      <c r="E35" s="85">
        <v>0.168967564</v>
      </c>
      <c r="F35" s="85">
        <v>23.666203256</v>
      </c>
      <c r="G35" s="85">
        <v>1.872125395</v>
      </c>
      <c r="H35" s="85">
        <v>0.057208834</v>
      </c>
      <c r="I35" s="85">
        <v>0</v>
      </c>
      <c r="J35" s="75">
        <v>1.0297820007341124E-07</v>
      </c>
      <c r="K35" s="80">
        <f t="shared" si="0"/>
        <v>26.8393473509782</v>
      </c>
      <c r="L35" s="85">
        <v>0</v>
      </c>
    </row>
    <row r="36" spans="2:12" ht="12.75">
      <c r="B36" s="11">
        <v>32</v>
      </c>
      <c r="C36" s="13" t="s">
        <v>60</v>
      </c>
      <c r="D36" s="85">
        <v>535.68612734</v>
      </c>
      <c r="E36" s="85">
        <v>795.205050164</v>
      </c>
      <c r="F36" s="85">
        <v>1874.874485195</v>
      </c>
      <c r="G36" s="85">
        <v>301.246132126</v>
      </c>
      <c r="H36" s="85">
        <v>69.407555127</v>
      </c>
      <c r="I36" s="85">
        <v>0</v>
      </c>
      <c r="J36" s="75">
        <v>4.177228612352468</v>
      </c>
      <c r="K36" s="80">
        <f t="shared" si="0"/>
        <v>3580.596578564352</v>
      </c>
      <c r="L36" s="85">
        <v>0</v>
      </c>
    </row>
    <row r="37" spans="2:12" ht="12.75">
      <c r="B37" s="11">
        <v>33</v>
      </c>
      <c r="C37" s="13" t="s">
        <v>95</v>
      </c>
      <c r="D37" s="85">
        <v>16.752302572</v>
      </c>
      <c r="E37" s="85">
        <v>4.370037678</v>
      </c>
      <c r="F37" s="85">
        <v>70.137998602</v>
      </c>
      <c r="G37" s="86">
        <v>4.001673475</v>
      </c>
      <c r="H37" s="86">
        <v>1.122324033</v>
      </c>
      <c r="I37" s="85">
        <v>0</v>
      </c>
      <c r="J37" s="75">
        <v>0.7949549413493083</v>
      </c>
      <c r="K37" s="80">
        <f t="shared" si="0"/>
        <v>97.1792913013493</v>
      </c>
      <c r="L37" s="85">
        <v>0</v>
      </c>
    </row>
    <row r="38" spans="2:12" ht="12.75">
      <c r="B38" s="11">
        <v>34</v>
      </c>
      <c r="C38" s="13" t="s">
        <v>61</v>
      </c>
      <c r="D38" s="85">
        <v>0.145634147</v>
      </c>
      <c r="E38" s="85">
        <v>0.258974731</v>
      </c>
      <c r="F38" s="85">
        <v>5.544078793</v>
      </c>
      <c r="G38" s="85">
        <v>0.136049588</v>
      </c>
      <c r="H38" s="85">
        <v>0.057128296</v>
      </c>
      <c r="I38" s="85">
        <v>0</v>
      </c>
      <c r="J38" s="75">
        <v>6.178692004404675E-05</v>
      </c>
      <c r="K38" s="80">
        <f t="shared" si="0"/>
        <v>6.141927341920044</v>
      </c>
      <c r="L38" s="85">
        <v>0</v>
      </c>
    </row>
    <row r="39" spans="2:12" ht="12.75">
      <c r="B39" s="11">
        <v>35</v>
      </c>
      <c r="C39" s="13" t="s">
        <v>62</v>
      </c>
      <c r="D39" s="85">
        <v>453.22526786</v>
      </c>
      <c r="E39" s="85">
        <v>519.672233025</v>
      </c>
      <c r="F39" s="85">
        <v>2170.194034131</v>
      </c>
      <c r="G39" s="85">
        <v>285.039561636</v>
      </c>
      <c r="H39" s="85">
        <v>27.423450991</v>
      </c>
      <c r="I39" s="85">
        <v>0</v>
      </c>
      <c r="J39" s="75">
        <v>0.34202983713802676</v>
      </c>
      <c r="K39" s="80">
        <f t="shared" si="0"/>
        <v>3455.8965774801386</v>
      </c>
      <c r="L39" s="85">
        <v>0</v>
      </c>
    </row>
    <row r="40" spans="2:12" ht="12.75">
      <c r="B40" s="11">
        <v>36</v>
      </c>
      <c r="C40" s="13" t="s">
        <v>63</v>
      </c>
      <c r="D40" s="85">
        <v>13.834261735</v>
      </c>
      <c r="E40" s="85">
        <v>49.997493732</v>
      </c>
      <c r="F40" s="85">
        <v>289.28142158</v>
      </c>
      <c r="G40" s="85">
        <v>25.972644518</v>
      </c>
      <c r="H40" s="85">
        <v>2.879304776</v>
      </c>
      <c r="I40" s="85">
        <v>0</v>
      </c>
      <c r="J40" s="75">
        <v>0.0007307333077209262</v>
      </c>
      <c r="K40" s="80">
        <f t="shared" si="0"/>
        <v>381.96585707430773</v>
      </c>
      <c r="L40" s="85">
        <v>0</v>
      </c>
    </row>
    <row r="41" spans="2:12" ht="12.75">
      <c r="B41" s="11">
        <v>37</v>
      </c>
      <c r="C41" s="13" t="s">
        <v>64</v>
      </c>
      <c r="D41" s="85">
        <v>988.56901279</v>
      </c>
      <c r="E41" s="85">
        <v>1127.643078421</v>
      </c>
      <c r="F41" s="85">
        <v>2153.676559048</v>
      </c>
      <c r="G41" s="85">
        <v>301.516162442</v>
      </c>
      <c r="H41" s="85">
        <v>58.553785913</v>
      </c>
      <c r="I41" s="85">
        <v>0</v>
      </c>
      <c r="J41" s="75">
        <v>1.415266166826317</v>
      </c>
      <c r="K41" s="80">
        <f t="shared" si="0"/>
        <v>4631.373864780826</v>
      </c>
      <c r="L41" s="85">
        <v>0</v>
      </c>
    </row>
    <row r="42" spans="2:12" ht="15">
      <c r="B42" s="14" t="s">
        <v>11</v>
      </c>
      <c r="C42" s="76"/>
      <c r="D42" s="88">
        <f aca="true" t="shared" si="1" ref="D42:L42">SUM(D5:D41)</f>
        <v>15307.327796759999</v>
      </c>
      <c r="E42" s="88">
        <f t="shared" si="1"/>
        <v>24008.289901749977</v>
      </c>
      <c r="F42" s="88">
        <f t="shared" si="1"/>
        <v>39533.889033099</v>
      </c>
      <c r="G42" s="88">
        <f t="shared" si="1"/>
        <v>5594.651401546989</v>
      </c>
      <c r="H42" s="88">
        <f t="shared" si="1"/>
        <v>1290.6316631408886</v>
      </c>
      <c r="I42" s="88">
        <f t="shared" si="1"/>
        <v>0</v>
      </c>
      <c r="J42" s="88">
        <f t="shared" si="1"/>
        <v>86.8538330354839</v>
      </c>
      <c r="K42" s="88">
        <f>SUM(K5:K41)</f>
        <v>85821.64362933233</v>
      </c>
      <c r="L42" s="88">
        <f t="shared" si="1"/>
        <v>0</v>
      </c>
    </row>
    <row r="43" spans="2:6" ht="12.75">
      <c r="B43" t="s">
        <v>80</v>
      </c>
      <c r="E43" s="2"/>
      <c r="F43" s="83"/>
    </row>
    <row r="44" spans="4:12" ht="12.75">
      <c r="D44" s="89"/>
      <c r="E44" s="89"/>
      <c r="F44" s="89"/>
      <c r="G44" s="89"/>
      <c r="H44" s="89"/>
      <c r="I44" s="89"/>
      <c r="J44" s="89"/>
      <c r="K44" s="89"/>
      <c r="L44" s="89"/>
    </row>
    <row r="47" spans="4:12" ht="12.75">
      <c r="D47" s="161"/>
      <c r="E47" s="161"/>
      <c r="F47" s="161"/>
      <c r="G47" s="161"/>
      <c r="H47" s="161"/>
      <c r="I47" s="161"/>
      <c r="J47" s="161"/>
      <c r="K47" s="161"/>
      <c r="L47" s="161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2020-10-12T08:26:33Z</cp:lastPrinted>
  <dcterms:created xsi:type="dcterms:W3CDTF">2014-01-06T04:43:23Z</dcterms:created>
  <dcterms:modified xsi:type="dcterms:W3CDTF">2020-11-09T14:01:06Z</dcterms:modified>
  <cp:category/>
  <cp:version/>
  <cp:contentType/>
  <cp:contentStatus/>
</cp:coreProperties>
</file>