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<sst xmlns="http://schemas.openxmlformats.org/spreadsheetml/2006/main" count="212" uniqueCount="178">
  <si>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</si>
  <si>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</si>
  <si>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</si>
  <si>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</si>
  <si>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</si>
  <si>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</si>
  <si>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</si>
  <si>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</si>
  <si>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</si>
  <si>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</si>
  <si>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</si>
  <si>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</si>
  <si>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</si>
  <si>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</si>
  <si>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</si>
  <si>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</si>
  <si>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</si>
  <si>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</si>
  <si>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</si>
  <si>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</si>
  <si>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</si>
  <si>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</si>
  <si>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</si>
  <si>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</si>
  <si>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</si>
  <si>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</si>
  <si>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</si>
  <si>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</si>
  <si>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</si>
  <si>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</si>
  <si>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</si>
  <si>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</si>
  <si>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</si>
  <si>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</si>
  <si>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</si>
  <si>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</si>
  <si>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</si>
  <si>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</si>
  <si>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</si>
  <si>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</si>
  <si>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</si>
  <si>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</si>
  <si>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</si>
  <si>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</si>
  <si>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</si>
  <si>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</si>
  <si>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</si>
  <si>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</si>
  <si>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</si>
  <si>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</si>
  <si>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</si>
  <si>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</si>
  <si>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</si>
  <si>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</si>
  <si>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</si>
  <si>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</si>
  <si>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</si>
  <si>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</si>
  <si>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</si>
  <si>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</si>
  <si>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</si>
  <si>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</si>
  <si>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</si>
  <si>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</si>
  <si>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</si>
  <si>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</si>
  <si>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</si>
  <si>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</si>
  <si>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</si>
  <si>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</si>
  <si>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</si>
  <si>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</si>
  <si>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</si>
  <si>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</si>
  <si>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</si>
  <si>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</si>
  <si>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</si>
  <si>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</si>
  <si>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</si>
  <si>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</si>
  <si>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</si>
  <si>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</si>
  <si>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</si>
  <si>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</si>
  <si>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</si>
  <si>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</si>
  <si>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</si>
  <si>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</si>
  <si>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</si>
  <si>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</si>
  <si>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</si>
  <si>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</si>
  <si>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</si>
  <si>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</si>
  <si>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</si>
  <si>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</si>
  <si>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</si>
  <si>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</si>
  <si>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</si>
  <si>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</si>
  <si>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</si>
  <si>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</si>
  <si>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</si>
  <si>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</si>
  <si>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</si>
  <si>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</si>
  <si>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</si>
  <si>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</si>
  <si>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</si>
  <si>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</si>
  <si>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</si>
  <si>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</si>
  <si>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</si>
  <si>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</si>
  <si>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</si>
  <si>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</si>
  <si>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223 - 39M</t>
  </si>
  <si>
    <t>FMP - Series 224 - 39M</t>
  </si>
  <si>
    <t>FMP - Series 226-39M</t>
  </si>
  <si>
    <t>FMP - Series 227 - 39M</t>
  </si>
  <si>
    <t>FMP - Series 232-36M</t>
  </si>
  <si>
    <t>FMP - Series 233-36M</t>
  </si>
  <si>
    <t>FMP - Series 235-36M</t>
  </si>
  <si>
    <t>FMP - Series 236-36M</t>
  </si>
  <si>
    <t>FMP - Series 237-36M</t>
  </si>
  <si>
    <t>FMP - Series 238-36M</t>
  </si>
  <si>
    <t>FMP - Series 239-36M</t>
  </si>
  <si>
    <t>DSP DAF - S49 - 42M</t>
  </si>
  <si>
    <t>FMP - Series 241-36M</t>
  </si>
  <si>
    <t>FMP - Series 243-36M</t>
  </si>
  <si>
    <t>FMP - Series 244-36M</t>
  </si>
  <si>
    <t>DSP Banking and PSU Debt Fund</t>
  </si>
  <si>
    <t>DSP Bond Fund</t>
  </si>
  <si>
    <t>DSP Credit Risk Fund</t>
  </si>
  <si>
    <t>DSP Low Duration Fund</t>
  </si>
  <si>
    <t>DSP Ultra Short Fund</t>
  </si>
  <si>
    <t>DSP Regular Savings Fund</t>
  </si>
  <si>
    <t>DSP Short Term Fund</t>
  </si>
  <si>
    <t>DSP Strategic Bond Fund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</si>
  <si>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</si>
  <si>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</si>
  <si>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</si>
  <si>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</si>
  <si>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</si>
  <si>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</si>
  <si>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</si>
  <si>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</si>
  <si>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</si>
  <si>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</si>
  <si>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</si>
  <si>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</si>
  <si>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</si>
  <si>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</si>
  <si>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</si>
  <si>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</si>
  <si>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</si>
  <si>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</si>
  <si>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</si>
  <si>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</si>
  <si>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</si>
  <si>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LIQUIDITY FUND</t>
  </si>
  <si>
    <t>DSP Savings FUND</t>
  </si>
  <si>
    <t>DSP GOVT SEC FUND</t>
  </si>
  <si>
    <t>DSP 10Y G-Sec Fund</t>
  </si>
  <si>
    <t>DSP TAX SAVER FUND</t>
  </si>
  <si>
    <t>DSP Equity &amp; Bond Fund</t>
  </si>
  <si>
    <t>DSP Liquid ETF</t>
  </si>
  <si>
    <t>DSP Mutual Fund (All figures in Rs. Crore)</t>
  </si>
  <si>
    <t>DSP Corporate Bond Fund</t>
  </si>
  <si>
    <t>DSP Overnight Fund</t>
  </si>
  <si>
    <t>FMP - Series 250-39M</t>
  </si>
  <si>
    <t>DSP Nifty 50 Index Fund</t>
  </si>
  <si>
    <t>DSP Nifty Next 50 Index Fund</t>
  </si>
  <si>
    <t>FMP - Series 251-38M</t>
  </si>
  <si>
    <t>DSP Healthcare Fund</t>
  </si>
  <si>
    <t>DSP Quant Fund</t>
  </si>
  <si>
    <t>DSP Mutual Fund: Average Assets Under Management (AAUM) as on 31.10.2019 (All figures in Rs. Crore)</t>
  </si>
  <si>
    <t>Table showing State wise /Union Territory wise contribution to AAUM of category of schemes as on 31.10.2019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</si>
</sst>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36" xfId="42" applyFont="1" applyBorder="1" applyAlignment="1">
      <alignment horizontal="center"/>
    </xf>
    <xf numFmtId="171" fontId="0" fillId="0" borderId="37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38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5.281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7.00390625" style="2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5" width="10.28125" style="2" bestFit="1" customWidth="1"/>
    <col min="66" max="16384" width="9.140625" style="2" customWidth="1"/>
  </cols>
  <sheetData>
    <row r="1" spans="1:254" s="1" customFormat="1" ht="19.5" thickBot="1">
      <c r="A1" s="145" t="s">
        <v>66</v>
      </c>
      <c r="B1" s="126" t="s">
        <v>28</v>
      </c>
      <c r="C1" s="131" t="s">
        <v>176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6" customFormat="1" ht="18.75" customHeight="1" thickBot="1">
      <c r="A2" s="146"/>
      <c r="B2" s="127"/>
      <c r="C2" s="117" t="s">
        <v>27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  <c r="W2" s="117" t="s">
        <v>25</v>
      </c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9"/>
      <c r="AQ2" s="117" t="s">
        <v>26</v>
      </c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9"/>
      <c r="BK2" s="134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7" customFormat="1" ht="18.75" thickBot="1">
      <c r="A3" s="146"/>
      <c r="B3" s="127"/>
      <c r="C3" s="120" t="s">
        <v>102</v>
      </c>
      <c r="D3" s="121"/>
      <c r="E3" s="121"/>
      <c r="F3" s="121"/>
      <c r="G3" s="121"/>
      <c r="H3" s="121"/>
      <c r="I3" s="121"/>
      <c r="J3" s="121"/>
      <c r="K3" s="121"/>
      <c r="L3" s="122"/>
      <c r="M3" s="120" t="s">
        <v>103</v>
      </c>
      <c r="N3" s="121"/>
      <c r="O3" s="121"/>
      <c r="P3" s="121"/>
      <c r="Q3" s="121"/>
      <c r="R3" s="121"/>
      <c r="S3" s="121"/>
      <c r="T3" s="121"/>
      <c r="U3" s="121"/>
      <c r="V3" s="122"/>
      <c r="W3" s="120" t="s">
        <v>102</v>
      </c>
      <c r="X3" s="121"/>
      <c r="Y3" s="121"/>
      <c r="Z3" s="121"/>
      <c r="AA3" s="121"/>
      <c r="AB3" s="121"/>
      <c r="AC3" s="121"/>
      <c r="AD3" s="121"/>
      <c r="AE3" s="121"/>
      <c r="AF3" s="122"/>
      <c r="AG3" s="120" t="s">
        <v>103</v>
      </c>
      <c r="AH3" s="121"/>
      <c r="AI3" s="121"/>
      <c r="AJ3" s="121"/>
      <c r="AK3" s="121"/>
      <c r="AL3" s="121"/>
      <c r="AM3" s="121"/>
      <c r="AN3" s="121"/>
      <c r="AO3" s="121"/>
      <c r="AP3" s="122"/>
      <c r="AQ3" s="120" t="s">
        <v>102</v>
      </c>
      <c r="AR3" s="121"/>
      <c r="AS3" s="121"/>
      <c r="AT3" s="121"/>
      <c r="AU3" s="121"/>
      <c r="AV3" s="121"/>
      <c r="AW3" s="121"/>
      <c r="AX3" s="121"/>
      <c r="AY3" s="121"/>
      <c r="AZ3" s="122"/>
      <c r="BA3" s="120" t="s">
        <v>103</v>
      </c>
      <c r="BB3" s="121"/>
      <c r="BC3" s="121"/>
      <c r="BD3" s="121"/>
      <c r="BE3" s="121"/>
      <c r="BF3" s="121"/>
      <c r="BG3" s="121"/>
      <c r="BH3" s="121"/>
      <c r="BI3" s="121"/>
      <c r="BJ3" s="122"/>
      <c r="BK3" s="135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7" customFormat="1" ht="18">
      <c r="A4" s="146"/>
      <c r="B4" s="127"/>
      <c r="C4" s="111" t="s">
        <v>29</v>
      </c>
      <c r="D4" s="112"/>
      <c r="E4" s="112"/>
      <c r="F4" s="112"/>
      <c r="G4" s="113"/>
      <c r="H4" s="114" t="s">
        <v>30</v>
      </c>
      <c r="I4" s="115"/>
      <c r="J4" s="115"/>
      <c r="K4" s="115"/>
      <c r="L4" s="116"/>
      <c r="M4" s="111" t="s">
        <v>29</v>
      </c>
      <c r="N4" s="112"/>
      <c r="O4" s="112"/>
      <c r="P4" s="112"/>
      <c r="Q4" s="113"/>
      <c r="R4" s="114" t="s">
        <v>30</v>
      </c>
      <c r="S4" s="115"/>
      <c r="T4" s="115"/>
      <c r="U4" s="115"/>
      <c r="V4" s="116"/>
      <c r="W4" s="111" t="s">
        <v>29</v>
      </c>
      <c r="X4" s="112"/>
      <c r="Y4" s="112"/>
      <c r="Z4" s="112"/>
      <c r="AA4" s="113"/>
      <c r="AB4" s="114" t="s">
        <v>30</v>
      </c>
      <c r="AC4" s="115"/>
      <c r="AD4" s="115"/>
      <c r="AE4" s="115"/>
      <c r="AF4" s="116"/>
      <c r="AG4" s="111" t="s">
        <v>29</v>
      </c>
      <c r="AH4" s="112"/>
      <c r="AI4" s="112"/>
      <c r="AJ4" s="112"/>
      <c r="AK4" s="113"/>
      <c r="AL4" s="114" t="s">
        <v>30</v>
      </c>
      <c r="AM4" s="115"/>
      <c r="AN4" s="115"/>
      <c r="AO4" s="115"/>
      <c r="AP4" s="116"/>
      <c r="AQ4" s="111" t="s">
        <v>29</v>
      </c>
      <c r="AR4" s="112"/>
      <c r="AS4" s="112"/>
      <c r="AT4" s="112"/>
      <c r="AU4" s="113"/>
      <c r="AV4" s="114" t="s">
        <v>30</v>
      </c>
      <c r="AW4" s="115"/>
      <c r="AX4" s="115"/>
      <c r="AY4" s="115"/>
      <c r="AZ4" s="116"/>
      <c r="BA4" s="111" t="s">
        <v>29</v>
      </c>
      <c r="BB4" s="112"/>
      <c r="BC4" s="112"/>
      <c r="BD4" s="112"/>
      <c r="BE4" s="113"/>
      <c r="BF4" s="114" t="s">
        <v>30</v>
      </c>
      <c r="BG4" s="115"/>
      <c r="BH4" s="115"/>
      <c r="BI4" s="115"/>
      <c r="BJ4" s="116"/>
      <c r="BK4" s="135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5" customFormat="1" ht="15" customHeight="1">
      <c r="A5" s="146"/>
      <c r="B5" s="127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6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63" ht="12.75">
      <c r="A6" s="11" t="s">
        <v>0</v>
      </c>
      <c r="B6" s="17" t="s">
        <v>6</v>
      </c>
      <c r="C6" s="128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30"/>
    </row>
    <row r="7" spans="1:63" ht="12.75">
      <c r="A7" s="11" t="s">
        <v>67</v>
      </c>
      <c r="B7" s="18" t="s">
        <v>12</v>
      </c>
      <c r="C7" s="128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30"/>
    </row>
    <row r="8" spans="1:63" ht="12.75">
      <c r="A8" s="11"/>
      <c r="B8" s="47" t="s">
        <v>160</v>
      </c>
      <c r="C8" s="45">
        <v>0</v>
      </c>
      <c r="D8" s="53">
        <v>471.120507482</v>
      </c>
      <c r="E8" s="45">
        <v>0</v>
      </c>
      <c r="F8" s="45">
        <v>0</v>
      </c>
      <c r="G8" s="45">
        <v>0</v>
      </c>
      <c r="H8" s="45">
        <v>67.977055723</v>
      </c>
      <c r="I8" s="45">
        <v>5754.335439241566</v>
      </c>
      <c r="J8" s="45">
        <v>1926.2101152300002</v>
      </c>
      <c r="K8" s="45">
        <v>0</v>
      </c>
      <c r="L8" s="45">
        <v>1045.2174499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28.806057396000003</v>
      </c>
      <c r="S8" s="45">
        <v>71.298276719</v>
      </c>
      <c r="T8" s="45">
        <v>75.786849793</v>
      </c>
      <c r="U8" s="45">
        <v>0</v>
      </c>
      <c r="V8" s="45">
        <v>50.959605902999996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0.020506208999999997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0.057536641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42.809130654</v>
      </c>
      <c r="AS8" s="45">
        <v>0</v>
      </c>
      <c r="AT8" s="45">
        <v>0</v>
      </c>
      <c r="AU8" s="45">
        <v>0</v>
      </c>
      <c r="AV8" s="45">
        <v>68.473338731</v>
      </c>
      <c r="AW8" s="45">
        <v>2024.249917028</v>
      </c>
      <c r="AX8" s="45">
        <v>321.68988588099995</v>
      </c>
      <c r="AY8" s="45">
        <v>0</v>
      </c>
      <c r="AZ8" s="45">
        <v>539.2847604479999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26.226395156000002</v>
      </c>
      <c r="BG8" s="53">
        <v>36.028656487000006</v>
      </c>
      <c r="BH8" s="45">
        <v>13.604401694</v>
      </c>
      <c r="BI8" s="45">
        <v>0</v>
      </c>
      <c r="BJ8" s="45">
        <v>95.834793303</v>
      </c>
      <c r="BK8" s="87">
        <v>12659.990679619563</v>
      </c>
    </row>
    <row r="9" spans="1:63" ht="12.75">
      <c r="A9" s="11"/>
      <c r="B9" s="47" t="s">
        <v>169</v>
      </c>
      <c r="C9" s="45">
        <v>0</v>
      </c>
      <c r="D9" s="53">
        <v>1.237029631</v>
      </c>
      <c r="E9" s="45">
        <v>0</v>
      </c>
      <c r="F9" s="45">
        <v>0</v>
      </c>
      <c r="G9" s="56">
        <v>0</v>
      </c>
      <c r="H9" s="55">
        <v>0.538826239</v>
      </c>
      <c r="I9" s="45">
        <v>386.90846532300003</v>
      </c>
      <c r="J9" s="45">
        <v>4.344558147</v>
      </c>
      <c r="K9" s="56">
        <v>0</v>
      </c>
      <c r="L9" s="56">
        <v>55.596842038000005</v>
      </c>
      <c r="M9" s="55">
        <v>0</v>
      </c>
      <c r="N9" s="53">
        <v>0</v>
      </c>
      <c r="O9" s="45">
        <v>0</v>
      </c>
      <c r="P9" s="56">
        <v>0</v>
      </c>
      <c r="Q9" s="56">
        <v>0</v>
      </c>
      <c r="R9" s="55">
        <v>0.033000819</v>
      </c>
      <c r="S9" s="45">
        <v>3.725313573</v>
      </c>
      <c r="T9" s="45">
        <v>0</v>
      </c>
      <c r="U9" s="45">
        <v>0</v>
      </c>
      <c r="V9" s="56">
        <v>9.204E-06</v>
      </c>
      <c r="W9" s="55">
        <v>0</v>
      </c>
      <c r="X9" s="45">
        <v>0</v>
      </c>
      <c r="Y9" s="45">
        <v>0</v>
      </c>
      <c r="Z9" s="56">
        <v>0</v>
      </c>
      <c r="AA9" s="56">
        <v>0</v>
      </c>
      <c r="AB9" s="55">
        <v>0</v>
      </c>
      <c r="AC9" s="45">
        <v>0</v>
      </c>
      <c r="AD9" s="45">
        <v>0</v>
      </c>
      <c r="AE9" s="45">
        <v>0</v>
      </c>
      <c r="AF9" s="56">
        <v>0</v>
      </c>
      <c r="AG9" s="55">
        <v>0</v>
      </c>
      <c r="AH9" s="45">
        <v>0</v>
      </c>
      <c r="AI9" s="45">
        <v>0</v>
      </c>
      <c r="AJ9" s="45">
        <v>0</v>
      </c>
      <c r="AK9" s="56">
        <v>0</v>
      </c>
      <c r="AL9" s="55">
        <v>0</v>
      </c>
      <c r="AM9" s="45">
        <v>0</v>
      </c>
      <c r="AN9" s="45">
        <v>0</v>
      </c>
      <c r="AO9" s="56">
        <v>0</v>
      </c>
      <c r="AP9" s="56">
        <v>0</v>
      </c>
      <c r="AQ9" s="55">
        <v>0</v>
      </c>
      <c r="AR9" s="53">
        <v>0</v>
      </c>
      <c r="AS9" s="45">
        <v>0</v>
      </c>
      <c r="AT9" s="56">
        <v>0</v>
      </c>
      <c r="AU9" s="56">
        <v>0</v>
      </c>
      <c r="AV9" s="55">
        <v>1.248740502</v>
      </c>
      <c r="AW9" s="45">
        <v>36.288320428999995</v>
      </c>
      <c r="AX9" s="45">
        <v>3.548560006</v>
      </c>
      <c r="AY9" s="56">
        <v>0</v>
      </c>
      <c r="AZ9" s="56">
        <v>25.361511115</v>
      </c>
      <c r="BA9" s="55">
        <v>0</v>
      </c>
      <c r="BB9" s="53">
        <v>0</v>
      </c>
      <c r="BC9" s="45">
        <v>0</v>
      </c>
      <c r="BD9" s="56">
        <v>0</v>
      </c>
      <c r="BE9" s="56">
        <v>0</v>
      </c>
      <c r="BF9" s="55">
        <v>0.347404345</v>
      </c>
      <c r="BG9" s="53">
        <v>7.97966435</v>
      </c>
      <c r="BH9" s="45">
        <v>0.057102174</v>
      </c>
      <c r="BI9" s="45">
        <v>0</v>
      </c>
      <c r="BJ9" s="45">
        <v>2.860400328</v>
      </c>
      <c r="BK9" s="87">
        <v>530.0757482229999</v>
      </c>
    </row>
    <row r="10" spans="1:63" ht="12.75">
      <c r="A10" s="11"/>
      <c r="B10" s="47" t="s">
        <v>161</v>
      </c>
      <c r="C10" s="45">
        <v>0</v>
      </c>
      <c r="D10" s="53">
        <v>227.479182403</v>
      </c>
      <c r="E10" s="45">
        <v>0</v>
      </c>
      <c r="F10" s="45">
        <v>0</v>
      </c>
      <c r="G10" s="54">
        <v>0</v>
      </c>
      <c r="H10" s="55">
        <v>15.881881616</v>
      </c>
      <c r="I10" s="45">
        <v>344.835464221</v>
      </c>
      <c r="J10" s="45">
        <v>19.362801222</v>
      </c>
      <c r="K10" s="56">
        <v>0</v>
      </c>
      <c r="L10" s="54">
        <v>121.974699741</v>
      </c>
      <c r="M10" s="55">
        <v>0</v>
      </c>
      <c r="N10" s="53">
        <v>0</v>
      </c>
      <c r="O10" s="45">
        <v>0</v>
      </c>
      <c r="P10" s="56">
        <v>0</v>
      </c>
      <c r="Q10" s="54">
        <v>0</v>
      </c>
      <c r="R10" s="55">
        <v>3.970460993</v>
      </c>
      <c r="S10" s="45">
        <v>5.914887568999999</v>
      </c>
      <c r="T10" s="45">
        <v>5.000248724</v>
      </c>
      <c r="U10" s="45">
        <v>0</v>
      </c>
      <c r="V10" s="54">
        <v>27.924900149000003</v>
      </c>
      <c r="W10" s="55">
        <v>0</v>
      </c>
      <c r="X10" s="45">
        <v>0</v>
      </c>
      <c r="Y10" s="45">
        <v>0</v>
      </c>
      <c r="Z10" s="56">
        <v>0</v>
      </c>
      <c r="AA10" s="54">
        <v>0</v>
      </c>
      <c r="AB10" s="55">
        <v>0</v>
      </c>
      <c r="AC10" s="45">
        <v>0</v>
      </c>
      <c r="AD10" s="45">
        <v>0</v>
      </c>
      <c r="AE10" s="45">
        <v>0</v>
      </c>
      <c r="AF10" s="54">
        <v>0</v>
      </c>
      <c r="AG10" s="55">
        <v>0</v>
      </c>
      <c r="AH10" s="45">
        <v>0</v>
      </c>
      <c r="AI10" s="45">
        <v>0</v>
      </c>
      <c r="AJ10" s="45">
        <v>0</v>
      </c>
      <c r="AK10" s="54">
        <v>0</v>
      </c>
      <c r="AL10" s="55">
        <v>0</v>
      </c>
      <c r="AM10" s="45">
        <v>0</v>
      </c>
      <c r="AN10" s="45">
        <v>0</v>
      </c>
      <c r="AO10" s="56">
        <v>0</v>
      </c>
      <c r="AP10" s="54">
        <v>0</v>
      </c>
      <c r="AQ10" s="55">
        <v>0</v>
      </c>
      <c r="AR10" s="53">
        <v>0.058267761</v>
      </c>
      <c r="AS10" s="45">
        <v>0</v>
      </c>
      <c r="AT10" s="56">
        <v>0</v>
      </c>
      <c r="AU10" s="54">
        <v>0</v>
      </c>
      <c r="AV10" s="55">
        <v>6.4150076480000005</v>
      </c>
      <c r="AW10" s="45">
        <v>309.15018318</v>
      </c>
      <c r="AX10" s="45">
        <v>15.645082687999999</v>
      </c>
      <c r="AY10" s="56">
        <v>0</v>
      </c>
      <c r="AZ10" s="54">
        <v>182.264503274</v>
      </c>
      <c r="BA10" s="55">
        <v>0</v>
      </c>
      <c r="BB10" s="53">
        <v>0</v>
      </c>
      <c r="BC10" s="45">
        <v>0</v>
      </c>
      <c r="BD10" s="56">
        <v>0</v>
      </c>
      <c r="BE10" s="54">
        <v>0</v>
      </c>
      <c r="BF10" s="55">
        <v>3.339471604</v>
      </c>
      <c r="BG10" s="53">
        <v>10.804247765</v>
      </c>
      <c r="BH10" s="45">
        <v>0</v>
      </c>
      <c r="BI10" s="45">
        <v>0</v>
      </c>
      <c r="BJ10" s="45">
        <v>21.155174988000002</v>
      </c>
      <c r="BK10" s="87">
        <v>1321.176465546</v>
      </c>
    </row>
    <row r="11" spans="1:64" ht="12.75">
      <c r="A11" s="36"/>
      <c r="B11" s="37" t="s">
        <v>76</v>
      </c>
      <c r="C11" s="88">
        <f>SUM(C8:C10)</f>
        <v>0</v>
      </c>
      <c r="D11" s="88">
        <f aca="true" t="shared" si="0" ref="D11:BJ11">SUM(D8:D10)</f>
        <v>699.836719516</v>
      </c>
      <c r="E11" s="88">
        <f t="shared" si="0"/>
        <v>0</v>
      </c>
      <c r="F11" s="88">
        <f t="shared" si="0"/>
        <v>0</v>
      </c>
      <c r="G11" s="88">
        <f t="shared" si="0"/>
        <v>0</v>
      </c>
      <c r="H11" s="88">
        <f t="shared" si="0"/>
        <v>84.39776357800001</v>
      </c>
      <c r="I11" s="88">
        <f t="shared" si="0"/>
        <v>6486.079368785566</v>
      </c>
      <c r="J11" s="88">
        <f t="shared" si="0"/>
        <v>1949.9174745990001</v>
      </c>
      <c r="K11" s="88">
        <f t="shared" si="0"/>
        <v>0</v>
      </c>
      <c r="L11" s="88">
        <f t="shared" si="0"/>
        <v>1222.788991679</v>
      </c>
      <c r="M11" s="88">
        <f t="shared" si="0"/>
        <v>0</v>
      </c>
      <c r="N11" s="88">
        <f t="shared" si="0"/>
        <v>0</v>
      </c>
      <c r="O11" s="88">
        <f t="shared" si="0"/>
        <v>0</v>
      </c>
      <c r="P11" s="88">
        <f t="shared" si="0"/>
        <v>0</v>
      </c>
      <c r="Q11" s="88">
        <f t="shared" si="0"/>
        <v>0</v>
      </c>
      <c r="R11" s="88">
        <f t="shared" si="0"/>
        <v>32.809519208000005</v>
      </c>
      <c r="S11" s="88">
        <f t="shared" si="0"/>
        <v>80.938477861</v>
      </c>
      <c r="T11" s="88">
        <f t="shared" si="0"/>
        <v>80.787098517</v>
      </c>
      <c r="U11" s="88">
        <f t="shared" si="0"/>
        <v>0</v>
      </c>
      <c r="V11" s="88">
        <f t="shared" si="0"/>
        <v>78.884515256</v>
      </c>
      <c r="W11" s="88">
        <f t="shared" si="0"/>
        <v>0</v>
      </c>
      <c r="X11" s="88">
        <f t="shared" si="0"/>
        <v>0</v>
      </c>
      <c r="Y11" s="88">
        <f t="shared" si="0"/>
        <v>0</v>
      </c>
      <c r="Z11" s="88">
        <f t="shared" si="0"/>
        <v>0</v>
      </c>
      <c r="AA11" s="88">
        <f t="shared" si="0"/>
        <v>0</v>
      </c>
      <c r="AB11" s="88">
        <f t="shared" si="0"/>
        <v>0.020506208999999997</v>
      </c>
      <c r="AC11" s="88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8">
        <f t="shared" si="0"/>
        <v>0.057536641</v>
      </c>
      <c r="AM11" s="88">
        <f t="shared" si="0"/>
        <v>0</v>
      </c>
      <c r="AN11" s="88">
        <f t="shared" si="0"/>
        <v>0</v>
      </c>
      <c r="AO11" s="88">
        <f t="shared" si="0"/>
        <v>0</v>
      </c>
      <c r="AP11" s="88">
        <f t="shared" si="0"/>
        <v>0</v>
      </c>
      <c r="AQ11" s="88">
        <f t="shared" si="0"/>
        <v>0</v>
      </c>
      <c r="AR11" s="88">
        <f t="shared" si="0"/>
        <v>42.867398415000004</v>
      </c>
      <c r="AS11" s="88">
        <f t="shared" si="0"/>
        <v>0</v>
      </c>
      <c r="AT11" s="88">
        <f t="shared" si="0"/>
        <v>0</v>
      </c>
      <c r="AU11" s="88">
        <f t="shared" si="0"/>
        <v>0</v>
      </c>
      <c r="AV11" s="88">
        <f t="shared" si="0"/>
        <v>76.137086881</v>
      </c>
      <c r="AW11" s="88">
        <f t="shared" si="0"/>
        <v>2369.688420637</v>
      </c>
      <c r="AX11" s="88">
        <f t="shared" si="0"/>
        <v>340.88352857499996</v>
      </c>
      <c r="AY11" s="88">
        <f t="shared" si="0"/>
        <v>0</v>
      </c>
      <c r="AZ11" s="88">
        <f t="shared" si="0"/>
        <v>746.910774837</v>
      </c>
      <c r="BA11" s="88">
        <f t="shared" si="0"/>
        <v>0</v>
      </c>
      <c r="BB11" s="88">
        <f t="shared" si="0"/>
        <v>0</v>
      </c>
      <c r="BC11" s="88">
        <f t="shared" si="0"/>
        <v>0</v>
      </c>
      <c r="BD11" s="88">
        <f t="shared" si="0"/>
        <v>0</v>
      </c>
      <c r="BE11" s="88">
        <f t="shared" si="0"/>
        <v>0</v>
      </c>
      <c r="BF11" s="88">
        <f t="shared" si="0"/>
        <v>29.913271105000003</v>
      </c>
      <c r="BG11" s="88">
        <f t="shared" si="0"/>
        <v>54.812568602000006</v>
      </c>
      <c r="BH11" s="88">
        <f t="shared" si="0"/>
        <v>13.661503868</v>
      </c>
      <c r="BI11" s="88">
        <f t="shared" si="0"/>
        <v>0</v>
      </c>
      <c r="BJ11" s="88">
        <f t="shared" si="0"/>
        <v>119.850368619</v>
      </c>
      <c r="BK11" s="88">
        <f>SUM(BK8:BK10)</f>
        <v>14511.242893388562</v>
      </c>
      <c r="BL11" s="104"/>
    </row>
    <row r="12" spans="1:64" ht="12.75">
      <c r="A12" s="11" t="s">
        <v>68</v>
      </c>
      <c r="B12" s="18" t="s">
        <v>3</v>
      </c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5"/>
      <c r="BL12" s="104"/>
    </row>
    <row r="13" spans="1:64" ht="12.75">
      <c r="A13" s="11"/>
      <c r="B13" s="46" t="s">
        <v>162</v>
      </c>
      <c r="C13" s="45">
        <v>0</v>
      </c>
      <c r="D13" s="53">
        <v>327.842255347</v>
      </c>
      <c r="E13" s="45">
        <v>0</v>
      </c>
      <c r="F13" s="45">
        <v>0</v>
      </c>
      <c r="G13" s="54">
        <v>0</v>
      </c>
      <c r="H13" s="55">
        <v>6.600884364</v>
      </c>
      <c r="I13" s="45">
        <v>82.917582516</v>
      </c>
      <c r="J13" s="45">
        <v>0</v>
      </c>
      <c r="K13" s="56">
        <v>0</v>
      </c>
      <c r="L13" s="54">
        <v>112.400614117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2.6858423339999997</v>
      </c>
      <c r="S13" s="45">
        <v>0.678416062</v>
      </c>
      <c r="T13" s="45">
        <v>0</v>
      </c>
      <c r="U13" s="45">
        <v>0</v>
      </c>
      <c r="V13" s="54">
        <v>1.787216577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4.991212458</v>
      </c>
      <c r="AW13" s="45">
        <v>13.548639295</v>
      </c>
      <c r="AX13" s="45">
        <v>2.338277901</v>
      </c>
      <c r="AY13" s="56">
        <v>0</v>
      </c>
      <c r="AZ13" s="54">
        <v>24.208044689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0.95681697</v>
      </c>
      <c r="BG13" s="53">
        <v>0.064018407</v>
      </c>
      <c r="BH13" s="45">
        <v>0</v>
      </c>
      <c r="BI13" s="45">
        <v>0</v>
      </c>
      <c r="BJ13" s="45">
        <v>0.445193564</v>
      </c>
      <c r="BK13" s="87">
        <v>581.4650146009999</v>
      </c>
      <c r="BL13" s="104"/>
    </row>
    <row r="14" spans="1:64" ht="12.75">
      <c r="A14" s="11"/>
      <c r="B14" s="47" t="s">
        <v>163</v>
      </c>
      <c r="C14" s="45">
        <v>0</v>
      </c>
      <c r="D14" s="53">
        <v>20.42143916</v>
      </c>
      <c r="E14" s="45">
        <v>0</v>
      </c>
      <c r="F14" s="45">
        <v>0</v>
      </c>
      <c r="G14" s="54">
        <v>0</v>
      </c>
      <c r="H14" s="55">
        <v>3.587763357</v>
      </c>
      <c r="I14" s="45">
        <v>0</v>
      </c>
      <c r="J14" s="45">
        <v>0</v>
      </c>
      <c r="K14" s="56">
        <v>0</v>
      </c>
      <c r="L14" s="54">
        <v>8.567578481</v>
      </c>
      <c r="M14" s="55">
        <v>0</v>
      </c>
      <c r="N14" s="53">
        <v>0</v>
      </c>
      <c r="O14" s="45">
        <v>0</v>
      </c>
      <c r="P14" s="56">
        <v>0</v>
      </c>
      <c r="Q14" s="54">
        <v>0</v>
      </c>
      <c r="R14" s="55">
        <v>1.051234248</v>
      </c>
      <c r="S14" s="45">
        <v>0</v>
      </c>
      <c r="T14" s="45">
        <v>0</v>
      </c>
      <c r="U14" s="45">
        <v>0</v>
      </c>
      <c r="V14" s="54">
        <v>0.330780806</v>
      </c>
      <c r="W14" s="55">
        <v>0</v>
      </c>
      <c r="X14" s="45">
        <v>0</v>
      </c>
      <c r="Y14" s="45">
        <v>0</v>
      </c>
      <c r="Z14" s="56">
        <v>0</v>
      </c>
      <c r="AA14" s="54">
        <v>0</v>
      </c>
      <c r="AB14" s="55">
        <v>0</v>
      </c>
      <c r="AC14" s="45">
        <v>0</v>
      </c>
      <c r="AD14" s="45">
        <v>0</v>
      </c>
      <c r="AE14" s="45">
        <v>0</v>
      </c>
      <c r="AF14" s="54">
        <v>0</v>
      </c>
      <c r="AG14" s="55">
        <v>0</v>
      </c>
      <c r="AH14" s="45">
        <v>0</v>
      </c>
      <c r="AI14" s="45">
        <v>0</v>
      </c>
      <c r="AJ14" s="45">
        <v>0</v>
      </c>
      <c r="AK14" s="54">
        <v>0</v>
      </c>
      <c r="AL14" s="55">
        <v>0</v>
      </c>
      <c r="AM14" s="45">
        <v>0</v>
      </c>
      <c r="AN14" s="45">
        <v>0</v>
      </c>
      <c r="AO14" s="56">
        <v>0</v>
      </c>
      <c r="AP14" s="54">
        <v>0</v>
      </c>
      <c r="AQ14" s="55">
        <v>0</v>
      </c>
      <c r="AR14" s="53">
        <v>0</v>
      </c>
      <c r="AS14" s="45">
        <v>0</v>
      </c>
      <c r="AT14" s="56">
        <v>0</v>
      </c>
      <c r="AU14" s="54">
        <v>0</v>
      </c>
      <c r="AV14" s="55">
        <v>0.6567606060000001</v>
      </c>
      <c r="AW14" s="45">
        <v>1.4820862670000001</v>
      </c>
      <c r="AX14" s="45">
        <v>0</v>
      </c>
      <c r="AY14" s="56">
        <v>0</v>
      </c>
      <c r="AZ14" s="54">
        <v>6.844973282000001</v>
      </c>
      <c r="BA14" s="55">
        <v>0</v>
      </c>
      <c r="BB14" s="53">
        <v>0</v>
      </c>
      <c r="BC14" s="45">
        <v>0</v>
      </c>
      <c r="BD14" s="56">
        <v>0</v>
      </c>
      <c r="BE14" s="54">
        <v>0</v>
      </c>
      <c r="BF14" s="55">
        <v>0.15423181</v>
      </c>
      <c r="BG14" s="53">
        <v>0.003056927</v>
      </c>
      <c r="BH14" s="45">
        <v>0</v>
      </c>
      <c r="BI14" s="45">
        <v>0</v>
      </c>
      <c r="BJ14" s="45">
        <v>0.249912011</v>
      </c>
      <c r="BK14" s="87">
        <v>43.349816954999994</v>
      </c>
      <c r="BL14" s="104"/>
    </row>
    <row r="15" spans="1:64" ht="12.75">
      <c r="A15" s="36"/>
      <c r="B15" s="37" t="s">
        <v>77</v>
      </c>
      <c r="C15" s="89">
        <f aca="true" t="shared" si="1" ref="C15:AH15">SUM(C13:C14)</f>
        <v>0</v>
      </c>
      <c r="D15" s="89">
        <f t="shared" si="1"/>
        <v>348.26369450699997</v>
      </c>
      <c r="E15" s="89">
        <f t="shared" si="1"/>
        <v>0</v>
      </c>
      <c r="F15" s="89">
        <f t="shared" si="1"/>
        <v>0</v>
      </c>
      <c r="G15" s="89">
        <f t="shared" si="1"/>
        <v>0</v>
      </c>
      <c r="H15" s="89">
        <f t="shared" si="1"/>
        <v>10.188647720999999</v>
      </c>
      <c r="I15" s="89">
        <f t="shared" si="1"/>
        <v>82.917582516</v>
      </c>
      <c r="J15" s="89">
        <f t="shared" si="1"/>
        <v>0</v>
      </c>
      <c r="K15" s="89">
        <f t="shared" si="1"/>
        <v>0</v>
      </c>
      <c r="L15" s="89">
        <f t="shared" si="1"/>
        <v>120.968192598</v>
      </c>
      <c r="M15" s="89">
        <f t="shared" si="1"/>
        <v>0</v>
      </c>
      <c r="N15" s="89">
        <f t="shared" si="1"/>
        <v>0</v>
      </c>
      <c r="O15" s="89">
        <f t="shared" si="1"/>
        <v>0</v>
      </c>
      <c r="P15" s="89">
        <f t="shared" si="1"/>
        <v>0</v>
      </c>
      <c r="Q15" s="89">
        <f t="shared" si="1"/>
        <v>0</v>
      </c>
      <c r="R15" s="89">
        <f t="shared" si="1"/>
        <v>3.737076582</v>
      </c>
      <c r="S15" s="89">
        <f t="shared" si="1"/>
        <v>0.678416062</v>
      </c>
      <c r="T15" s="89">
        <f t="shared" si="1"/>
        <v>0</v>
      </c>
      <c r="U15" s="89">
        <f t="shared" si="1"/>
        <v>0</v>
      </c>
      <c r="V15" s="89">
        <f t="shared" si="1"/>
        <v>2.117997383</v>
      </c>
      <c r="W15" s="89">
        <f t="shared" si="1"/>
        <v>0</v>
      </c>
      <c r="X15" s="89">
        <f t="shared" si="1"/>
        <v>0</v>
      </c>
      <c r="Y15" s="89">
        <f t="shared" si="1"/>
        <v>0</v>
      </c>
      <c r="Z15" s="89">
        <f t="shared" si="1"/>
        <v>0</v>
      </c>
      <c r="AA15" s="89">
        <f t="shared" si="1"/>
        <v>0</v>
      </c>
      <c r="AB15" s="89">
        <f t="shared" si="1"/>
        <v>0</v>
      </c>
      <c r="AC15" s="89">
        <f t="shared" si="1"/>
        <v>0</v>
      </c>
      <c r="AD15" s="89">
        <f t="shared" si="1"/>
        <v>0</v>
      </c>
      <c r="AE15" s="89">
        <f t="shared" si="1"/>
        <v>0</v>
      </c>
      <c r="AF15" s="89">
        <f t="shared" si="1"/>
        <v>0</v>
      </c>
      <c r="AG15" s="89">
        <f t="shared" si="1"/>
        <v>0</v>
      </c>
      <c r="AH15" s="89">
        <f t="shared" si="1"/>
        <v>0</v>
      </c>
      <c r="AI15" s="89">
        <f aca="true" t="shared" si="2" ref="AI15:BJ15">SUM(AI13:AI14)</f>
        <v>0</v>
      </c>
      <c r="AJ15" s="89">
        <f t="shared" si="2"/>
        <v>0</v>
      </c>
      <c r="AK15" s="89">
        <f t="shared" si="2"/>
        <v>0</v>
      </c>
      <c r="AL15" s="89">
        <f t="shared" si="2"/>
        <v>0</v>
      </c>
      <c r="AM15" s="89">
        <f t="shared" si="2"/>
        <v>0</v>
      </c>
      <c r="AN15" s="89">
        <f t="shared" si="2"/>
        <v>0</v>
      </c>
      <c r="AO15" s="89">
        <f t="shared" si="2"/>
        <v>0</v>
      </c>
      <c r="AP15" s="89">
        <f t="shared" si="2"/>
        <v>0</v>
      </c>
      <c r="AQ15" s="89">
        <f t="shared" si="2"/>
        <v>0</v>
      </c>
      <c r="AR15" s="89">
        <f t="shared" si="2"/>
        <v>0</v>
      </c>
      <c r="AS15" s="89">
        <f t="shared" si="2"/>
        <v>0</v>
      </c>
      <c r="AT15" s="89">
        <f t="shared" si="2"/>
        <v>0</v>
      </c>
      <c r="AU15" s="89">
        <f t="shared" si="2"/>
        <v>0</v>
      </c>
      <c r="AV15" s="89">
        <f t="shared" si="2"/>
        <v>5.647973063999999</v>
      </c>
      <c r="AW15" s="89">
        <f t="shared" si="2"/>
        <v>15.030725561999999</v>
      </c>
      <c r="AX15" s="89">
        <f t="shared" si="2"/>
        <v>2.338277901</v>
      </c>
      <c r="AY15" s="89">
        <f t="shared" si="2"/>
        <v>0</v>
      </c>
      <c r="AZ15" s="89">
        <f t="shared" si="2"/>
        <v>31.053017971000003</v>
      </c>
      <c r="BA15" s="89">
        <f t="shared" si="2"/>
        <v>0</v>
      </c>
      <c r="BB15" s="89">
        <f t="shared" si="2"/>
        <v>0</v>
      </c>
      <c r="BC15" s="89">
        <f t="shared" si="2"/>
        <v>0</v>
      </c>
      <c r="BD15" s="89">
        <f t="shared" si="2"/>
        <v>0</v>
      </c>
      <c r="BE15" s="89">
        <f t="shared" si="2"/>
        <v>0</v>
      </c>
      <c r="BF15" s="89">
        <f t="shared" si="2"/>
        <v>1.11104878</v>
      </c>
      <c r="BG15" s="89">
        <f t="shared" si="2"/>
        <v>0.067075334</v>
      </c>
      <c r="BH15" s="89">
        <f t="shared" si="2"/>
        <v>0</v>
      </c>
      <c r="BI15" s="89">
        <f t="shared" si="2"/>
        <v>0</v>
      </c>
      <c r="BJ15" s="89">
        <f t="shared" si="2"/>
        <v>0.6951055749999999</v>
      </c>
      <c r="BK15" s="89">
        <f>SUM(BK13:BK14)</f>
        <v>624.814831556</v>
      </c>
      <c r="BL15" s="104"/>
    </row>
    <row r="16" spans="1:64" ht="12.75">
      <c r="A16" s="11" t="s">
        <v>69</v>
      </c>
      <c r="B16" s="18" t="s">
        <v>10</v>
      </c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40"/>
      <c r="BL16" s="104"/>
    </row>
    <row r="17" spans="1:64" ht="12.75">
      <c r="A17" s="92"/>
      <c r="B17" s="3" t="s">
        <v>127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1">
        <v>0.088384475</v>
      </c>
      <c r="I17" s="45">
        <v>0.61188</v>
      </c>
      <c r="J17" s="45">
        <v>0</v>
      </c>
      <c r="K17" s="45">
        <v>0</v>
      </c>
      <c r="L17" s="54">
        <v>0.33469836000000003</v>
      </c>
      <c r="M17" s="71">
        <v>0</v>
      </c>
      <c r="N17" s="53">
        <v>0</v>
      </c>
      <c r="O17" s="45">
        <v>0</v>
      </c>
      <c r="P17" s="45">
        <v>0</v>
      </c>
      <c r="Q17" s="54">
        <v>0</v>
      </c>
      <c r="R17" s="71">
        <v>0.02692272</v>
      </c>
      <c r="S17" s="45">
        <v>0</v>
      </c>
      <c r="T17" s="45">
        <v>0</v>
      </c>
      <c r="U17" s="45">
        <v>0</v>
      </c>
      <c r="V17" s="54">
        <v>0.061188</v>
      </c>
      <c r="W17" s="71">
        <v>0</v>
      </c>
      <c r="X17" s="45">
        <v>0</v>
      </c>
      <c r="Y17" s="45">
        <v>0</v>
      </c>
      <c r="Z17" s="45">
        <v>0</v>
      </c>
      <c r="AA17" s="54">
        <v>0</v>
      </c>
      <c r="AB17" s="71">
        <v>0</v>
      </c>
      <c r="AC17" s="45">
        <v>0</v>
      </c>
      <c r="AD17" s="45">
        <v>0</v>
      </c>
      <c r="AE17" s="45">
        <v>0</v>
      </c>
      <c r="AF17" s="54">
        <v>0</v>
      </c>
      <c r="AG17" s="71">
        <v>0</v>
      </c>
      <c r="AH17" s="45">
        <v>0</v>
      </c>
      <c r="AI17" s="45">
        <v>0</v>
      </c>
      <c r="AJ17" s="45">
        <v>0</v>
      </c>
      <c r="AK17" s="54">
        <v>0</v>
      </c>
      <c r="AL17" s="71">
        <v>0</v>
      </c>
      <c r="AM17" s="45">
        <v>0</v>
      </c>
      <c r="AN17" s="45">
        <v>0</v>
      </c>
      <c r="AO17" s="45">
        <v>0</v>
      </c>
      <c r="AP17" s="54">
        <v>0</v>
      </c>
      <c r="AQ17" s="71">
        <v>0</v>
      </c>
      <c r="AR17" s="53">
        <v>0</v>
      </c>
      <c r="AS17" s="45">
        <v>0</v>
      </c>
      <c r="AT17" s="45">
        <v>0</v>
      </c>
      <c r="AU17" s="54">
        <v>0</v>
      </c>
      <c r="AV17" s="71">
        <v>4.3268141469999994</v>
      </c>
      <c r="AW17" s="45">
        <v>5.1636382119999995</v>
      </c>
      <c r="AX17" s="45">
        <v>0</v>
      </c>
      <c r="AY17" s="45">
        <v>0</v>
      </c>
      <c r="AZ17" s="54">
        <v>38.23299547</v>
      </c>
      <c r="BA17" s="71">
        <v>0</v>
      </c>
      <c r="BB17" s="53">
        <v>0</v>
      </c>
      <c r="BC17" s="45">
        <v>0</v>
      </c>
      <c r="BD17" s="45">
        <v>0</v>
      </c>
      <c r="BE17" s="54">
        <v>0</v>
      </c>
      <c r="BF17" s="71">
        <v>0.51782592</v>
      </c>
      <c r="BG17" s="53">
        <v>0</v>
      </c>
      <c r="BH17" s="45">
        <v>0</v>
      </c>
      <c r="BI17" s="45">
        <v>0</v>
      </c>
      <c r="BJ17" s="56">
        <v>3.031175402</v>
      </c>
      <c r="BK17" s="61">
        <v>52.395522706</v>
      </c>
      <c r="BL17" s="104"/>
    </row>
    <row r="18" spans="1:64" ht="12.75">
      <c r="A18" s="92"/>
      <c r="B18" s="3" t="s">
        <v>106</v>
      </c>
      <c r="C18" s="55">
        <v>0</v>
      </c>
      <c r="D18" s="53">
        <v>24.1519871</v>
      </c>
      <c r="E18" s="45">
        <v>0</v>
      </c>
      <c r="F18" s="45">
        <v>0</v>
      </c>
      <c r="G18" s="54">
        <v>0</v>
      </c>
      <c r="H18" s="71">
        <v>0.112153412</v>
      </c>
      <c r="I18" s="45">
        <v>131.024530018</v>
      </c>
      <c r="J18" s="45">
        <v>0</v>
      </c>
      <c r="K18" s="45">
        <v>0</v>
      </c>
      <c r="L18" s="54">
        <v>3.198607556</v>
      </c>
      <c r="M18" s="71">
        <v>0</v>
      </c>
      <c r="N18" s="53">
        <v>0</v>
      </c>
      <c r="O18" s="45">
        <v>0</v>
      </c>
      <c r="P18" s="45">
        <v>0</v>
      </c>
      <c r="Q18" s="54">
        <v>0</v>
      </c>
      <c r="R18" s="71">
        <v>0.003924698</v>
      </c>
      <c r="S18" s="45">
        <v>0</v>
      </c>
      <c r="T18" s="45">
        <v>0</v>
      </c>
      <c r="U18" s="45">
        <v>0</v>
      </c>
      <c r="V18" s="54">
        <v>0.8272448</v>
      </c>
      <c r="W18" s="71">
        <v>0</v>
      </c>
      <c r="X18" s="45">
        <v>0</v>
      </c>
      <c r="Y18" s="45">
        <v>0</v>
      </c>
      <c r="Z18" s="45">
        <v>0</v>
      </c>
      <c r="AA18" s="54">
        <v>0</v>
      </c>
      <c r="AB18" s="71">
        <v>0</v>
      </c>
      <c r="AC18" s="45">
        <v>0</v>
      </c>
      <c r="AD18" s="45">
        <v>0</v>
      </c>
      <c r="AE18" s="45">
        <v>0</v>
      </c>
      <c r="AF18" s="54">
        <v>0</v>
      </c>
      <c r="AG18" s="71">
        <v>0</v>
      </c>
      <c r="AH18" s="45">
        <v>0</v>
      </c>
      <c r="AI18" s="45">
        <v>0</v>
      </c>
      <c r="AJ18" s="45">
        <v>0</v>
      </c>
      <c r="AK18" s="54">
        <v>0</v>
      </c>
      <c r="AL18" s="71">
        <v>0</v>
      </c>
      <c r="AM18" s="45">
        <v>0</v>
      </c>
      <c r="AN18" s="45">
        <v>0</v>
      </c>
      <c r="AO18" s="45">
        <v>0</v>
      </c>
      <c r="AP18" s="54">
        <v>0</v>
      </c>
      <c r="AQ18" s="71">
        <v>0</v>
      </c>
      <c r="AR18" s="53">
        <v>0</v>
      </c>
      <c r="AS18" s="45">
        <v>0</v>
      </c>
      <c r="AT18" s="45">
        <v>0</v>
      </c>
      <c r="AU18" s="54">
        <v>0</v>
      </c>
      <c r="AV18" s="71">
        <v>0.17621265500000002</v>
      </c>
      <c r="AW18" s="45">
        <v>19.471923338</v>
      </c>
      <c r="AX18" s="45">
        <v>0</v>
      </c>
      <c r="AY18" s="45">
        <v>0</v>
      </c>
      <c r="AZ18" s="54">
        <v>0.391448354</v>
      </c>
      <c r="BA18" s="71">
        <v>0</v>
      </c>
      <c r="BB18" s="53">
        <v>0</v>
      </c>
      <c r="BC18" s="45">
        <v>0</v>
      </c>
      <c r="BD18" s="45">
        <v>0</v>
      </c>
      <c r="BE18" s="54">
        <v>0</v>
      </c>
      <c r="BF18" s="71">
        <v>0.021078072</v>
      </c>
      <c r="BG18" s="53">
        <v>0</v>
      </c>
      <c r="BH18" s="45">
        <v>0</v>
      </c>
      <c r="BI18" s="45">
        <v>0</v>
      </c>
      <c r="BJ18" s="56">
        <v>0</v>
      </c>
      <c r="BK18" s="61">
        <v>179.37911000300002</v>
      </c>
      <c r="BL18" s="104"/>
    </row>
    <row r="19" spans="1:64" ht="12.75">
      <c r="A19" s="92"/>
      <c r="B19" s="3" t="s">
        <v>107</v>
      </c>
      <c r="C19" s="55">
        <v>0</v>
      </c>
      <c r="D19" s="53">
        <v>20.539405491</v>
      </c>
      <c r="E19" s="45">
        <v>0</v>
      </c>
      <c r="F19" s="45">
        <v>0</v>
      </c>
      <c r="G19" s="54">
        <v>0</v>
      </c>
      <c r="H19" s="71">
        <v>0.010390495</v>
      </c>
      <c r="I19" s="45">
        <v>76.720720511</v>
      </c>
      <c r="J19" s="45">
        <v>0</v>
      </c>
      <c r="K19" s="45">
        <v>0</v>
      </c>
      <c r="L19" s="54">
        <v>1.390034472</v>
      </c>
      <c r="M19" s="71">
        <v>0</v>
      </c>
      <c r="N19" s="53">
        <v>0</v>
      </c>
      <c r="O19" s="45">
        <v>0</v>
      </c>
      <c r="P19" s="45">
        <v>0</v>
      </c>
      <c r="Q19" s="54">
        <v>0</v>
      </c>
      <c r="R19" s="71">
        <v>0</v>
      </c>
      <c r="S19" s="45">
        <v>6.041001615</v>
      </c>
      <c r="T19" s="45">
        <v>0</v>
      </c>
      <c r="U19" s="45">
        <v>0</v>
      </c>
      <c r="V19" s="54">
        <v>1.933120517</v>
      </c>
      <c r="W19" s="71">
        <v>0</v>
      </c>
      <c r="X19" s="45">
        <v>0</v>
      </c>
      <c r="Y19" s="45">
        <v>0</v>
      </c>
      <c r="Z19" s="45">
        <v>0</v>
      </c>
      <c r="AA19" s="54">
        <v>0</v>
      </c>
      <c r="AB19" s="71">
        <v>0</v>
      </c>
      <c r="AC19" s="45">
        <v>0</v>
      </c>
      <c r="AD19" s="45">
        <v>0</v>
      </c>
      <c r="AE19" s="45">
        <v>0</v>
      </c>
      <c r="AF19" s="54">
        <v>0</v>
      </c>
      <c r="AG19" s="71">
        <v>0</v>
      </c>
      <c r="AH19" s="45">
        <v>0</v>
      </c>
      <c r="AI19" s="45">
        <v>0</v>
      </c>
      <c r="AJ19" s="45">
        <v>0</v>
      </c>
      <c r="AK19" s="54">
        <v>0</v>
      </c>
      <c r="AL19" s="71">
        <v>0</v>
      </c>
      <c r="AM19" s="45">
        <v>0</v>
      </c>
      <c r="AN19" s="45">
        <v>0</v>
      </c>
      <c r="AO19" s="45">
        <v>0</v>
      </c>
      <c r="AP19" s="54">
        <v>0</v>
      </c>
      <c r="AQ19" s="71">
        <v>0</v>
      </c>
      <c r="AR19" s="53">
        <v>0</v>
      </c>
      <c r="AS19" s="45">
        <v>0</v>
      </c>
      <c r="AT19" s="45">
        <v>0</v>
      </c>
      <c r="AU19" s="54">
        <v>0</v>
      </c>
      <c r="AV19" s="71">
        <v>0.070228212</v>
      </c>
      <c r="AW19" s="45">
        <v>4.323884992</v>
      </c>
      <c r="AX19" s="45">
        <v>0</v>
      </c>
      <c r="AY19" s="45">
        <v>0</v>
      </c>
      <c r="AZ19" s="54">
        <v>11.731688857</v>
      </c>
      <c r="BA19" s="71">
        <v>0</v>
      </c>
      <c r="BB19" s="53">
        <v>0</v>
      </c>
      <c r="BC19" s="45">
        <v>0</v>
      </c>
      <c r="BD19" s="45">
        <v>0</v>
      </c>
      <c r="BE19" s="54">
        <v>0</v>
      </c>
      <c r="BF19" s="71">
        <v>0.023409368</v>
      </c>
      <c r="BG19" s="53">
        <v>0</v>
      </c>
      <c r="BH19" s="45">
        <v>0</v>
      </c>
      <c r="BI19" s="45">
        <v>0</v>
      </c>
      <c r="BJ19" s="56">
        <v>0</v>
      </c>
      <c r="BK19" s="61">
        <v>122.78388453</v>
      </c>
      <c r="BL19" s="104"/>
    </row>
    <row r="20" spans="1:64" ht="12.75">
      <c r="A20" s="92"/>
      <c r="B20" s="3" t="s">
        <v>108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1">
        <v>0.24724132599999998</v>
      </c>
      <c r="I20" s="45">
        <v>38.258138902</v>
      </c>
      <c r="J20" s="45">
        <v>0</v>
      </c>
      <c r="K20" s="45">
        <v>0</v>
      </c>
      <c r="L20" s="54">
        <v>14.231784634</v>
      </c>
      <c r="M20" s="71">
        <v>0</v>
      </c>
      <c r="N20" s="53">
        <v>0</v>
      </c>
      <c r="O20" s="45">
        <v>0</v>
      </c>
      <c r="P20" s="45">
        <v>0</v>
      </c>
      <c r="Q20" s="54">
        <v>0</v>
      </c>
      <c r="R20" s="71">
        <v>0.00782006</v>
      </c>
      <c r="S20" s="45">
        <v>0</v>
      </c>
      <c r="T20" s="45">
        <v>0</v>
      </c>
      <c r="U20" s="45">
        <v>0</v>
      </c>
      <c r="V20" s="54">
        <v>0</v>
      </c>
      <c r="W20" s="71">
        <v>0</v>
      </c>
      <c r="X20" s="45">
        <v>0</v>
      </c>
      <c r="Y20" s="45">
        <v>0</v>
      </c>
      <c r="Z20" s="45">
        <v>0</v>
      </c>
      <c r="AA20" s="54">
        <v>0</v>
      </c>
      <c r="AB20" s="71">
        <v>0</v>
      </c>
      <c r="AC20" s="45">
        <v>0</v>
      </c>
      <c r="AD20" s="45">
        <v>0</v>
      </c>
      <c r="AE20" s="45">
        <v>0</v>
      </c>
      <c r="AF20" s="54">
        <v>0</v>
      </c>
      <c r="AG20" s="71">
        <v>0</v>
      </c>
      <c r="AH20" s="45">
        <v>0</v>
      </c>
      <c r="AI20" s="45">
        <v>0</v>
      </c>
      <c r="AJ20" s="45">
        <v>0</v>
      </c>
      <c r="AK20" s="54">
        <v>0</v>
      </c>
      <c r="AL20" s="71">
        <v>0</v>
      </c>
      <c r="AM20" s="45">
        <v>0</v>
      </c>
      <c r="AN20" s="45">
        <v>0</v>
      </c>
      <c r="AO20" s="45">
        <v>0</v>
      </c>
      <c r="AP20" s="54">
        <v>0</v>
      </c>
      <c r="AQ20" s="71">
        <v>0</v>
      </c>
      <c r="AR20" s="53">
        <v>0</v>
      </c>
      <c r="AS20" s="45">
        <v>0</v>
      </c>
      <c r="AT20" s="45">
        <v>0</v>
      </c>
      <c r="AU20" s="54">
        <v>0</v>
      </c>
      <c r="AV20" s="71">
        <v>0.292946523</v>
      </c>
      <c r="AW20" s="45">
        <v>11.939618088000001</v>
      </c>
      <c r="AX20" s="45">
        <v>0</v>
      </c>
      <c r="AY20" s="45">
        <v>0</v>
      </c>
      <c r="AZ20" s="54">
        <v>20.768659313</v>
      </c>
      <c r="BA20" s="71">
        <v>0</v>
      </c>
      <c r="BB20" s="53">
        <v>0</v>
      </c>
      <c r="BC20" s="45">
        <v>0</v>
      </c>
      <c r="BD20" s="45">
        <v>0</v>
      </c>
      <c r="BE20" s="54">
        <v>0</v>
      </c>
      <c r="BF20" s="71">
        <v>0.019127297</v>
      </c>
      <c r="BG20" s="53">
        <v>0</v>
      </c>
      <c r="BH20" s="45">
        <v>0</v>
      </c>
      <c r="BI20" s="45">
        <v>0</v>
      </c>
      <c r="BJ20" s="56">
        <v>0.09563649</v>
      </c>
      <c r="BK20" s="61">
        <v>85.860972633</v>
      </c>
      <c r="BL20" s="104"/>
    </row>
    <row r="21" spans="1:64" ht="12.75">
      <c r="A21" s="92"/>
      <c r="B21" s="3" t="s">
        <v>109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1">
        <v>0.219061645</v>
      </c>
      <c r="I21" s="45">
        <v>53.614934889</v>
      </c>
      <c r="J21" s="45">
        <v>0</v>
      </c>
      <c r="K21" s="45">
        <v>0</v>
      </c>
      <c r="L21" s="54">
        <v>0.793861341</v>
      </c>
      <c r="M21" s="71">
        <v>0</v>
      </c>
      <c r="N21" s="53">
        <v>0</v>
      </c>
      <c r="O21" s="45">
        <v>0</v>
      </c>
      <c r="P21" s="45">
        <v>0</v>
      </c>
      <c r="Q21" s="54">
        <v>0</v>
      </c>
      <c r="R21" s="71">
        <v>0.052769812</v>
      </c>
      <c r="S21" s="45">
        <v>0</v>
      </c>
      <c r="T21" s="45">
        <v>0</v>
      </c>
      <c r="U21" s="45">
        <v>0</v>
      </c>
      <c r="V21" s="54">
        <v>0</v>
      </c>
      <c r="W21" s="71">
        <v>0</v>
      </c>
      <c r="X21" s="45">
        <v>0</v>
      </c>
      <c r="Y21" s="45">
        <v>0</v>
      </c>
      <c r="Z21" s="45">
        <v>0</v>
      </c>
      <c r="AA21" s="54">
        <v>0</v>
      </c>
      <c r="AB21" s="71">
        <v>0</v>
      </c>
      <c r="AC21" s="45">
        <v>0</v>
      </c>
      <c r="AD21" s="45">
        <v>0</v>
      </c>
      <c r="AE21" s="45">
        <v>0</v>
      </c>
      <c r="AF21" s="54">
        <v>0</v>
      </c>
      <c r="AG21" s="71">
        <v>0</v>
      </c>
      <c r="AH21" s="45">
        <v>0</v>
      </c>
      <c r="AI21" s="45">
        <v>0</v>
      </c>
      <c r="AJ21" s="45">
        <v>0</v>
      </c>
      <c r="AK21" s="54">
        <v>0</v>
      </c>
      <c r="AL21" s="71">
        <v>0</v>
      </c>
      <c r="AM21" s="45">
        <v>0</v>
      </c>
      <c r="AN21" s="45">
        <v>0</v>
      </c>
      <c r="AO21" s="45">
        <v>0</v>
      </c>
      <c r="AP21" s="54">
        <v>0</v>
      </c>
      <c r="AQ21" s="71">
        <v>0</v>
      </c>
      <c r="AR21" s="53">
        <v>0</v>
      </c>
      <c r="AS21" s="45">
        <v>0</v>
      </c>
      <c r="AT21" s="45">
        <v>0</v>
      </c>
      <c r="AU21" s="54">
        <v>0</v>
      </c>
      <c r="AV21" s="71">
        <v>0.48090861000000007</v>
      </c>
      <c r="AW21" s="45">
        <v>3.092219086</v>
      </c>
      <c r="AX21" s="45">
        <v>0</v>
      </c>
      <c r="AY21" s="45">
        <v>0</v>
      </c>
      <c r="AZ21" s="54">
        <v>7.087739042000001</v>
      </c>
      <c r="BA21" s="71">
        <v>0</v>
      </c>
      <c r="BB21" s="53">
        <v>0</v>
      </c>
      <c r="BC21" s="45">
        <v>0</v>
      </c>
      <c r="BD21" s="45">
        <v>0</v>
      </c>
      <c r="BE21" s="54">
        <v>0</v>
      </c>
      <c r="BF21" s="71">
        <v>0.090409534</v>
      </c>
      <c r="BG21" s="53">
        <v>0</v>
      </c>
      <c r="BH21" s="45">
        <v>0</v>
      </c>
      <c r="BI21" s="45">
        <v>0</v>
      </c>
      <c r="BJ21" s="56">
        <v>0.02503242</v>
      </c>
      <c r="BK21" s="61">
        <v>65.456936379</v>
      </c>
      <c r="BL21" s="104"/>
    </row>
    <row r="22" spans="1:64" ht="12.75">
      <c r="A22" s="92"/>
      <c r="B22" s="3" t="s">
        <v>110</v>
      </c>
      <c r="C22" s="55">
        <v>0</v>
      </c>
      <c r="D22" s="53">
        <v>5.99172097</v>
      </c>
      <c r="E22" s="45">
        <v>0</v>
      </c>
      <c r="F22" s="45">
        <v>0</v>
      </c>
      <c r="G22" s="54">
        <v>0</v>
      </c>
      <c r="H22" s="71">
        <v>0.250640745</v>
      </c>
      <c r="I22" s="45">
        <v>5.99172097</v>
      </c>
      <c r="J22" s="45">
        <v>0</v>
      </c>
      <c r="K22" s="45">
        <v>0</v>
      </c>
      <c r="L22" s="54">
        <v>8.296796929000001</v>
      </c>
      <c r="M22" s="71">
        <v>0</v>
      </c>
      <c r="N22" s="53">
        <v>0</v>
      </c>
      <c r="O22" s="45">
        <v>0</v>
      </c>
      <c r="P22" s="45">
        <v>0</v>
      </c>
      <c r="Q22" s="54">
        <v>0</v>
      </c>
      <c r="R22" s="71">
        <v>0.007789236999999999</v>
      </c>
      <c r="S22" s="45">
        <v>0</v>
      </c>
      <c r="T22" s="45">
        <v>0</v>
      </c>
      <c r="U22" s="45">
        <v>0</v>
      </c>
      <c r="V22" s="54">
        <v>0</v>
      </c>
      <c r="W22" s="71">
        <v>0</v>
      </c>
      <c r="X22" s="45">
        <v>0</v>
      </c>
      <c r="Y22" s="45">
        <v>0</v>
      </c>
      <c r="Z22" s="45">
        <v>0</v>
      </c>
      <c r="AA22" s="54">
        <v>0</v>
      </c>
      <c r="AB22" s="71">
        <v>0</v>
      </c>
      <c r="AC22" s="45">
        <v>0</v>
      </c>
      <c r="AD22" s="45">
        <v>0</v>
      </c>
      <c r="AE22" s="45">
        <v>0</v>
      </c>
      <c r="AF22" s="54">
        <v>0</v>
      </c>
      <c r="AG22" s="71">
        <v>0</v>
      </c>
      <c r="AH22" s="45">
        <v>0</v>
      </c>
      <c r="AI22" s="45">
        <v>0</v>
      </c>
      <c r="AJ22" s="45">
        <v>0</v>
      </c>
      <c r="AK22" s="54">
        <v>0</v>
      </c>
      <c r="AL22" s="71">
        <v>0</v>
      </c>
      <c r="AM22" s="45">
        <v>0</v>
      </c>
      <c r="AN22" s="45">
        <v>0</v>
      </c>
      <c r="AO22" s="45">
        <v>0</v>
      </c>
      <c r="AP22" s="54">
        <v>0</v>
      </c>
      <c r="AQ22" s="71">
        <v>0</v>
      </c>
      <c r="AR22" s="53">
        <v>0</v>
      </c>
      <c r="AS22" s="45">
        <v>0</v>
      </c>
      <c r="AT22" s="45">
        <v>0</v>
      </c>
      <c r="AU22" s="54">
        <v>0</v>
      </c>
      <c r="AV22" s="71">
        <v>0.254963783</v>
      </c>
      <c r="AW22" s="45">
        <v>3.506723036</v>
      </c>
      <c r="AX22" s="45">
        <v>0</v>
      </c>
      <c r="AY22" s="45">
        <v>0</v>
      </c>
      <c r="AZ22" s="54">
        <v>6.037588523</v>
      </c>
      <c r="BA22" s="71">
        <v>0</v>
      </c>
      <c r="BB22" s="53">
        <v>0</v>
      </c>
      <c r="BC22" s="45">
        <v>0</v>
      </c>
      <c r="BD22" s="45">
        <v>0</v>
      </c>
      <c r="BE22" s="54">
        <v>0</v>
      </c>
      <c r="BF22" s="71">
        <v>0.008039393</v>
      </c>
      <c r="BG22" s="53">
        <v>0</v>
      </c>
      <c r="BH22" s="45">
        <v>0</v>
      </c>
      <c r="BI22" s="45">
        <v>0</v>
      </c>
      <c r="BJ22" s="56">
        <v>0</v>
      </c>
      <c r="BK22" s="61">
        <v>30.345983586000003</v>
      </c>
      <c r="BL22" s="104"/>
    </row>
    <row r="23" spans="1:64" ht="12.75">
      <c r="A23" s="92"/>
      <c r="B23" s="3" t="s">
        <v>111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1">
        <v>0.7299217020000001</v>
      </c>
      <c r="I23" s="45">
        <v>96.35608417200001</v>
      </c>
      <c r="J23" s="45">
        <v>0</v>
      </c>
      <c r="K23" s="45">
        <v>0</v>
      </c>
      <c r="L23" s="54">
        <v>2.4280424369999998</v>
      </c>
      <c r="M23" s="71">
        <v>0</v>
      </c>
      <c r="N23" s="53">
        <v>0</v>
      </c>
      <c r="O23" s="45">
        <v>0</v>
      </c>
      <c r="P23" s="45">
        <v>0</v>
      </c>
      <c r="Q23" s="54">
        <v>0</v>
      </c>
      <c r="R23" s="71">
        <v>0.1348307</v>
      </c>
      <c r="S23" s="45">
        <v>5.75947903</v>
      </c>
      <c r="T23" s="45">
        <v>0</v>
      </c>
      <c r="U23" s="45">
        <v>0</v>
      </c>
      <c r="V23" s="54">
        <v>4.366261053000001</v>
      </c>
      <c r="W23" s="71">
        <v>0</v>
      </c>
      <c r="X23" s="45">
        <v>0</v>
      </c>
      <c r="Y23" s="45">
        <v>0</v>
      </c>
      <c r="Z23" s="45">
        <v>0</v>
      </c>
      <c r="AA23" s="54">
        <v>0</v>
      </c>
      <c r="AB23" s="71">
        <v>0</v>
      </c>
      <c r="AC23" s="45">
        <v>0</v>
      </c>
      <c r="AD23" s="45">
        <v>0</v>
      </c>
      <c r="AE23" s="45">
        <v>0</v>
      </c>
      <c r="AF23" s="54">
        <v>0</v>
      </c>
      <c r="AG23" s="71">
        <v>0</v>
      </c>
      <c r="AH23" s="45">
        <v>0</v>
      </c>
      <c r="AI23" s="45">
        <v>0</v>
      </c>
      <c r="AJ23" s="45">
        <v>0</v>
      </c>
      <c r="AK23" s="54">
        <v>0</v>
      </c>
      <c r="AL23" s="71">
        <v>0</v>
      </c>
      <c r="AM23" s="45">
        <v>0</v>
      </c>
      <c r="AN23" s="45">
        <v>0</v>
      </c>
      <c r="AO23" s="45">
        <v>0</v>
      </c>
      <c r="AP23" s="54">
        <v>0</v>
      </c>
      <c r="AQ23" s="71">
        <v>0</v>
      </c>
      <c r="AR23" s="53">
        <v>0</v>
      </c>
      <c r="AS23" s="45">
        <v>0</v>
      </c>
      <c r="AT23" s="45">
        <v>0</v>
      </c>
      <c r="AU23" s="54">
        <v>0</v>
      </c>
      <c r="AV23" s="71">
        <v>0.542363234</v>
      </c>
      <c r="AW23" s="45">
        <v>21.510030506999996</v>
      </c>
      <c r="AX23" s="45">
        <v>0</v>
      </c>
      <c r="AY23" s="45">
        <v>0</v>
      </c>
      <c r="AZ23" s="54">
        <v>5.8631710649999995</v>
      </c>
      <c r="BA23" s="71">
        <v>0</v>
      </c>
      <c r="BB23" s="53">
        <v>0</v>
      </c>
      <c r="BC23" s="45">
        <v>0</v>
      </c>
      <c r="BD23" s="45">
        <v>0</v>
      </c>
      <c r="BE23" s="54">
        <v>0</v>
      </c>
      <c r="BF23" s="71">
        <v>0.081389294</v>
      </c>
      <c r="BG23" s="53">
        <v>0.45872503200000003</v>
      </c>
      <c r="BH23" s="45">
        <v>0</v>
      </c>
      <c r="BI23" s="45">
        <v>0</v>
      </c>
      <c r="BJ23" s="56">
        <v>4.634077687</v>
      </c>
      <c r="BK23" s="61">
        <v>142.86437591299998</v>
      </c>
      <c r="BL23" s="104"/>
    </row>
    <row r="24" spans="1:64" ht="12.75">
      <c r="A24" s="92"/>
      <c r="B24" s="3" t="s">
        <v>112</v>
      </c>
      <c r="C24" s="55">
        <v>0</v>
      </c>
      <c r="D24" s="53">
        <v>3.450280644</v>
      </c>
      <c r="E24" s="45">
        <v>0</v>
      </c>
      <c r="F24" s="45">
        <v>0</v>
      </c>
      <c r="G24" s="54">
        <v>0</v>
      </c>
      <c r="H24" s="71">
        <v>0.20647631</v>
      </c>
      <c r="I24" s="45">
        <v>1.725140322</v>
      </c>
      <c r="J24" s="45">
        <v>0</v>
      </c>
      <c r="K24" s="45">
        <v>0</v>
      </c>
      <c r="L24" s="54">
        <v>11.615944834</v>
      </c>
      <c r="M24" s="71">
        <v>0</v>
      </c>
      <c r="N24" s="53">
        <v>0</v>
      </c>
      <c r="O24" s="45">
        <v>0</v>
      </c>
      <c r="P24" s="45">
        <v>0</v>
      </c>
      <c r="Q24" s="54">
        <v>0</v>
      </c>
      <c r="R24" s="71">
        <v>0.027269865</v>
      </c>
      <c r="S24" s="45">
        <v>0</v>
      </c>
      <c r="T24" s="45">
        <v>0</v>
      </c>
      <c r="U24" s="45">
        <v>0</v>
      </c>
      <c r="V24" s="54">
        <v>0.345028064</v>
      </c>
      <c r="W24" s="71">
        <v>0</v>
      </c>
      <c r="X24" s="45">
        <v>0</v>
      </c>
      <c r="Y24" s="45">
        <v>0</v>
      </c>
      <c r="Z24" s="45">
        <v>0</v>
      </c>
      <c r="AA24" s="54">
        <v>0</v>
      </c>
      <c r="AB24" s="71">
        <v>0</v>
      </c>
      <c r="AC24" s="45">
        <v>0</v>
      </c>
      <c r="AD24" s="45">
        <v>0</v>
      </c>
      <c r="AE24" s="45">
        <v>0</v>
      </c>
      <c r="AF24" s="54">
        <v>0</v>
      </c>
      <c r="AG24" s="71">
        <v>0</v>
      </c>
      <c r="AH24" s="45">
        <v>0</v>
      </c>
      <c r="AI24" s="45">
        <v>0</v>
      </c>
      <c r="AJ24" s="45">
        <v>0</v>
      </c>
      <c r="AK24" s="54">
        <v>0</v>
      </c>
      <c r="AL24" s="71">
        <v>0</v>
      </c>
      <c r="AM24" s="45">
        <v>0</v>
      </c>
      <c r="AN24" s="45">
        <v>0</v>
      </c>
      <c r="AO24" s="45">
        <v>0</v>
      </c>
      <c r="AP24" s="54">
        <v>0</v>
      </c>
      <c r="AQ24" s="71">
        <v>0</v>
      </c>
      <c r="AR24" s="53">
        <v>0</v>
      </c>
      <c r="AS24" s="45">
        <v>0</v>
      </c>
      <c r="AT24" s="45">
        <v>0</v>
      </c>
      <c r="AU24" s="54">
        <v>0</v>
      </c>
      <c r="AV24" s="71">
        <v>0.39767763700000003</v>
      </c>
      <c r="AW24" s="45">
        <v>3.468586258</v>
      </c>
      <c r="AX24" s="45">
        <v>0</v>
      </c>
      <c r="AY24" s="45">
        <v>0</v>
      </c>
      <c r="AZ24" s="54">
        <v>9.879808386</v>
      </c>
      <c r="BA24" s="71">
        <v>0</v>
      </c>
      <c r="BB24" s="53">
        <v>0</v>
      </c>
      <c r="BC24" s="45">
        <v>0</v>
      </c>
      <c r="BD24" s="45">
        <v>0</v>
      </c>
      <c r="BE24" s="54">
        <v>0</v>
      </c>
      <c r="BF24" s="71">
        <v>0.056109313999999993</v>
      </c>
      <c r="BG24" s="53">
        <v>0</v>
      </c>
      <c r="BH24" s="45">
        <v>0</v>
      </c>
      <c r="BI24" s="45">
        <v>0</v>
      </c>
      <c r="BJ24" s="56">
        <v>0.148861448</v>
      </c>
      <c r="BK24" s="61">
        <v>31.321183082000005</v>
      </c>
      <c r="BL24" s="104"/>
    </row>
    <row r="25" spans="1:64" ht="12.75">
      <c r="A25" s="92"/>
      <c r="B25" s="3" t="s">
        <v>113</v>
      </c>
      <c r="C25" s="55">
        <v>0</v>
      </c>
      <c r="D25" s="53">
        <v>11.479648390000001</v>
      </c>
      <c r="E25" s="45">
        <v>0</v>
      </c>
      <c r="F25" s="45">
        <v>0</v>
      </c>
      <c r="G25" s="54">
        <v>0</v>
      </c>
      <c r="H25" s="71">
        <v>0.21050228099999999</v>
      </c>
      <c r="I25" s="45">
        <v>175.576218239</v>
      </c>
      <c r="J25" s="45">
        <v>0</v>
      </c>
      <c r="K25" s="45">
        <v>0</v>
      </c>
      <c r="L25" s="54">
        <v>20.231262185</v>
      </c>
      <c r="M25" s="71">
        <v>0</v>
      </c>
      <c r="N25" s="53">
        <v>0</v>
      </c>
      <c r="O25" s="45">
        <v>0</v>
      </c>
      <c r="P25" s="45">
        <v>0</v>
      </c>
      <c r="Q25" s="54">
        <v>0</v>
      </c>
      <c r="R25" s="71">
        <v>0.036160867</v>
      </c>
      <c r="S25" s="45">
        <v>5.739824195000001</v>
      </c>
      <c r="T25" s="45">
        <v>0</v>
      </c>
      <c r="U25" s="45">
        <v>0</v>
      </c>
      <c r="V25" s="54">
        <v>0.34496343399999996</v>
      </c>
      <c r="W25" s="71">
        <v>0</v>
      </c>
      <c r="X25" s="45">
        <v>0</v>
      </c>
      <c r="Y25" s="45">
        <v>0</v>
      </c>
      <c r="Z25" s="45">
        <v>0</v>
      </c>
      <c r="AA25" s="54">
        <v>0</v>
      </c>
      <c r="AB25" s="71">
        <v>0</v>
      </c>
      <c r="AC25" s="45">
        <v>0</v>
      </c>
      <c r="AD25" s="45">
        <v>0</v>
      </c>
      <c r="AE25" s="45">
        <v>0</v>
      </c>
      <c r="AF25" s="54">
        <v>0</v>
      </c>
      <c r="AG25" s="71">
        <v>0</v>
      </c>
      <c r="AH25" s="45">
        <v>0</v>
      </c>
      <c r="AI25" s="45">
        <v>0</v>
      </c>
      <c r="AJ25" s="45">
        <v>0</v>
      </c>
      <c r="AK25" s="54">
        <v>0</v>
      </c>
      <c r="AL25" s="71">
        <v>0</v>
      </c>
      <c r="AM25" s="45">
        <v>0</v>
      </c>
      <c r="AN25" s="45">
        <v>0</v>
      </c>
      <c r="AO25" s="45">
        <v>0</v>
      </c>
      <c r="AP25" s="54">
        <v>0</v>
      </c>
      <c r="AQ25" s="71">
        <v>0</v>
      </c>
      <c r="AR25" s="53">
        <v>0</v>
      </c>
      <c r="AS25" s="45">
        <v>0</v>
      </c>
      <c r="AT25" s="45">
        <v>0</v>
      </c>
      <c r="AU25" s="54">
        <v>0</v>
      </c>
      <c r="AV25" s="71">
        <v>0.40120832100000003</v>
      </c>
      <c r="AW25" s="45">
        <v>28.700732596</v>
      </c>
      <c r="AX25" s="45">
        <v>0</v>
      </c>
      <c r="AY25" s="45">
        <v>0</v>
      </c>
      <c r="AZ25" s="54">
        <v>17.560388096000004</v>
      </c>
      <c r="BA25" s="71">
        <v>0</v>
      </c>
      <c r="BB25" s="53">
        <v>0</v>
      </c>
      <c r="BC25" s="45">
        <v>0</v>
      </c>
      <c r="BD25" s="45">
        <v>0</v>
      </c>
      <c r="BE25" s="54">
        <v>0</v>
      </c>
      <c r="BF25" s="71">
        <v>0.083318255</v>
      </c>
      <c r="BG25" s="53">
        <v>0</v>
      </c>
      <c r="BH25" s="45">
        <v>0</v>
      </c>
      <c r="BI25" s="45">
        <v>0</v>
      </c>
      <c r="BJ25" s="56">
        <v>0.057153419</v>
      </c>
      <c r="BK25" s="61">
        <v>260.421380278</v>
      </c>
      <c r="BL25" s="104"/>
    </row>
    <row r="26" spans="1:64" ht="12.75">
      <c r="A26" s="92"/>
      <c r="B26" s="3" t="s">
        <v>114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1">
        <v>0.154357166</v>
      </c>
      <c r="I26" s="45">
        <v>209.252434653</v>
      </c>
      <c r="J26" s="45">
        <v>0</v>
      </c>
      <c r="K26" s="45">
        <v>0</v>
      </c>
      <c r="L26" s="54">
        <v>10.327860641</v>
      </c>
      <c r="M26" s="71">
        <v>0</v>
      </c>
      <c r="N26" s="53">
        <v>0</v>
      </c>
      <c r="O26" s="45">
        <v>0</v>
      </c>
      <c r="P26" s="45">
        <v>0</v>
      </c>
      <c r="Q26" s="54">
        <v>0</v>
      </c>
      <c r="R26" s="71">
        <v>0.00636531</v>
      </c>
      <c r="S26" s="45">
        <v>5.734514515</v>
      </c>
      <c r="T26" s="45">
        <v>0</v>
      </c>
      <c r="U26" s="45">
        <v>0</v>
      </c>
      <c r="V26" s="54">
        <v>0.126159319</v>
      </c>
      <c r="W26" s="71">
        <v>0</v>
      </c>
      <c r="X26" s="45">
        <v>0</v>
      </c>
      <c r="Y26" s="45">
        <v>0</v>
      </c>
      <c r="Z26" s="45">
        <v>0</v>
      </c>
      <c r="AA26" s="54">
        <v>0</v>
      </c>
      <c r="AB26" s="71">
        <v>0</v>
      </c>
      <c r="AC26" s="45">
        <v>0</v>
      </c>
      <c r="AD26" s="45">
        <v>0</v>
      </c>
      <c r="AE26" s="45">
        <v>0</v>
      </c>
      <c r="AF26" s="54">
        <v>0</v>
      </c>
      <c r="AG26" s="71">
        <v>0</v>
      </c>
      <c r="AH26" s="45">
        <v>0</v>
      </c>
      <c r="AI26" s="45">
        <v>0</v>
      </c>
      <c r="AJ26" s="45">
        <v>0</v>
      </c>
      <c r="AK26" s="54">
        <v>0</v>
      </c>
      <c r="AL26" s="71">
        <v>0</v>
      </c>
      <c r="AM26" s="45">
        <v>0</v>
      </c>
      <c r="AN26" s="45">
        <v>0</v>
      </c>
      <c r="AO26" s="45">
        <v>0</v>
      </c>
      <c r="AP26" s="54">
        <v>0</v>
      </c>
      <c r="AQ26" s="71">
        <v>0</v>
      </c>
      <c r="AR26" s="53">
        <v>0</v>
      </c>
      <c r="AS26" s="45">
        <v>0</v>
      </c>
      <c r="AT26" s="45">
        <v>0</v>
      </c>
      <c r="AU26" s="54">
        <v>0</v>
      </c>
      <c r="AV26" s="71">
        <v>0.12221364300000001</v>
      </c>
      <c r="AW26" s="45">
        <v>7.107784335</v>
      </c>
      <c r="AX26" s="45">
        <v>0</v>
      </c>
      <c r="AY26" s="45">
        <v>0</v>
      </c>
      <c r="AZ26" s="54">
        <v>31.778971070999997</v>
      </c>
      <c r="BA26" s="71">
        <v>0</v>
      </c>
      <c r="BB26" s="53">
        <v>0</v>
      </c>
      <c r="BC26" s="45">
        <v>0</v>
      </c>
      <c r="BD26" s="45">
        <v>0</v>
      </c>
      <c r="BE26" s="54">
        <v>0</v>
      </c>
      <c r="BF26" s="71">
        <v>0.06967327100000001</v>
      </c>
      <c r="BG26" s="53">
        <v>0</v>
      </c>
      <c r="BH26" s="45">
        <v>0</v>
      </c>
      <c r="BI26" s="45">
        <v>0</v>
      </c>
      <c r="BJ26" s="56">
        <v>0.399764241</v>
      </c>
      <c r="BK26" s="61">
        <v>265.08009816500004</v>
      </c>
      <c r="BL26" s="104"/>
    </row>
    <row r="27" spans="1:64" ht="12.75">
      <c r="A27" s="92"/>
      <c r="B27" s="3" t="s">
        <v>115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1">
        <v>0.109430299</v>
      </c>
      <c r="I27" s="45">
        <v>217.687167651</v>
      </c>
      <c r="J27" s="45">
        <v>0</v>
      </c>
      <c r="K27" s="45">
        <v>0</v>
      </c>
      <c r="L27" s="54">
        <v>7.479043647</v>
      </c>
      <c r="M27" s="71">
        <v>0</v>
      </c>
      <c r="N27" s="53">
        <v>0</v>
      </c>
      <c r="O27" s="45">
        <v>0</v>
      </c>
      <c r="P27" s="45">
        <v>0</v>
      </c>
      <c r="Q27" s="54">
        <v>0</v>
      </c>
      <c r="R27" s="71">
        <v>0.027783756000000003</v>
      </c>
      <c r="S27" s="45">
        <v>12.602941285</v>
      </c>
      <c r="T27" s="45">
        <v>0</v>
      </c>
      <c r="U27" s="45">
        <v>0</v>
      </c>
      <c r="V27" s="54">
        <v>0</v>
      </c>
      <c r="W27" s="71">
        <v>0</v>
      </c>
      <c r="X27" s="45">
        <v>0</v>
      </c>
      <c r="Y27" s="45">
        <v>0</v>
      </c>
      <c r="Z27" s="45">
        <v>0</v>
      </c>
      <c r="AA27" s="54">
        <v>0</v>
      </c>
      <c r="AB27" s="71">
        <v>0</v>
      </c>
      <c r="AC27" s="45">
        <v>0</v>
      </c>
      <c r="AD27" s="45">
        <v>0</v>
      </c>
      <c r="AE27" s="45">
        <v>0</v>
      </c>
      <c r="AF27" s="54">
        <v>0</v>
      </c>
      <c r="AG27" s="71">
        <v>0</v>
      </c>
      <c r="AH27" s="45">
        <v>0</v>
      </c>
      <c r="AI27" s="45">
        <v>0</v>
      </c>
      <c r="AJ27" s="45">
        <v>0</v>
      </c>
      <c r="AK27" s="54">
        <v>0</v>
      </c>
      <c r="AL27" s="71">
        <v>0</v>
      </c>
      <c r="AM27" s="45">
        <v>0</v>
      </c>
      <c r="AN27" s="45">
        <v>0</v>
      </c>
      <c r="AO27" s="45">
        <v>0</v>
      </c>
      <c r="AP27" s="54">
        <v>0</v>
      </c>
      <c r="AQ27" s="71">
        <v>0</v>
      </c>
      <c r="AR27" s="53">
        <v>0</v>
      </c>
      <c r="AS27" s="45">
        <v>0</v>
      </c>
      <c r="AT27" s="45">
        <v>0</v>
      </c>
      <c r="AU27" s="54">
        <v>0</v>
      </c>
      <c r="AV27" s="71">
        <v>0.166253006</v>
      </c>
      <c r="AW27" s="45">
        <v>11.422619872999999</v>
      </c>
      <c r="AX27" s="45">
        <v>0</v>
      </c>
      <c r="AY27" s="45">
        <v>0</v>
      </c>
      <c r="AZ27" s="54">
        <v>18.134334748999997</v>
      </c>
      <c r="BA27" s="71">
        <v>0</v>
      </c>
      <c r="BB27" s="53">
        <v>0</v>
      </c>
      <c r="BC27" s="45">
        <v>0</v>
      </c>
      <c r="BD27" s="45">
        <v>0</v>
      </c>
      <c r="BE27" s="54">
        <v>0</v>
      </c>
      <c r="BF27" s="71">
        <v>0</v>
      </c>
      <c r="BG27" s="53">
        <v>0</v>
      </c>
      <c r="BH27" s="45">
        <v>0</v>
      </c>
      <c r="BI27" s="45">
        <v>0</v>
      </c>
      <c r="BJ27" s="56">
        <v>0.111253727</v>
      </c>
      <c r="BK27" s="61">
        <v>267.74082799300004</v>
      </c>
      <c r="BL27" s="104"/>
    </row>
    <row r="28" spans="1:64" ht="12.75">
      <c r="A28" s="92"/>
      <c r="B28" s="3" t="s">
        <v>116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1">
        <v>0.154524591</v>
      </c>
      <c r="I28" s="45">
        <v>287.289498927</v>
      </c>
      <c r="J28" s="45">
        <v>0</v>
      </c>
      <c r="K28" s="45">
        <v>0</v>
      </c>
      <c r="L28" s="54">
        <v>8.489919753</v>
      </c>
      <c r="M28" s="71">
        <v>0</v>
      </c>
      <c r="N28" s="53">
        <v>0</v>
      </c>
      <c r="O28" s="45">
        <v>0</v>
      </c>
      <c r="P28" s="45">
        <v>0</v>
      </c>
      <c r="Q28" s="54">
        <v>0</v>
      </c>
      <c r="R28" s="71">
        <v>0.000743977</v>
      </c>
      <c r="S28" s="45">
        <v>5.722898385000001</v>
      </c>
      <c r="T28" s="45">
        <v>0</v>
      </c>
      <c r="U28" s="45">
        <v>0</v>
      </c>
      <c r="V28" s="54">
        <v>0.183132749</v>
      </c>
      <c r="W28" s="71">
        <v>0</v>
      </c>
      <c r="X28" s="45">
        <v>0</v>
      </c>
      <c r="Y28" s="45">
        <v>0</v>
      </c>
      <c r="Z28" s="45">
        <v>0</v>
      </c>
      <c r="AA28" s="54">
        <v>0</v>
      </c>
      <c r="AB28" s="71">
        <v>0</v>
      </c>
      <c r="AC28" s="45">
        <v>0</v>
      </c>
      <c r="AD28" s="45">
        <v>0</v>
      </c>
      <c r="AE28" s="45">
        <v>0</v>
      </c>
      <c r="AF28" s="54">
        <v>0</v>
      </c>
      <c r="AG28" s="71">
        <v>0</v>
      </c>
      <c r="AH28" s="45">
        <v>0</v>
      </c>
      <c r="AI28" s="45">
        <v>0</v>
      </c>
      <c r="AJ28" s="45">
        <v>0</v>
      </c>
      <c r="AK28" s="54">
        <v>0</v>
      </c>
      <c r="AL28" s="71">
        <v>0</v>
      </c>
      <c r="AM28" s="45">
        <v>0</v>
      </c>
      <c r="AN28" s="45">
        <v>0</v>
      </c>
      <c r="AO28" s="45">
        <v>0</v>
      </c>
      <c r="AP28" s="54">
        <v>0</v>
      </c>
      <c r="AQ28" s="71">
        <v>0</v>
      </c>
      <c r="AR28" s="53">
        <v>0</v>
      </c>
      <c r="AS28" s="45">
        <v>0</v>
      </c>
      <c r="AT28" s="45">
        <v>0</v>
      </c>
      <c r="AU28" s="54">
        <v>0</v>
      </c>
      <c r="AV28" s="71">
        <v>0.111028052</v>
      </c>
      <c r="AW28" s="45">
        <v>10.054519541000001</v>
      </c>
      <c r="AX28" s="45">
        <v>0</v>
      </c>
      <c r="AY28" s="45">
        <v>0</v>
      </c>
      <c r="AZ28" s="54">
        <v>16.654181671</v>
      </c>
      <c r="BA28" s="71">
        <v>0</v>
      </c>
      <c r="BB28" s="53">
        <v>0</v>
      </c>
      <c r="BC28" s="45">
        <v>0</v>
      </c>
      <c r="BD28" s="45">
        <v>0</v>
      </c>
      <c r="BE28" s="54">
        <v>0</v>
      </c>
      <c r="BF28" s="71">
        <v>0.043777362</v>
      </c>
      <c r="BG28" s="53">
        <v>0</v>
      </c>
      <c r="BH28" s="45">
        <v>0</v>
      </c>
      <c r="BI28" s="45">
        <v>0</v>
      </c>
      <c r="BJ28" s="56">
        <v>0.005700177</v>
      </c>
      <c r="BK28" s="61">
        <v>328.709925185</v>
      </c>
      <c r="BL28" s="104"/>
    </row>
    <row r="29" spans="1:64" ht="12.75">
      <c r="A29" s="92"/>
      <c r="B29" s="3" t="s">
        <v>117</v>
      </c>
      <c r="C29" s="55">
        <v>0</v>
      </c>
      <c r="D29" s="53">
        <v>22.7716</v>
      </c>
      <c r="E29" s="45">
        <v>0</v>
      </c>
      <c r="F29" s="45">
        <v>0</v>
      </c>
      <c r="G29" s="54">
        <v>0</v>
      </c>
      <c r="H29" s="71">
        <v>0.05453798199999999</v>
      </c>
      <c r="I29" s="45">
        <v>224.129473</v>
      </c>
      <c r="J29" s="45">
        <v>0</v>
      </c>
      <c r="K29" s="45">
        <v>0</v>
      </c>
      <c r="L29" s="54">
        <v>9.87661221</v>
      </c>
      <c r="M29" s="71">
        <v>0</v>
      </c>
      <c r="N29" s="53">
        <v>0</v>
      </c>
      <c r="O29" s="45">
        <v>0</v>
      </c>
      <c r="P29" s="45">
        <v>0</v>
      </c>
      <c r="Q29" s="54">
        <v>0</v>
      </c>
      <c r="R29" s="71">
        <v>0.011955063</v>
      </c>
      <c r="S29" s="45">
        <v>0</v>
      </c>
      <c r="T29" s="45">
        <v>0</v>
      </c>
      <c r="U29" s="45">
        <v>0</v>
      </c>
      <c r="V29" s="54">
        <v>0</v>
      </c>
      <c r="W29" s="71">
        <v>0</v>
      </c>
      <c r="X29" s="45">
        <v>0</v>
      </c>
      <c r="Y29" s="45">
        <v>0</v>
      </c>
      <c r="Z29" s="45">
        <v>0</v>
      </c>
      <c r="AA29" s="54">
        <v>0</v>
      </c>
      <c r="AB29" s="71">
        <v>0</v>
      </c>
      <c r="AC29" s="45">
        <v>0</v>
      </c>
      <c r="AD29" s="45">
        <v>0</v>
      </c>
      <c r="AE29" s="45">
        <v>0</v>
      </c>
      <c r="AF29" s="54">
        <v>0</v>
      </c>
      <c r="AG29" s="71">
        <v>0</v>
      </c>
      <c r="AH29" s="45">
        <v>0</v>
      </c>
      <c r="AI29" s="45">
        <v>0</v>
      </c>
      <c r="AJ29" s="45">
        <v>0</v>
      </c>
      <c r="AK29" s="54">
        <v>0</v>
      </c>
      <c r="AL29" s="71">
        <v>0</v>
      </c>
      <c r="AM29" s="45">
        <v>0</v>
      </c>
      <c r="AN29" s="45">
        <v>0</v>
      </c>
      <c r="AO29" s="45">
        <v>0</v>
      </c>
      <c r="AP29" s="54">
        <v>0</v>
      </c>
      <c r="AQ29" s="71">
        <v>0</v>
      </c>
      <c r="AR29" s="53">
        <v>0</v>
      </c>
      <c r="AS29" s="45">
        <v>0</v>
      </c>
      <c r="AT29" s="45">
        <v>0</v>
      </c>
      <c r="AU29" s="54">
        <v>0</v>
      </c>
      <c r="AV29" s="71">
        <v>0.117889116</v>
      </c>
      <c r="AW29" s="45">
        <v>15.634872519</v>
      </c>
      <c r="AX29" s="45">
        <v>0</v>
      </c>
      <c r="AY29" s="45">
        <v>0</v>
      </c>
      <c r="AZ29" s="54">
        <v>13.70075226</v>
      </c>
      <c r="BA29" s="71">
        <v>0</v>
      </c>
      <c r="BB29" s="53">
        <v>0</v>
      </c>
      <c r="BC29" s="45">
        <v>0</v>
      </c>
      <c r="BD29" s="45">
        <v>0</v>
      </c>
      <c r="BE29" s="54">
        <v>0</v>
      </c>
      <c r="BF29" s="71">
        <v>0.018598971</v>
      </c>
      <c r="BG29" s="53">
        <v>0</v>
      </c>
      <c r="BH29" s="45">
        <v>0</v>
      </c>
      <c r="BI29" s="45">
        <v>0</v>
      </c>
      <c r="BJ29" s="56">
        <v>0.061240511</v>
      </c>
      <c r="BK29" s="61">
        <v>286.37753163200006</v>
      </c>
      <c r="BL29" s="104"/>
    </row>
    <row r="30" spans="1:64" ht="12.75">
      <c r="A30" s="92"/>
      <c r="B30" s="3" t="s">
        <v>118</v>
      </c>
      <c r="C30" s="55">
        <v>0</v>
      </c>
      <c r="D30" s="53">
        <v>5.685551615</v>
      </c>
      <c r="E30" s="45">
        <v>0</v>
      </c>
      <c r="F30" s="45">
        <v>0</v>
      </c>
      <c r="G30" s="54">
        <v>0</v>
      </c>
      <c r="H30" s="71">
        <v>0.140856737</v>
      </c>
      <c r="I30" s="45">
        <v>373.825018687</v>
      </c>
      <c r="J30" s="45">
        <v>0</v>
      </c>
      <c r="K30" s="45">
        <v>0</v>
      </c>
      <c r="L30" s="54">
        <v>27.710094402</v>
      </c>
      <c r="M30" s="71">
        <v>0</v>
      </c>
      <c r="N30" s="53">
        <v>0</v>
      </c>
      <c r="O30" s="45">
        <v>0</v>
      </c>
      <c r="P30" s="45">
        <v>0</v>
      </c>
      <c r="Q30" s="54">
        <v>0</v>
      </c>
      <c r="R30" s="71">
        <v>0.027290649</v>
      </c>
      <c r="S30" s="45">
        <v>6.8226619379999995</v>
      </c>
      <c r="T30" s="45">
        <v>0</v>
      </c>
      <c r="U30" s="45">
        <v>0</v>
      </c>
      <c r="V30" s="54">
        <v>0.000568555</v>
      </c>
      <c r="W30" s="71">
        <v>0</v>
      </c>
      <c r="X30" s="45">
        <v>0</v>
      </c>
      <c r="Y30" s="45">
        <v>0</v>
      </c>
      <c r="Z30" s="45">
        <v>0</v>
      </c>
      <c r="AA30" s="54">
        <v>0</v>
      </c>
      <c r="AB30" s="71">
        <v>0</v>
      </c>
      <c r="AC30" s="45">
        <v>0</v>
      </c>
      <c r="AD30" s="45">
        <v>0</v>
      </c>
      <c r="AE30" s="45">
        <v>0</v>
      </c>
      <c r="AF30" s="54">
        <v>0</v>
      </c>
      <c r="AG30" s="71">
        <v>0</v>
      </c>
      <c r="AH30" s="45">
        <v>0</v>
      </c>
      <c r="AI30" s="45">
        <v>0</v>
      </c>
      <c r="AJ30" s="45">
        <v>0</v>
      </c>
      <c r="AK30" s="54">
        <v>0</v>
      </c>
      <c r="AL30" s="71">
        <v>0</v>
      </c>
      <c r="AM30" s="45">
        <v>0</v>
      </c>
      <c r="AN30" s="45">
        <v>0</v>
      </c>
      <c r="AO30" s="45">
        <v>0</v>
      </c>
      <c r="AP30" s="54">
        <v>0</v>
      </c>
      <c r="AQ30" s="71">
        <v>0</v>
      </c>
      <c r="AR30" s="53">
        <v>0</v>
      </c>
      <c r="AS30" s="45">
        <v>0</v>
      </c>
      <c r="AT30" s="45">
        <v>0</v>
      </c>
      <c r="AU30" s="54">
        <v>0</v>
      </c>
      <c r="AV30" s="71">
        <v>0.5729942729999999</v>
      </c>
      <c r="AW30" s="45">
        <v>13.321076674</v>
      </c>
      <c r="AX30" s="45">
        <v>0</v>
      </c>
      <c r="AY30" s="45">
        <v>0</v>
      </c>
      <c r="AZ30" s="54">
        <v>55.527045187</v>
      </c>
      <c r="BA30" s="71">
        <v>0</v>
      </c>
      <c r="BB30" s="53">
        <v>0</v>
      </c>
      <c r="BC30" s="45">
        <v>0</v>
      </c>
      <c r="BD30" s="45">
        <v>0</v>
      </c>
      <c r="BE30" s="54">
        <v>0</v>
      </c>
      <c r="BF30" s="71">
        <v>0.085178847</v>
      </c>
      <c r="BG30" s="53">
        <v>0</v>
      </c>
      <c r="BH30" s="45">
        <v>0</v>
      </c>
      <c r="BI30" s="45">
        <v>0</v>
      </c>
      <c r="BJ30" s="56">
        <v>0.797418984</v>
      </c>
      <c r="BK30" s="61">
        <v>484.51575654799996</v>
      </c>
      <c r="BL30" s="104"/>
    </row>
    <row r="31" spans="1:64" ht="12.75">
      <c r="A31" s="92"/>
      <c r="B31" s="3" t="s">
        <v>119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1">
        <v>0.241401203</v>
      </c>
      <c r="I31" s="45">
        <v>95.07250327599999</v>
      </c>
      <c r="J31" s="45">
        <v>0</v>
      </c>
      <c r="K31" s="45">
        <v>0</v>
      </c>
      <c r="L31" s="54">
        <v>34.806352335</v>
      </c>
      <c r="M31" s="71">
        <v>0</v>
      </c>
      <c r="N31" s="53">
        <v>0</v>
      </c>
      <c r="O31" s="45">
        <v>0</v>
      </c>
      <c r="P31" s="45">
        <v>0</v>
      </c>
      <c r="Q31" s="54">
        <v>0</v>
      </c>
      <c r="R31" s="71">
        <v>0.069678592</v>
      </c>
      <c r="S31" s="45">
        <v>0</v>
      </c>
      <c r="T31" s="45">
        <v>0</v>
      </c>
      <c r="U31" s="45">
        <v>0</v>
      </c>
      <c r="V31" s="54">
        <v>0.22641296800000002</v>
      </c>
      <c r="W31" s="71">
        <v>0</v>
      </c>
      <c r="X31" s="45">
        <v>0</v>
      </c>
      <c r="Y31" s="45">
        <v>0</v>
      </c>
      <c r="Z31" s="45">
        <v>0</v>
      </c>
      <c r="AA31" s="54">
        <v>0</v>
      </c>
      <c r="AB31" s="71">
        <v>0</v>
      </c>
      <c r="AC31" s="45">
        <v>0</v>
      </c>
      <c r="AD31" s="45">
        <v>0</v>
      </c>
      <c r="AE31" s="45">
        <v>0</v>
      </c>
      <c r="AF31" s="54">
        <v>0</v>
      </c>
      <c r="AG31" s="71">
        <v>0</v>
      </c>
      <c r="AH31" s="45">
        <v>0</v>
      </c>
      <c r="AI31" s="45">
        <v>0</v>
      </c>
      <c r="AJ31" s="45">
        <v>0</v>
      </c>
      <c r="AK31" s="54">
        <v>0</v>
      </c>
      <c r="AL31" s="71">
        <v>0</v>
      </c>
      <c r="AM31" s="45">
        <v>0</v>
      </c>
      <c r="AN31" s="45">
        <v>0</v>
      </c>
      <c r="AO31" s="45">
        <v>0</v>
      </c>
      <c r="AP31" s="54">
        <v>0</v>
      </c>
      <c r="AQ31" s="71">
        <v>0</v>
      </c>
      <c r="AR31" s="53">
        <v>0</v>
      </c>
      <c r="AS31" s="45">
        <v>0</v>
      </c>
      <c r="AT31" s="45">
        <v>0</v>
      </c>
      <c r="AU31" s="54">
        <v>0</v>
      </c>
      <c r="AV31" s="71">
        <v>0.6493776059999999</v>
      </c>
      <c r="AW31" s="45">
        <v>5.933317174</v>
      </c>
      <c r="AX31" s="45">
        <v>0</v>
      </c>
      <c r="AY31" s="45">
        <v>0</v>
      </c>
      <c r="AZ31" s="54">
        <v>23.112334094</v>
      </c>
      <c r="BA31" s="71">
        <v>0</v>
      </c>
      <c r="BB31" s="53">
        <v>0</v>
      </c>
      <c r="BC31" s="45">
        <v>0</v>
      </c>
      <c r="BD31" s="45">
        <v>0</v>
      </c>
      <c r="BE31" s="54">
        <v>0</v>
      </c>
      <c r="BF31" s="71">
        <v>0.028981516</v>
      </c>
      <c r="BG31" s="53">
        <v>0</v>
      </c>
      <c r="BH31" s="45">
        <v>0</v>
      </c>
      <c r="BI31" s="45">
        <v>0</v>
      </c>
      <c r="BJ31" s="56">
        <v>1.912899677</v>
      </c>
      <c r="BK31" s="61">
        <v>162.053258441</v>
      </c>
      <c r="BL31" s="104"/>
    </row>
    <row r="32" spans="1:64" ht="12.75">
      <c r="A32" s="92"/>
      <c r="B32" s="3" t="s">
        <v>120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1">
        <v>0.5686289099999999</v>
      </c>
      <c r="I32" s="45">
        <v>205.22306889200001</v>
      </c>
      <c r="J32" s="45">
        <v>0</v>
      </c>
      <c r="K32" s="45">
        <v>0</v>
      </c>
      <c r="L32" s="54">
        <v>21.5306875</v>
      </c>
      <c r="M32" s="71">
        <v>0</v>
      </c>
      <c r="N32" s="53">
        <v>0</v>
      </c>
      <c r="O32" s="45">
        <v>0</v>
      </c>
      <c r="P32" s="45">
        <v>0</v>
      </c>
      <c r="Q32" s="54">
        <v>0</v>
      </c>
      <c r="R32" s="71">
        <v>0.025054622</v>
      </c>
      <c r="S32" s="45">
        <v>0</v>
      </c>
      <c r="T32" s="45">
        <v>0</v>
      </c>
      <c r="U32" s="45">
        <v>0</v>
      </c>
      <c r="V32" s="54">
        <v>12.208461623</v>
      </c>
      <c r="W32" s="71">
        <v>0</v>
      </c>
      <c r="X32" s="45">
        <v>0</v>
      </c>
      <c r="Y32" s="45">
        <v>0</v>
      </c>
      <c r="Z32" s="45">
        <v>0</v>
      </c>
      <c r="AA32" s="54">
        <v>0</v>
      </c>
      <c r="AB32" s="71">
        <v>0</v>
      </c>
      <c r="AC32" s="45">
        <v>0</v>
      </c>
      <c r="AD32" s="45">
        <v>0</v>
      </c>
      <c r="AE32" s="45">
        <v>0</v>
      </c>
      <c r="AF32" s="54">
        <v>0</v>
      </c>
      <c r="AG32" s="71">
        <v>0</v>
      </c>
      <c r="AH32" s="45">
        <v>0</v>
      </c>
      <c r="AI32" s="45">
        <v>0</v>
      </c>
      <c r="AJ32" s="45">
        <v>0</v>
      </c>
      <c r="AK32" s="54">
        <v>0</v>
      </c>
      <c r="AL32" s="71">
        <v>0</v>
      </c>
      <c r="AM32" s="45">
        <v>0</v>
      </c>
      <c r="AN32" s="45">
        <v>0</v>
      </c>
      <c r="AO32" s="45">
        <v>0</v>
      </c>
      <c r="AP32" s="54">
        <v>0</v>
      </c>
      <c r="AQ32" s="71">
        <v>0</v>
      </c>
      <c r="AR32" s="53">
        <v>0</v>
      </c>
      <c r="AS32" s="45">
        <v>0</v>
      </c>
      <c r="AT32" s="45">
        <v>0</v>
      </c>
      <c r="AU32" s="54">
        <v>0</v>
      </c>
      <c r="AV32" s="71">
        <v>0.341678983</v>
      </c>
      <c r="AW32" s="45">
        <v>34.397018799</v>
      </c>
      <c r="AX32" s="45">
        <v>0</v>
      </c>
      <c r="AY32" s="45">
        <v>0</v>
      </c>
      <c r="AZ32" s="54">
        <v>41.739065214</v>
      </c>
      <c r="BA32" s="71">
        <v>0</v>
      </c>
      <c r="BB32" s="53">
        <v>0</v>
      </c>
      <c r="BC32" s="45">
        <v>0</v>
      </c>
      <c r="BD32" s="45">
        <v>0</v>
      </c>
      <c r="BE32" s="54">
        <v>0</v>
      </c>
      <c r="BF32" s="71">
        <v>0.05538934300000001</v>
      </c>
      <c r="BG32" s="53">
        <v>1.702540646</v>
      </c>
      <c r="BH32" s="45">
        <v>0</v>
      </c>
      <c r="BI32" s="45">
        <v>0</v>
      </c>
      <c r="BJ32" s="56">
        <v>0.692366529</v>
      </c>
      <c r="BK32" s="61">
        <v>318.48396106100006</v>
      </c>
      <c r="BL32" s="104"/>
    </row>
    <row r="33" spans="1:64" ht="12.75">
      <c r="A33" s="92"/>
      <c r="B33" s="3" t="s">
        <v>121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1">
        <v>0.119514624</v>
      </c>
      <c r="I33" s="45">
        <v>191.201866994</v>
      </c>
      <c r="J33" s="45">
        <v>0</v>
      </c>
      <c r="K33" s="45">
        <v>0</v>
      </c>
      <c r="L33" s="54">
        <v>30.845566527</v>
      </c>
      <c r="M33" s="71">
        <v>0</v>
      </c>
      <c r="N33" s="53">
        <v>0</v>
      </c>
      <c r="O33" s="45">
        <v>0</v>
      </c>
      <c r="P33" s="45">
        <v>0</v>
      </c>
      <c r="Q33" s="54">
        <v>0</v>
      </c>
      <c r="R33" s="71">
        <v>0.04592355</v>
      </c>
      <c r="S33" s="45">
        <v>11.33914839</v>
      </c>
      <c r="T33" s="45">
        <v>0</v>
      </c>
      <c r="U33" s="45">
        <v>0</v>
      </c>
      <c r="V33" s="54">
        <v>12.18958452</v>
      </c>
      <c r="W33" s="71">
        <v>0</v>
      </c>
      <c r="X33" s="45">
        <v>0</v>
      </c>
      <c r="Y33" s="45">
        <v>0</v>
      </c>
      <c r="Z33" s="45">
        <v>0</v>
      </c>
      <c r="AA33" s="54">
        <v>0</v>
      </c>
      <c r="AB33" s="71">
        <v>0</v>
      </c>
      <c r="AC33" s="45">
        <v>0</v>
      </c>
      <c r="AD33" s="45">
        <v>0</v>
      </c>
      <c r="AE33" s="45">
        <v>0</v>
      </c>
      <c r="AF33" s="54">
        <v>0</v>
      </c>
      <c r="AG33" s="71">
        <v>0</v>
      </c>
      <c r="AH33" s="45">
        <v>0</v>
      </c>
      <c r="AI33" s="45">
        <v>0</v>
      </c>
      <c r="AJ33" s="45">
        <v>0</v>
      </c>
      <c r="AK33" s="54">
        <v>0</v>
      </c>
      <c r="AL33" s="71">
        <v>0</v>
      </c>
      <c r="AM33" s="45">
        <v>0</v>
      </c>
      <c r="AN33" s="45">
        <v>0</v>
      </c>
      <c r="AO33" s="45">
        <v>0</v>
      </c>
      <c r="AP33" s="54">
        <v>0</v>
      </c>
      <c r="AQ33" s="71">
        <v>0</v>
      </c>
      <c r="AR33" s="53">
        <v>0</v>
      </c>
      <c r="AS33" s="45">
        <v>0</v>
      </c>
      <c r="AT33" s="45">
        <v>0</v>
      </c>
      <c r="AU33" s="54">
        <v>0</v>
      </c>
      <c r="AV33" s="71">
        <v>0.331693215</v>
      </c>
      <c r="AW33" s="45">
        <v>5.123393814</v>
      </c>
      <c r="AX33" s="45">
        <v>0</v>
      </c>
      <c r="AY33" s="45">
        <v>0</v>
      </c>
      <c r="AZ33" s="54">
        <v>20.483600469</v>
      </c>
      <c r="BA33" s="71">
        <v>0</v>
      </c>
      <c r="BB33" s="53">
        <v>0</v>
      </c>
      <c r="BC33" s="45">
        <v>0</v>
      </c>
      <c r="BD33" s="45">
        <v>0</v>
      </c>
      <c r="BE33" s="54">
        <v>0</v>
      </c>
      <c r="BF33" s="71">
        <v>0.240586054</v>
      </c>
      <c r="BG33" s="53">
        <v>33.933192449</v>
      </c>
      <c r="BH33" s="45">
        <v>0</v>
      </c>
      <c r="BI33" s="45">
        <v>0</v>
      </c>
      <c r="BJ33" s="56">
        <v>1.011500997</v>
      </c>
      <c r="BK33" s="61">
        <v>306.865571603</v>
      </c>
      <c r="BL33" s="104"/>
    </row>
    <row r="34" spans="1:64" ht="12.75">
      <c r="A34" s="92"/>
      <c r="B34" s="3" t="s">
        <v>122</v>
      </c>
      <c r="C34" s="55">
        <v>0</v>
      </c>
      <c r="D34" s="53">
        <v>11.32458387</v>
      </c>
      <c r="E34" s="45">
        <v>0</v>
      </c>
      <c r="F34" s="45">
        <v>0</v>
      </c>
      <c r="G34" s="54">
        <v>0</v>
      </c>
      <c r="H34" s="71">
        <v>0.045751318</v>
      </c>
      <c r="I34" s="45">
        <v>338.53970725700003</v>
      </c>
      <c r="J34" s="45">
        <v>0</v>
      </c>
      <c r="K34" s="45">
        <v>0</v>
      </c>
      <c r="L34" s="54">
        <v>9.873827298</v>
      </c>
      <c r="M34" s="71">
        <v>0</v>
      </c>
      <c r="N34" s="53">
        <v>0</v>
      </c>
      <c r="O34" s="45">
        <v>0</v>
      </c>
      <c r="P34" s="45">
        <v>0</v>
      </c>
      <c r="Q34" s="54">
        <v>0</v>
      </c>
      <c r="R34" s="71">
        <v>0.059454065</v>
      </c>
      <c r="S34" s="45">
        <v>0</v>
      </c>
      <c r="T34" s="45">
        <v>0</v>
      </c>
      <c r="U34" s="45">
        <v>0</v>
      </c>
      <c r="V34" s="54">
        <v>0.130232715</v>
      </c>
      <c r="W34" s="71">
        <v>0</v>
      </c>
      <c r="X34" s="45">
        <v>0</v>
      </c>
      <c r="Y34" s="45">
        <v>0</v>
      </c>
      <c r="Z34" s="45">
        <v>0</v>
      </c>
      <c r="AA34" s="54">
        <v>0</v>
      </c>
      <c r="AB34" s="71">
        <v>0</v>
      </c>
      <c r="AC34" s="45">
        <v>0</v>
      </c>
      <c r="AD34" s="45">
        <v>0</v>
      </c>
      <c r="AE34" s="45">
        <v>0</v>
      </c>
      <c r="AF34" s="54">
        <v>0</v>
      </c>
      <c r="AG34" s="71">
        <v>0</v>
      </c>
      <c r="AH34" s="45">
        <v>0</v>
      </c>
      <c r="AI34" s="45">
        <v>0</v>
      </c>
      <c r="AJ34" s="45">
        <v>0</v>
      </c>
      <c r="AK34" s="54">
        <v>0</v>
      </c>
      <c r="AL34" s="71">
        <v>0</v>
      </c>
      <c r="AM34" s="45">
        <v>0</v>
      </c>
      <c r="AN34" s="45">
        <v>0</v>
      </c>
      <c r="AO34" s="45">
        <v>0</v>
      </c>
      <c r="AP34" s="54">
        <v>0</v>
      </c>
      <c r="AQ34" s="71">
        <v>0</v>
      </c>
      <c r="AR34" s="53">
        <v>0</v>
      </c>
      <c r="AS34" s="45">
        <v>0</v>
      </c>
      <c r="AT34" s="45">
        <v>0</v>
      </c>
      <c r="AU34" s="54">
        <v>0</v>
      </c>
      <c r="AV34" s="71">
        <v>0.207242933</v>
      </c>
      <c r="AW34" s="45">
        <v>1.730975211</v>
      </c>
      <c r="AX34" s="45">
        <v>0</v>
      </c>
      <c r="AY34" s="45">
        <v>0</v>
      </c>
      <c r="AZ34" s="54">
        <v>22.906393327999997</v>
      </c>
      <c r="BA34" s="71">
        <v>0</v>
      </c>
      <c r="BB34" s="53">
        <v>0</v>
      </c>
      <c r="BC34" s="45">
        <v>0</v>
      </c>
      <c r="BD34" s="45">
        <v>0</v>
      </c>
      <c r="BE34" s="54">
        <v>0</v>
      </c>
      <c r="BF34" s="71">
        <v>0.003386321</v>
      </c>
      <c r="BG34" s="53">
        <v>0.034618535</v>
      </c>
      <c r="BH34" s="45">
        <v>0</v>
      </c>
      <c r="BI34" s="45">
        <v>0</v>
      </c>
      <c r="BJ34" s="56">
        <v>0.914307719</v>
      </c>
      <c r="BK34" s="61">
        <v>385.77048056999996</v>
      </c>
      <c r="BL34" s="104"/>
    </row>
    <row r="35" spans="1:64" ht="12.75">
      <c r="A35" s="92"/>
      <c r="B35" s="3" t="s">
        <v>123</v>
      </c>
      <c r="C35" s="55">
        <v>0</v>
      </c>
      <c r="D35" s="53">
        <v>4.52295226</v>
      </c>
      <c r="E35" s="45">
        <v>0</v>
      </c>
      <c r="F35" s="45">
        <v>0</v>
      </c>
      <c r="G35" s="54">
        <v>0</v>
      </c>
      <c r="H35" s="71">
        <v>0.16847994800000002</v>
      </c>
      <c r="I35" s="45">
        <v>114.90471260999999</v>
      </c>
      <c r="J35" s="45">
        <v>0</v>
      </c>
      <c r="K35" s="45">
        <v>0</v>
      </c>
      <c r="L35" s="54">
        <v>76.847446522</v>
      </c>
      <c r="M35" s="71">
        <v>0</v>
      </c>
      <c r="N35" s="53">
        <v>0</v>
      </c>
      <c r="O35" s="45">
        <v>0</v>
      </c>
      <c r="P35" s="45">
        <v>0</v>
      </c>
      <c r="Q35" s="54">
        <v>0</v>
      </c>
      <c r="R35" s="71">
        <v>0.014134223</v>
      </c>
      <c r="S35" s="45">
        <v>0</v>
      </c>
      <c r="T35" s="45">
        <v>0</v>
      </c>
      <c r="U35" s="45">
        <v>0</v>
      </c>
      <c r="V35" s="54">
        <v>0.327914039</v>
      </c>
      <c r="W35" s="71">
        <v>0</v>
      </c>
      <c r="X35" s="45">
        <v>0</v>
      </c>
      <c r="Y35" s="45">
        <v>0</v>
      </c>
      <c r="Z35" s="45">
        <v>0</v>
      </c>
      <c r="AA35" s="54">
        <v>0</v>
      </c>
      <c r="AB35" s="71">
        <v>0</v>
      </c>
      <c r="AC35" s="45">
        <v>0</v>
      </c>
      <c r="AD35" s="45">
        <v>0</v>
      </c>
      <c r="AE35" s="45">
        <v>0</v>
      </c>
      <c r="AF35" s="54">
        <v>0</v>
      </c>
      <c r="AG35" s="71">
        <v>0</v>
      </c>
      <c r="AH35" s="45">
        <v>0</v>
      </c>
      <c r="AI35" s="45">
        <v>0</v>
      </c>
      <c r="AJ35" s="45">
        <v>0</v>
      </c>
      <c r="AK35" s="54">
        <v>0</v>
      </c>
      <c r="AL35" s="71">
        <v>0</v>
      </c>
      <c r="AM35" s="45">
        <v>0</v>
      </c>
      <c r="AN35" s="45">
        <v>0</v>
      </c>
      <c r="AO35" s="45">
        <v>0</v>
      </c>
      <c r="AP35" s="54">
        <v>0</v>
      </c>
      <c r="AQ35" s="71">
        <v>0</v>
      </c>
      <c r="AR35" s="53">
        <v>0</v>
      </c>
      <c r="AS35" s="45">
        <v>0</v>
      </c>
      <c r="AT35" s="45">
        <v>0</v>
      </c>
      <c r="AU35" s="54">
        <v>0</v>
      </c>
      <c r="AV35" s="71">
        <v>0.43834089400000004</v>
      </c>
      <c r="AW35" s="45">
        <v>10.504953105</v>
      </c>
      <c r="AX35" s="45">
        <v>0</v>
      </c>
      <c r="AY35" s="45">
        <v>0</v>
      </c>
      <c r="AZ35" s="54">
        <v>20.410719462</v>
      </c>
      <c r="BA35" s="71">
        <v>0</v>
      </c>
      <c r="BB35" s="53">
        <v>0</v>
      </c>
      <c r="BC35" s="45">
        <v>0</v>
      </c>
      <c r="BD35" s="45">
        <v>0</v>
      </c>
      <c r="BE35" s="54">
        <v>0</v>
      </c>
      <c r="BF35" s="71">
        <v>0.091525314</v>
      </c>
      <c r="BG35" s="53">
        <v>0.293061348</v>
      </c>
      <c r="BH35" s="45">
        <v>0</v>
      </c>
      <c r="BI35" s="45">
        <v>0</v>
      </c>
      <c r="BJ35" s="56">
        <v>4.2180981399999995</v>
      </c>
      <c r="BK35" s="61">
        <v>232.742337865</v>
      </c>
      <c r="BL35" s="104"/>
    </row>
    <row r="36" spans="1:64" ht="12.75">
      <c r="A36" s="92"/>
      <c r="B36" s="3" t="s">
        <v>124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1">
        <v>0.209679517</v>
      </c>
      <c r="I36" s="45">
        <v>96.411493846</v>
      </c>
      <c r="J36" s="45">
        <v>0</v>
      </c>
      <c r="K36" s="45">
        <v>0</v>
      </c>
      <c r="L36" s="54">
        <v>5.58430956</v>
      </c>
      <c r="M36" s="71">
        <v>0</v>
      </c>
      <c r="N36" s="53">
        <v>0</v>
      </c>
      <c r="O36" s="45">
        <v>0</v>
      </c>
      <c r="P36" s="45">
        <v>0</v>
      </c>
      <c r="Q36" s="54">
        <v>0</v>
      </c>
      <c r="R36" s="71">
        <v>0.006767492</v>
      </c>
      <c r="S36" s="45">
        <v>0</v>
      </c>
      <c r="T36" s="45">
        <v>0</v>
      </c>
      <c r="U36" s="45">
        <v>0</v>
      </c>
      <c r="V36" s="54">
        <v>0</v>
      </c>
      <c r="W36" s="71">
        <v>0</v>
      </c>
      <c r="X36" s="45">
        <v>0</v>
      </c>
      <c r="Y36" s="45">
        <v>0</v>
      </c>
      <c r="Z36" s="45">
        <v>0</v>
      </c>
      <c r="AA36" s="54">
        <v>0</v>
      </c>
      <c r="AB36" s="71">
        <v>0</v>
      </c>
      <c r="AC36" s="45">
        <v>0</v>
      </c>
      <c r="AD36" s="45">
        <v>0</v>
      </c>
      <c r="AE36" s="45">
        <v>0</v>
      </c>
      <c r="AF36" s="54">
        <v>0</v>
      </c>
      <c r="AG36" s="71">
        <v>0</v>
      </c>
      <c r="AH36" s="45">
        <v>0</v>
      </c>
      <c r="AI36" s="45">
        <v>0</v>
      </c>
      <c r="AJ36" s="45">
        <v>0</v>
      </c>
      <c r="AK36" s="54">
        <v>0</v>
      </c>
      <c r="AL36" s="71">
        <v>0</v>
      </c>
      <c r="AM36" s="45">
        <v>0</v>
      </c>
      <c r="AN36" s="45">
        <v>0</v>
      </c>
      <c r="AO36" s="45">
        <v>0</v>
      </c>
      <c r="AP36" s="54">
        <v>0</v>
      </c>
      <c r="AQ36" s="71">
        <v>0</v>
      </c>
      <c r="AR36" s="53">
        <v>0</v>
      </c>
      <c r="AS36" s="45">
        <v>0</v>
      </c>
      <c r="AT36" s="45">
        <v>0</v>
      </c>
      <c r="AU36" s="54">
        <v>0</v>
      </c>
      <c r="AV36" s="71">
        <v>0.150104345</v>
      </c>
      <c r="AW36" s="45">
        <v>8.591171190999999</v>
      </c>
      <c r="AX36" s="45">
        <v>0</v>
      </c>
      <c r="AY36" s="45">
        <v>0</v>
      </c>
      <c r="AZ36" s="54">
        <v>11.855745726</v>
      </c>
      <c r="BA36" s="71">
        <v>0</v>
      </c>
      <c r="BB36" s="53">
        <v>0</v>
      </c>
      <c r="BC36" s="45">
        <v>0</v>
      </c>
      <c r="BD36" s="45">
        <v>0</v>
      </c>
      <c r="BE36" s="54">
        <v>0</v>
      </c>
      <c r="BF36" s="71">
        <v>0.002810941</v>
      </c>
      <c r="BG36" s="53">
        <v>0.33731303199999996</v>
      </c>
      <c r="BH36" s="45">
        <v>0</v>
      </c>
      <c r="BI36" s="45">
        <v>0</v>
      </c>
      <c r="BJ36" s="56">
        <v>0.050596955</v>
      </c>
      <c r="BK36" s="61">
        <v>123.19999260499999</v>
      </c>
      <c r="BL36" s="104"/>
    </row>
    <row r="37" spans="1:64" ht="12.75">
      <c r="A37" s="92"/>
      <c r="B37" s="3" t="s">
        <v>125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1">
        <v>0.354218977</v>
      </c>
      <c r="I37" s="45">
        <v>59.372420164999994</v>
      </c>
      <c r="J37" s="45">
        <v>0</v>
      </c>
      <c r="K37" s="45">
        <v>0</v>
      </c>
      <c r="L37" s="54">
        <v>35.298612231</v>
      </c>
      <c r="M37" s="71">
        <v>0</v>
      </c>
      <c r="N37" s="53">
        <v>0</v>
      </c>
      <c r="O37" s="45">
        <v>0</v>
      </c>
      <c r="P37" s="45">
        <v>0</v>
      </c>
      <c r="Q37" s="54">
        <v>0</v>
      </c>
      <c r="R37" s="71">
        <v>0.039271851999999996</v>
      </c>
      <c r="S37" s="45">
        <v>5.5312483850000005</v>
      </c>
      <c r="T37" s="45">
        <v>0</v>
      </c>
      <c r="U37" s="45">
        <v>0</v>
      </c>
      <c r="V37" s="54">
        <v>4.335834984000001</v>
      </c>
      <c r="W37" s="71">
        <v>0</v>
      </c>
      <c r="X37" s="45">
        <v>0</v>
      </c>
      <c r="Y37" s="45">
        <v>0</v>
      </c>
      <c r="Z37" s="45">
        <v>0</v>
      </c>
      <c r="AA37" s="54">
        <v>0</v>
      </c>
      <c r="AB37" s="71">
        <v>0</v>
      </c>
      <c r="AC37" s="45">
        <v>0.044055728999999995</v>
      </c>
      <c r="AD37" s="45">
        <v>0</v>
      </c>
      <c r="AE37" s="45">
        <v>0</v>
      </c>
      <c r="AF37" s="54">
        <v>0</v>
      </c>
      <c r="AG37" s="71">
        <v>0</v>
      </c>
      <c r="AH37" s="45">
        <v>0</v>
      </c>
      <c r="AI37" s="45">
        <v>0</v>
      </c>
      <c r="AJ37" s="45">
        <v>0</v>
      </c>
      <c r="AK37" s="54">
        <v>0</v>
      </c>
      <c r="AL37" s="71">
        <v>0</v>
      </c>
      <c r="AM37" s="45">
        <v>0</v>
      </c>
      <c r="AN37" s="45">
        <v>0</v>
      </c>
      <c r="AO37" s="45">
        <v>0</v>
      </c>
      <c r="AP37" s="54">
        <v>0</v>
      </c>
      <c r="AQ37" s="71">
        <v>0</v>
      </c>
      <c r="AR37" s="53">
        <v>0</v>
      </c>
      <c r="AS37" s="45">
        <v>0</v>
      </c>
      <c r="AT37" s="45">
        <v>0</v>
      </c>
      <c r="AU37" s="54">
        <v>0</v>
      </c>
      <c r="AV37" s="71">
        <v>6.150448735</v>
      </c>
      <c r="AW37" s="45">
        <v>83.068985943</v>
      </c>
      <c r="AX37" s="45">
        <v>0</v>
      </c>
      <c r="AY37" s="45">
        <v>0</v>
      </c>
      <c r="AZ37" s="54">
        <v>178.40444422000002</v>
      </c>
      <c r="BA37" s="71">
        <v>0</v>
      </c>
      <c r="BB37" s="53">
        <v>0</v>
      </c>
      <c r="BC37" s="45">
        <v>0</v>
      </c>
      <c r="BD37" s="45">
        <v>0</v>
      </c>
      <c r="BE37" s="54">
        <v>0</v>
      </c>
      <c r="BF37" s="71">
        <v>0.712989874</v>
      </c>
      <c r="BG37" s="53">
        <v>16.328039656999998</v>
      </c>
      <c r="BH37" s="45">
        <v>3.304179678</v>
      </c>
      <c r="BI37" s="45">
        <v>0</v>
      </c>
      <c r="BJ37" s="56">
        <v>12.314740918</v>
      </c>
      <c r="BK37" s="61">
        <v>405.259491348</v>
      </c>
      <c r="BL37" s="104"/>
    </row>
    <row r="38" spans="1:64" ht="12.75">
      <c r="A38" s="92"/>
      <c r="B38" s="3" t="s">
        <v>126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1">
        <v>0.148032976</v>
      </c>
      <c r="I38" s="45">
        <v>10.468353772</v>
      </c>
      <c r="J38" s="45">
        <v>0</v>
      </c>
      <c r="K38" s="45">
        <v>0</v>
      </c>
      <c r="L38" s="54">
        <v>24.678144596</v>
      </c>
      <c r="M38" s="71">
        <v>0</v>
      </c>
      <c r="N38" s="53">
        <v>0</v>
      </c>
      <c r="O38" s="45">
        <v>0</v>
      </c>
      <c r="P38" s="45">
        <v>0</v>
      </c>
      <c r="Q38" s="54">
        <v>0</v>
      </c>
      <c r="R38" s="71">
        <v>0.019896375</v>
      </c>
      <c r="S38" s="45">
        <v>0</v>
      </c>
      <c r="T38" s="45">
        <v>0</v>
      </c>
      <c r="U38" s="45">
        <v>0</v>
      </c>
      <c r="V38" s="54">
        <v>3.413024381</v>
      </c>
      <c r="W38" s="71">
        <v>0</v>
      </c>
      <c r="X38" s="45">
        <v>0</v>
      </c>
      <c r="Y38" s="45">
        <v>0</v>
      </c>
      <c r="Z38" s="45">
        <v>0</v>
      </c>
      <c r="AA38" s="54">
        <v>0</v>
      </c>
      <c r="AB38" s="71">
        <v>0</v>
      </c>
      <c r="AC38" s="45">
        <v>0</v>
      </c>
      <c r="AD38" s="45">
        <v>0</v>
      </c>
      <c r="AE38" s="45">
        <v>0</v>
      </c>
      <c r="AF38" s="54">
        <v>0</v>
      </c>
      <c r="AG38" s="71">
        <v>0</v>
      </c>
      <c r="AH38" s="45">
        <v>0</v>
      </c>
      <c r="AI38" s="45">
        <v>0</v>
      </c>
      <c r="AJ38" s="45">
        <v>0</v>
      </c>
      <c r="AK38" s="54">
        <v>0</v>
      </c>
      <c r="AL38" s="71">
        <v>0</v>
      </c>
      <c r="AM38" s="45">
        <v>0</v>
      </c>
      <c r="AN38" s="45">
        <v>0</v>
      </c>
      <c r="AO38" s="45">
        <v>0</v>
      </c>
      <c r="AP38" s="54">
        <v>0</v>
      </c>
      <c r="AQ38" s="71">
        <v>0</v>
      </c>
      <c r="AR38" s="53">
        <v>0</v>
      </c>
      <c r="AS38" s="45">
        <v>0</v>
      </c>
      <c r="AT38" s="45">
        <v>0</v>
      </c>
      <c r="AU38" s="54">
        <v>0</v>
      </c>
      <c r="AV38" s="71">
        <v>0.5744770349999999</v>
      </c>
      <c r="AW38" s="45">
        <v>8.985128378</v>
      </c>
      <c r="AX38" s="45">
        <v>0</v>
      </c>
      <c r="AY38" s="45">
        <v>0</v>
      </c>
      <c r="AZ38" s="54">
        <v>53.744368117</v>
      </c>
      <c r="BA38" s="71">
        <v>0</v>
      </c>
      <c r="BB38" s="53">
        <v>0</v>
      </c>
      <c r="BC38" s="45">
        <v>0</v>
      </c>
      <c r="BD38" s="45">
        <v>0</v>
      </c>
      <c r="BE38" s="54">
        <v>0</v>
      </c>
      <c r="BF38" s="71">
        <v>0.118630058</v>
      </c>
      <c r="BG38" s="53">
        <v>0</v>
      </c>
      <c r="BH38" s="45">
        <v>0</v>
      </c>
      <c r="BI38" s="45">
        <v>0</v>
      </c>
      <c r="BJ38" s="56">
        <v>4.745202272999999</v>
      </c>
      <c r="BK38" s="61">
        <v>106.895257961</v>
      </c>
      <c r="BL38" s="104"/>
    </row>
    <row r="39" spans="1:64" ht="12.75">
      <c r="A39" s="92"/>
      <c r="B39" s="3" t="s">
        <v>128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1">
        <v>0.16207747</v>
      </c>
      <c r="I39" s="45">
        <v>81.00919905399999</v>
      </c>
      <c r="J39" s="45">
        <v>0</v>
      </c>
      <c r="K39" s="45">
        <v>0</v>
      </c>
      <c r="L39" s="54">
        <v>64.362737666</v>
      </c>
      <c r="M39" s="71">
        <v>0</v>
      </c>
      <c r="N39" s="53">
        <v>0</v>
      </c>
      <c r="O39" s="45">
        <v>0</v>
      </c>
      <c r="P39" s="45">
        <v>0</v>
      </c>
      <c r="Q39" s="54">
        <v>0</v>
      </c>
      <c r="R39" s="71">
        <v>0.016463979</v>
      </c>
      <c r="S39" s="45">
        <v>0.38161538700000003</v>
      </c>
      <c r="T39" s="45">
        <v>0</v>
      </c>
      <c r="U39" s="45">
        <v>0</v>
      </c>
      <c r="V39" s="54">
        <v>0.522267916</v>
      </c>
      <c r="W39" s="71">
        <v>0</v>
      </c>
      <c r="X39" s="45">
        <v>0</v>
      </c>
      <c r="Y39" s="45">
        <v>0</v>
      </c>
      <c r="Z39" s="45">
        <v>0</v>
      </c>
      <c r="AA39" s="54">
        <v>0</v>
      </c>
      <c r="AB39" s="71">
        <v>0</v>
      </c>
      <c r="AC39" s="45">
        <v>0</v>
      </c>
      <c r="AD39" s="45">
        <v>0</v>
      </c>
      <c r="AE39" s="45">
        <v>0</v>
      </c>
      <c r="AF39" s="54">
        <v>0</v>
      </c>
      <c r="AG39" s="71">
        <v>0</v>
      </c>
      <c r="AH39" s="45">
        <v>0</v>
      </c>
      <c r="AI39" s="45">
        <v>0</v>
      </c>
      <c r="AJ39" s="45">
        <v>0</v>
      </c>
      <c r="AK39" s="54">
        <v>0</v>
      </c>
      <c r="AL39" s="71">
        <v>0</v>
      </c>
      <c r="AM39" s="45">
        <v>0</v>
      </c>
      <c r="AN39" s="45">
        <v>0</v>
      </c>
      <c r="AO39" s="45">
        <v>0</v>
      </c>
      <c r="AP39" s="54">
        <v>0</v>
      </c>
      <c r="AQ39" s="71">
        <v>0</v>
      </c>
      <c r="AR39" s="53">
        <v>0</v>
      </c>
      <c r="AS39" s="45">
        <v>0</v>
      </c>
      <c r="AT39" s="45">
        <v>0</v>
      </c>
      <c r="AU39" s="54">
        <v>0</v>
      </c>
      <c r="AV39" s="71">
        <v>0.158547275</v>
      </c>
      <c r="AW39" s="45">
        <v>120.10607301700001</v>
      </c>
      <c r="AX39" s="45">
        <v>0</v>
      </c>
      <c r="AY39" s="45">
        <v>0</v>
      </c>
      <c r="AZ39" s="54">
        <v>153.737036313</v>
      </c>
      <c r="BA39" s="71">
        <v>0</v>
      </c>
      <c r="BB39" s="53">
        <v>0</v>
      </c>
      <c r="BC39" s="45">
        <v>0</v>
      </c>
      <c r="BD39" s="45">
        <v>0</v>
      </c>
      <c r="BE39" s="54">
        <v>0</v>
      </c>
      <c r="BF39" s="71">
        <v>0.004338115</v>
      </c>
      <c r="BG39" s="53">
        <v>2.006379307</v>
      </c>
      <c r="BH39" s="45">
        <v>0</v>
      </c>
      <c r="BI39" s="45">
        <v>0</v>
      </c>
      <c r="BJ39" s="56">
        <v>1.041148181</v>
      </c>
      <c r="BK39" s="61">
        <v>423.50788368</v>
      </c>
      <c r="BL39" s="104"/>
    </row>
    <row r="40" spans="1:64" ht="12.75">
      <c r="A40" s="92"/>
      <c r="B40" s="3" t="s">
        <v>129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1">
        <v>0.347919492</v>
      </c>
      <c r="I40" s="45">
        <v>61.422277648000005</v>
      </c>
      <c r="J40" s="45">
        <v>0</v>
      </c>
      <c r="K40" s="45">
        <v>0</v>
      </c>
      <c r="L40" s="54">
        <v>75.476191237</v>
      </c>
      <c r="M40" s="71">
        <v>0</v>
      </c>
      <c r="N40" s="53">
        <v>0</v>
      </c>
      <c r="O40" s="45">
        <v>0</v>
      </c>
      <c r="P40" s="45">
        <v>0</v>
      </c>
      <c r="Q40" s="54">
        <v>0</v>
      </c>
      <c r="R40" s="71">
        <v>0.325939947</v>
      </c>
      <c r="S40" s="45">
        <v>0</v>
      </c>
      <c r="T40" s="45">
        <v>1.093555484</v>
      </c>
      <c r="U40" s="45">
        <v>0</v>
      </c>
      <c r="V40" s="54">
        <v>3.340819343</v>
      </c>
      <c r="W40" s="71">
        <v>0</v>
      </c>
      <c r="X40" s="45">
        <v>0</v>
      </c>
      <c r="Y40" s="45">
        <v>0</v>
      </c>
      <c r="Z40" s="45">
        <v>0</v>
      </c>
      <c r="AA40" s="54">
        <v>0</v>
      </c>
      <c r="AB40" s="71">
        <v>0</v>
      </c>
      <c r="AC40" s="45">
        <v>0</v>
      </c>
      <c r="AD40" s="45">
        <v>0</v>
      </c>
      <c r="AE40" s="45">
        <v>0</v>
      </c>
      <c r="AF40" s="54">
        <v>0</v>
      </c>
      <c r="AG40" s="71">
        <v>0</v>
      </c>
      <c r="AH40" s="45">
        <v>0</v>
      </c>
      <c r="AI40" s="45">
        <v>0</v>
      </c>
      <c r="AJ40" s="45">
        <v>0</v>
      </c>
      <c r="AK40" s="54">
        <v>0</v>
      </c>
      <c r="AL40" s="71">
        <v>0</v>
      </c>
      <c r="AM40" s="45">
        <v>0</v>
      </c>
      <c r="AN40" s="45">
        <v>0</v>
      </c>
      <c r="AO40" s="45">
        <v>0</v>
      </c>
      <c r="AP40" s="54">
        <v>0</v>
      </c>
      <c r="AQ40" s="71">
        <v>0</v>
      </c>
      <c r="AR40" s="53">
        <v>0</v>
      </c>
      <c r="AS40" s="45">
        <v>0</v>
      </c>
      <c r="AT40" s="45">
        <v>0</v>
      </c>
      <c r="AU40" s="54">
        <v>0</v>
      </c>
      <c r="AV40" s="71">
        <v>1.196525469</v>
      </c>
      <c r="AW40" s="45">
        <v>22.663018375999997</v>
      </c>
      <c r="AX40" s="45">
        <v>0</v>
      </c>
      <c r="AY40" s="45">
        <v>0</v>
      </c>
      <c r="AZ40" s="54">
        <v>49.297029589000005</v>
      </c>
      <c r="BA40" s="71">
        <v>0</v>
      </c>
      <c r="BB40" s="53">
        <v>0</v>
      </c>
      <c r="BC40" s="45">
        <v>0</v>
      </c>
      <c r="BD40" s="45">
        <v>0</v>
      </c>
      <c r="BE40" s="54">
        <v>0</v>
      </c>
      <c r="BF40" s="71">
        <v>0.302603253</v>
      </c>
      <c r="BG40" s="53">
        <v>2.615560258</v>
      </c>
      <c r="BH40" s="45">
        <v>0</v>
      </c>
      <c r="BI40" s="45">
        <v>0</v>
      </c>
      <c r="BJ40" s="56">
        <v>6.9416283</v>
      </c>
      <c r="BK40" s="61">
        <v>225.02306839599999</v>
      </c>
      <c r="BL40" s="104"/>
    </row>
    <row r="41" spans="1:64" ht="12.75">
      <c r="A41" s="92"/>
      <c r="B41" s="3" t="s">
        <v>130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1">
        <v>0.12487751899999999</v>
      </c>
      <c r="I41" s="45">
        <v>34.94330555</v>
      </c>
      <c r="J41" s="45">
        <v>0</v>
      </c>
      <c r="K41" s="45">
        <v>0</v>
      </c>
      <c r="L41" s="54">
        <v>16.150079038999998</v>
      </c>
      <c r="M41" s="71">
        <v>0</v>
      </c>
      <c r="N41" s="53">
        <v>0</v>
      </c>
      <c r="O41" s="45">
        <v>0</v>
      </c>
      <c r="P41" s="45">
        <v>0</v>
      </c>
      <c r="Q41" s="54">
        <v>0</v>
      </c>
      <c r="R41" s="71">
        <v>0.006719916</v>
      </c>
      <c r="S41" s="45">
        <v>0</v>
      </c>
      <c r="T41" s="45">
        <v>0</v>
      </c>
      <c r="U41" s="45">
        <v>0</v>
      </c>
      <c r="V41" s="54">
        <v>0.027999444000000002</v>
      </c>
      <c r="W41" s="71">
        <v>0</v>
      </c>
      <c r="X41" s="45">
        <v>0</v>
      </c>
      <c r="Y41" s="45">
        <v>0</v>
      </c>
      <c r="Z41" s="45">
        <v>0</v>
      </c>
      <c r="AA41" s="54">
        <v>0</v>
      </c>
      <c r="AB41" s="71">
        <v>0</v>
      </c>
      <c r="AC41" s="45">
        <v>0</v>
      </c>
      <c r="AD41" s="45">
        <v>0</v>
      </c>
      <c r="AE41" s="45">
        <v>0</v>
      </c>
      <c r="AF41" s="54">
        <v>0</v>
      </c>
      <c r="AG41" s="71">
        <v>0</v>
      </c>
      <c r="AH41" s="45">
        <v>0</v>
      </c>
      <c r="AI41" s="45">
        <v>0</v>
      </c>
      <c r="AJ41" s="45">
        <v>0</v>
      </c>
      <c r="AK41" s="54">
        <v>0</v>
      </c>
      <c r="AL41" s="71">
        <v>0</v>
      </c>
      <c r="AM41" s="45">
        <v>0</v>
      </c>
      <c r="AN41" s="45">
        <v>0</v>
      </c>
      <c r="AO41" s="45">
        <v>0</v>
      </c>
      <c r="AP41" s="54">
        <v>0</v>
      </c>
      <c r="AQ41" s="71">
        <v>0</v>
      </c>
      <c r="AR41" s="53">
        <v>0</v>
      </c>
      <c r="AS41" s="45">
        <v>0</v>
      </c>
      <c r="AT41" s="45">
        <v>0</v>
      </c>
      <c r="AU41" s="54">
        <v>0</v>
      </c>
      <c r="AV41" s="71">
        <v>0.08485736999999999</v>
      </c>
      <c r="AW41" s="45">
        <v>26.49165778</v>
      </c>
      <c r="AX41" s="45">
        <v>0</v>
      </c>
      <c r="AY41" s="45">
        <v>0</v>
      </c>
      <c r="AZ41" s="54">
        <v>11.571995051</v>
      </c>
      <c r="BA41" s="71">
        <v>0</v>
      </c>
      <c r="BB41" s="53">
        <v>0</v>
      </c>
      <c r="BC41" s="45">
        <v>0</v>
      </c>
      <c r="BD41" s="45">
        <v>0</v>
      </c>
      <c r="BE41" s="54">
        <v>0</v>
      </c>
      <c r="BF41" s="71">
        <v>0.00670103</v>
      </c>
      <c r="BG41" s="53">
        <v>0</v>
      </c>
      <c r="BH41" s="45">
        <v>0</v>
      </c>
      <c r="BI41" s="45">
        <v>0</v>
      </c>
      <c r="BJ41" s="56">
        <v>1.001804033</v>
      </c>
      <c r="BK41" s="61">
        <v>90.40999673200001</v>
      </c>
      <c r="BL41" s="104"/>
    </row>
    <row r="42" spans="1:64" ht="12.75">
      <c r="A42" s="92"/>
      <c r="B42" s="3" t="s">
        <v>170</v>
      </c>
      <c r="C42" s="55">
        <v>0</v>
      </c>
      <c r="D42" s="53">
        <v>10.77610645</v>
      </c>
      <c r="E42" s="45">
        <v>0</v>
      </c>
      <c r="F42" s="45">
        <v>0</v>
      </c>
      <c r="G42" s="54">
        <v>0</v>
      </c>
      <c r="H42" s="71">
        <v>0.122836716</v>
      </c>
      <c r="I42" s="45">
        <v>25.227310126</v>
      </c>
      <c r="J42" s="45">
        <v>0</v>
      </c>
      <c r="K42" s="45">
        <v>0</v>
      </c>
      <c r="L42" s="54">
        <v>2.798374774</v>
      </c>
      <c r="M42" s="71">
        <v>0</v>
      </c>
      <c r="N42" s="53">
        <v>0</v>
      </c>
      <c r="O42" s="45">
        <v>0</v>
      </c>
      <c r="P42" s="45">
        <v>0</v>
      </c>
      <c r="Q42" s="54">
        <v>0</v>
      </c>
      <c r="R42" s="71">
        <v>0.031789464999999996</v>
      </c>
      <c r="S42" s="45">
        <v>0</v>
      </c>
      <c r="T42" s="45">
        <v>0</v>
      </c>
      <c r="U42" s="45">
        <v>0</v>
      </c>
      <c r="V42" s="54">
        <v>2.014162057</v>
      </c>
      <c r="W42" s="71">
        <v>0</v>
      </c>
      <c r="X42" s="45">
        <v>0</v>
      </c>
      <c r="Y42" s="45">
        <v>0</v>
      </c>
      <c r="Z42" s="45">
        <v>0</v>
      </c>
      <c r="AA42" s="54">
        <v>0</v>
      </c>
      <c r="AB42" s="71">
        <v>0</v>
      </c>
      <c r="AC42" s="45">
        <v>0</v>
      </c>
      <c r="AD42" s="45">
        <v>0</v>
      </c>
      <c r="AE42" s="45">
        <v>0</v>
      </c>
      <c r="AF42" s="54">
        <v>0</v>
      </c>
      <c r="AG42" s="71">
        <v>0</v>
      </c>
      <c r="AH42" s="45">
        <v>0</v>
      </c>
      <c r="AI42" s="45">
        <v>0</v>
      </c>
      <c r="AJ42" s="45">
        <v>0</v>
      </c>
      <c r="AK42" s="54">
        <v>0</v>
      </c>
      <c r="AL42" s="71">
        <v>0</v>
      </c>
      <c r="AM42" s="45">
        <v>0</v>
      </c>
      <c r="AN42" s="45">
        <v>0</v>
      </c>
      <c r="AO42" s="45">
        <v>0</v>
      </c>
      <c r="AP42" s="54">
        <v>0</v>
      </c>
      <c r="AQ42" s="71">
        <v>0</v>
      </c>
      <c r="AR42" s="53">
        <v>0</v>
      </c>
      <c r="AS42" s="45">
        <v>0</v>
      </c>
      <c r="AT42" s="45">
        <v>0</v>
      </c>
      <c r="AU42" s="54">
        <v>0</v>
      </c>
      <c r="AV42" s="71">
        <v>0.13776916700000003</v>
      </c>
      <c r="AW42" s="45">
        <v>2.6546008999999997</v>
      </c>
      <c r="AX42" s="45">
        <v>0</v>
      </c>
      <c r="AY42" s="45">
        <v>0</v>
      </c>
      <c r="AZ42" s="54">
        <v>8.117677939</v>
      </c>
      <c r="BA42" s="71">
        <v>0</v>
      </c>
      <c r="BB42" s="53">
        <v>0</v>
      </c>
      <c r="BC42" s="45">
        <v>0</v>
      </c>
      <c r="BD42" s="45">
        <v>0</v>
      </c>
      <c r="BE42" s="54">
        <v>0</v>
      </c>
      <c r="BF42" s="71">
        <v>0.055974576</v>
      </c>
      <c r="BG42" s="53">
        <v>0</v>
      </c>
      <c r="BH42" s="45">
        <v>0</v>
      </c>
      <c r="BI42" s="45">
        <v>0</v>
      </c>
      <c r="BJ42" s="56">
        <v>0.107590097</v>
      </c>
      <c r="BK42" s="61">
        <v>52.044192267</v>
      </c>
      <c r="BL42" s="104"/>
    </row>
    <row r="43" spans="1:64" ht="12.75">
      <c r="A43" s="92"/>
      <c r="B43" s="3" t="s">
        <v>173</v>
      </c>
      <c r="C43" s="55">
        <v>0</v>
      </c>
      <c r="D43" s="53">
        <v>5.325635485</v>
      </c>
      <c r="E43" s="45">
        <v>0</v>
      </c>
      <c r="F43" s="45">
        <v>0</v>
      </c>
      <c r="G43" s="54">
        <v>0</v>
      </c>
      <c r="H43" s="71">
        <v>0.075304487</v>
      </c>
      <c r="I43" s="45">
        <v>0.532563549</v>
      </c>
      <c r="J43" s="45">
        <v>0</v>
      </c>
      <c r="K43" s="45">
        <v>0</v>
      </c>
      <c r="L43" s="54">
        <v>2.6234080399999997</v>
      </c>
      <c r="M43" s="71">
        <v>0</v>
      </c>
      <c r="N43" s="53">
        <v>0</v>
      </c>
      <c r="O43" s="45">
        <v>0</v>
      </c>
      <c r="P43" s="45">
        <v>0</v>
      </c>
      <c r="Q43" s="54">
        <v>0</v>
      </c>
      <c r="R43" s="71">
        <v>0.034084119</v>
      </c>
      <c r="S43" s="45">
        <v>0</v>
      </c>
      <c r="T43" s="45">
        <v>0</v>
      </c>
      <c r="U43" s="45">
        <v>0</v>
      </c>
      <c r="V43" s="54">
        <v>1.7042033559999998</v>
      </c>
      <c r="W43" s="71">
        <v>0</v>
      </c>
      <c r="X43" s="45">
        <v>0</v>
      </c>
      <c r="Y43" s="45">
        <v>0</v>
      </c>
      <c r="Z43" s="45">
        <v>0</v>
      </c>
      <c r="AA43" s="54">
        <v>0</v>
      </c>
      <c r="AB43" s="71">
        <v>0</v>
      </c>
      <c r="AC43" s="45">
        <v>0</v>
      </c>
      <c r="AD43" s="45">
        <v>0</v>
      </c>
      <c r="AE43" s="45">
        <v>0</v>
      </c>
      <c r="AF43" s="54">
        <v>0</v>
      </c>
      <c r="AG43" s="71">
        <v>0</v>
      </c>
      <c r="AH43" s="45">
        <v>0</v>
      </c>
      <c r="AI43" s="45">
        <v>0</v>
      </c>
      <c r="AJ43" s="45">
        <v>0</v>
      </c>
      <c r="AK43" s="54">
        <v>0</v>
      </c>
      <c r="AL43" s="71">
        <v>0</v>
      </c>
      <c r="AM43" s="45">
        <v>0</v>
      </c>
      <c r="AN43" s="45">
        <v>0</v>
      </c>
      <c r="AO43" s="45">
        <v>0</v>
      </c>
      <c r="AP43" s="54">
        <v>0</v>
      </c>
      <c r="AQ43" s="71">
        <v>0</v>
      </c>
      <c r="AR43" s="53">
        <v>0</v>
      </c>
      <c r="AS43" s="45">
        <v>0</v>
      </c>
      <c r="AT43" s="45">
        <v>0</v>
      </c>
      <c r="AU43" s="54">
        <v>0</v>
      </c>
      <c r="AV43" s="71">
        <v>0.193647608</v>
      </c>
      <c r="AW43" s="45">
        <v>3.7704594479999995</v>
      </c>
      <c r="AX43" s="45">
        <v>0</v>
      </c>
      <c r="AY43" s="45">
        <v>0</v>
      </c>
      <c r="AZ43" s="54">
        <v>8.361386694</v>
      </c>
      <c r="BA43" s="71">
        <v>0</v>
      </c>
      <c r="BB43" s="53">
        <v>0</v>
      </c>
      <c r="BC43" s="45">
        <v>0</v>
      </c>
      <c r="BD43" s="45">
        <v>0</v>
      </c>
      <c r="BE43" s="54">
        <v>0</v>
      </c>
      <c r="BF43" s="71">
        <v>0.001382631</v>
      </c>
      <c r="BG43" s="53">
        <v>0</v>
      </c>
      <c r="BH43" s="45">
        <v>0</v>
      </c>
      <c r="BI43" s="45">
        <v>0</v>
      </c>
      <c r="BJ43" s="56">
        <v>0.07445191</v>
      </c>
      <c r="BK43" s="61">
        <v>22.696527327</v>
      </c>
      <c r="BL43" s="104"/>
    </row>
    <row r="44" spans="1:64" ht="12.75">
      <c r="A44" s="36"/>
      <c r="B44" s="37" t="s">
        <v>98</v>
      </c>
      <c r="C44" s="90">
        <f aca="true" t="shared" si="3" ref="C44:AH44">SUM(C17:C43)</f>
        <v>0</v>
      </c>
      <c r="D44" s="90">
        <f t="shared" si="3"/>
        <v>126.019472275</v>
      </c>
      <c r="E44" s="90">
        <f t="shared" si="3"/>
        <v>0</v>
      </c>
      <c r="F44" s="90">
        <f t="shared" si="3"/>
        <v>0</v>
      </c>
      <c r="G44" s="90">
        <f t="shared" si="3"/>
        <v>0</v>
      </c>
      <c r="H44" s="90">
        <f t="shared" si="3"/>
        <v>5.377202323000001</v>
      </c>
      <c r="I44" s="90">
        <f t="shared" si="3"/>
        <v>3206.3917436799993</v>
      </c>
      <c r="J44" s="90">
        <f t="shared" si="3"/>
        <v>0</v>
      </c>
      <c r="K44" s="90">
        <f t="shared" si="3"/>
        <v>0</v>
      </c>
      <c r="L44" s="90">
        <f t="shared" si="3"/>
        <v>527.280300726</v>
      </c>
      <c r="M44" s="90">
        <f t="shared" si="3"/>
        <v>0</v>
      </c>
      <c r="N44" s="90">
        <f t="shared" si="3"/>
        <v>0</v>
      </c>
      <c r="O44" s="90">
        <f t="shared" si="3"/>
        <v>0</v>
      </c>
      <c r="P44" s="90">
        <f t="shared" si="3"/>
        <v>0</v>
      </c>
      <c r="Q44" s="90">
        <f t="shared" si="3"/>
        <v>0</v>
      </c>
      <c r="R44" s="90">
        <f t="shared" si="3"/>
        <v>1.066804911</v>
      </c>
      <c r="S44" s="90">
        <f t="shared" si="3"/>
        <v>65.67533312500001</v>
      </c>
      <c r="T44" s="90">
        <f t="shared" si="3"/>
        <v>1.093555484</v>
      </c>
      <c r="U44" s="90">
        <f t="shared" si="3"/>
        <v>0</v>
      </c>
      <c r="V44" s="90">
        <f t="shared" si="3"/>
        <v>48.628583836999994</v>
      </c>
      <c r="W44" s="90">
        <f t="shared" si="3"/>
        <v>0</v>
      </c>
      <c r="X44" s="90">
        <f t="shared" si="3"/>
        <v>0</v>
      </c>
      <c r="Y44" s="90">
        <f t="shared" si="3"/>
        <v>0</v>
      </c>
      <c r="Z44" s="90">
        <f t="shared" si="3"/>
        <v>0</v>
      </c>
      <c r="AA44" s="90">
        <f t="shared" si="3"/>
        <v>0</v>
      </c>
      <c r="AB44" s="90">
        <f t="shared" si="3"/>
        <v>0</v>
      </c>
      <c r="AC44" s="90">
        <f t="shared" si="3"/>
        <v>0.044055728999999995</v>
      </c>
      <c r="AD44" s="90">
        <f t="shared" si="3"/>
        <v>0</v>
      </c>
      <c r="AE44" s="90">
        <f t="shared" si="3"/>
        <v>0</v>
      </c>
      <c r="AF44" s="90">
        <f t="shared" si="3"/>
        <v>0</v>
      </c>
      <c r="AG44" s="90">
        <f t="shared" si="3"/>
        <v>0</v>
      </c>
      <c r="AH44" s="90">
        <f t="shared" si="3"/>
        <v>0</v>
      </c>
      <c r="AI44" s="90">
        <f aca="true" t="shared" si="4" ref="AI44:BK44">SUM(AI17:AI43)</f>
        <v>0</v>
      </c>
      <c r="AJ44" s="90">
        <f t="shared" si="4"/>
        <v>0</v>
      </c>
      <c r="AK44" s="90">
        <f t="shared" si="4"/>
        <v>0</v>
      </c>
      <c r="AL44" s="90">
        <f t="shared" si="4"/>
        <v>0</v>
      </c>
      <c r="AM44" s="90">
        <f t="shared" si="4"/>
        <v>0</v>
      </c>
      <c r="AN44" s="90">
        <f t="shared" si="4"/>
        <v>0</v>
      </c>
      <c r="AO44" s="90">
        <f t="shared" si="4"/>
        <v>0</v>
      </c>
      <c r="AP44" s="90">
        <f t="shared" si="4"/>
        <v>0</v>
      </c>
      <c r="AQ44" s="90">
        <f t="shared" si="4"/>
        <v>0</v>
      </c>
      <c r="AR44" s="90">
        <f t="shared" si="4"/>
        <v>0</v>
      </c>
      <c r="AS44" s="90">
        <f t="shared" si="4"/>
        <v>0</v>
      </c>
      <c r="AT44" s="90">
        <f t="shared" si="4"/>
        <v>0</v>
      </c>
      <c r="AU44" s="90">
        <f t="shared" si="4"/>
        <v>0</v>
      </c>
      <c r="AV44" s="90">
        <f t="shared" si="4"/>
        <v>18.648411847000002</v>
      </c>
      <c r="AW44" s="90">
        <f t="shared" si="4"/>
        <v>492.73898219100005</v>
      </c>
      <c r="AX44" s="90">
        <f t="shared" si="4"/>
        <v>0</v>
      </c>
      <c r="AY44" s="90">
        <f t="shared" si="4"/>
        <v>0</v>
      </c>
      <c r="AZ44" s="90">
        <f t="shared" si="4"/>
        <v>857.09056826</v>
      </c>
      <c r="BA44" s="90">
        <f t="shared" si="4"/>
        <v>0</v>
      </c>
      <c r="BB44" s="90">
        <f t="shared" si="4"/>
        <v>0</v>
      </c>
      <c r="BC44" s="90">
        <f t="shared" si="4"/>
        <v>0</v>
      </c>
      <c r="BD44" s="90">
        <f t="shared" si="4"/>
        <v>0</v>
      </c>
      <c r="BE44" s="90">
        <f t="shared" si="4"/>
        <v>0</v>
      </c>
      <c r="BF44" s="90">
        <f t="shared" si="4"/>
        <v>2.743233924</v>
      </c>
      <c r="BG44" s="90">
        <f t="shared" si="4"/>
        <v>57.709430264000005</v>
      </c>
      <c r="BH44" s="90">
        <f t="shared" si="4"/>
        <v>3.304179678</v>
      </c>
      <c r="BI44" s="90">
        <f t="shared" si="4"/>
        <v>0</v>
      </c>
      <c r="BJ44" s="90">
        <f t="shared" si="4"/>
        <v>44.39365023499999</v>
      </c>
      <c r="BK44" s="101">
        <f t="shared" si="4"/>
        <v>5458.205508489</v>
      </c>
      <c r="BL44" s="104"/>
    </row>
    <row r="45" spans="1:64" ht="12.75">
      <c r="A45" s="11" t="s">
        <v>70</v>
      </c>
      <c r="B45" s="18" t="s">
        <v>13</v>
      </c>
      <c r="C45" s="123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41"/>
      <c r="BL45" s="104"/>
    </row>
    <row r="46" spans="1:64" ht="12.75">
      <c r="A46" s="11"/>
      <c r="B46" s="19" t="s">
        <v>31</v>
      </c>
      <c r="C46" s="57"/>
      <c r="D46" s="58"/>
      <c r="E46" s="59"/>
      <c r="F46" s="59"/>
      <c r="G46" s="60"/>
      <c r="H46" s="57"/>
      <c r="I46" s="59"/>
      <c r="J46" s="59"/>
      <c r="K46" s="59"/>
      <c r="L46" s="60"/>
      <c r="M46" s="57"/>
      <c r="N46" s="58"/>
      <c r="O46" s="59"/>
      <c r="P46" s="59"/>
      <c r="Q46" s="60"/>
      <c r="R46" s="57"/>
      <c r="S46" s="59"/>
      <c r="T46" s="59"/>
      <c r="U46" s="59"/>
      <c r="V46" s="60"/>
      <c r="W46" s="57"/>
      <c r="X46" s="59"/>
      <c r="Y46" s="59"/>
      <c r="Z46" s="59"/>
      <c r="AA46" s="60"/>
      <c r="AB46" s="57"/>
      <c r="AC46" s="59"/>
      <c r="AD46" s="59"/>
      <c r="AE46" s="59"/>
      <c r="AF46" s="60"/>
      <c r="AG46" s="57"/>
      <c r="AH46" s="59"/>
      <c r="AI46" s="59"/>
      <c r="AJ46" s="59"/>
      <c r="AK46" s="60"/>
      <c r="AL46" s="57"/>
      <c r="AM46" s="59"/>
      <c r="AN46" s="59"/>
      <c r="AO46" s="59"/>
      <c r="AP46" s="60"/>
      <c r="AQ46" s="57"/>
      <c r="AR46" s="58"/>
      <c r="AS46" s="59"/>
      <c r="AT46" s="59"/>
      <c r="AU46" s="60"/>
      <c r="AV46" s="57"/>
      <c r="AW46" s="59"/>
      <c r="AX46" s="59"/>
      <c r="AY46" s="59"/>
      <c r="AZ46" s="60"/>
      <c r="BA46" s="57"/>
      <c r="BB46" s="58"/>
      <c r="BC46" s="59"/>
      <c r="BD46" s="59"/>
      <c r="BE46" s="60"/>
      <c r="BF46" s="57"/>
      <c r="BG46" s="58"/>
      <c r="BH46" s="59"/>
      <c r="BI46" s="59"/>
      <c r="BJ46" s="60"/>
      <c r="BK46" s="61"/>
      <c r="BL46" s="104"/>
    </row>
    <row r="47" spans="1:64" ht="12.75">
      <c r="A47" s="36"/>
      <c r="B47" s="37" t="s">
        <v>83</v>
      </c>
      <c r="C47" s="62"/>
      <c r="D47" s="63"/>
      <c r="E47" s="63"/>
      <c r="F47" s="63"/>
      <c r="G47" s="64"/>
      <c r="H47" s="62"/>
      <c r="I47" s="63"/>
      <c r="J47" s="63"/>
      <c r="K47" s="63"/>
      <c r="L47" s="64"/>
      <c r="M47" s="62"/>
      <c r="N47" s="63"/>
      <c r="O47" s="63"/>
      <c r="P47" s="63"/>
      <c r="Q47" s="64"/>
      <c r="R47" s="62"/>
      <c r="S47" s="63"/>
      <c r="T47" s="63"/>
      <c r="U47" s="63"/>
      <c r="V47" s="64"/>
      <c r="W47" s="62"/>
      <c r="X47" s="63"/>
      <c r="Y47" s="63"/>
      <c r="Z47" s="63"/>
      <c r="AA47" s="64"/>
      <c r="AB47" s="62"/>
      <c r="AC47" s="63"/>
      <c r="AD47" s="63"/>
      <c r="AE47" s="63"/>
      <c r="AF47" s="64"/>
      <c r="AG47" s="62"/>
      <c r="AH47" s="63"/>
      <c r="AI47" s="63"/>
      <c r="AJ47" s="63"/>
      <c r="AK47" s="64"/>
      <c r="AL47" s="62"/>
      <c r="AM47" s="63"/>
      <c r="AN47" s="63"/>
      <c r="AO47" s="63"/>
      <c r="AP47" s="64"/>
      <c r="AQ47" s="62"/>
      <c r="AR47" s="63"/>
      <c r="AS47" s="63"/>
      <c r="AT47" s="63"/>
      <c r="AU47" s="64"/>
      <c r="AV47" s="62"/>
      <c r="AW47" s="63"/>
      <c r="AX47" s="63"/>
      <c r="AY47" s="63"/>
      <c r="AZ47" s="64"/>
      <c r="BA47" s="62"/>
      <c r="BB47" s="63"/>
      <c r="BC47" s="63"/>
      <c r="BD47" s="63"/>
      <c r="BE47" s="64"/>
      <c r="BF47" s="62"/>
      <c r="BG47" s="63"/>
      <c r="BH47" s="63"/>
      <c r="BI47" s="63"/>
      <c r="BJ47" s="64"/>
      <c r="BK47" s="65"/>
      <c r="BL47" s="104"/>
    </row>
    <row r="48" spans="1:64" ht="12.75">
      <c r="A48" s="11" t="s">
        <v>72</v>
      </c>
      <c r="B48" s="24" t="s">
        <v>87</v>
      </c>
      <c r="C48" s="123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5"/>
      <c r="BL48" s="104"/>
    </row>
    <row r="49" spans="1:64" ht="12.75">
      <c r="A49" s="11"/>
      <c r="B49" s="19" t="s">
        <v>31</v>
      </c>
      <c r="C49" s="57"/>
      <c r="D49" s="58"/>
      <c r="E49" s="59"/>
      <c r="F49" s="59"/>
      <c r="G49" s="60"/>
      <c r="H49" s="57"/>
      <c r="I49" s="59"/>
      <c r="J49" s="59"/>
      <c r="K49" s="59"/>
      <c r="L49" s="60"/>
      <c r="M49" s="57"/>
      <c r="N49" s="58"/>
      <c r="O49" s="59"/>
      <c r="P49" s="59"/>
      <c r="Q49" s="60"/>
      <c r="R49" s="57"/>
      <c r="S49" s="59"/>
      <c r="T49" s="59"/>
      <c r="U49" s="59"/>
      <c r="V49" s="60"/>
      <c r="W49" s="57"/>
      <c r="X49" s="59"/>
      <c r="Y49" s="59"/>
      <c r="Z49" s="59"/>
      <c r="AA49" s="60"/>
      <c r="AB49" s="57"/>
      <c r="AC49" s="59"/>
      <c r="AD49" s="59"/>
      <c r="AE49" s="59"/>
      <c r="AF49" s="60"/>
      <c r="AG49" s="57"/>
      <c r="AH49" s="59"/>
      <c r="AI49" s="59"/>
      <c r="AJ49" s="59"/>
      <c r="AK49" s="60"/>
      <c r="AL49" s="57"/>
      <c r="AM49" s="59"/>
      <c r="AN49" s="59"/>
      <c r="AO49" s="59"/>
      <c r="AP49" s="60"/>
      <c r="AQ49" s="57"/>
      <c r="AR49" s="58"/>
      <c r="AS49" s="59"/>
      <c r="AT49" s="59"/>
      <c r="AU49" s="60"/>
      <c r="AV49" s="57"/>
      <c r="AW49" s="59"/>
      <c r="AX49" s="59"/>
      <c r="AY49" s="59"/>
      <c r="AZ49" s="60"/>
      <c r="BA49" s="57"/>
      <c r="BB49" s="58"/>
      <c r="BC49" s="59"/>
      <c r="BD49" s="59"/>
      <c r="BE49" s="60"/>
      <c r="BF49" s="57"/>
      <c r="BG49" s="58"/>
      <c r="BH49" s="59"/>
      <c r="BI49" s="59"/>
      <c r="BJ49" s="60"/>
      <c r="BK49" s="61"/>
      <c r="BL49" s="104"/>
    </row>
    <row r="50" spans="1:64" ht="12.75">
      <c r="A50" s="36"/>
      <c r="B50" s="37" t="s">
        <v>82</v>
      </c>
      <c r="C50" s="62"/>
      <c r="D50" s="63"/>
      <c r="E50" s="63"/>
      <c r="F50" s="63"/>
      <c r="G50" s="64"/>
      <c r="H50" s="62"/>
      <c r="I50" s="63"/>
      <c r="J50" s="63"/>
      <c r="K50" s="63"/>
      <c r="L50" s="64"/>
      <c r="M50" s="62"/>
      <c r="N50" s="63"/>
      <c r="O50" s="63"/>
      <c r="P50" s="63"/>
      <c r="Q50" s="64"/>
      <c r="R50" s="62"/>
      <c r="S50" s="63"/>
      <c r="T50" s="63"/>
      <c r="U50" s="63"/>
      <c r="V50" s="64"/>
      <c r="W50" s="62"/>
      <c r="X50" s="63"/>
      <c r="Y50" s="63"/>
      <c r="Z50" s="63"/>
      <c r="AA50" s="64"/>
      <c r="AB50" s="62"/>
      <c r="AC50" s="63"/>
      <c r="AD50" s="63"/>
      <c r="AE50" s="63"/>
      <c r="AF50" s="64"/>
      <c r="AG50" s="62"/>
      <c r="AH50" s="63"/>
      <c r="AI50" s="63"/>
      <c r="AJ50" s="63"/>
      <c r="AK50" s="64"/>
      <c r="AL50" s="62"/>
      <c r="AM50" s="63"/>
      <c r="AN50" s="63"/>
      <c r="AO50" s="63"/>
      <c r="AP50" s="64"/>
      <c r="AQ50" s="62"/>
      <c r="AR50" s="63"/>
      <c r="AS50" s="63"/>
      <c r="AT50" s="63"/>
      <c r="AU50" s="64"/>
      <c r="AV50" s="62"/>
      <c r="AW50" s="63"/>
      <c r="AX50" s="63"/>
      <c r="AY50" s="63"/>
      <c r="AZ50" s="64"/>
      <c r="BA50" s="62"/>
      <c r="BB50" s="63"/>
      <c r="BC50" s="63"/>
      <c r="BD50" s="63"/>
      <c r="BE50" s="64"/>
      <c r="BF50" s="62"/>
      <c r="BG50" s="63"/>
      <c r="BH50" s="63"/>
      <c r="BI50" s="63"/>
      <c r="BJ50" s="64"/>
      <c r="BK50" s="65"/>
      <c r="BL50" s="104"/>
    </row>
    <row r="51" spans="1:64" ht="12.75">
      <c r="A51" s="11" t="s">
        <v>73</v>
      </c>
      <c r="B51" s="18" t="s">
        <v>14</v>
      </c>
      <c r="C51" s="123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5"/>
      <c r="BL51" s="104"/>
    </row>
    <row r="52" spans="1:64" ht="12.75">
      <c r="A52" s="11"/>
      <c r="B52" s="24" t="s">
        <v>131</v>
      </c>
      <c r="C52" s="71">
        <v>0</v>
      </c>
      <c r="D52" s="53">
        <v>189.257739329</v>
      </c>
      <c r="E52" s="45">
        <v>0</v>
      </c>
      <c r="F52" s="45">
        <v>0</v>
      </c>
      <c r="G52" s="54">
        <v>0</v>
      </c>
      <c r="H52" s="71">
        <v>3.189646132</v>
      </c>
      <c r="I52" s="45">
        <v>1003.6384872249998</v>
      </c>
      <c r="J52" s="45">
        <v>0.010118355</v>
      </c>
      <c r="K52" s="45">
        <v>0</v>
      </c>
      <c r="L52" s="54">
        <v>324.29728371600004</v>
      </c>
      <c r="M52" s="71">
        <v>0</v>
      </c>
      <c r="N52" s="53">
        <v>0</v>
      </c>
      <c r="O52" s="45">
        <v>0</v>
      </c>
      <c r="P52" s="45">
        <v>0</v>
      </c>
      <c r="Q52" s="54">
        <v>0</v>
      </c>
      <c r="R52" s="71">
        <v>0.81711227</v>
      </c>
      <c r="S52" s="45">
        <v>0.043543438999999996</v>
      </c>
      <c r="T52" s="45">
        <v>2.0220983940000004</v>
      </c>
      <c r="U52" s="45">
        <v>0</v>
      </c>
      <c r="V52" s="54">
        <v>26.945047158000005</v>
      </c>
      <c r="W52" s="71">
        <v>0</v>
      </c>
      <c r="X52" s="45">
        <v>0</v>
      </c>
      <c r="Y52" s="45">
        <v>0</v>
      </c>
      <c r="Z52" s="45">
        <v>0</v>
      </c>
      <c r="AA52" s="54">
        <v>0</v>
      </c>
      <c r="AB52" s="71">
        <v>0.000302949</v>
      </c>
      <c r="AC52" s="45">
        <v>0</v>
      </c>
      <c r="AD52" s="45">
        <v>0</v>
      </c>
      <c r="AE52" s="45">
        <v>0</v>
      </c>
      <c r="AF52" s="54">
        <v>0</v>
      </c>
      <c r="AG52" s="71">
        <v>0</v>
      </c>
      <c r="AH52" s="45">
        <v>0</v>
      </c>
      <c r="AI52" s="45">
        <v>0</v>
      </c>
      <c r="AJ52" s="45">
        <v>0</v>
      </c>
      <c r="AK52" s="54">
        <v>0</v>
      </c>
      <c r="AL52" s="71">
        <v>0.000274254</v>
      </c>
      <c r="AM52" s="45">
        <v>0</v>
      </c>
      <c r="AN52" s="45">
        <v>0</v>
      </c>
      <c r="AO52" s="45">
        <v>0</v>
      </c>
      <c r="AP52" s="54">
        <v>0</v>
      </c>
      <c r="AQ52" s="71">
        <v>0</v>
      </c>
      <c r="AR52" s="53">
        <v>0</v>
      </c>
      <c r="AS52" s="45">
        <v>0</v>
      </c>
      <c r="AT52" s="45">
        <v>0</v>
      </c>
      <c r="AU52" s="54">
        <v>0</v>
      </c>
      <c r="AV52" s="71">
        <v>7.2082272409999995</v>
      </c>
      <c r="AW52" s="45">
        <v>143.498177098</v>
      </c>
      <c r="AX52" s="45">
        <v>0</v>
      </c>
      <c r="AY52" s="45">
        <v>0</v>
      </c>
      <c r="AZ52" s="54">
        <v>247.97554854799998</v>
      </c>
      <c r="BA52" s="71">
        <v>0</v>
      </c>
      <c r="BB52" s="53">
        <v>0</v>
      </c>
      <c r="BC52" s="45">
        <v>0</v>
      </c>
      <c r="BD52" s="45">
        <v>0</v>
      </c>
      <c r="BE52" s="54">
        <v>0</v>
      </c>
      <c r="BF52" s="71">
        <v>2.1010683049999996</v>
      </c>
      <c r="BG52" s="53">
        <v>3.6248334399999997</v>
      </c>
      <c r="BH52" s="45">
        <v>1.624370047</v>
      </c>
      <c r="BI52" s="45">
        <v>0</v>
      </c>
      <c r="BJ52" s="54">
        <v>10.248142897000001</v>
      </c>
      <c r="BK52" s="49">
        <v>1966.502020797</v>
      </c>
      <c r="BL52" s="104"/>
    </row>
    <row r="53" spans="1:64" ht="12.75">
      <c r="A53" s="11"/>
      <c r="B53" s="24" t="s">
        <v>132</v>
      </c>
      <c r="C53" s="71">
        <v>0</v>
      </c>
      <c r="D53" s="53">
        <v>33.285969007</v>
      </c>
      <c r="E53" s="45">
        <v>0</v>
      </c>
      <c r="F53" s="45">
        <v>0</v>
      </c>
      <c r="G53" s="54">
        <v>0</v>
      </c>
      <c r="H53" s="71">
        <v>1.5803487929999998</v>
      </c>
      <c r="I53" s="45">
        <v>9.129294259</v>
      </c>
      <c r="J53" s="45">
        <v>0</v>
      </c>
      <c r="K53" s="45">
        <v>0</v>
      </c>
      <c r="L53" s="54">
        <v>27.861778081</v>
      </c>
      <c r="M53" s="71">
        <v>0</v>
      </c>
      <c r="N53" s="53">
        <v>0</v>
      </c>
      <c r="O53" s="45">
        <v>0</v>
      </c>
      <c r="P53" s="45">
        <v>0</v>
      </c>
      <c r="Q53" s="54">
        <v>0</v>
      </c>
      <c r="R53" s="71">
        <v>0.405123212</v>
      </c>
      <c r="S53" s="45">
        <v>0</v>
      </c>
      <c r="T53" s="45">
        <v>0</v>
      </c>
      <c r="U53" s="45">
        <v>0</v>
      </c>
      <c r="V53" s="54">
        <v>0.540592714</v>
      </c>
      <c r="W53" s="71">
        <v>0</v>
      </c>
      <c r="X53" s="45">
        <v>0</v>
      </c>
      <c r="Y53" s="45">
        <v>0</v>
      </c>
      <c r="Z53" s="45">
        <v>0</v>
      </c>
      <c r="AA53" s="54">
        <v>0</v>
      </c>
      <c r="AB53" s="71">
        <v>0</v>
      </c>
      <c r="AC53" s="45">
        <v>0</v>
      </c>
      <c r="AD53" s="45">
        <v>0</v>
      </c>
      <c r="AE53" s="45">
        <v>0</v>
      </c>
      <c r="AF53" s="54">
        <v>0</v>
      </c>
      <c r="AG53" s="71">
        <v>0</v>
      </c>
      <c r="AH53" s="45">
        <v>0</v>
      </c>
      <c r="AI53" s="45">
        <v>0</v>
      </c>
      <c r="AJ53" s="45">
        <v>0</v>
      </c>
      <c r="AK53" s="54">
        <v>0</v>
      </c>
      <c r="AL53" s="71">
        <v>0</v>
      </c>
      <c r="AM53" s="45">
        <v>0</v>
      </c>
      <c r="AN53" s="45">
        <v>0</v>
      </c>
      <c r="AO53" s="45">
        <v>0</v>
      </c>
      <c r="AP53" s="54">
        <v>0</v>
      </c>
      <c r="AQ53" s="71">
        <v>0</v>
      </c>
      <c r="AR53" s="53">
        <v>0</v>
      </c>
      <c r="AS53" s="45">
        <v>0</v>
      </c>
      <c r="AT53" s="45">
        <v>0</v>
      </c>
      <c r="AU53" s="54">
        <v>0</v>
      </c>
      <c r="AV53" s="71">
        <v>10.259321597000003</v>
      </c>
      <c r="AW53" s="45">
        <v>43.426180379</v>
      </c>
      <c r="AX53" s="45">
        <v>0</v>
      </c>
      <c r="AY53" s="45">
        <v>0</v>
      </c>
      <c r="AZ53" s="54">
        <v>83.348253332</v>
      </c>
      <c r="BA53" s="71">
        <v>0</v>
      </c>
      <c r="BB53" s="53">
        <v>0</v>
      </c>
      <c r="BC53" s="45">
        <v>0</v>
      </c>
      <c r="BD53" s="45">
        <v>0</v>
      </c>
      <c r="BE53" s="54">
        <v>0</v>
      </c>
      <c r="BF53" s="71">
        <v>1.905881013</v>
      </c>
      <c r="BG53" s="53">
        <v>23.955457555000002</v>
      </c>
      <c r="BH53" s="45">
        <v>1.55233448</v>
      </c>
      <c r="BI53" s="45">
        <v>0</v>
      </c>
      <c r="BJ53" s="54">
        <v>5.918750598</v>
      </c>
      <c r="BK53" s="49">
        <v>243.16928502000002</v>
      </c>
      <c r="BL53" s="104"/>
    </row>
    <row r="54" spans="1:64" ht="12.75">
      <c r="A54" s="11"/>
      <c r="B54" s="24" t="s">
        <v>133</v>
      </c>
      <c r="C54" s="71">
        <v>0</v>
      </c>
      <c r="D54" s="53">
        <v>1.805978254</v>
      </c>
      <c r="E54" s="45">
        <v>0</v>
      </c>
      <c r="F54" s="45">
        <v>0</v>
      </c>
      <c r="G54" s="54">
        <v>0</v>
      </c>
      <c r="H54" s="71">
        <v>8.963586484999999</v>
      </c>
      <c r="I54" s="45">
        <v>56.034939805</v>
      </c>
      <c r="J54" s="45">
        <v>0</v>
      </c>
      <c r="K54" s="45">
        <v>0</v>
      </c>
      <c r="L54" s="54">
        <v>138.739421441</v>
      </c>
      <c r="M54" s="71">
        <v>0</v>
      </c>
      <c r="N54" s="53">
        <v>0</v>
      </c>
      <c r="O54" s="45">
        <v>0</v>
      </c>
      <c r="P54" s="45">
        <v>0</v>
      </c>
      <c r="Q54" s="54">
        <v>0</v>
      </c>
      <c r="R54" s="71">
        <v>2.3609650620000004</v>
      </c>
      <c r="S54" s="45">
        <v>8.20973356</v>
      </c>
      <c r="T54" s="45">
        <v>0</v>
      </c>
      <c r="U54" s="45">
        <v>0</v>
      </c>
      <c r="V54" s="54">
        <v>9.54208878</v>
      </c>
      <c r="W54" s="71">
        <v>0</v>
      </c>
      <c r="X54" s="45">
        <v>0</v>
      </c>
      <c r="Y54" s="45">
        <v>0</v>
      </c>
      <c r="Z54" s="45">
        <v>0</v>
      </c>
      <c r="AA54" s="54">
        <v>0</v>
      </c>
      <c r="AB54" s="71">
        <v>0.003174749</v>
      </c>
      <c r="AC54" s="45">
        <v>0</v>
      </c>
      <c r="AD54" s="45">
        <v>0</v>
      </c>
      <c r="AE54" s="45">
        <v>0</v>
      </c>
      <c r="AF54" s="54">
        <v>0</v>
      </c>
      <c r="AG54" s="71">
        <v>0</v>
      </c>
      <c r="AH54" s="45">
        <v>0</v>
      </c>
      <c r="AI54" s="45">
        <v>0</v>
      </c>
      <c r="AJ54" s="45">
        <v>0</v>
      </c>
      <c r="AK54" s="54">
        <v>0</v>
      </c>
      <c r="AL54" s="71">
        <v>0.00010888900000000001</v>
      </c>
      <c r="AM54" s="45">
        <v>0</v>
      </c>
      <c r="AN54" s="45">
        <v>0</v>
      </c>
      <c r="AO54" s="45">
        <v>0</v>
      </c>
      <c r="AP54" s="54">
        <v>0</v>
      </c>
      <c r="AQ54" s="71">
        <v>0</v>
      </c>
      <c r="AR54" s="53">
        <v>0</v>
      </c>
      <c r="AS54" s="45">
        <v>0</v>
      </c>
      <c r="AT54" s="45">
        <v>0</v>
      </c>
      <c r="AU54" s="54">
        <v>0</v>
      </c>
      <c r="AV54" s="71">
        <v>87.54949524999999</v>
      </c>
      <c r="AW54" s="45">
        <v>324.3267615669999</v>
      </c>
      <c r="AX54" s="45">
        <v>1.050501828</v>
      </c>
      <c r="AY54" s="45">
        <v>0</v>
      </c>
      <c r="AZ54" s="54">
        <v>846.712226427</v>
      </c>
      <c r="BA54" s="71">
        <v>0</v>
      </c>
      <c r="BB54" s="53">
        <v>0</v>
      </c>
      <c r="BC54" s="45">
        <v>0</v>
      </c>
      <c r="BD54" s="45">
        <v>0</v>
      </c>
      <c r="BE54" s="54">
        <v>0</v>
      </c>
      <c r="BF54" s="71">
        <v>22.218412557000004</v>
      </c>
      <c r="BG54" s="53">
        <v>50.743210256000005</v>
      </c>
      <c r="BH54" s="45">
        <v>18.582452718</v>
      </c>
      <c r="BI54" s="45">
        <v>0</v>
      </c>
      <c r="BJ54" s="54">
        <v>124.863503191</v>
      </c>
      <c r="BK54" s="49">
        <v>1701.706560819</v>
      </c>
      <c r="BL54" s="104"/>
    </row>
    <row r="55" spans="1:64" ht="12.75">
      <c r="A55" s="11"/>
      <c r="B55" s="24" t="s">
        <v>134</v>
      </c>
      <c r="C55" s="71">
        <v>0</v>
      </c>
      <c r="D55" s="53">
        <v>536.6911878110001</v>
      </c>
      <c r="E55" s="45">
        <v>0</v>
      </c>
      <c r="F55" s="45">
        <v>0</v>
      </c>
      <c r="G55" s="54">
        <v>0</v>
      </c>
      <c r="H55" s="71">
        <v>11.309849698999999</v>
      </c>
      <c r="I55" s="45">
        <v>475.880473302</v>
      </c>
      <c r="J55" s="45">
        <v>68.52658346</v>
      </c>
      <c r="K55" s="45">
        <v>0</v>
      </c>
      <c r="L55" s="54">
        <v>785.1929521110001</v>
      </c>
      <c r="M55" s="71">
        <v>0</v>
      </c>
      <c r="N55" s="53">
        <v>0</v>
      </c>
      <c r="O55" s="45">
        <v>0</v>
      </c>
      <c r="P55" s="45">
        <v>0</v>
      </c>
      <c r="Q55" s="54">
        <v>0</v>
      </c>
      <c r="R55" s="71">
        <v>3.8140674120000004</v>
      </c>
      <c r="S55" s="45">
        <v>0.13734007</v>
      </c>
      <c r="T55" s="45">
        <v>3.591981797</v>
      </c>
      <c r="U55" s="45">
        <v>0</v>
      </c>
      <c r="V55" s="54">
        <v>18.888234902</v>
      </c>
      <c r="W55" s="71">
        <v>0</v>
      </c>
      <c r="X55" s="45">
        <v>0</v>
      </c>
      <c r="Y55" s="45">
        <v>0</v>
      </c>
      <c r="Z55" s="45">
        <v>0</v>
      </c>
      <c r="AA55" s="54">
        <v>0</v>
      </c>
      <c r="AB55" s="71">
        <v>0.011367911999999999</v>
      </c>
      <c r="AC55" s="45">
        <v>0</v>
      </c>
      <c r="AD55" s="45">
        <v>0</v>
      </c>
      <c r="AE55" s="45">
        <v>0</v>
      </c>
      <c r="AF55" s="54">
        <v>0.299161895</v>
      </c>
      <c r="AG55" s="71">
        <v>0</v>
      </c>
      <c r="AH55" s="45">
        <v>0</v>
      </c>
      <c r="AI55" s="45">
        <v>0</v>
      </c>
      <c r="AJ55" s="45">
        <v>0</v>
      </c>
      <c r="AK55" s="54">
        <v>0</v>
      </c>
      <c r="AL55" s="71">
        <v>0</v>
      </c>
      <c r="AM55" s="45">
        <v>0</v>
      </c>
      <c r="AN55" s="45">
        <v>0</v>
      </c>
      <c r="AO55" s="45">
        <v>0</v>
      </c>
      <c r="AP55" s="54">
        <v>0</v>
      </c>
      <c r="AQ55" s="71">
        <v>0</v>
      </c>
      <c r="AR55" s="53">
        <v>0</v>
      </c>
      <c r="AS55" s="45">
        <v>0</v>
      </c>
      <c r="AT55" s="45">
        <v>0</v>
      </c>
      <c r="AU55" s="54">
        <v>0</v>
      </c>
      <c r="AV55" s="71">
        <v>26.727247655000003</v>
      </c>
      <c r="AW55" s="45">
        <v>444.234903581</v>
      </c>
      <c r="AX55" s="45">
        <v>0</v>
      </c>
      <c r="AY55" s="45">
        <v>0</v>
      </c>
      <c r="AZ55" s="54">
        <v>186.59914950400002</v>
      </c>
      <c r="BA55" s="71">
        <v>0</v>
      </c>
      <c r="BB55" s="53">
        <v>0</v>
      </c>
      <c r="BC55" s="45">
        <v>0</v>
      </c>
      <c r="BD55" s="45">
        <v>0</v>
      </c>
      <c r="BE55" s="54">
        <v>0</v>
      </c>
      <c r="BF55" s="71">
        <v>10.711803563</v>
      </c>
      <c r="BG55" s="53">
        <v>91.927408141</v>
      </c>
      <c r="BH55" s="45">
        <v>3.7228947359999998</v>
      </c>
      <c r="BI55" s="45">
        <v>0</v>
      </c>
      <c r="BJ55" s="54">
        <v>19.212183743</v>
      </c>
      <c r="BK55" s="49">
        <v>2687.478791294</v>
      </c>
      <c r="BL55" s="104"/>
    </row>
    <row r="56" spans="1:64" ht="12.75">
      <c r="A56" s="11"/>
      <c r="B56" s="24" t="s">
        <v>135</v>
      </c>
      <c r="C56" s="71">
        <v>0</v>
      </c>
      <c r="D56" s="53">
        <v>9.963530347</v>
      </c>
      <c r="E56" s="45">
        <v>0</v>
      </c>
      <c r="F56" s="45">
        <v>0</v>
      </c>
      <c r="G56" s="54">
        <v>0</v>
      </c>
      <c r="H56" s="71">
        <v>15.888119462999999</v>
      </c>
      <c r="I56" s="45">
        <v>469.534213765</v>
      </c>
      <c r="J56" s="45">
        <v>10.378588361</v>
      </c>
      <c r="K56" s="45">
        <v>0</v>
      </c>
      <c r="L56" s="54">
        <v>453.49050526172596</v>
      </c>
      <c r="M56" s="71">
        <v>0</v>
      </c>
      <c r="N56" s="53">
        <v>0</v>
      </c>
      <c r="O56" s="45">
        <v>0</v>
      </c>
      <c r="P56" s="45">
        <v>0</v>
      </c>
      <c r="Q56" s="54">
        <v>0</v>
      </c>
      <c r="R56" s="71">
        <v>6.000716802</v>
      </c>
      <c r="S56" s="45">
        <v>2.0338173470000003</v>
      </c>
      <c r="T56" s="45">
        <v>163.273986765</v>
      </c>
      <c r="U56" s="45">
        <v>0</v>
      </c>
      <c r="V56" s="54">
        <v>9.019929459</v>
      </c>
      <c r="W56" s="71">
        <v>0</v>
      </c>
      <c r="X56" s="45">
        <v>0</v>
      </c>
      <c r="Y56" s="45">
        <v>0</v>
      </c>
      <c r="Z56" s="45">
        <v>0</v>
      </c>
      <c r="AA56" s="54">
        <v>0</v>
      </c>
      <c r="AB56" s="71">
        <v>0.041339723999999994</v>
      </c>
      <c r="AC56" s="45">
        <v>0.00214844</v>
      </c>
      <c r="AD56" s="45">
        <v>0</v>
      </c>
      <c r="AE56" s="45">
        <v>0</v>
      </c>
      <c r="AF56" s="54">
        <v>0.0330677</v>
      </c>
      <c r="AG56" s="71">
        <v>0</v>
      </c>
      <c r="AH56" s="45">
        <v>0</v>
      </c>
      <c r="AI56" s="45">
        <v>0</v>
      </c>
      <c r="AJ56" s="45">
        <v>0</v>
      </c>
      <c r="AK56" s="54">
        <v>0</v>
      </c>
      <c r="AL56" s="71">
        <v>0.011060018</v>
      </c>
      <c r="AM56" s="45">
        <v>0</v>
      </c>
      <c r="AN56" s="45">
        <v>0</v>
      </c>
      <c r="AO56" s="45">
        <v>0</v>
      </c>
      <c r="AP56" s="54">
        <v>0</v>
      </c>
      <c r="AQ56" s="71">
        <v>0</v>
      </c>
      <c r="AR56" s="53">
        <v>0</v>
      </c>
      <c r="AS56" s="45">
        <v>0</v>
      </c>
      <c r="AT56" s="45">
        <v>0</v>
      </c>
      <c r="AU56" s="54">
        <v>0</v>
      </c>
      <c r="AV56" s="71">
        <v>133.450898182</v>
      </c>
      <c r="AW56" s="45">
        <v>525.226473198</v>
      </c>
      <c r="AX56" s="45">
        <v>11.024286961</v>
      </c>
      <c r="AY56" s="45">
        <v>0</v>
      </c>
      <c r="AZ56" s="54">
        <v>725.7954157730001</v>
      </c>
      <c r="BA56" s="71">
        <v>0</v>
      </c>
      <c r="BB56" s="53">
        <v>0</v>
      </c>
      <c r="BC56" s="45">
        <v>0</v>
      </c>
      <c r="BD56" s="45">
        <v>0</v>
      </c>
      <c r="BE56" s="54">
        <v>0</v>
      </c>
      <c r="BF56" s="71">
        <v>46.277238518000004</v>
      </c>
      <c r="BG56" s="53">
        <v>37.55336641899999</v>
      </c>
      <c r="BH56" s="45">
        <v>46.800403274000004</v>
      </c>
      <c r="BI56" s="45">
        <v>0</v>
      </c>
      <c r="BJ56" s="54">
        <v>95.48034692400002</v>
      </c>
      <c r="BK56" s="49">
        <v>2761.2794527017263</v>
      </c>
      <c r="BL56" s="104"/>
    </row>
    <row r="57" spans="1:64" ht="12.75">
      <c r="A57" s="11"/>
      <c r="B57" s="24" t="s">
        <v>136</v>
      </c>
      <c r="C57" s="71">
        <v>0</v>
      </c>
      <c r="D57" s="53">
        <v>0.689558541</v>
      </c>
      <c r="E57" s="45">
        <v>0</v>
      </c>
      <c r="F57" s="45">
        <v>0</v>
      </c>
      <c r="G57" s="54">
        <v>0</v>
      </c>
      <c r="H57" s="71">
        <v>1.936810221</v>
      </c>
      <c r="I57" s="45">
        <v>1.193230548</v>
      </c>
      <c r="J57" s="45">
        <v>0</v>
      </c>
      <c r="K57" s="45">
        <v>0</v>
      </c>
      <c r="L57" s="54">
        <v>3.091932872</v>
      </c>
      <c r="M57" s="71">
        <v>0</v>
      </c>
      <c r="N57" s="53">
        <v>0</v>
      </c>
      <c r="O57" s="45">
        <v>0</v>
      </c>
      <c r="P57" s="45">
        <v>0</v>
      </c>
      <c r="Q57" s="54">
        <v>0</v>
      </c>
      <c r="R57" s="71">
        <v>0.70074217</v>
      </c>
      <c r="S57" s="45">
        <v>0</v>
      </c>
      <c r="T57" s="45">
        <v>0</v>
      </c>
      <c r="U57" s="45">
        <v>0</v>
      </c>
      <c r="V57" s="54">
        <v>0.145848731</v>
      </c>
      <c r="W57" s="71">
        <v>0</v>
      </c>
      <c r="X57" s="45">
        <v>0</v>
      </c>
      <c r="Y57" s="45">
        <v>0</v>
      </c>
      <c r="Z57" s="45">
        <v>0</v>
      </c>
      <c r="AA57" s="54">
        <v>0</v>
      </c>
      <c r="AB57" s="71">
        <v>0</v>
      </c>
      <c r="AC57" s="45">
        <v>0</v>
      </c>
      <c r="AD57" s="45">
        <v>0</v>
      </c>
      <c r="AE57" s="45">
        <v>0</v>
      </c>
      <c r="AF57" s="54">
        <v>0</v>
      </c>
      <c r="AG57" s="71">
        <v>0</v>
      </c>
      <c r="AH57" s="45">
        <v>0</v>
      </c>
      <c r="AI57" s="45">
        <v>0</v>
      </c>
      <c r="AJ57" s="45">
        <v>0</v>
      </c>
      <c r="AK57" s="54">
        <v>0</v>
      </c>
      <c r="AL57" s="71">
        <v>0</v>
      </c>
      <c r="AM57" s="45">
        <v>0</v>
      </c>
      <c r="AN57" s="45">
        <v>0</v>
      </c>
      <c r="AO57" s="45">
        <v>0</v>
      </c>
      <c r="AP57" s="54">
        <v>0</v>
      </c>
      <c r="AQ57" s="71">
        <v>0</v>
      </c>
      <c r="AR57" s="53">
        <v>0</v>
      </c>
      <c r="AS57" s="45">
        <v>0</v>
      </c>
      <c r="AT57" s="45">
        <v>0</v>
      </c>
      <c r="AU57" s="54">
        <v>0</v>
      </c>
      <c r="AV57" s="71">
        <v>38.710305215</v>
      </c>
      <c r="AW57" s="45">
        <v>22.658827246999998</v>
      </c>
      <c r="AX57" s="45">
        <v>0</v>
      </c>
      <c r="AY57" s="45">
        <v>0</v>
      </c>
      <c r="AZ57" s="54">
        <v>147.934838341</v>
      </c>
      <c r="BA57" s="71">
        <v>0</v>
      </c>
      <c r="BB57" s="53">
        <v>0</v>
      </c>
      <c r="BC57" s="45">
        <v>0</v>
      </c>
      <c r="BD57" s="45">
        <v>0</v>
      </c>
      <c r="BE57" s="54">
        <v>0</v>
      </c>
      <c r="BF57" s="71">
        <v>8.571528244</v>
      </c>
      <c r="BG57" s="53">
        <v>0.310222143</v>
      </c>
      <c r="BH57" s="45">
        <v>0</v>
      </c>
      <c r="BI57" s="45">
        <v>0</v>
      </c>
      <c r="BJ57" s="54">
        <v>18.272875039</v>
      </c>
      <c r="BK57" s="49">
        <v>244.216719312</v>
      </c>
      <c r="BL57" s="104"/>
    </row>
    <row r="58" spans="1:64" ht="12.75">
      <c r="A58" s="11"/>
      <c r="B58" s="24" t="s">
        <v>137</v>
      </c>
      <c r="C58" s="71">
        <v>0</v>
      </c>
      <c r="D58" s="53">
        <v>255.735697735</v>
      </c>
      <c r="E58" s="45">
        <v>0</v>
      </c>
      <c r="F58" s="45">
        <v>0</v>
      </c>
      <c r="G58" s="54">
        <v>0</v>
      </c>
      <c r="H58" s="71">
        <v>9.494766744999998</v>
      </c>
      <c r="I58" s="45">
        <v>1667.274136107</v>
      </c>
      <c r="J58" s="45">
        <v>0</v>
      </c>
      <c r="K58" s="45">
        <v>1.8997764899999998</v>
      </c>
      <c r="L58" s="54">
        <v>331.725493601</v>
      </c>
      <c r="M58" s="71">
        <v>0</v>
      </c>
      <c r="N58" s="53">
        <v>0</v>
      </c>
      <c r="O58" s="45">
        <v>0</v>
      </c>
      <c r="P58" s="45">
        <v>0</v>
      </c>
      <c r="Q58" s="54">
        <v>0</v>
      </c>
      <c r="R58" s="71">
        <v>1.795923259</v>
      </c>
      <c r="S58" s="45">
        <v>3.771495181</v>
      </c>
      <c r="T58" s="45">
        <v>0</v>
      </c>
      <c r="U58" s="45">
        <v>0</v>
      </c>
      <c r="V58" s="54">
        <v>10.177799011000001</v>
      </c>
      <c r="W58" s="71">
        <v>0</v>
      </c>
      <c r="X58" s="45">
        <v>0</v>
      </c>
      <c r="Y58" s="45">
        <v>0</v>
      </c>
      <c r="Z58" s="45">
        <v>0</v>
      </c>
      <c r="AA58" s="54">
        <v>0</v>
      </c>
      <c r="AB58" s="71">
        <v>0</v>
      </c>
      <c r="AC58" s="45">
        <v>0</v>
      </c>
      <c r="AD58" s="45">
        <v>0</v>
      </c>
      <c r="AE58" s="45">
        <v>0</v>
      </c>
      <c r="AF58" s="54">
        <v>0</v>
      </c>
      <c r="AG58" s="71">
        <v>0</v>
      </c>
      <c r="AH58" s="45">
        <v>0</v>
      </c>
      <c r="AI58" s="45">
        <v>0</v>
      </c>
      <c r="AJ58" s="45">
        <v>0</v>
      </c>
      <c r="AK58" s="54">
        <v>0</v>
      </c>
      <c r="AL58" s="71">
        <v>3E-08</v>
      </c>
      <c r="AM58" s="45">
        <v>0</v>
      </c>
      <c r="AN58" s="45">
        <v>0</v>
      </c>
      <c r="AO58" s="45">
        <v>0</v>
      </c>
      <c r="AP58" s="54">
        <v>0</v>
      </c>
      <c r="AQ58" s="71">
        <v>0</v>
      </c>
      <c r="AR58" s="53">
        <v>0</v>
      </c>
      <c r="AS58" s="45">
        <v>0</v>
      </c>
      <c r="AT58" s="45">
        <v>0</v>
      </c>
      <c r="AU58" s="54">
        <v>0</v>
      </c>
      <c r="AV58" s="71">
        <v>21.224967033</v>
      </c>
      <c r="AW58" s="45">
        <v>208.53943556299998</v>
      </c>
      <c r="AX58" s="45">
        <v>10.767176754000001</v>
      </c>
      <c r="AY58" s="45">
        <v>0</v>
      </c>
      <c r="AZ58" s="54">
        <v>320.13072909699997</v>
      </c>
      <c r="BA58" s="71">
        <v>0</v>
      </c>
      <c r="BB58" s="53">
        <v>0</v>
      </c>
      <c r="BC58" s="45">
        <v>0</v>
      </c>
      <c r="BD58" s="45">
        <v>0</v>
      </c>
      <c r="BE58" s="54">
        <v>0</v>
      </c>
      <c r="BF58" s="71">
        <v>4.947347692999999</v>
      </c>
      <c r="BG58" s="53">
        <v>1.764912923</v>
      </c>
      <c r="BH58" s="45">
        <v>3.9314229700000003</v>
      </c>
      <c r="BI58" s="45">
        <v>0</v>
      </c>
      <c r="BJ58" s="54">
        <v>40.378698057</v>
      </c>
      <c r="BK58" s="49">
        <v>2893.559778249</v>
      </c>
      <c r="BL58" s="104"/>
    </row>
    <row r="59" spans="1:64" ht="12.75">
      <c r="A59" s="11"/>
      <c r="B59" s="24" t="s">
        <v>168</v>
      </c>
      <c r="C59" s="71">
        <v>0</v>
      </c>
      <c r="D59" s="53">
        <v>71.919737035</v>
      </c>
      <c r="E59" s="45">
        <v>0</v>
      </c>
      <c r="F59" s="45">
        <v>0</v>
      </c>
      <c r="G59" s="54">
        <v>0</v>
      </c>
      <c r="H59" s="71">
        <v>1.6928466249999998</v>
      </c>
      <c r="I59" s="45">
        <v>214.515019645</v>
      </c>
      <c r="J59" s="45">
        <v>0</v>
      </c>
      <c r="K59" s="45">
        <v>0</v>
      </c>
      <c r="L59" s="54">
        <v>47.425600345</v>
      </c>
      <c r="M59" s="71">
        <v>0</v>
      </c>
      <c r="N59" s="53">
        <v>0</v>
      </c>
      <c r="O59" s="45">
        <v>0</v>
      </c>
      <c r="P59" s="45">
        <v>0</v>
      </c>
      <c r="Q59" s="54">
        <v>0</v>
      </c>
      <c r="R59" s="71">
        <v>0.482727198</v>
      </c>
      <c r="S59" s="45">
        <v>0.005278797</v>
      </c>
      <c r="T59" s="45">
        <v>0</v>
      </c>
      <c r="U59" s="45">
        <v>0</v>
      </c>
      <c r="V59" s="54">
        <v>54.87759153</v>
      </c>
      <c r="W59" s="71">
        <v>0</v>
      </c>
      <c r="X59" s="45">
        <v>0</v>
      </c>
      <c r="Y59" s="45">
        <v>0</v>
      </c>
      <c r="Z59" s="45">
        <v>0</v>
      </c>
      <c r="AA59" s="54">
        <v>0</v>
      </c>
      <c r="AB59" s="71">
        <v>0</v>
      </c>
      <c r="AC59" s="45">
        <v>0</v>
      </c>
      <c r="AD59" s="45">
        <v>0</v>
      </c>
      <c r="AE59" s="45">
        <v>0</v>
      </c>
      <c r="AF59" s="54">
        <v>0</v>
      </c>
      <c r="AG59" s="71">
        <v>0</v>
      </c>
      <c r="AH59" s="45">
        <v>0</v>
      </c>
      <c r="AI59" s="45">
        <v>0</v>
      </c>
      <c r="AJ59" s="45">
        <v>0</v>
      </c>
      <c r="AK59" s="54">
        <v>0</v>
      </c>
      <c r="AL59" s="71">
        <v>0</v>
      </c>
      <c r="AM59" s="45">
        <v>0</v>
      </c>
      <c r="AN59" s="45">
        <v>0</v>
      </c>
      <c r="AO59" s="45">
        <v>0</v>
      </c>
      <c r="AP59" s="54">
        <v>0</v>
      </c>
      <c r="AQ59" s="71">
        <v>0</v>
      </c>
      <c r="AR59" s="53">
        <v>0</v>
      </c>
      <c r="AS59" s="45">
        <v>0</v>
      </c>
      <c r="AT59" s="45">
        <v>0</v>
      </c>
      <c r="AU59" s="54">
        <v>0</v>
      </c>
      <c r="AV59" s="71">
        <v>3.390318392</v>
      </c>
      <c r="AW59" s="45">
        <v>111.31180160699999</v>
      </c>
      <c r="AX59" s="45">
        <v>3.4473549130000003</v>
      </c>
      <c r="AY59" s="45">
        <v>0</v>
      </c>
      <c r="AZ59" s="54">
        <v>226.95458238000003</v>
      </c>
      <c r="BA59" s="71">
        <v>0</v>
      </c>
      <c r="BB59" s="53">
        <v>0</v>
      </c>
      <c r="BC59" s="45">
        <v>0</v>
      </c>
      <c r="BD59" s="45">
        <v>0</v>
      </c>
      <c r="BE59" s="54">
        <v>0</v>
      </c>
      <c r="BF59" s="71">
        <v>1.0325402970000002</v>
      </c>
      <c r="BG59" s="53">
        <v>9.558510781</v>
      </c>
      <c r="BH59" s="45">
        <v>0</v>
      </c>
      <c r="BI59" s="45">
        <v>0</v>
      </c>
      <c r="BJ59" s="54">
        <v>9.921573596</v>
      </c>
      <c r="BK59" s="49">
        <v>756.5354831410001</v>
      </c>
      <c r="BL59" s="104"/>
    </row>
    <row r="60" spans="1:64" ht="12.75">
      <c r="A60" s="11"/>
      <c r="B60" s="24" t="s">
        <v>138</v>
      </c>
      <c r="C60" s="71">
        <v>0</v>
      </c>
      <c r="D60" s="53">
        <v>369.513474873</v>
      </c>
      <c r="E60" s="45">
        <v>0</v>
      </c>
      <c r="F60" s="45">
        <v>0</v>
      </c>
      <c r="G60" s="54">
        <v>0</v>
      </c>
      <c r="H60" s="71">
        <v>3.6641327389999994</v>
      </c>
      <c r="I60" s="45">
        <v>41.003780033</v>
      </c>
      <c r="J60" s="45">
        <v>0</v>
      </c>
      <c r="K60" s="45">
        <v>0</v>
      </c>
      <c r="L60" s="54">
        <v>229.248736667</v>
      </c>
      <c r="M60" s="71">
        <v>0</v>
      </c>
      <c r="N60" s="53">
        <v>0</v>
      </c>
      <c r="O60" s="45">
        <v>0</v>
      </c>
      <c r="P60" s="45">
        <v>0</v>
      </c>
      <c r="Q60" s="54">
        <v>0</v>
      </c>
      <c r="R60" s="71">
        <v>0.8843662199999999</v>
      </c>
      <c r="S60" s="45">
        <v>0</v>
      </c>
      <c r="T60" s="45">
        <v>0</v>
      </c>
      <c r="U60" s="45">
        <v>0</v>
      </c>
      <c r="V60" s="54">
        <v>0.783561467</v>
      </c>
      <c r="W60" s="71">
        <v>0</v>
      </c>
      <c r="X60" s="45">
        <v>0</v>
      </c>
      <c r="Y60" s="45">
        <v>0</v>
      </c>
      <c r="Z60" s="45">
        <v>0</v>
      </c>
      <c r="AA60" s="54">
        <v>0</v>
      </c>
      <c r="AB60" s="71">
        <v>0.001753483</v>
      </c>
      <c r="AC60" s="45">
        <v>0</v>
      </c>
      <c r="AD60" s="45">
        <v>0</v>
      </c>
      <c r="AE60" s="45">
        <v>0</v>
      </c>
      <c r="AF60" s="54">
        <v>0.085076749</v>
      </c>
      <c r="AG60" s="71">
        <v>0</v>
      </c>
      <c r="AH60" s="45">
        <v>0</v>
      </c>
      <c r="AI60" s="45">
        <v>0</v>
      </c>
      <c r="AJ60" s="45">
        <v>0</v>
      </c>
      <c r="AK60" s="54">
        <v>0</v>
      </c>
      <c r="AL60" s="71">
        <v>0</v>
      </c>
      <c r="AM60" s="45">
        <v>0</v>
      </c>
      <c r="AN60" s="45">
        <v>0</v>
      </c>
      <c r="AO60" s="45">
        <v>0</v>
      </c>
      <c r="AP60" s="54">
        <v>0</v>
      </c>
      <c r="AQ60" s="71">
        <v>0</v>
      </c>
      <c r="AR60" s="53">
        <v>0</v>
      </c>
      <c r="AS60" s="45">
        <v>0</v>
      </c>
      <c r="AT60" s="45">
        <v>0</v>
      </c>
      <c r="AU60" s="54">
        <v>0</v>
      </c>
      <c r="AV60" s="71">
        <v>5.817797353</v>
      </c>
      <c r="AW60" s="45">
        <v>44.44288206</v>
      </c>
      <c r="AX60" s="45">
        <v>8.006627523999999</v>
      </c>
      <c r="AY60" s="45">
        <v>0</v>
      </c>
      <c r="AZ60" s="54">
        <v>186.00692913499998</v>
      </c>
      <c r="BA60" s="71">
        <v>0</v>
      </c>
      <c r="BB60" s="53">
        <v>0</v>
      </c>
      <c r="BC60" s="45">
        <v>0</v>
      </c>
      <c r="BD60" s="45">
        <v>0</v>
      </c>
      <c r="BE60" s="54">
        <v>0</v>
      </c>
      <c r="BF60" s="71">
        <v>1.341223662</v>
      </c>
      <c r="BG60" s="53">
        <v>2.10965412</v>
      </c>
      <c r="BH60" s="45">
        <v>0</v>
      </c>
      <c r="BI60" s="45">
        <v>0</v>
      </c>
      <c r="BJ60" s="54">
        <v>2.4441851829999997</v>
      </c>
      <c r="BK60" s="49">
        <v>895.3541812679998</v>
      </c>
      <c r="BL60" s="104"/>
    </row>
    <row r="61" spans="1:65" ht="12.75">
      <c r="A61" s="36"/>
      <c r="B61" s="37" t="s">
        <v>81</v>
      </c>
      <c r="C61" s="80">
        <f aca="true" t="shared" si="5" ref="C61:AH61">SUM(C52:C60)</f>
        <v>0</v>
      </c>
      <c r="D61" s="80">
        <f t="shared" si="5"/>
        <v>1468.862872932</v>
      </c>
      <c r="E61" s="80">
        <f t="shared" si="5"/>
        <v>0</v>
      </c>
      <c r="F61" s="80">
        <f t="shared" si="5"/>
        <v>0</v>
      </c>
      <c r="G61" s="80">
        <f t="shared" si="5"/>
        <v>0</v>
      </c>
      <c r="H61" s="80">
        <f t="shared" si="5"/>
        <v>57.720106902</v>
      </c>
      <c r="I61" s="80">
        <f t="shared" si="5"/>
        <v>3938.2035746889997</v>
      </c>
      <c r="J61" s="80">
        <f t="shared" si="5"/>
        <v>78.915290176</v>
      </c>
      <c r="K61" s="80">
        <f t="shared" si="5"/>
        <v>1.8997764899999998</v>
      </c>
      <c r="L61" s="80">
        <f t="shared" si="5"/>
        <v>2341.0737040957265</v>
      </c>
      <c r="M61" s="80">
        <f t="shared" si="5"/>
        <v>0</v>
      </c>
      <c r="N61" s="80">
        <f t="shared" si="5"/>
        <v>0</v>
      </c>
      <c r="O61" s="80">
        <f t="shared" si="5"/>
        <v>0</v>
      </c>
      <c r="P61" s="80">
        <f t="shared" si="5"/>
        <v>0</v>
      </c>
      <c r="Q61" s="80">
        <f t="shared" si="5"/>
        <v>0</v>
      </c>
      <c r="R61" s="80">
        <f t="shared" si="5"/>
        <v>17.261743605</v>
      </c>
      <c r="S61" s="80">
        <f t="shared" si="5"/>
        <v>14.201208394000002</v>
      </c>
      <c r="T61" s="80">
        <f t="shared" si="5"/>
        <v>168.888066956</v>
      </c>
      <c r="U61" s="80">
        <f t="shared" si="5"/>
        <v>0</v>
      </c>
      <c r="V61" s="80">
        <f t="shared" si="5"/>
        <v>130.920693752</v>
      </c>
      <c r="W61" s="80">
        <f t="shared" si="5"/>
        <v>0</v>
      </c>
      <c r="X61" s="80">
        <f t="shared" si="5"/>
        <v>0</v>
      </c>
      <c r="Y61" s="80">
        <f t="shared" si="5"/>
        <v>0</v>
      </c>
      <c r="Z61" s="80">
        <f t="shared" si="5"/>
        <v>0</v>
      </c>
      <c r="AA61" s="80">
        <f t="shared" si="5"/>
        <v>0</v>
      </c>
      <c r="AB61" s="80">
        <f t="shared" si="5"/>
        <v>0.05793881699999999</v>
      </c>
      <c r="AC61" s="80">
        <f t="shared" si="5"/>
        <v>0.00214844</v>
      </c>
      <c r="AD61" s="80">
        <f t="shared" si="5"/>
        <v>0</v>
      </c>
      <c r="AE61" s="80">
        <f t="shared" si="5"/>
        <v>0</v>
      </c>
      <c r="AF61" s="80">
        <f t="shared" si="5"/>
        <v>0.417306344</v>
      </c>
      <c r="AG61" s="80">
        <f t="shared" si="5"/>
        <v>0</v>
      </c>
      <c r="AH61" s="80">
        <f t="shared" si="5"/>
        <v>0</v>
      </c>
      <c r="AI61" s="80">
        <f aca="true" t="shared" si="6" ref="AI61:BJ61">SUM(AI52:AI60)</f>
        <v>0</v>
      </c>
      <c r="AJ61" s="80">
        <f t="shared" si="6"/>
        <v>0</v>
      </c>
      <c r="AK61" s="80">
        <f t="shared" si="6"/>
        <v>0</v>
      </c>
      <c r="AL61" s="80">
        <f t="shared" si="6"/>
        <v>0.011443191</v>
      </c>
      <c r="AM61" s="80">
        <f t="shared" si="6"/>
        <v>0</v>
      </c>
      <c r="AN61" s="80">
        <f t="shared" si="6"/>
        <v>0</v>
      </c>
      <c r="AO61" s="80">
        <f t="shared" si="6"/>
        <v>0</v>
      </c>
      <c r="AP61" s="80">
        <f t="shared" si="6"/>
        <v>0</v>
      </c>
      <c r="AQ61" s="80">
        <f t="shared" si="6"/>
        <v>0</v>
      </c>
      <c r="AR61" s="80">
        <f t="shared" si="6"/>
        <v>0</v>
      </c>
      <c r="AS61" s="80">
        <f t="shared" si="6"/>
        <v>0</v>
      </c>
      <c r="AT61" s="80">
        <f t="shared" si="6"/>
        <v>0</v>
      </c>
      <c r="AU61" s="80">
        <f t="shared" si="6"/>
        <v>0</v>
      </c>
      <c r="AV61" s="80">
        <f t="shared" si="6"/>
        <v>334.338577918</v>
      </c>
      <c r="AW61" s="80">
        <f t="shared" si="6"/>
        <v>1867.6654423000002</v>
      </c>
      <c r="AX61" s="80">
        <f t="shared" si="6"/>
        <v>34.29594798</v>
      </c>
      <c r="AY61" s="80">
        <f t="shared" si="6"/>
        <v>0</v>
      </c>
      <c r="AZ61" s="80">
        <f t="shared" si="6"/>
        <v>2971.4576725370002</v>
      </c>
      <c r="BA61" s="80">
        <f t="shared" si="6"/>
        <v>0</v>
      </c>
      <c r="BB61" s="80">
        <f t="shared" si="6"/>
        <v>0</v>
      </c>
      <c r="BC61" s="80">
        <f t="shared" si="6"/>
        <v>0</v>
      </c>
      <c r="BD61" s="80">
        <f t="shared" si="6"/>
        <v>0</v>
      </c>
      <c r="BE61" s="80">
        <f t="shared" si="6"/>
        <v>0</v>
      </c>
      <c r="BF61" s="80">
        <f t="shared" si="6"/>
        <v>99.10704385200002</v>
      </c>
      <c r="BG61" s="80">
        <f t="shared" si="6"/>
        <v>221.54757577799998</v>
      </c>
      <c r="BH61" s="80">
        <f t="shared" si="6"/>
        <v>76.213878225</v>
      </c>
      <c r="BI61" s="80">
        <f t="shared" si="6"/>
        <v>0</v>
      </c>
      <c r="BJ61" s="80">
        <f t="shared" si="6"/>
        <v>326.740259228</v>
      </c>
      <c r="BK61" s="66">
        <f>SUM(BK52:BK60)</f>
        <v>14149.802272601728</v>
      </c>
      <c r="BL61" s="104"/>
      <c r="BM61" s="104"/>
    </row>
    <row r="62" spans="1:64" ht="12.75">
      <c r="A62" s="36"/>
      <c r="B62" s="38" t="s">
        <v>71</v>
      </c>
      <c r="C62" s="66">
        <f aca="true" t="shared" si="7" ref="C62:AH62">+C61+C44+C15+C11</f>
        <v>0</v>
      </c>
      <c r="D62" s="72">
        <f t="shared" si="7"/>
        <v>2642.98275923</v>
      </c>
      <c r="E62" s="72">
        <f t="shared" si="7"/>
        <v>0</v>
      </c>
      <c r="F62" s="72">
        <f t="shared" si="7"/>
        <v>0</v>
      </c>
      <c r="G62" s="73">
        <f t="shared" si="7"/>
        <v>0</v>
      </c>
      <c r="H62" s="66">
        <f t="shared" si="7"/>
        <v>157.68372052400002</v>
      </c>
      <c r="I62" s="72">
        <f t="shared" si="7"/>
        <v>13713.592269670564</v>
      </c>
      <c r="J62" s="72">
        <f t="shared" si="7"/>
        <v>2028.8327647750002</v>
      </c>
      <c r="K62" s="72">
        <f t="shared" si="7"/>
        <v>1.8997764899999998</v>
      </c>
      <c r="L62" s="73">
        <f t="shared" si="7"/>
        <v>4212.111189098727</v>
      </c>
      <c r="M62" s="66">
        <f t="shared" si="7"/>
        <v>0</v>
      </c>
      <c r="N62" s="72">
        <f t="shared" si="7"/>
        <v>0</v>
      </c>
      <c r="O62" s="72">
        <f t="shared" si="7"/>
        <v>0</v>
      </c>
      <c r="P62" s="72">
        <f t="shared" si="7"/>
        <v>0</v>
      </c>
      <c r="Q62" s="73">
        <f t="shared" si="7"/>
        <v>0</v>
      </c>
      <c r="R62" s="66">
        <f t="shared" si="7"/>
        <v>54.875144306</v>
      </c>
      <c r="S62" s="72">
        <f t="shared" si="7"/>
        <v>161.49343544200002</v>
      </c>
      <c r="T62" s="72">
        <f t="shared" si="7"/>
        <v>250.768720957</v>
      </c>
      <c r="U62" s="72">
        <f t="shared" si="7"/>
        <v>0</v>
      </c>
      <c r="V62" s="73">
        <f t="shared" si="7"/>
        <v>260.55179022799996</v>
      </c>
      <c r="W62" s="66">
        <f t="shared" si="7"/>
        <v>0</v>
      </c>
      <c r="X62" s="66">
        <f t="shared" si="7"/>
        <v>0</v>
      </c>
      <c r="Y62" s="66">
        <f t="shared" si="7"/>
        <v>0</v>
      </c>
      <c r="Z62" s="66">
        <f t="shared" si="7"/>
        <v>0</v>
      </c>
      <c r="AA62" s="66">
        <f t="shared" si="7"/>
        <v>0</v>
      </c>
      <c r="AB62" s="66">
        <f t="shared" si="7"/>
        <v>0.07844502599999999</v>
      </c>
      <c r="AC62" s="72">
        <f t="shared" si="7"/>
        <v>0.046204168999999996</v>
      </c>
      <c r="AD62" s="72">
        <f t="shared" si="7"/>
        <v>0</v>
      </c>
      <c r="AE62" s="72">
        <f t="shared" si="7"/>
        <v>0</v>
      </c>
      <c r="AF62" s="73">
        <f t="shared" si="7"/>
        <v>0.417306344</v>
      </c>
      <c r="AG62" s="66">
        <f t="shared" si="7"/>
        <v>0</v>
      </c>
      <c r="AH62" s="72">
        <f t="shared" si="7"/>
        <v>0</v>
      </c>
      <c r="AI62" s="72">
        <f aca="true" t="shared" si="8" ref="AI62:BK62">+AI61+AI44+AI15+AI11</f>
        <v>0</v>
      </c>
      <c r="AJ62" s="72">
        <f t="shared" si="8"/>
        <v>0</v>
      </c>
      <c r="AK62" s="73">
        <f t="shared" si="8"/>
        <v>0</v>
      </c>
      <c r="AL62" s="66">
        <f t="shared" si="8"/>
        <v>0.068979832</v>
      </c>
      <c r="AM62" s="72">
        <f t="shared" si="8"/>
        <v>0</v>
      </c>
      <c r="AN62" s="72">
        <f t="shared" si="8"/>
        <v>0</v>
      </c>
      <c r="AO62" s="72">
        <f t="shared" si="8"/>
        <v>0</v>
      </c>
      <c r="AP62" s="73">
        <f t="shared" si="8"/>
        <v>0</v>
      </c>
      <c r="AQ62" s="66">
        <f t="shared" si="8"/>
        <v>0</v>
      </c>
      <c r="AR62" s="72">
        <f t="shared" si="8"/>
        <v>42.867398415000004</v>
      </c>
      <c r="AS62" s="72">
        <f t="shared" si="8"/>
        <v>0</v>
      </c>
      <c r="AT62" s="72">
        <f t="shared" si="8"/>
        <v>0</v>
      </c>
      <c r="AU62" s="73">
        <f t="shared" si="8"/>
        <v>0</v>
      </c>
      <c r="AV62" s="66">
        <f t="shared" si="8"/>
        <v>434.77204971</v>
      </c>
      <c r="AW62" s="72">
        <f t="shared" si="8"/>
        <v>4745.123570690001</v>
      </c>
      <c r="AX62" s="72">
        <f t="shared" si="8"/>
        <v>377.517754456</v>
      </c>
      <c r="AY62" s="72">
        <f t="shared" si="8"/>
        <v>0</v>
      </c>
      <c r="AZ62" s="73">
        <f t="shared" si="8"/>
        <v>4606.512033605</v>
      </c>
      <c r="BA62" s="66">
        <f t="shared" si="8"/>
        <v>0</v>
      </c>
      <c r="BB62" s="72">
        <f t="shared" si="8"/>
        <v>0</v>
      </c>
      <c r="BC62" s="72">
        <f t="shared" si="8"/>
        <v>0</v>
      </c>
      <c r="BD62" s="72">
        <f t="shared" si="8"/>
        <v>0</v>
      </c>
      <c r="BE62" s="73">
        <f t="shared" si="8"/>
        <v>0</v>
      </c>
      <c r="BF62" s="66">
        <f t="shared" si="8"/>
        <v>132.87459766100002</v>
      </c>
      <c r="BG62" s="72">
        <f t="shared" si="8"/>
        <v>334.136649978</v>
      </c>
      <c r="BH62" s="72">
        <f t="shared" si="8"/>
        <v>93.179561771</v>
      </c>
      <c r="BI62" s="72">
        <f t="shared" si="8"/>
        <v>0</v>
      </c>
      <c r="BJ62" s="73">
        <f t="shared" si="8"/>
        <v>491.679383657</v>
      </c>
      <c r="BK62" s="66">
        <f t="shared" si="8"/>
        <v>34744.06550603529</v>
      </c>
      <c r="BL62" s="104"/>
    </row>
    <row r="63" spans="1:64" ht="3.75" customHeight="1">
      <c r="A63" s="11"/>
      <c r="B63" s="20"/>
      <c r="C63" s="137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9"/>
      <c r="BL63" s="104"/>
    </row>
    <row r="64" spans="1:64" ht="3.75" customHeight="1">
      <c r="A64" s="11"/>
      <c r="B64" s="20"/>
      <c r="C64" s="25"/>
      <c r="D64" s="33"/>
      <c r="E64" s="26"/>
      <c r="F64" s="26"/>
      <c r="G64" s="26"/>
      <c r="H64" s="26"/>
      <c r="I64" s="26"/>
      <c r="J64" s="26"/>
      <c r="K64" s="26"/>
      <c r="L64" s="26"/>
      <c r="M64" s="26"/>
      <c r="N64" s="33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33"/>
      <c r="AS64" s="26"/>
      <c r="AT64" s="26"/>
      <c r="AU64" s="26"/>
      <c r="AV64" s="26"/>
      <c r="AW64" s="26"/>
      <c r="AX64" s="26"/>
      <c r="AY64" s="26"/>
      <c r="AZ64" s="26"/>
      <c r="BA64" s="26"/>
      <c r="BB64" s="33"/>
      <c r="BC64" s="26"/>
      <c r="BD64" s="26"/>
      <c r="BE64" s="26"/>
      <c r="BF64" s="26"/>
      <c r="BG64" s="33"/>
      <c r="BH64" s="26"/>
      <c r="BI64" s="26"/>
      <c r="BJ64" s="26"/>
      <c r="BK64" s="29"/>
      <c r="BL64" s="104"/>
    </row>
    <row r="65" spans="1:64" ht="12.75">
      <c r="A65" s="11" t="s">
        <v>1</v>
      </c>
      <c r="B65" s="17" t="s">
        <v>7</v>
      </c>
      <c r="C65" s="137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9"/>
      <c r="BL65" s="104"/>
    </row>
    <row r="66" spans="1:254" s="4" customFormat="1" ht="12.75">
      <c r="A66" s="11" t="s">
        <v>67</v>
      </c>
      <c r="B66" s="24" t="s">
        <v>2</v>
      </c>
      <c r="C66" s="142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4"/>
      <c r="BL66" s="104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4" customFormat="1" ht="12.75">
      <c r="A67" s="11"/>
      <c r="B67" s="24" t="s">
        <v>164</v>
      </c>
      <c r="C67" s="75">
        <v>0</v>
      </c>
      <c r="D67" s="53">
        <v>0.868120712</v>
      </c>
      <c r="E67" s="76">
        <v>0</v>
      </c>
      <c r="F67" s="76">
        <v>0</v>
      </c>
      <c r="G67" s="77">
        <v>0</v>
      </c>
      <c r="H67" s="75">
        <v>549.496229113</v>
      </c>
      <c r="I67" s="76">
        <v>0.343209152</v>
      </c>
      <c r="J67" s="76">
        <v>0</v>
      </c>
      <c r="K67" s="76">
        <v>0</v>
      </c>
      <c r="L67" s="77">
        <v>39.166844899</v>
      </c>
      <c r="M67" s="67">
        <v>0</v>
      </c>
      <c r="N67" s="68">
        <v>0</v>
      </c>
      <c r="O67" s="67">
        <v>0</v>
      </c>
      <c r="P67" s="67">
        <v>0</v>
      </c>
      <c r="Q67" s="67">
        <v>0</v>
      </c>
      <c r="R67" s="75">
        <v>292.558487335</v>
      </c>
      <c r="S67" s="76">
        <v>0.004492064</v>
      </c>
      <c r="T67" s="76">
        <v>0</v>
      </c>
      <c r="U67" s="76">
        <v>0</v>
      </c>
      <c r="V67" s="77">
        <v>8.126973933</v>
      </c>
      <c r="W67" s="75">
        <v>0</v>
      </c>
      <c r="X67" s="76">
        <v>0</v>
      </c>
      <c r="Y67" s="76">
        <v>0</v>
      </c>
      <c r="Z67" s="76">
        <v>0</v>
      </c>
      <c r="AA67" s="77">
        <v>0</v>
      </c>
      <c r="AB67" s="75">
        <v>2.083473964</v>
      </c>
      <c r="AC67" s="76">
        <v>0</v>
      </c>
      <c r="AD67" s="76">
        <v>0</v>
      </c>
      <c r="AE67" s="76">
        <v>0</v>
      </c>
      <c r="AF67" s="77">
        <v>0.025707175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75">
        <v>0.8729178479999999</v>
      </c>
      <c r="AM67" s="76">
        <v>0</v>
      </c>
      <c r="AN67" s="76">
        <v>0</v>
      </c>
      <c r="AO67" s="76">
        <v>0</v>
      </c>
      <c r="AP67" s="77">
        <v>0.001684384</v>
      </c>
      <c r="AQ67" s="75">
        <v>0</v>
      </c>
      <c r="AR67" s="78">
        <v>0</v>
      </c>
      <c r="AS67" s="76">
        <v>0</v>
      </c>
      <c r="AT67" s="76">
        <v>0</v>
      </c>
      <c r="AU67" s="77">
        <v>0</v>
      </c>
      <c r="AV67" s="75">
        <v>3019.3288519354987</v>
      </c>
      <c r="AW67" s="76">
        <v>12.632792191</v>
      </c>
      <c r="AX67" s="76">
        <v>1.7358648859999999</v>
      </c>
      <c r="AY67" s="76">
        <v>0</v>
      </c>
      <c r="AZ67" s="77">
        <v>623.351196301</v>
      </c>
      <c r="BA67" s="75">
        <v>0</v>
      </c>
      <c r="BB67" s="78">
        <v>0</v>
      </c>
      <c r="BC67" s="76">
        <v>0</v>
      </c>
      <c r="BD67" s="76">
        <v>0</v>
      </c>
      <c r="BE67" s="77">
        <v>0</v>
      </c>
      <c r="BF67" s="75">
        <v>1190.284184384</v>
      </c>
      <c r="BG67" s="78">
        <v>3.166254016</v>
      </c>
      <c r="BH67" s="76">
        <v>0</v>
      </c>
      <c r="BI67" s="76">
        <v>0</v>
      </c>
      <c r="BJ67" s="77">
        <v>135.401703535</v>
      </c>
      <c r="BK67" s="93">
        <v>5879.448987827498</v>
      </c>
      <c r="BL67" s="104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4" customFormat="1" ht="12.75">
      <c r="A68" s="36"/>
      <c r="B68" s="37" t="s">
        <v>76</v>
      </c>
      <c r="C68" s="50">
        <f>SUM(C67)</f>
        <v>0</v>
      </c>
      <c r="D68" s="70">
        <f>SUM(D67)</f>
        <v>0.868120712</v>
      </c>
      <c r="E68" s="70">
        <f aca="true" t="shared" si="9" ref="E68:BJ68">SUM(E67)</f>
        <v>0</v>
      </c>
      <c r="F68" s="70">
        <f t="shared" si="9"/>
        <v>0</v>
      </c>
      <c r="G68" s="69">
        <f t="shared" si="9"/>
        <v>0</v>
      </c>
      <c r="H68" s="50">
        <f t="shared" si="9"/>
        <v>549.496229113</v>
      </c>
      <c r="I68" s="70">
        <f t="shared" si="9"/>
        <v>0.343209152</v>
      </c>
      <c r="J68" s="70">
        <f t="shared" si="9"/>
        <v>0</v>
      </c>
      <c r="K68" s="70">
        <f t="shared" si="9"/>
        <v>0</v>
      </c>
      <c r="L68" s="69">
        <f t="shared" si="9"/>
        <v>39.166844899</v>
      </c>
      <c r="M68" s="51">
        <f t="shared" si="9"/>
        <v>0</v>
      </c>
      <c r="N68" s="51">
        <f t="shared" si="9"/>
        <v>0</v>
      </c>
      <c r="O68" s="51">
        <f t="shared" si="9"/>
        <v>0</v>
      </c>
      <c r="P68" s="51">
        <f t="shared" si="9"/>
        <v>0</v>
      </c>
      <c r="Q68" s="74">
        <f t="shared" si="9"/>
        <v>0</v>
      </c>
      <c r="R68" s="50">
        <f t="shared" si="9"/>
        <v>292.558487335</v>
      </c>
      <c r="S68" s="70">
        <f t="shared" si="9"/>
        <v>0.004492064</v>
      </c>
      <c r="T68" s="70">
        <f t="shared" si="9"/>
        <v>0</v>
      </c>
      <c r="U68" s="70">
        <f t="shared" si="9"/>
        <v>0</v>
      </c>
      <c r="V68" s="69">
        <f t="shared" si="9"/>
        <v>8.126973933</v>
      </c>
      <c r="W68" s="50">
        <f t="shared" si="9"/>
        <v>0</v>
      </c>
      <c r="X68" s="70">
        <f t="shared" si="9"/>
        <v>0</v>
      </c>
      <c r="Y68" s="70">
        <f t="shared" si="9"/>
        <v>0</v>
      </c>
      <c r="Z68" s="70">
        <f t="shared" si="9"/>
        <v>0</v>
      </c>
      <c r="AA68" s="69">
        <f t="shared" si="9"/>
        <v>0</v>
      </c>
      <c r="AB68" s="50">
        <f t="shared" si="9"/>
        <v>2.083473964</v>
      </c>
      <c r="AC68" s="70">
        <f t="shared" si="9"/>
        <v>0</v>
      </c>
      <c r="AD68" s="70">
        <f t="shared" si="9"/>
        <v>0</v>
      </c>
      <c r="AE68" s="70">
        <f t="shared" si="9"/>
        <v>0</v>
      </c>
      <c r="AF68" s="69">
        <f t="shared" si="9"/>
        <v>0.025707175</v>
      </c>
      <c r="AG68" s="51">
        <f t="shared" si="9"/>
        <v>0</v>
      </c>
      <c r="AH68" s="51">
        <f t="shared" si="9"/>
        <v>0</v>
      </c>
      <c r="AI68" s="51">
        <f t="shared" si="9"/>
        <v>0</v>
      </c>
      <c r="AJ68" s="51">
        <f t="shared" si="9"/>
        <v>0</v>
      </c>
      <c r="AK68" s="74">
        <f t="shared" si="9"/>
        <v>0</v>
      </c>
      <c r="AL68" s="50">
        <f t="shared" si="9"/>
        <v>0.8729178479999999</v>
      </c>
      <c r="AM68" s="70">
        <f t="shared" si="9"/>
        <v>0</v>
      </c>
      <c r="AN68" s="70">
        <f t="shared" si="9"/>
        <v>0</v>
      </c>
      <c r="AO68" s="70">
        <f t="shared" si="9"/>
        <v>0</v>
      </c>
      <c r="AP68" s="69">
        <f t="shared" si="9"/>
        <v>0.001684384</v>
      </c>
      <c r="AQ68" s="50">
        <f t="shared" si="9"/>
        <v>0</v>
      </c>
      <c r="AR68" s="70">
        <f t="shared" si="9"/>
        <v>0</v>
      </c>
      <c r="AS68" s="70">
        <f t="shared" si="9"/>
        <v>0</v>
      </c>
      <c r="AT68" s="70">
        <f t="shared" si="9"/>
        <v>0</v>
      </c>
      <c r="AU68" s="69">
        <f t="shared" si="9"/>
        <v>0</v>
      </c>
      <c r="AV68" s="50">
        <f t="shared" si="9"/>
        <v>3019.3288519354987</v>
      </c>
      <c r="AW68" s="70">
        <f t="shared" si="9"/>
        <v>12.632792191</v>
      </c>
      <c r="AX68" s="70">
        <f t="shared" si="9"/>
        <v>1.7358648859999999</v>
      </c>
      <c r="AY68" s="70">
        <f t="shared" si="9"/>
        <v>0</v>
      </c>
      <c r="AZ68" s="69">
        <f t="shared" si="9"/>
        <v>623.351196301</v>
      </c>
      <c r="BA68" s="50">
        <f t="shared" si="9"/>
        <v>0</v>
      </c>
      <c r="BB68" s="70">
        <f t="shared" si="9"/>
        <v>0</v>
      </c>
      <c r="BC68" s="70">
        <f t="shared" si="9"/>
        <v>0</v>
      </c>
      <c r="BD68" s="70">
        <f t="shared" si="9"/>
        <v>0</v>
      </c>
      <c r="BE68" s="69">
        <f t="shared" si="9"/>
        <v>0</v>
      </c>
      <c r="BF68" s="50">
        <f t="shared" si="9"/>
        <v>1190.284184384</v>
      </c>
      <c r="BG68" s="70">
        <f t="shared" si="9"/>
        <v>3.166254016</v>
      </c>
      <c r="BH68" s="70">
        <f t="shared" si="9"/>
        <v>0</v>
      </c>
      <c r="BI68" s="70">
        <f t="shared" si="9"/>
        <v>0</v>
      </c>
      <c r="BJ68" s="69">
        <f t="shared" si="9"/>
        <v>135.401703535</v>
      </c>
      <c r="BK68" s="52">
        <f>SUM(BK67:BK67)</f>
        <v>5879.448987827498</v>
      </c>
      <c r="BL68" s="104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64" ht="12.75">
      <c r="A69" s="11" t="s">
        <v>68</v>
      </c>
      <c r="B69" s="18" t="s">
        <v>15</v>
      </c>
      <c r="C69" s="123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5"/>
      <c r="BL69" s="104"/>
    </row>
    <row r="70" spans="1:64" ht="12.75">
      <c r="A70" s="11"/>
      <c r="B70" s="24" t="s">
        <v>139</v>
      </c>
      <c r="C70" s="71">
        <v>0</v>
      </c>
      <c r="D70" s="53">
        <v>0</v>
      </c>
      <c r="E70" s="45">
        <v>0</v>
      </c>
      <c r="F70" s="45">
        <v>0</v>
      </c>
      <c r="G70" s="54">
        <v>0</v>
      </c>
      <c r="H70" s="71">
        <v>0.12330806500000001</v>
      </c>
      <c r="I70" s="45">
        <v>0</v>
      </c>
      <c r="J70" s="45">
        <v>0</v>
      </c>
      <c r="K70" s="45">
        <v>0</v>
      </c>
      <c r="L70" s="54">
        <v>0.40863801</v>
      </c>
      <c r="M70" s="71">
        <v>0</v>
      </c>
      <c r="N70" s="53">
        <v>0</v>
      </c>
      <c r="O70" s="45">
        <v>0</v>
      </c>
      <c r="P70" s="45">
        <v>0</v>
      </c>
      <c r="Q70" s="54">
        <v>0</v>
      </c>
      <c r="R70" s="71">
        <v>0.031925042</v>
      </c>
      <c r="S70" s="45">
        <v>0</v>
      </c>
      <c r="T70" s="45">
        <v>0</v>
      </c>
      <c r="U70" s="45">
        <v>0</v>
      </c>
      <c r="V70" s="54">
        <v>0</v>
      </c>
      <c r="W70" s="71">
        <v>0</v>
      </c>
      <c r="X70" s="45">
        <v>0</v>
      </c>
      <c r="Y70" s="45">
        <v>0</v>
      </c>
      <c r="Z70" s="45">
        <v>0</v>
      </c>
      <c r="AA70" s="54">
        <v>0</v>
      </c>
      <c r="AB70" s="71">
        <v>0</v>
      </c>
      <c r="AC70" s="45">
        <v>0</v>
      </c>
      <c r="AD70" s="45">
        <v>0</v>
      </c>
      <c r="AE70" s="45">
        <v>0</v>
      </c>
      <c r="AF70" s="54">
        <v>0</v>
      </c>
      <c r="AG70" s="71">
        <v>0</v>
      </c>
      <c r="AH70" s="45">
        <v>0</v>
      </c>
      <c r="AI70" s="45">
        <v>0</v>
      </c>
      <c r="AJ70" s="45">
        <v>0</v>
      </c>
      <c r="AK70" s="54">
        <v>0</v>
      </c>
      <c r="AL70" s="71">
        <v>0</v>
      </c>
      <c r="AM70" s="45">
        <v>0</v>
      </c>
      <c r="AN70" s="45">
        <v>0</v>
      </c>
      <c r="AO70" s="45">
        <v>0</v>
      </c>
      <c r="AP70" s="54">
        <v>0</v>
      </c>
      <c r="AQ70" s="71">
        <v>0</v>
      </c>
      <c r="AR70" s="53">
        <v>0</v>
      </c>
      <c r="AS70" s="45">
        <v>0</v>
      </c>
      <c r="AT70" s="45">
        <v>0</v>
      </c>
      <c r="AU70" s="54">
        <v>0</v>
      </c>
      <c r="AV70" s="71">
        <v>3.5215292060000003</v>
      </c>
      <c r="AW70" s="45">
        <v>1.536145868</v>
      </c>
      <c r="AX70" s="45">
        <v>0</v>
      </c>
      <c r="AY70" s="45">
        <v>0</v>
      </c>
      <c r="AZ70" s="54">
        <v>25.583737055</v>
      </c>
      <c r="BA70" s="71">
        <v>0</v>
      </c>
      <c r="BB70" s="53">
        <v>0</v>
      </c>
      <c r="BC70" s="45">
        <v>0</v>
      </c>
      <c r="BD70" s="45">
        <v>0</v>
      </c>
      <c r="BE70" s="54">
        <v>0</v>
      </c>
      <c r="BF70" s="71">
        <v>0.541669082</v>
      </c>
      <c r="BG70" s="53">
        <v>0</v>
      </c>
      <c r="BH70" s="45">
        <v>0</v>
      </c>
      <c r="BI70" s="45">
        <v>0</v>
      </c>
      <c r="BJ70" s="54">
        <v>1.0475263080000001</v>
      </c>
      <c r="BK70" s="49">
        <v>32.794478636</v>
      </c>
      <c r="BL70" s="104"/>
    </row>
    <row r="71" spans="1:64" ht="12.75">
      <c r="A71" s="11"/>
      <c r="B71" s="24" t="s">
        <v>140</v>
      </c>
      <c r="C71" s="71">
        <v>0</v>
      </c>
      <c r="D71" s="53">
        <v>21.29270968</v>
      </c>
      <c r="E71" s="45">
        <v>0</v>
      </c>
      <c r="F71" s="45">
        <v>0</v>
      </c>
      <c r="G71" s="54">
        <v>0</v>
      </c>
      <c r="H71" s="71">
        <v>8.225248116000001</v>
      </c>
      <c r="I71" s="45">
        <v>13.775611034</v>
      </c>
      <c r="J71" s="45">
        <v>0</v>
      </c>
      <c r="K71" s="45">
        <v>0</v>
      </c>
      <c r="L71" s="54">
        <v>18.414646869000002</v>
      </c>
      <c r="M71" s="71">
        <v>0</v>
      </c>
      <c r="N71" s="53">
        <v>0</v>
      </c>
      <c r="O71" s="45">
        <v>0</v>
      </c>
      <c r="P71" s="45">
        <v>0</v>
      </c>
      <c r="Q71" s="54">
        <v>0</v>
      </c>
      <c r="R71" s="71">
        <v>2.788757653</v>
      </c>
      <c r="S71" s="45">
        <v>21.59072697</v>
      </c>
      <c r="T71" s="45">
        <v>0</v>
      </c>
      <c r="U71" s="45">
        <v>0</v>
      </c>
      <c r="V71" s="54">
        <v>4.306156756</v>
      </c>
      <c r="W71" s="71">
        <v>0</v>
      </c>
      <c r="X71" s="45">
        <v>0</v>
      </c>
      <c r="Y71" s="45">
        <v>0</v>
      </c>
      <c r="Z71" s="45">
        <v>0</v>
      </c>
      <c r="AA71" s="54">
        <v>0</v>
      </c>
      <c r="AB71" s="71">
        <v>0</v>
      </c>
      <c r="AC71" s="45">
        <v>0</v>
      </c>
      <c r="AD71" s="45">
        <v>0</v>
      </c>
      <c r="AE71" s="45">
        <v>0</v>
      </c>
      <c r="AF71" s="54">
        <v>0</v>
      </c>
      <c r="AG71" s="71">
        <v>0</v>
      </c>
      <c r="AH71" s="45">
        <v>0</v>
      </c>
      <c r="AI71" s="45">
        <v>0</v>
      </c>
      <c r="AJ71" s="45">
        <v>0</v>
      </c>
      <c r="AK71" s="54">
        <v>0</v>
      </c>
      <c r="AL71" s="71">
        <v>0</v>
      </c>
      <c r="AM71" s="45">
        <v>0</v>
      </c>
      <c r="AN71" s="45">
        <v>0</v>
      </c>
      <c r="AO71" s="45">
        <v>0</v>
      </c>
      <c r="AP71" s="54">
        <v>0</v>
      </c>
      <c r="AQ71" s="71">
        <v>0</v>
      </c>
      <c r="AR71" s="53">
        <v>0</v>
      </c>
      <c r="AS71" s="45">
        <v>0</v>
      </c>
      <c r="AT71" s="45">
        <v>0</v>
      </c>
      <c r="AU71" s="54">
        <v>0</v>
      </c>
      <c r="AV71" s="71">
        <v>76.098971237</v>
      </c>
      <c r="AW71" s="45">
        <v>82.898402852</v>
      </c>
      <c r="AX71" s="45">
        <v>0</v>
      </c>
      <c r="AY71" s="45">
        <v>0</v>
      </c>
      <c r="AZ71" s="54">
        <v>259.600992541</v>
      </c>
      <c r="BA71" s="71">
        <v>0</v>
      </c>
      <c r="BB71" s="53">
        <v>0</v>
      </c>
      <c r="BC71" s="45">
        <v>0</v>
      </c>
      <c r="BD71" s="45">
        <v>0</v>
      </c>
      <c r="BE71" s="54">
        <v>0</v>
      </c>
      <c r="BF71" s="71">
        <v>34.393590261</v>
      </c>
      <c r="BG71" s="53">
        <v>6.999026452999999</v>
      </c>
      <c r="BH71" s="45">
        <v>0</v>
      </c>
      <c r="BI71" s="45">
        <v>0</v>
      </c>
      <c r="BJ71" s="54">
        <v>54.166300029999995</v>
      </c>
      <c r="BK71" s="49">
        <v>604.551140452</v>
      </c>
      <c r="BL71" s="104"/>
    </row>
    <row r="72" spans="1:64" ht="12.75">
      <c r="A72" s="11"/>
      <c r="B72" s="24" t="s">
        <v>141</v>
      </c>
      <c r="C72" s="71">
        <v>0</v>
      </c>
      <c r="D72" s="53">
        <v>0</v>
      </c>
      <c r="E72" s="45">
        <v>0</v>
      </c>
      <c r="F72" s="45">
        <v>0</v>
      </c>
      <c r="G72" s="54">
        <v>0</v>
      </c>
      <c r="H72" s="71">
        <v>1.87758988</v>
      </c>
      <c r="I72" s="45">
        <v>0.046414735</v>
      </c>
      <c r="J72" s="45">
        <v>0</v>
      </c>
      <c r="K72" s="45">
        <v>0</v>
      </c>
      <c r="L72" s="54">
        <v>2.526299282</v>
      </c>
      <c r="M72" s="71">
        <v>0</v>
      </c>
      <c r="N72" s="53">
        <v>0</v>
      </c>
      <c r="O72" s="45">
        <v>0</v>
      </c>
      <c r="P72" s="45">
        <v>0</v>
      </c>
      <c r="Q72" s="54">
        <v>0</v>
      </c>
      <c r="R72" s="71">
        <v>0.42065551700000003</v>
      </c>
      <c r="S72" s="45">
        <v>0</v>
      </c>
      <c r="T72" s="45">
        <v>0</v>
      </c>
      <c r="U72" s="45">
        <v>0</v>
      </c>
      <c r="V72" s="54">
        <v>0.663628662</v>
      </c>
      <c r="W72" s="71">
        <v>0</v>
      </c>
      <c r="X72" s="45">
        <v>0</v>
      </c>
      <c r="Y72" s="45">
        <v>0</v>
      </c>
      <c r="Z72" s="45">
        <v>0</v>
      </c>
      <c r="AA72" s="54">
        <v>0</v>
      </c>
      <c r="AB72" s="71">
        <v>0</v>
      </c>
      <c r="AC72" s="45">
        <v>0</v>
      </c>
      <c r="AD72" s="45">
        <v>0</v>
      </c>
      <c r="AE72" s="45">
        <v>0</v>
      </c>
      <c r="AF72" s="54">
        <v>0</v>
      </c>
      <c r="AG72" s="71">
        <v>0</v>
      </c>
      <c r="AH72" s="45">
        <v>0</v>
      </c>
      <c r="AI72" s="45">
        <v>0</v>
      </c>
      <c r="AJ72" s="45">
        <v>0</v>
      </c>
      <c r="AK72" s="54">
        <v>0</v>
      </c>
      <c r="AL72" s="71">
        <v>0.001045294</v>
      </c>
      <c r="AM72" s="45">
        <v>0</v>
      </c>
      <c r="AN72" s="45">
        <v>0</v>
      </c>
      <c r="AO72" s="45">
        <v>0</v>
      </c>
      <c r="AP72" s="54">
        <v>0</v>
      </c>
      <c r="AQ72" s="71">
        <v>0</v>
      </c>
      <c r="AR72" s="53">
        <v>0</v>
      </c>
      <c r="AS72" s="45">
        <v>0</v>
      </c>
      <c r="AT72" s="45">
        <v>0</v>
      </c>
      <c r="AU72" s="54">
        <v>0</v>
      </c>
      <c r="AV72" s="71">
        <v>11.174086904000001</v>
      </c>
      <c r="AW72" s="45">
        <v>8.637959041</v>
      </c>
      <c r="AX72" s="45">
        <v>0</v>
      </c>
      <c r="AY72" s="45">
        <v>0</v>
      </c>
      <c r="AZ72" s="54">
        <v>49.362410671999996</v>
      </c>
      <c r="BA72" s="71">
        <v>0</v>
      </c>
      <c r="BB72" s="53">
        <v>0</v>
      </c>
      <c r="BC72" s="45">
        <v>0</v>
      </c>
      <c r="BD72" s="45">
        <v>0</v>
      </c>
      <c r="BE72" s="54">
        <v>0</v>
      </c>
      <c r="BF72" s="71">
        <v>3.284005037</v>
      </c>
      <c r="BG72" s="53">
        <v>0</v>
      </c>
      <c r="BH72" s="45">
        <v>0</v>
      </c>
      <c r="BI72" s="45">
        <v>0</v>
      </c>
      <c r="BJ72" s="54">
        <v>4.5563904950000005</v>
      </c>
      <c r="BK72" s="49">
        <v>82.550485519</v>
      </c>
      <c r="BL72" s="104"/>
    </row>
    <row r="73" spans="1:64" ht="12.75">
      <c r="A73" s="11"/>
      <c r="B73" s="99" t="s">
        <v>142</v>
      </c>
      <c r="C73" s="71">
        <v>0</v>
      </c>
      <c r="D73" s="53">
        <v>56.495517295</v>
      </c>
      <c r="E73" s="45">
        <v>0</v>
      </c>
      <c r="F73" s="45">
        <v>0</v>
      </c>
      <c r="G73" s="54">
        <v>0</v>
      </c>
      <c r="H73" s="71">
        <v>5.158292052</v>
      </c>
      <c r="I73" s="45">
        <v>145.757364405</v>
      </c>
      <c r="J73" s="45">
        <v>4.039905699</v>
      </c>
      <c r="K73" s="45">
        <v>0</v>
      </c>
      <c r="L73" s="54">
        <v>165.97136441</v>
      </c>
      <c r="M73" s="71">
        <v>0</v>
      </c>
      <c r="N73" s="53">
        <v>0</v>
      </c>
      <c r="O73" s="45">
        <v>0</v>
      </c>
      <c r="P73" s="45">
        <v>0</v>
      </c>
      <c r="Q73" s="54">
        <v>0</v>
      </c>
      <c r="R73" s="71">
        <v>1.10935834</v>
      </c>
      <c r="S73" s="45">
        <v>8.121364472</v>
      </c>
      <c r="T73" s="45">
        <v>0</v>
      </c>
      <c r="U73" s="45">
        <v>0</v>
      </c>
      <c r="V73" s="54">
        <v>10.030510695</v>
      </c>
      <c r="W73" s="71">
        <v>0</v>
      </c>
      <c r="X73" s="45">
        <v>0</v>
      </c>
      <c r="Y73" s="45">
        <v>0</v>
      </c>
      <c r="Z73" s="45">
        <v>0</v>
      </c>
      <c r="AA73" s="54">
        <v>0</v>
      </c>
      <c r="AB73" s="71">
        <v>0</v>
      </c>
      <c r="AC73" s="45">
        <v>0</v>
      </c>
      <c r="AD73" s="45">
        <v>0</v>
      </c>
      <c r="AE73" s="45">
        <v>0</v>
      </c>
      <c r="AF73" s="54">
        <v>0</v>
      </c>
      <c r="AG73" s="71">
        <v>0</v>
      </c>
      <c r="AH73" s="45">
        <v>0</v>
      </c>
      <c r="AI73" s="45">
        <v>0</v>
      </c>
      <c r="AJ73" s="45">
        <v>0</v>
      </c>
      <c r="AK73" s="54">
        <v>0</v>
      </c>
      <c r="AL73" s="71">
        <v>0</v>
      </c>
      <c r="AM73" s="45">
        <v>0</v>
      </c>
      <c r="AN73" s="45">
        <v>0</v>
      </c>
      <c r="AO73" s="45">
        <v>0</v>
      </c>
      <c r="AP73" s="54">
        <v>0</v>
      </c>
      <c r="AQ73" s="71">
        <v>0</v>
      </c>
      <c r="AR73" s="53">
        <v>0</v>
      </c>
      <c r="AS73" s="45">
        <v>0</v>
      </c>
      <c r="AT73" s="45">
        <v>0</v>
      </c>
      <c r="AU73" s="54">
        <v>0</v>
      </c>
      <c r="AV73" s="71">
        <v>8.820792594</v>
      </c>
      <c r="AW73" s="45">
        <v>93.82952341099998</v>
      </c>
      <c r="AX73" s="45">
        <v>0</v>
      </c>
      <c r="AY73" s="45">
        <v>0</v>
      </c>
      <c r="AZ73" s="54">
        <v>182.993147201</v>
      </c>
      <c r="BA73" s="71">
        <v>0</v>
      </c>
      <c r="BB73" s="53">
        <v>0</v>
      </c>
      <c r="BC73" s="45">
        <v>0</v>
      </c>
      <c r="BD73" s="45">
        <v>0</v>
      </c>
      <c r="BE73" s="54">
        <v>0</v>
      </c>
      <c r="BF73" s="71">
        <v>1.8764101640000002</v>
      </c>
      <c r="BG73" s="53">
        <v>46.143681748</v>
      </c>
      <c r="BH73" s="45">
        <v>0</v>
      </c>
      <c r="BI73" s="45">
        <v>0</v>
      </c>
      <c r="BJ73" s="54">
        <v>31.509763803</v>
      </c>
      <c r="BK73" s="49">
        <v>761.8569962889999</v>
      </c>
      <c r="BL73" s="104"/>
    </row>
    <row r="74" spans="1:64" ht="12.75">
      <c r="A74" s="11"/>
      <c r="B74" s="24" t="s">
        <v>143</v>
      </c>
      <c r="C74" s="71">
        <v>0</v>
      </c>
      <c r="D74" s="53">
        <v>0.752321208</v>
      </c>
      <c r="E74" s="45">
        <v>0</v>
      </c>
      <c r="F74" s="45">
        <v>0</v>
      </c>
      <c r="G74" s="54">
        <v>0</v>
      </c>
      <c r="H74" s="71">
        <v>6.589532385</v>
      </c>
      <c r="I74" s="45">
        <v>5.581254046</v>
      </c>
      <c r="J74" s="45">
        <v>0</v>
      </c>
      <c r="K74" s="45">
        <v>0</v>
      </c>
      <c r="L74" s="54">
        <v>28.583955417999995</v>
      </c>
      <c r="M74" s="71">
        <v>0</v>
      </c>
      <c r="N74" s="53">
        <v>0</v>
      </c>
      <c r="O74" s="45">
        <v>0</v>
      </c>
      <c r="P74" s="45">
        <v>0</v>
      </c>
      <c r="Q74" s="54">
        <v>0</v>
      </c>
      <c r="R74" s="71">
        <v>1.948437349</v>
      </c>
      <c r="S74" s="45">
        <v>0.735212021</v>
      </c>
      <c r="T74" s="45">
        <v>0</v>
      </c>
      <c r="U74" s="45">
        <v>0</v>
      </c>
      <c r="V74" s="54">
        <v>4.395618009</v>
      </c>
      <c r="W74" s="71">
        <v>0</v>
      </c>
      <c r="X74" s="45">
        <v>0</v>
      </c>
      <c r="Y74" s="45">
        <v>0</v>
      </c>
      <c r="Z74" s="45">
        <v>0</v>
      </c>
      <c r="AA74" s="54">
        <v>0</v>
      </c>
      <c r="AB74" s="71">
        <v>0.0006519680000000001</v>
      </c>
      <c r="AC74" s="45">
        <v>0</v>
      </c>
      <c r="AD74" s="45">
        <v>0</v>
      </c>
      <c r="AE74" s="45">
        <v>0</v>
      </c>
      <c r="AF74" s="54">
        <v>0</v>
      </c>
      <c r="AG74" s="71">
        <v>0</v>
      </c>
      <c r="AH74" s="45">
        <v>0</v>
      </c>
      <c r="AI74" s="45">
        <v>0</v>
      </c>
      <c r="AJ74" s="45">
        <v>0</v>
      </c>
      <c r="AK74" s="54">
        <v>0</v>
      </c>
      <c r="AL74" s="71">
        <v>0.00021708600000000002</v>
      </c>
      <c r="AM74" s="45">
        <v>0</v>
      </c>
      <c r="AN74" s="45">
        <v>0</v>
      </c>
      <c r="AO74" s="45">
        <v>0</v>
      </c>
      <c r="AP74" s="54">
        <v>0</v>
      </c>
      <c r="AQ74" s="71">
        <v>0</v>
      </c>
      <c r="AR74" s="53">
        <v>0</v>
      </c>
      <c r="AS74" s="45">
        <v>0</v>
      </c>
      <c r="AT74" s="45">
        <v>0</v>
      </c>
      <c r="AU74" s="54">
        <v>0</v>
      </c>
      <c r="AV74" s="71">
        <v>114.12576854599999</v>
      </c>
      <c r="AW74" s="45">
        <v>144.34292225500002</v>
      </c>
      <c r="AX74" s="45">
        <v>0</v>
      </c>
      <c r="AY74" s="45">
        <v>0</v>
      </c>
      <c r="AZ74" s="54">
        <v>442.023159643</v>
      </c>
      <c r="BA74" s="71">
        <v>0</v>
      </c>
      <c r="BB74" s="53">
        <v>0</v>
      </c>
      <c r="BC74" s="45">
        <v>0</v>
      </c>
      <c r="BD74" s="45">
        <v>0</v>
      </c>
      <c r="BE74" s="54">
        <v>0</v>
      </c>
      <c r="BF74" s="71">
        <v>33.110483177</v>
      </c>
      <c r="BG74" s="53">
        <v>26.682650065</v>
      </c>
      <c r="BH74" s="45">
        <v>0</v>
      </c>
      <c r="BI74" s="45">
        <v>0</v>
      </c>
      <c r="BJ74" s="54">
        <v>124.981297412</v>
      </c>
      <c r="BK74" s="49">
        <v>933.8534805879999</v>
      </c>
      <c r="BL74" s="104"/>
    </row>
    <row r="75" spans="1:64" ht="12.75">
      <c r="A75" s="11"/>
      <c r="B75" s="24" t="s">
        <v>144</v>
      </c>
      <c r="C75" s="71">
        <v>0</v>
      </c>
      <c r="D75" s="53">
        <v>2.862136452</v>
      </c>
      <c r="E75" s="45">
        <v>0</v>
      </c>
      <c r="F75" s="45">
        <v>0</v>
      </c>
      <c r="G75" s="54">
        <v>0</v>
      </c>
      <c r="H75" s="71">
        <v>19.163435329000002</v>
      </c>
      <c r="I75" s="45">
        <v>5.853583339999999</v>
      </c>
      <c r="J75" s="45">
        <v>0</v>
      </c>
      <c r="K75" s="45">
        <v>0</v>
      </c>
      <c r="L75" s="54">
        <v>10.237794492</v>
      </c>
      <c r="M75" s="71">
        <v>0</v>
      </c>
      <c r="N75" s="53">
        <v>0</v>
      </c>
      <c r="O75" s="45">
        <v>0</v>
      </c>
      <c r="P75" s="45">
        <v>0</v>
      </c>
      <c r="Q75" s="54">
        <v>0</v>
      </c>
      <c r="R75" s="71">
        <v>6.618720984</v>
      </c>
      <c r="S75" s="45">
        <v>0</v>
      </c>
      <c r="T75" s="45">
        <v>0</v>
      </c>
      <c r="U75" s="45">
        <v>0</v>
      </c>
      <c r="V75" s="54">
        <v>1.412224319</v>
      </c>
      <c r="W75" s="71">
        <v>0</v>
      </c>
      <c r="X75" s="45">
        <v>0</v>
      </c>
      <c r="Y75" s="45">
        <v>0</v>
      </c>
      <c r="Z75" s="45">
        <v>0</v>
      </c>
      <c r="AA75" s="54">
        <v>0</v>
      </c>
      <c r="AB75" s="71">
        <v>0.0052825879999999995</v>
      </c>
      <c r="AC75" s="45">
        <v>0</v>
      </c>
      <c r="AD75" s="45">
        <v>0</v>
      </c>
      <c r="AE75" s="45">
        <v>0</v>
      </c>
      <c r="AF75" s="54">
        <v>0</v>
      </c>
      <c r="AG75" s="71">
        <v>0</v>
      </c>
      <c r="AH75" s="45">
        <v>0</v>
      </c>
      <c r="AI75" s="45">
        <v>0</v>
      </c>
      <c r="AJ75" s="45">
        <v>0</v>
      </c>
      <c r="AK75" s="54">
        <v>0</v>
      </c>
      <c r="AL75" s="71">
        <v>0.044925754</v>
      </c>
      <c r="AM75" s="45">
        <v>0</v>
      </c>
      <c r="AN75" s="45">
        <v>0</v>
      </c>
      <c r="AO75" s="45">
        <v>0</v>
      </c>
      <c r="AP75" s="54">
        <v>0</v>
      </c>
      <c r="AQ75" s="71">
        <v>0</v>
      </c>
      <c r="AR75" s="53">
        <v>0</v>
      </c>
      <c r="AS75" s="45">
        <v>0</v>
      </c>
      <c r="AT75" s="45">
        <v>0</v>
      </c>
      <c r="AU75" s="54">
        <v>0</v>
      </c>
      <c r="AV75" s="71">
        <v>24.882753008999998</v>
      </c>
      <c r="AW75" s="45">
        <v>5.204933516</v>
      </c>
      <c r="AX75" s="45">
        <v>0</v>
      </c>
      <c r="AY75" s="45">
        <v>0</v>
      </c>
      <c r="AZ75" s="54">
        <v>17.013370241999997</v>
      </c>
      <c r="BA75" s="71">
        <v>0</v>
      </c>
      <c r="BB75" s="53">
        <v>0</v>
      </c>
      <c r="BC75" s="45">
        <v>0</v>
      </c>
      <c r="BD75" s="45">
        <v>0</v>
      </c>
      <c r="BE75" s="54">
        <v>0</v>
      </c>
      <c r="BF75" s="71">
        <v>9.221662413999999</v>
      </c>
      <c r="BG75" s="53">
        <v>0.040096534</v>
      </c>
      <c r="BH75" s="45">
        <v>0</v>
      </c>
      <c r="BI75" s="45">
        <v>0</v>
      </c>
      <c r="BJ75" s="54">
        <v>3.4850917300000006</v>
      </c>
      <c r="BK75" s="49">
        <v>106.04601070299998</v>
      </c>
      <c r="BL75" s="104"/>
    </row>
    <row r="76" spans="1:64" ht="12.75">
      <c r="A76" s="11"/>
      <c r="B76" s="24" t="s">
        <v>145</v>
      </c>
      <c r="C76" s="71">
        <v>0</v>
      </c>
      <c r="D76" s="53">
        <v>6.763550025</v>
      </c>
      <c r="E76" s="45">
        <v>0</v>
      </c>
      <c r="F76" s="45">
        <v>0</v>
      </c>
      <c r="G76" s="54">
        <v>0</v>
      </c>
      <c r="H76" s="71">
        <v>87.820525233</v>
      </c>
      <c r="I76" s="45">
        <v>46.194384284</v>
      </c>
      <c r="J76" s="45">
        <v>0</v>
      </c>
      <c r="K76" s="45">
        <v>0</v>
      </c>
      <c r="L76" s="54">
        <v>136.718402806</v>
      </c>
      <c r="M76" s="71">
        <v>0</v>
      </c>
      <c r="N76" s="53">
        <v>0</v>
      </c>
      <c r="O76" s="45">
        <v>0</v>
      </c>
      <c r="P76" s="45">
        <v>0</v>
      </c>
      <c r="Q76" s="54">
        <v>0</v>
      </c>
      <c r="R76" s="71">
        <v>22.330569547</v>
      </c>
      <c r="S76" s="45">
        <v>2.3894019610000004</v>
      </c>
      <c r="T76" s="45">
        <v>0</v>
      </c>
      <c r="U76" s="45">
        <v>0</v>
      </c>
      <c r="V76" s="54">
        <v>10.843423587</v>
      </c>
      <c r="W76" s="71">
        <v>0</v>
      </c>
      <c r="X76" s="45">
        <v>0</v>
      </c>
      <c r="Y76" s="45">
        <v>0</v>
      </c>
      <c r="Z76" s="45">
        <v>0</v>
      </c>
      <c r="AA76" s="54">
        <v>0</v>
      </c>
      <c r="AB76" s="71">
        <v>0.320609546</v>
      </c>
      <c r="AC76" s="45">
        <v>0</v>
      </c>
      <c r="AD76" s="45">
        <v>0</v>
      </c>
      <c r="AE76" s="45">
        <v>0</v>
      </c>
      <c r="AF76" s="54">
        <v>0.09579544300000001</v>
      </c>
      <c r="AG76" s="71">
        <v>0</v>
      </c>
      <c r="AH76" s="45">
        <v>0</v>
      </c>
      <c r="AI76" s="45">
        <v>0</v>
      </c>
      <c r="AJ76" s="45">
        <v>0</v>
      </c>
      <c r="AK76" s="54">
        <v>0</v>
      </c>
      <c r="AL76" s="71">
        <v>0.115052033</v>
      </c>
      <c r="AM76" s="45">
        <v>0</v>
      </c>
      <c r="AN76" s="45">
        <v>0</v>
      </c>
      <c r="AO76" s="45">
        <v>0</v>
      </c>
      <c r="AP76" s="54">
        <v>0.084300924</v>
      </c>
      <c r="AQ76" s="71">
        <v>0</v>
      </c>
      <c r="AR76" s="53">
        <v>0.23026403199999998</v>
      </c>
      <c r="AS76" s="45">
        <v>0</v>
      </c>
      <c r="AT76" s="45">
        <v>0</v>
      </c>
      <c r="AU76" s="54">
        <v>0</v>
      </c>
      <c r="AV76" s="71">
        <v>1119.5749081430001</v>
      </c>
      <c r="AW76" s="45">
        <v>170.22399703700003</v>
      </c>
      <c r="AX76" s="45">
        <v>0</v>
      </c>
      <c r="AY76" s="45">
        <v>0</v>
      </c>
      <c r="AZ76" s="54">
        <v>804.182422121</v>
      </c>
      <c r="BA76" s="71">
        <v>0</v>
      </c>
      <c r="BB76" s="53">
        <v>0</v>
      </c>
      <c r="BC76" s="45">
        <v>0</v>
      </c>
      <c r="BD76" s="45">
        <v>0</v>
      </c>
      <c r="BE76" s="54">
        <v>0</v>
      </c>
      <c r="BF76" s="71">
        <v>241.361429012</v>
      </c>
      <c r="BG76" s="53">
        <v>18.168994021000003</v>
      </c>
      <c r="BH76" s="45">
        <v>0</v>
      </c>
      <c r="BI76" s="45">
        <v>0</v>
      </c>
      <c r="BJ76" s="54">
        <v>124.31760557599999</v>
      </c>
      <c r="BK76" s="49">
        <v>2791.7356353309997</v>
      </c>
      <c r="BL76" s="104"/>
    </row>
    <row r="77" spans="1:64" ht="12.75">
      <c r="A77" s="11"/>
      <c r="B77" s="24" t="s">
        <v>146</v>
      </c>
      <c r="C77" s="71">
        <v>0</v>
      </c>
      <c r="D77" s="53">
        <v>21.233470402000002</v>
      </c>
      <c r="E77" s="45">
        <v>0</v>
      </c>
      <c r="F77" s="45">
        <v>0</v>
      </c>
      <c r="G77" s="54">
        <v>0</v>
      </c>
      <c r="H77" s="71">
        <v>153.838268367</v>
      </c>
      <c r="I77" s="45">
        <v>159.37313006600002</v>
      </c>
      <c r="J77" s="45">
        <v>0</v>
      </c>
      <c r="K77" s="45">
        <v>0</v>
      </c>
      <c r="L77" s="54">
        <v>352.84249628199996</v>
      </c>
      <c r="M77" s="71">
        <v>0</v>
      </c>
      <c r="N77" s="53">
        <v>0</v>
      </c>
      <c r="O77" s="45">
        <v>0</v>
      </c>
      <c r="P77" s="45">
        <v>0</v>
      </c>
      <c r="Q77" s="54">
        <v>0</v>
      </c>
      <c r="R77" s="71">
        <v>45.402977648000004</v>
      </c>
      <c r="S77" s="45">
        <v>43.002931266000004</v>
      </c>
      <c r="T77" s="45">
        <v>0</v>
      </c>
      <c r="U77" s="45">
        <v>0</v>
      </c>
      <c r="V77" s="54">
        <v>29.959437048999998</v>
      </c>
      <c r="W77" s="71">
        <v>0</v>
      </c>
      <c r="X77" s="45">
        <v>0</v>
      </c>
      <c r="Y77" s="45">
        <v>0</v>
      </c>
      <c r="Z77" s="45">
        <v>0</v>
      </c>
      <c r="AA77" s="54">
        <v>0</v>
      </c>
      <c r="AB77" s="71">
        <v>0.399065021</v>
      </c>
      <c r="AC77" s="45">
        <v>0</v>
      </c>
      <c r="AD77" s="45">
        <v>0</v>
      </c>
      <c r="AE77" s="45">
        <v>0</v>
      </c>
      <c r="AF77" s="54">
        <v>0.051271986</v>
      </c>
      <c r="AG77" s="71">
        <v>0</v>
      </c>
      <c r="AH77" s="45">
        <v>0</v>
      </c>
      <c r="AI77" s="45">
        <v>0</v>
      </c>
      <c r="AJ77" s="45">
        <v>0</v>
      </c>
      <c r="AK77" s="54">
        <v>0</v>
      </c>
      <c r="AL77" s="71">
        <v>0.296968121</v>
      </c>
      <c r="AM77" s="45">
        <v>0</v>
      </c>
      <c r="AN77" s="45">
        <v>0</v>
      </c>
      <c r="AO77" s="45">
        <v>0</v>
      </c>
      <c r="AP77" s="54">
        <v>0.017462264</v>
      </c>
      <c r="AQ77" s="71">
        <v>0</v>
      </c>
      <c r="AR77" s="53">
        <v>0</v>
      </c>
      <c r="AS77" s="45">
        <v>0</v>
      </c>
      <c r="AT77" s="45">
        <v>0</v>
      </c>
      <c r="AU77" s="54">
        <v>0</v>
      </c>
      <c r="AV77" s="71">
        <v>1448.21883552</v>
      </c>
      <c r="AW77" s="45">
        <v>278.47746354900005</v>
      </c>
      <c r="AX77" s="45">
        <v>0</v>
      </c>
      <c r="AY77" s="45">
        <v>0</v>
      </c>
      <c r="AZ77" s="54">
        <v>2148.45537576</v>
      </c>
      <c r="BA77" s="71">
        <v>0</v>
      </c>
      <c r="BB77" s="53">
        <v>0</v>
      </c>
      <c r="BC77" s="45">
        <v>0</v>
      </c>
      <c r="BD77" s="45">
        <v>0</v>
      </c>
      <c r="BE77" s="54">
        <v>0</v>
      </c>
      <c r="BF77" s="71">
        <v>460.25525633600006</v>
      </c>
      <c r="BG77" s="53">
        <v>43.615648998</v>
      </c>
      <c r="BH77" s="45">
        <v>0</v>
      </c>
      <c r="BI77" s="45">
        <v>0</v>
      </c>
      <c r="BJ77" s="54">
        <v>282.033097732</v>
      </c>
      <c r="BK77" s="49">
        <v>5467.473156367</v>
      </c>
      <c r="BL77" s="104"/>
    </row>
    <row r="78" spans="1:64" ht="12.75">
      <c r="A78" s="11"/>
      <c r="B78" s="24" t="s">
        <v>147</v>
      </c>
      <c r="C78" s="71">
        <v>0</v>
      </c>
      <c r="D78" s="53">
        <v>232.325306089</v>
      </c>
      <c r="E78" s="45">
        <v>0</v>
      </c>
      <c r="F78" s="45">
        <v>0</v>
      </c>
      <c r="G78" s="54">
        <v>0</v>
      </c>
      <c r="H78" s="71">
        <v>4.673593771999999</v>
      </c>
      <c r="I78" s="45">
        <v>13.509328523</v>
      </c>
      <c r="J78" s="45">
        <v>0</v>
      </c>
      <c r="K78" s="45">
        <v>0</v>
      </c>
      <c r="L78" s="54">
        <v>177.25517013299998</v>
      </c>
      <c r="M78" s="71">
        <v>0</v>
      </c>
      <c r="N78" s="53">
        <v>0</v>
      </c>
      <c r="O78" s="45">
        <v>0</v>
      </c>
      <c r="P78" s="45">
        <v>0</v>
      </c>
      <c r="Q78" s="54">
        <v>0</v>
      </c>
      <c r="R78" s="71">
        <v>1.864227442</v>
      </c>
      <c r="S78" s="45">
        <v>4.575542134</v>
      </c>
      <c r="T78" s="45">
        <v>0</v>
      </c>
      <c r="U78" s="45">
        <v>0</v>
      </c>
      <c r="V78" s="54">
        <v>3.3344147879999997</v>
      </c>
      <c r="W78" s="71">
        <v>0</v>
      </c>
      <c r="X78" s="45">
        <v>0</v>
      </c>
      <c r="Y78" s="45">
        <v>0</v>
      </c>
      <c r="Z78" s="45">
        <v>0</v>
      </c>
      <c r="AA78" s="54">
        <v>0</v>
      </c>
      <c r="AB78" s="71">
        <v>0.033513851000000004</v>
      </c>
      <c r="AC78" s="45">
        <v>0</v>
      </c>
      <c r="AD78" s="45">
        <v>0</v>
      </c>
      <c r="AE78" s="45">
        <v>0</v>
      </c>
      <c r="AF78" s="54">
        <v>0</v>
      </c>
      <c r="AG78" s="71">
        <v>0</v>
      </c>
      <c r="AH78" s="45">
        <v>0</v>
      </c>
      <c r="AI78" s="45">
        <v>0</v>
      </c>
      <c r="AJ78" s="45">
        <v>0</v>
      </c>
      <c r="AK78" s="54">
        <v>0</v>
      </c>
      <c r="AL78" s="71">
        <v>0.003948473</v>
      </c>
      <c r="AM78" s="45">
        <v>0</v>
      </c>
      <c r="AN78" s="45">
        <v>0</v>
      </c>
      <c r="AO78" s="45">
        <v>0</v>
      </c>
      <c r="AP78" s="54">
        <v>0</v>
      </c>
      <c r="AQ78" s="71">
        <v>0</v>
      </c>
      <c r="AR78" s="53">
        <v>0</v>
      </c>
      <c r="AS78" s="45">
        <v>0</v>
      </c>
      <c r="AT78" s="45">
        <v>0</v>
      </c>
      <c r="AU78" s="54">
        <v>0</v>
      </c>
      <c r="AV78" s="71">
        <v>66.96879226</v>
      </c>
      <c r="AW78" s="45">
        <v>63.748719604</v>
      </c>
      <c r="AX78" s="45">
        <v>0</v>
      </c>
      <c r="AY78" s="45">
        <v>0</v>
      </c>
      <c r="AZ78" s="54">
        <v>373.168670838</v>
      </c>
      <c r="BA78" s="71">
        <v>0</v>
      </c>
      <c r="BB78" s="53">
        <v>0</v>
      </c>
      <c r="BC78" s="45">
        <v>0</v>
      </c>
      <c r="BD78" s="45">
        <v>0</v>
      </c>
      <c r="BE78" s="54">
        <v>0</v>
      </c>
      <c r="BF78" s="71">
        <v>21.044590736</v>
      </c>
      <c r="BG78" s="53">
        <v>19.891853349999998</v>
      </c>
      <c r="BH78" s="45">
        <v>0</v>
      </c>
      <c r="BI78" s="45">
        <v>0</v>
      </c>
      <c r="BJ78" s="54">
        <v>52.49249386300001</v>
      </c>
      <c r="BK78" s="49">
        <v>1034.890165856</v>
      </c>
      <c r="BL78" s="104"/>
    </row>
    <row r="79" spans="1:64" ht="12.75">
      <c r="A79" s="11"/>
      <c r="B79" s="24" t="s">
        <v>148</v>
      </c>
      <c r="C79" s="71">
        <v>0</v>
      </c>
      <c r="D79" s="53">
        <v>26.905773211</v>
      </c>
      <c r="E79" s="45">
        <v>0</v>
      </c>
      <c r="F79" s="45">
        <v>0</v>
      </c>
      <c r="G79" s="54">
        <v>0</v>
      </c>
      <c r="H79" s="71">
        <v>59.901767678000006</v>
      </c>
      <c r="I79" s="45">
        <v>56.843427782</v>
      </c>
      <c r="J79" s="45">
        <v>0</v>
      </c>
      <c r="K79" s="45">
        <v>0</v>
      </c>
      <c r="L79" s="54">
        <v>140.36093010599998</v>
      </c>
      <c r="M79" s="71">
        <v>0</v>
      </c>
      <c r="N79" s="53">
        <v>0</v>
      </c>
      <c r="O79" s="45">
        <v>0</v>
      </c>
      <c r="P79" s="45">
        <v>0</v>
      </c>
      <c r="Q79" s="54">
        <v>0</v>
      </c>
      <c r="R79" s="71">
        <v>16.541542027000002</v>
      </c>
      <c r="S79" s="45">
        <v>0.242730383</v>
      </c>
      <c r="T79" s="45">
        <v>0</v>
      </c>
      <c r="U79" s="45">
        <v>0</v>
      </c>
      <c r="V79" s="54">
        <v>5.479801501000001</v>
      </c>
      <c r="W79" s="71">
        <v>0</v>
      </c>
      <c r="X79" s="45">
        <v>0</v>
      </c>
      <c r="Y79" s="45">
        <v>0</v>
      </c>
      <c r="Z79" s="45">
        <v>0</v>
      </c>
      <c r="AA79" s="54">
        <v>0</v>
      </c>
      <c r="AB79" s="71">
        <v>0.133166141</v>
      </c>
      <c r="AC79" s="45">
        <v>0</v>
      </c>
      <c r="AD79" s="45">
        <v>0</v>
      </c>
      <c r="AE79" s="45">
        <v>0</v>
      </c>
      <c r="AF79" s="54">
        <v>0.015949717999999998</v>
      </c>
      <c r="AG79" s="71">
        <v>0</v>
      </c>
      <c r="AH79" s="45">
        <v>0</v>
      </c>
      <c r="AI79" s="45">
        <v>0</v>
      </c>
      <c r="AJ79" s="45">
        <v>0</v>
      </c>
      <c r="AK79" s="54">
        <v>0</v>
      </c>
      <c r="AL79" s="71">
        <v>0.133880258</v>
      </c>
      <c r="AM79" s="45">
        <v>0</v>
      </c>
      <c r="AN79" s="45">
        <v>0</v>
      </c>
      <c r="AO79" s="45">
        <v>0</v>
      </c>
      <c r="AP79" s="54">
        <v>0</v>
      </c>
      <c r="AQ79" s="71">
        <v>0</v>
      </c>
      <c r="AR79" s="53">
        <v>0</v>
      </c>
      <c r="AS79" s="45">
        <v>0</v>
      </c>
      <c r="AT79" s="45">
        <v>0</v>
      </c>
      <c r="AU79" s="54">
        <v>0</v>
      </c>
      <c r="AV79" s="71">
        <v>543.0473804399999</v>
      </c>
      <c r="AW79" s="45">
        <v>119.60851099899999</v>
      </c>
      <c r="AX79" s="45">
        <v>0</v>
      </c>
      <c r="AY79" s="45">
        <v>0</v>
      </c>
      <c r="AZ79" s="54">
        <v>738.678775797</v>
      </c>
      <c r="BA79" s="71">
        <v>0</v>
      </c>
      <c r="BB79" s="53">
        <v>0</v>
      </c>
      <c r="BC79" s="45">
        <v>0</v>
      </c>
      <c r="BD79" s="45">
        <v>0</v>
      </c>
      <c r="BE79" s="54">
        <v>0</v>
      </c>
      <c r="BF79" s="71">
        <v>123.098610096</v>
      </c>
      <c r="BG79" s="53">
        <v>13.67201944</v>
      </c>
      <c r="BH79" s="45">
        <v>0</v>
      </c>
      <c r="BI79" s="45">
        <v>0</v>
      </c>
      <c r="BJ79" s="54">
        <v>71.16535377500001</v>
      </c>
      <c r="BK79" s="49">
        <v>1915.8296193519998</v>
      </c>
      <c r="BL79" s="104"/>
    </row>
    <row r="80" spans="1:64" ht="12.75">
      <c r="A80" s="11"/>
      <c r="B80" s="24" t="s">
        <v>174</v>
      </c>
      <c r="C80" s="71">
        <v>0</v>
      </c>
      <c r="D80" s="53">
        <v>0.508361291</v>
      </c>
      <c r="E80" s="45">
        <v>0</v>
      </c>
      <c r="F80" s="45">
        <v>0</v>
      </c>
      <c r="G80" s="54">
        <v>0</v>
      </c>
      <c r="H80" s="71">
        <v>3.8833571989999998</v>
      </c>
      <c r="I80" s="45">
        <v>16.530958238</v>
      </c>
      <c r="J80" s="45">
        <v>0</v>
      </c>
      <c r="K80" s="45">
        <v>0</v>
      </c>
      <c r="L80" s="54">
        <v>8.273242777</v>
      </c>
      <c r="M80" s="71">
        <v>0</v>
      </c>
      <c r="N80" s="53">
        <v>0</v>
      </c>
      <c r="O80" s="45">
        <v>0</v>
      </c>
      <c r="P80" s="45">
        <v>0</v>
      </c>
      <c r="Q80" s="54">
        <v>0</v>
      </c>
      <c r="R80" s="71">
        <v>1.321214308</v>
      </c>
      <c r="S80" s="45">
        <v>0.183135581</v>
      </c>
      <c r="T80" s="45">
        <v>0</v>
      </c>
      <c r="U80" s="45">
        <v>0</v>
      </c>
      <c r="V80" s="54">
        <v>5.730738712</v>
      </c>
      <c r="W80" s="71">
        <v>0</v>
      </c>
      <c r="X80" s="45">
        <v>0</v>
      </c>
      <c r="Y80" s="45">
        <v>0</v>
      </c>
      <c r="Z80" s="45">
        <v>0</v>
      </c>
      <c r="AA80" s="54">
        <v>0</v>
      </c>
      <c r="AB80" s="71">
        <v>0.007507125</v>
      </c>
      <c r="AC80" s="45">
        <v>0</v>
      </c>
      <c r="AD80" s="45">
        <v>0</v>
      </c>
      <c r="AE80" s="45">
        <v>0</v>
      </c>
      <c r="AF80" s="54">
        <v>0</v>
      </c>
      <c r="AG80" s="71">
        <v>0</v>
      </c>
      <c r="AH80" s="45">
        <v>0</v>
      </c>
      <c r="AI80" s="45">
        <v>0</v>
      </c>
      <c r="AJ80" s="45">
        <v>0</v>
      </c>
      <c r="AK80" s="54">
        <v>0</v>
      </c>
      <c r="AL80" s="71">
        <v>0.011814512</v>
      </c>
      <c r="AM80" s="45">
        <v>0</v>
      </c>
      <c r="AN80" s="45">
        <v>0</v>
      </c>
      <c r="AO80" s="45">
        <v>0</v>
      </c>
      <c r="AP80" s="54">
        <v>0</v>
      </c>
      <c r="AQ80" s="71">
        <v>0</v>
      </c>
      <c r="AR80" s="53">
        <v>0</v>
      </c>
      <c r="AS80" s="45">
        <v>0</v>
      </c>
      <c r="AT80" s="45">
        <v>0</v>
      </c>
      <c r="AU80" s="54">
        <v>0</v>
      </c>
      <c r="AV80" s="71">
        <v>44.343529982999996</v>
      </c>
      <c r="AW80" s="45">
        <v>16.139725936999998</v>
      </c>
      <c r="AX80" s="45">
        <v>0</v>
      </c>
      <c r="AY80" s="45">
        <v>0</v>
      </c>
      <c r="AZ80" s="54">
        <v>76.04002388500001</v>
      </c>
      <c r="BA80" s="71">
        <v>0</v>
      </c>
      <c r="BB80" s="53">
        <v>0</v>
      </c>
      <c r="BC80" s="45">
        <v>0</v>
      </c>
      <c r="BD80" s="45">
        <v>0</v>
      </c>
      <c r="BE80" s="54">
        <v>0</v>
      </c>
      <c r="BF80" s="71">
        <v>22.466364512</v>
      </c>
      <c r="BG80" s="53">
        <v>1.55261318</v>
      </c>
      <c r="BH80" s="45">
        <v>0</v>
      </c>
      <c r="BI80" s="45">
        <v>0</v>
      </c>
      <c r="BJ80" s="54">
        <v>23.887151993</v>
      </c>
      <c r="BK80" s="49">
        <v>220.879739233</v>
      </c>
      <c r="BL80" s="104"/>
    </row>
    <row r="81" spans="1:64" ht="12.75">
      <c r="A81" s="11"/>
      <c r="B81" s="24" t="s">
        <v>149</v>
      </c>
      <c r="C81" s="71">
        <v>0</v>
      </c>
      <c r="D81" s="53">
        <v>26.846554046</v>
      </c>
      <c r="E81" s="45">
        <v>0</v>
      </c>
      <c r="F81" s="45">
        <v>0</v>
      </c>
      <c r="G81" s="54">
        <v>0</v>
      </c>
      <c r="H81" s="71">
        <v>297.32770327200006</v>
      </c>
      <c r="I81" s="45">
        <v>99.003240857</v>
      </c>
      <c r="J81" s="45">
        <v>0</v>
      </c>
      <c r="K81" s="45">
        <v>0</v>
      </c>
      <c r="L81" s="54">
        <v>376.45694159600004</v>
      </c>
      <c r="M81" s="71">
        <v>0</v>
      </c>
      <c r="N81" s="53">
        <v>0</v>
      </c>
      <c r="O81" s="45">
        <v>0</v>
      </c>
      <c r="P81" s="45">
        <v>0</v>
      </c>
      <c r="Q81" s="54">
        <v>0</v>
      </c>
      <c r="R81" s="71">
        <v>110.506335576</v>
      </c>
      <c r="S81" s="45">
        <v>11.855712109</v>
      </c>
      <c r="T81" s="45">
        <v>0</v>
      </c>
      <c r="U81" s="45">
        <v>0</v>
      </c>
      <c r="V81" s="54">
        <v>33.457590266000004</v>
      </c>
      <c r="W81" s="71">
        <v>0</v>
      </c>
      <c r="X81" s="45">
        <v>0</v>
      </c>
      <c r="Y81" s="45">
        <v>0</v>
      </c>
      <c r="Z81" s="45">
        <v>0</v>
      </c>
      <c r="AA81" s="54">
        <v>0</v>
      </c>
      <c r="AB81" s="71">
        <v>1.7111295420000001</v>
      </c>
      <c r="AC81" s="45">
        <v>0</v>
      </c>
      <c r="AD81" s="45">
        <v>0</v>
      </c>
      <c r="AE81" s="45">
        <v>0</v>
      </c>
      <c r="AF81" s="54">
        <v>0.128144427</v>
      </c>
      <c r="AG81" s="71">
        <v>0</v>
      </c>
      <c r="AH81" s="45">
        <v>0</v>
      </c>
      <c r="AI81" s="45">
        <v>0</v>
      </c>
      <c r="AJ81" s="45">
        <v>0</v>
      </c>
      <c r="AK81" s="54">
        <v>0</v>
      </c>
      <c r="AL81" s="71">
        <v>1.1954288</v>
      </c>
      <c r="AM81" s="45">
        <v>0</v>
      </c>
      <c r="AN81" s="45">
        <v>0</v>
      </c>
      <c r="AO81" s="45">
        <v>0</v>
      </c>
      <c r="AP81" s="54">
        <v>0.016798968</v>
      </c>
      <c r="AQ81" s="71">
        <v>0</v>
      </c>
      <c r="AR81" s="53">
        <v>0</v>
      </c>
      <c r="AS81" s="45">
        <v>0</v>
      </c>
      <c r="AT81" s="45">
        <v>0</v>
      </c>
      <c r="AU81" s="54">
        <v>0</v>
      </c>
      <c r="AV81" s="71">
        <v>2489.8656976830002</v>
      </c>
      <c r="AW81" s="45">
        <v>235.26175680499998</v>
      </c>
      <c r="AX81" s="45">
        <v>0</v>
      </c>
      <c r="AY81" s="45">
        <v>0</v>
      </c>
      <c r="AZ81" s="54">
        <v>1629.049741592</v>
      </c>
      <c r="BA81" s="71">
        <v>0</v>
      </c>
      <c r="BB81" s="53">
        <v>0</v>
      </c>
      <c r="BC81" s="45">
        <v>0</v>
      </c>
      <c r="BD81" s="45">
        <v>0</v>
      </c>
      <c r="BE81" s="54">
        <v>0</v>
      </c>
      <c r="BF81" s="71">
        <v>813.4159717370001</v>
      </c>
      <c r="BG81" s="53">
        <v>41.583812845999994</v>
      </c>
      <c r="BH81" s="45">
        <v>0</v>
      </c>
      <c r="BI81" s="45">
        <v>0</v>
      </c>
      <c r="BJ81" s="54">
        <v>230.675350812</v>
      </c>
      <c r="BK81" s="49">
        <v>6398.357910934001</v>
      </c>
      <c r="BL81" s="104"/>
    </row>
    <row r="82" spans="1:64" ht="12" customHeight="1">
      <c r="A82" s="11"/>
      <c r="B82" s="24" t="s">
        <v>150</v>
      </c>
      <c r="C82" s="71">
        <v>0</v>
      </c>
      <c r="D82" s="53">
        <v>0.856178756</v>
      </c>
      <c r="E82" s="45">
        <v>0</v>
      </c>
      <c r="F82" s="45">
        <v>0</v>
      </c>
      <c r="G82" s="54">
        <v>0</v>
      </c>
      <c r="H82" s="71">
        <v>67.44898193099999</v>
      </c>
      <c r="I82" s="45">
        <v>1.4838412920000001</v>
      </c>
      <c r="J82" s="45">
        <v>0</v>
      </c>
      <c r="K82" s="45">
        <v>0</v>
      </c>
      <c r="L82" s="54">
        <v>47.245637563</v>
      </c>
      <c r="M82" s="71">
        <v>0</v>
      </c>
      <c r="N82" s="53">
        <v>0</v>
      </c>
      <c r="O82" s="45">
        <v>0</v>
      </c>
      <c r="P82" s="45">
        <v>0</v>
      </c>
      <c r="Q82" s="54">
        <v>0</v>
      </c>
      <c r="R82" s="71">
        <v>28.461007525000003</v>
      </c>
      <c r="S82" s="45">
        <v>0.0018429669999999998</v>
      </c>
      <c r="T82" s="45">
        <v>0</v>
      </c>
      <c r="U82" s="45">
        <v>0</v>
      </c>
      <c r="V82" s="54">
        <v>4.141919191</v>
      </c>
      <c r="W82" s="71">
        <v>0</v>
      </c>
      <c r="X82" s="45">
        <v>0</v>
      </c>
      <c r="Y82" s="45">
        <v>0</v>
      </c>
      <c r="Z82" s="45">
        <v>0</v>
      </c>
      <c r="AA82" s="54">
        <v>0</v>
      </c>
      <c r="AB82" s="71">
        <v>0.09520323600000001</v>
      </c>
      <c r="AC82" s="45">
        <v>0</v>
      </c>
      <c r="AD82" s="45">
        <v>0</v>
      </c>
      <c r="AE82" s="45">
        <v>0</v>
      </c>
      <c r="AF82" s="54">
        <v>0</v>
      </c>
      <c r="AG82" s="71">
        <v>0</v>
      </c>
      <c r="AH82" s="45">
        <v>0</v>
      </c>
      <c r="AI82" s="45">
        <v>0</v>
      </c>
      <c r="AJ82" s="45">
        <v>0</v>
      </c>
      <c r="AK82" s="54">
        <v>0</v>
      </c>
      <c r="AL82" s="71">
        <v>0.046209902</v>
      </c>
      <c r="AM82" s="45">
        <v>0</v>
      </c>
      <c r="AN82" s="45">
        <v>0</v>
      </c>
      <c r="AO82" s="45">
        <v>0</v>
      </c>
      <c r="AP82" s="54">
        <v>0</v>
      </c>
      <c r="AQ82" s="71">
        <v>0</v>
      </c>
      <c r="AR82" s="53">
        <v>0</v>
      </c>
      <c r="AS82" s="45">
        <v>0</v>
      </c>
      <c r="AT82" s="45">
        <v>0</v>
      </c>
      <c r="AU82" s="54">
        <v>0</v>
      </c>
      <c r="AV82" s="71">
        <v>114.933053187</v>
      </c>
      <c r="AW82" s="45">
        <v>5.997283398</v>
      </c>
      <c r="AX82" s="45">
        <v>0</v>
      </c>
      <c r="AY82" s="45">
        <v>0</v>
      </c>
      <c r="AZ82" s="54">
        <v>42.22207003</v>
      </c>
      <c r="BA82" s="71">
        <v>0</v>
      </c>
      <c r="BB82" s="53">
        <v>0</v>
      </c>
      <c r="BC82" s="45">
        <v>0</v>
      </c>
      <c r="BD82" s="45">
        <v>0</v>
      </c>
      <c r="BE82" s="54">
        <v>0</v>
      </c>
      <c r="BF82" s="71">
        <v>44.850611064999995</v>
      </c>
      <c r="BG82" s="53">
        <v>0.6693625150000001</v>
      </c>
      <c r="BH82" s="45">
        <v>0</v>
      </c>
      <c r="BI82" s="45">
        <v>0</v>
      </c>
      <c r="BJ82" s="54">
        <v>9.435161939</v>
      </c>
      <c r="BK82" s="49">
        <v>367.88836449699994</v>
      </c>
      <c r="BL82" s="104"/>
    </row>
    <row r="83" spans="1:64" ht="12" customHeight="1">
      <c r="A83" s="11"/>
      <c r="B83" s="24" t="s">
        <v>171</v>
      </c>
      <c r="C83" s="71">
        <v>0</v>
      </c>
      <c r="D83" s="53">
        <v>0.53449</v>
      </c>
      <c r="E83" s="45">
        <v>0</v>
      </c>
      <c r="F83" s="45">
        <v>0</v>
      </c>
      <c r="G83" s="54">
        <v>0</v>
      </c>
      <c r="H83" s="71">
        <v>2.9714609010000004</v>
      </c>
      <c r="I83" s="45">
        <v>2.445921885</v>
      </c>
      <c r="J83" s="45">
        <v>0</v>
      </c>
      <c r="K83" s="45">
        <v>0</v>
      </c>
      <c r="L83" s="54">
        <v>4.901181955</v>
      </c>
      <c r="M83" s="71">
        <v>0</v>
      </c>
      <c r="N83" s="53">
        <v>0</v>
      </c>
      <c r="O83" s="45">
        <v>0</v>
      </c>
      <c r="P83" s="45">
        <v>0</v>
      </c>
      <c r="Q83" s="54">
        <v>0</v>
      </c>
      <c r="R83" s="71">
        <v>0.9901686880000001</v>
      </c>
      <c r="S83" s="45">
        <v>0.250788218</v>
      </c>
      <c r="T83" s="45">
        <v>0</v>
      </c>
      <c r="U83" s="45">
        <v>0</v>
      </c>
      <c r="V83" s="54">
        <v>1.064421215</v>
      </c>
      <c r="W83" s="71">
        <v>0</v>
      </c>
      <c r="X83" s="45">
        <v>0</v>
      </c>
      <c r="Y83" s="45">
        <v>0</v>
      </c>
      <c r="Z83" s="45">
        <v>0</v>
      </c>
      <c r="AA83" s="54">
        <v>0</v>
      </c>
      <c r="AB83" s="71">
        <v>0</v>
      </c>
      <c r="AC83" s="45">
        <v>0</v>
      </c>
      <c r="AD83" s="45">
        <v>0</v>
      </c>
      <c r="AE83" s="45">
        <v>0</v>
      </c>
      <c r="AF83" s="54">
        <v>0</v>
      </c>
      <c r="AG83" s="71">
        <v>0</v>
      </c>
      <c r="AH83" s="45">
        <v>0</v>
      </c>
      <c r="AI83" s="45">
        <v>0</v>
      </c>
      <c r="AJ83" s="45">
        <v>0</v>
      </c>
      <c r="AK83" s="54">
        <v>0</v>
      </c>
      <c r="AL83" s="71">
        <v>0</v>
      </c>
      <c r="AM83" s="45">
        <v>0</v>
      </c>
      <c r="AN83" s="45">
        <v>0</v>
      </c>
      <c r="AO83" s="45">
        <v>0</v>
      </c>
      <c r="AP83" s="54">
        <v>0</v>
      </c>
      <c r="AQ83" s="71">
        <v>0</v>
      </c>
      <c r="AR83" s="53">
        <v>0</v>
      </c>
      <c r="AS83" s="45">
        <v>0</v>
      </c>
      <c r="AT83" s="45">
        <v>0</v>
      </c>
      <c r="AU83" s="54">
        <v>0</v>
      </c>
      <c r="AV83" s="71">
        <v>3.227543176</v>
      </c>
      <c r="AW83" s="45">
        <v>0.8856508700000001</v>
      </c>
      <c r="AX83" s="45">
        <v>0</v>
      </c>
      <c r="AY83" s="45">
        <v>0</v>
      </c>
      <c r="AZ83" s="54">
        <v>4.237446646</v>
      </c>
      <c r="BA83" s="71">
        <v>0</v>
      </c>
      <c r="BB83" s="53">
        <v>0</v>
      </c>
      <c r="BC83" s="45">
        <v>0</v>
      </c>
      <c r="BD83" s="45">
        <v>0</v>
      </c>
      <c r="BE83" s="54">
        <v>0</v>
      </c>
      <c r="BF83" s="71">
        <v>1.303696857</v>
      </c>
      <c r="BG83" s="53">
        <v>0.051708513</v>
      </c>
      <c r="BH83" s="45">
        <v>0</v>
      </c>
      <c r="BI83" s="45">
        <v>0</v>
      </c>
      <c r="BJ83" s="54">
        <v>0.448927113</v>
      </c>
      <c r="BK83" s="49">
        <v>23.313406037000004</v>
      </c>
      <c r="BL83" s="104"/>
    </row>
    <row r="84" spans="1:64" ht="12" customHeight="1">
      <c r="A84" s="11"/>
      <c r="B84" s="24" t="s">
        <v>172</v>
      </c>
      <c r="C84" s="71">
        <v>0</v>
      </c>
      <c r="D84" s="53">
        <v>6.417792475</v>
      </c>
      <c r="E84" s="45">
        <v>0</v>
      </c>
      <c r="F84" s="45">
        <v>0</v>
      </c>
      <c r="G84" s="54">
        <v>0</v>
      </c>
      <c r="H84" s="71">
        <v>3.4909724069999997</v>
      </c>
      <c r="I84" s="45">
        <v>3.305893302</v>
      </c>
      <c r="J84" s="45">
        <v>0</v>
      </c>
      <c r="K84" s="45">
        <v>0</v>
      </c>
      <c r="L84" s="54">
        <v>17.946429594</v>
      </c>
      <c r="M84" s="71">
        <v>0</v>
      </c>
      <c r="N84" s="53">
        <v>0</v>
      </c>
      <c r="O84" s="45">
        <v>0</v>
      </c>
      <c r="P84" s="45">
        <v>0</v>
      </c>
      <c r="Q84" s="54">
        <v>0</v>
      </c>
      <c r="R84" s="71">
        <v>1.2021741710000002</v>
      </c>
      <c r="S84" s="45">
        <v>0.152831841</v>
      </c>
      <c r="T84" s="45">
        <v>0</v>
      </c>
      <c r="U84" s="45">
        <v>0</v>
      </c>
      <c r="V84" s="54">
        <v>1.426808576</v>
      </c>
      <c r="W84" s="71">
        <v>0</v>
      </c>
      <c r="X84" s="45">
        <v>0</v>
      </c>
      <c r="Y84" s="45">
        <v>0</v>
      </c>
      <c r="Z84" s="45">
        <v>0</v>
      </c>
      <c r="AA84" s="54">
        <v>0</v>
      </c>
      <c r="AB84" s="71">
        <v>0.001528665</v>
      </c>
      <c r="AC84" s="45">
        <v>0</v>
      </c>
      <c r="AD84" s="45">
        <v>0</v>
      </c>
      <c r="AE84" s="45">
        <v>0</v>
      </c>
      <c r="AF84" s="54">
        <v>0</v>
      </c>
      <c r="AG84" s="71">
        <v>0</v>
      </c>
      <c r="AH84" s="45">
        <v>0</v>
      </c>
      <c r="AI84" s="45">
        <v>0</v>
      </c>
      <c r="AJ84" s="45">
        <v>0</v>
      </c>
      <c r="AK84" s="54">
        <v>0</v>
      </c>
      <c r="AL84" s="71">
        <v>0.001155428</v>
      </c>
      <c r="AM84" s="45">
        <v>0</v>
      </c>
      <c r="AN84" s="45">
        <v>0</v>
      </c>
      <c r="AO84" s="45">
        <v>0</v>
      </c>
      <c r="AP84" s="54">
        <v>0</v>
      </c>
      <c r="AQ84" s="71">
        <v>0</v>
      </c>
      <c r="AR84" s="53">
        <v>0</v>
      </c>
      <c r="AS84" s="45">
        <v>0</v>
      </c>
      <c r="AT84" s="45">
        <v>0</v>
      </c>
      <c r="AU84" s="54">
        <v>0</v>
      </c>
      <c r="AV84" s="71">
        <v>3.032936331</v>
      </c>
      <c r="AW84" s="45">
        <v>0.9710523019999999</v>
      </c>
      <c r="AX84" s="45">
        <v>0</v>
      </c>
      <c r="AY84" s="45">
        <v>0</v>
      </c>
      <c r="AZ84" s="54">
        <v>8.656938293</v>
      </c>
      <c r="BA84" s="71">
        <v>0</v>
      </c>
      <c r="BB84" s="53">
        <v>0</v>
      </c>
      <c r="BC84" s="45">
        <v>0</v>
      </c>
      <c r="BD84" s="45">
        <v>0</v>
      </c>
      <c r="BE84" s="54">
        <v>0</v>
      </c>
      <c r="BF84" s="71">
        <v>0.9902792659999999</v>
      </c>
      <c r="BG84" s="53">
        <v>0.550613726</v>
      </c>
      <c r="BH84" s="45">
        <v>0</v>
      </c>
      <c r="BI84" s="45">
        <v>0</v>
      </c>
      <c r="BJ84" s="54">
        <v>0.798039293</v>
      </c>
      <c r="BK84" s="49">
        <v>48.945445670000005</v>
      </c>
      <c r="BL84" s="104"/>
    </row>
    <row r="85" spans="1:64" ht="12" customHeight="1">
      <c r="A85" s="11"/>
      <c r="B85" s="24" t="s">
        <v>175</v>
      </c>
      <c r="C85" s="71">
        <v>0</v>
      </c>
      <c r="D85" s="53">
        <v>16.519320895</v>
      </c>
      <c r="E85" s="45">
        <v>0</v>
      </c>
      <c r="F85" s="45">
        <v>0</v>
      </c>
      <c r="G85" s="54">
        <v>0</v>
      </c>
      <c r="H85" s="71">
        <v>3.985695878</v>
      </c>
      <c r="I85" s="45">
        <v>6.494720149999999</v>
      </c>
      <c r="J85" s="45">
        <v>0</v>
      </c>
      <c r="K85" s="45">
        <v>0</v>
      </c>
      <c r="L85" s="54">
        <v>31.302614691</v>
      </c>
      <c r="M85" s="71">
        <v>0</v>
      </c>
      <c r="N85" s="53">
        <v>0</v>
      </c>
      <c r="O85" s="45">
        <v>0</v>
      </c>
      <c r="P85" s="45">
        <v>0</v>
      </c>
      <c r="Q85" s="54">
        <v>0</v>
      </c>
      <c r="R85" s="71">
        <v>0.899019547</v>
      </c>
      <c r="S85" s="45">
        <v>2.658007646</v>
      </c>
      <c r="T85" s="45">
        <v>0</v>
      </c>
      <c r="U85" s="45">
        <v>0</v>
      </c>
      <c r="V85" s="54">
        <v>4.965917291</v>
      </c>
      <c r="W85" s="71">
        <v>0</v>
      </c>
      <c r="X85" s="45">
        <v>0</v>
      </c>
      <c r="Y85" s="45">
        <v>0</v>
      </c>
      <c r="Z85" s="45">
        <v>0</v>
      </c>
      <c r="AA85" s="54">
        <v>0</v>
      </c>
      <c r="AB85" s="71">
        <v>7.990599999999999E-05</v>
      </c>
      <c r="AC85" s="45">
        <v>0</v>
      </c>
      <c r="AD85" s="45">
        <v>0</v>
      </c>
      <c r="AE85" s="45">
        <v>0</v>
      </c>
      <c r="AF85" s="54">
        <v>0</v>
      </c>
      <c r="AG85" s="71">
        <v>0</v>
      </c>
      <c r="AH85" s="45">
        <v>0</v>
      </c>
      <c r="AI85" s="45">
        <v>0</v>
      </c>
      <c r="AJ85" s="45">
        <v>0</v>
      </c>
      <c r="AK85" s="54">
        <v>0</v>
      </c>
      <c r="AL85" s="71">
        <v>0</v>
      </c>
      <c r="AM85" s="45">
        <v>0</v>
      </c>
      <c r="AN85" s="45">
        <v>0</v>
      </c>
      <c r="AO85" s="45">
        <v>0</v>
      </c>
      <c r="AP85" s="54">
        <v>0</v>
      </c>
      <c r="AQ85" s="71">
        <v>0</v>
      </c>
      <c r="AR85" s="53">
        <v>0</v>
      </c>
      <c r="AS85" s="45">
        <v>0</v>
      </c>
      <c r="AT85" s="45">
        <v>0</v>
      </c>
      <c r="AU85" s="54">
        <v>0</v>
      </c>
      <c r="AV85" s="71">
        <v>10.858146192</v>
      </c>
      <c r="AW85" s="45">
        <v>2.228274662</v>
      </c>
      <c r="AX85" s="45">
        <v>0</v>
      </c>
      <c r="AY85" s="45">
        <v>0</v>
      </c>
      <c r="AZ85" s="54">
        <v>41.576104639</v>
      </c>
      <c r="BA85" s="71">
        <v>0</v>
      </c>
      <c r="BB85" s="53">
        <v>0</v>
      </c>
      <c r="BC85" s="45">
        <v>0</v>
      </c>
      <c r="BD85" s="45">
        <v>0</v>
      </c>
      <c r="BE85" s="54">
        <v>0</v>
      </c>
      <c r="BF85" s="71">
        <v>4.695689609</v>
      </c>
      <c r="BG85" s="53">
        <v>0.201989209</v>
      </c>
      <c r="BH85" s="45">
        <v>0</v>
      </c>
      <c r="BI85" s="45">
        <v>0</v>
      </c>
      <c r="BJ85" s="54">
        <v>8.114441788</v>
      </c>
      <c r="BK85" s="49">
        <v>134.50002210300002</v>
      </c>
      <c r="BL85" s="104"/>
    </row>
    <row r="86" spans="1:64" ht="12.75">
      <c r="A86" s="11"/>
      <c r="B86" s="24" t="s">
        <v>151</v>
      </c>
      <c r="C86" s="71">
        <v>0</v>
      </c>
      <c r="D86" s="53">
        <v>0.684779058</v>
      </c>
      <c r="E86" s="45">
        <v>0</v>
      </c>
      <c r="F86" s="45">
        <v>0</v>
      </c>
      <c r="G86" s="54">
        <v>0</v>
      </c>
      <c r="H86" s="71">
        <v>446.21793339100003</v>
      </c>
      <c r="I86" s="45">
        <v>19.310700002</v>
      </c>
      <c r="J86" s="45">
        <v>0</v>
      </c>
      <c r="K86" s="45">
        <v>0</v>
      </c>
      <c r="L86" s="54">
        <v>147.608209157</v>
      </c>
      <c r="M86" s="71">
        <v>0</v>
      </c>
      <c r="N86" s="53">
        <v>0</v>
      </c>
      <c r="O86" s="45">
        <v>0</v>
      </c>
      <c r="P86" s="45">
        <v>0</v>
      </c>
      <c r="Q86" s="54">
        <v>0</v>
      </c>
      <c r="R86" s="71">
        <v>140.65742683</v>
      </c>
      <c r="S86" s="45">
        <v>0.932155245</v>
      </c>
      <c r="T86" s="45">
        <v>0</v>
      </c>
      <c r="U86" s="45">
        <v>0</v>
      </c>
      <c r="V86" s="54">
        <v>23.397630299000003</v>
      </c>
      <c r="W86" s="71">
        <v>0</v>
      </c>
      <c r="X86" s="45">
        <v>0</v>
      </c>
      <c r="Y86" s="45">
        <v>0</v>
      </c>
      <c r="Z86" s="45">
        <v>0</v>
      </c>
      <c r="AA86" s="54">
        <v>0</v>
      </c>
      <c r="AB86" s="71">
        <v>2.4754730680000003</v>
      </c>
      <c r="AC86" s="45">
        <v>0</v>
      </c>
      <c r="AD86" s="45">
        <v>0</v>
      </c>
      <c r="AE86" s="45">
        <v>0</v>
      </c>
      <c r="AF86" s="54">
        <v>0.018535028</v>
      </c>
      <c r="AG86" s="71">
        <v>0</v>
      </c>
      <c r="AH86" s="45">
        <v>0</v>
      </c>
      <c r="AI86" s="45">
        <v>0</v>
      </c>
      <c r="AJ86" s="45">
        <v>0</v>
      </c>
      <c r="AK86" s="54">
        <v>0</v>
      </c>
      <c r="AL86" s="71">
        <v>1.671087051</v>
      </c>
      <c r="AM86" s="45">
        <v>0</v>
      </c>
      <c r="AN86" s="45">
        <v>0</v>
      </c>
      <c r="AO86" s="45">
        <v>0</v>
      </c>
      <c r="AP86" s="54">
        <v>0</v>
      </c>
      <c r="AQ86" s="71">
        <v>0</v>
      </c>
      <c r="AR86" s="53">
        <v>0</v>
      </c>
      <c r="AS86" s="45">
        <v>0</v>
      </c>
      <c r="AT86" s="45">
        <v>0</v>
      </c>
      <c r="AU86" s="54">
        <v>0</v>
      </c>
      <c r="AV86" s="71">
        <v>2300.255462348</v>
      </c>
      <c r="AW86" s="45">
        <v>85.65391833899999</v>
      </c>
      <c r="AX86" s="45">
        <v>0</v>
      </c>
      <c r="AY86" s="45">
        <v>0</v>
      </c>
      <c r="AZ86" s="54">
        <v>686.0327871549999</v>
      </c>
      <c r="BA86" s="71">
        <v>0</v>
      </c>
      <c r="BB86" s="53">
        <v>0</v>
      </c>
      <c r="BC86" s="45">
        <v>0</v>
      </c>
      <c r="BD86" s="45">
        <v>0</v>
      </c>
      <c r="BE86" s="54">
        <v>0</v>
      </c>
      <c r="BF86" s="71">
        <v>770.996077812</v>
      </c>
      <c r="BG86" s="53">
        <v>9.446003382999999</v>
      </c>
      <c r="BH86" s="45">
        <v>0</v>
      </c>
      <c r="BI86" s="45">
        <v>0</v>
      </c>
      <c r="BJ86" s="54">
        <v>82.501547045</v>
      </c>
      <c r="BK86" s="49">
        <v>4717.859725210999</v>
      </c>
      <c r="BL86" s="104"/>
    </row>
    <row r="87" spans="1:64" ht="12.75">
      <c r="A87" s="11"/>
      <c r="B87" s="24" t="s">
        <v>152</v>
      </c>
      <c r="C87" s="71">
        <v>0</v>
      </c>
      <c r="D87" s="53">
        <v>0.7348988900000001</v>
      </c>
      <c r="E87" s="45">
        <v>0</v>
      </c>
      <c r="F87" s="45">
        <v>0</v>
      </c>
      <c r="G87" s="54">
        <v>0</v>
      </c>
      <c r="H87" s="71">
        <v>29.716341504000003</v>
      </c>
      <c r="I87" s="45">
        <v>2.5211323739999996</v>
      </c>
      <c r="J87" s="45">
        <v>0</v>
      </c>
      <c r="K87" s="45">
        <v>0</v>
      </c>
      <c r="L87" s="54">
        <v>23.440679204</v>
      </c>
      <c r="M87" s="71">
        <v>0</v>
      </c>
      <c r="N87" s="53">
        <v>0</v>
      </c>
      <c r="O87" s="45">
        <v>0</v>
      </c>
      <c r="P87" s="45">
        <v>0</v>
      </c>
      <c r="Q87" s="54">
        <v>0</v>
      </c>
      <c r="R87" s="71">
        <v>7.215510392</v>
      </c>
      <c r="S87" s="45">
        <v>0.991744549</v>
      </c>
      <c r="T87" s="45">
        <v>0</v>
      </c>
      <c r="U87" s="45">
        <v>0</v>
      </c>
      <c r="V87" s="54">
        <v>2.101428038</v>
      </c>
      <c r="W87" s="71">
        <v>0</v>
      </c>
      <c r="X87" s="45">
        <v>0</v>
      </c>
      <c r="Y87" s="45">
        <v>0</v>
      </c>
      <c r="Z87" s="45">
        <v>0</v>
      </c>
      <c r="AA87" s="54">
        <v>0</v>
      </c>
      <c r="AB87" s="71">
        <v>0.769413369</v>
      </c>
      <c r="AC87" s="45">
        <v>0</v>
      </c>
      <c r="AD87" s="45">
        <v>0</v>
      </c>
      <c r="AE87" s="45">
        <v>0</v>
      </c>
      <c r="AF87" s="54">
        <v>0.006691024</v>
      </c>
      <c r="AG87" s="71">
        <v>0</v>
      </c>
      <c r="AH87" s="45">
        <v>0</v>
      </c>
      <c r="AI87" s="45">
        <v>0</v>
      </c>
      <c r="AJ87" s="45">
        <v>0</v>
      </c>
      <c r="AK87" s="54">
        <v>0</v>
      </c>
      <c r="AL87" s="71">
        <v>0.259626976</v>
      </c>
      <c r="AM87" s="45">
        <v>0</v>
      </c>
      <c r="AN87" s="45">
        <v>0</v>
      </c>
      <c r="AO87" s="45">
        <v>0</v>
      </c>
      <c r="AP87" s="54">
        <v>0.0037188839999999996</v>
      </c>
      <c r="AQ87" s="71">
        <v>0</v>
      </c>
      <c r="AR87" s="53">
        <v>0</v>
      </c>
      <c r="AS87" s="45">
        <v>0</v>
      </c>
      <c r="AT87" s="45">
        <v>0</v>
      </c>
      <c r="AU87" s="54">
        <v>0</v>
      </c>
      <c r="AV87" s="71">
        <v>563.5735335390001</v>
      </c>
      <c r="AW87" s="45">
        <v>41.16101381000001</v>
      </c>
      <c r="AX87" s="45">
        <v>0</v>
      </c>
      <c r="AY87" s="45">
        <v>0</v>
      </c>
      <c r="AZ87" s="54">
        <v>244.326498391</v>
      </c>
      <c r="BA87" s="71">
        <v>0</v>
      </c>
      <c r="BB87" s="53">
        <v>0</v>
      </c>
      <c r="BC87" s="45">
        <v>0</v>
      </c>
      <c r="BD87" s="45">
        <v>0</v>
      </c>
      <c r="BE87" s="54">
        <v>0</v>
      </c>
      <c r="BF87" s="71">
        <v>107.417364194</v>
      </c>
      <c r="BG87" s="53">
        <v>6.616681476</v>
      </c>
      <c r="BH87" s="45">
        <v>0.020285659</v>
      </c>
      <c r="BI87" s="45">
        <v>0</v>
      </c>
      <c r="BJ87" s="54">
        <v>34.681174953</v>
      </c>
      <c r="BK87" s="49">
        <v>1065.5577372259997</v>
      </c>
      <c r="BL87" s="104"/>
    </row>
    <row r="88" spans="1:64" ht="12.75">
      <c r="A88" s="11"/>
      <c r="B88" s="24" t="s">
        <v>153</v>
      </c>
      <c r="C88" s="71">
        <v>0</v>
      </c>
      <c r="D88" s="53">
        <v>27.686261681999994</v>
      </c>
      <c r="E88" s="45">
        <v>0</v>
      </c>
      <c r="F88" s="45">
        <v>0</v>
      </c>
      <c r="G88" s="54">
        <v>0</v>
      </c>
      <c r="H88" s="71">
        <v>100.27051895100001</v>
      </c>
      <c r="I88" s="45">
        <v>32.374713607000004</v>
      </c>
      <c r="J88" s="45">
        <v>0</v>
      </c>
      <c r="K88" s="45">
        <v>0</v>
      </c>
      <c r="L88" s="54">
        <v>92.411550361</v>
      </c>
      <c r="M88" s="71">
        <v>0</v>
      </c>
      <c r="N88" s="53">
        <v>0</v>
      </c>
      <c r="O88" s="45">
        <v>0</v>
      </c>
      <c r="P88" s="45">
        <v>0</v>
      </c>
      <c r="Q88" s="54">
        <v>0</v>
      </c>
      <c r="R88" s="71">
        <v>27.332420131</v>
      </c>
      <c r="S88" s="45">
        <v>3.118109493</v>
      </c>
      <c r="T88" s="45">
        <v>0</v>
      </c>
      <c r="U88" s="45">
        <v>0</v>
      </c>
      <c r="V88" s="54">
        <v>4.466236638</v>
      </c>
      <c r="W88" s="71">
        <v>0</v>
      </c>
      <c r="X88" s="45">
        <v>0</v>
      </c>
      <c r="Y88" s="45">
        <v>0</v>
      </c>
      <c r="Z88" s="45">
        <v>0</v>
      </c>
      <c r="AA88" s="54">
        <v>0</v>
      </c>
      <c r="AB88" s="71">
        <v>0.798659015</v>
      </c>
      <c r="AC88" s="45">
        <v>0</v>
      </c>
      <c r="AD88" s="45">
        <v>0</v>
      </c>
      <c r="AE88" s="45">
        <v>0</v>
      </c>
      <c r="AF88" s="54">
        <v>0.010147643</v>
      </c>
      <c r="AG88" s="71">
        <v>0</v>
      </c>
      <c r="AH88" s="45">
        <v>0</v>
      </c>
      <c r="AI88" s="45">
        <v>0</v>
      </c>
      <c r="AJ88" s="45">
        <v>0</v>
      </c>
      <c r="AK88" s="54">
        <v>0</v>
      </c>
      <c r="AL88" s="71">
        <v>0.231258241</v>
      </c>
      <c r="AM88" s="45">
        <v>0</v>
      </c>
      <c r="AN88" s="45">
        <v>0</v>
      </c>
      <c r="AO88" s="45">
        <v>0</v>
      </c>
      <c r="AP88" s="54">
        <v>0.026216714000000002</v>
      </c>
      <c r="AQ88" s="71">
        <v>0</v>
      </c>
      <c r="AR88" s="53">
        <v>0</v>
      </c>
      <c r="AS88" s="45">
        <v>0</v>
      </c>
      <c r="AT88" s="45">
        <v>0</v>
      </c>
      <c r="AU88" s="54">
        <v>0</v>
      </c>
      <c r="AV88" s="71">
        <v>1283.35393702</v>
      </c>
      <c r="AW88" s="45">
        <v>79.948099985</v>
      </c>
      <c r="AX88" s="45">
        <v>0.101169176</v>
      </c>
      <c r="AY88" s="45">
        <v>0</v>
      </c>
      <c r="AZ88" s="54">
        <v>560.385704037</v>
      </c>
      <c r="BA88" s="71">
        <v>0</v>
      </c>
      <c r="BB88" s="53">
        <v>0</v>
      </c>
      <c r="BC88" s="45">
        <v>0</v>
      </c>
      <c r="BD88" s="45">
        <v>0</v>
      </c>
      <c r="BE88" s="54">
        <v>0</v>
      </c>
      <c r="BF88" s="71">
        <v>265.607941256</v>
      </c>
      <c r="BG88" s="53">
        <v>11.015856646</v>
      </c>
      <c r="BH88" s="45">
        <v>0</v>
      </c>
      <c r="BI88" s="45">
        <v>0</v>
      </c>
      <c r="BJ88" s="54">
        <v>49.017498661999994</v>
      </c>
      <c r="BK88" s="49">
        <v>2538.156299258</v>
      </c>
      <c r="BL88" s="104"/>
    </row>
    <row r="89" spans="1:64" ht="12.75">
      <c r="A89" s="36"/>
      <c r="B89" s="37" t="s">
        <v>77</v>
      </c>
      <c r="C89" s="79">
        <f>SUM(C70:C88)</f>
        <v>0</v>
      </c>
      <c r="D89" s="79">
        <f>SUM(D70:D88)</f>
        <v>449.4194214550001</v>
      </c>
      <c r="E89" s="79">
        <f aca="true" t="shared" si="10" ref="E89:BJ89">SUM(E70:E88)</f>
        <v>0</v>
      </c>
      <c r="F89" s="79">
        <f t="shared" si="10"/>
        <v>0</v>
      </c>
      <c r="G89" s="79">
        <f t="shared" si="10"/>
        <v>0</v>
      </c>
      <c r="H89" s="79">
        <f t="shared" si="10"/>
        <v>1302.6845263110001</v>
      </c>
      <c r="I89" s="79">
        <f t="shared" si="10"/>
        <v>630.4056199219999</v>
      </c>
      <c r="J89" s="79">
        <f t="shared" si="10"/>
        <v>4.039905699</v>
      </c>
      <c r="K89" s="79">
        <f t="shared" si="10"/>
        <v>0</v>
      </c>
      <c r="L89" s="79">
        <f t="shared" si="10"/>
        <v>1782.9061847059997</v>
      </c>
      <c r="M89" s="79">
        <f t="shared" si="10"/>
        <v>0</v>
      </c>
      <c r="N89" s="79">
        <f t="shared" si="10"/>
        <v>0</v>
      </c>
      <c r="O89" s="79">
        <f t="shared" si="10"/>
        <v>0</v>
      </c>
      <c r="P89" s="79">
        <f t="shared" si="10"/>
        <v>0</v>
      </c>
      <c r="Q89" s="79">
        <f t="shared" si="10"/>
        <v>0</v>
      </c>
      <c r="R89" s="79">
        <f t="shared" si="10"/>
        <v>417.642448717</v>
      </c>
      <c r="S89" s="79">
        <f t="shared" si="10"/>
        <v>100.802236856</v>
      </c>
      <c r="T89" s="79">
        <f t="shared" si="10"/>
        <v>0</v>
      </c>
      <c r="U89" s="79">
        <f t="shared" si="10"/>
        <v>0</v>
      </c>
      <c r="V89" s="79">
        <f t="shared" si="10"/>
        <v>151.177905592</v>
      </c>
      <c r="W89" s="79">
        <f t="shared" si="10"/>
        <v>0</v>
      </c>
      <c r="X89" s="79">
        <f t="shared" si="10"/>
        <v>0</v>
      </c>
      <c r="Y89" s="79">
        <f t="shared" si="10"/>
        <v>0</v>
      </c>
      <c r="Z89" s="79">
        <f t="shared" si="10"/>
        <v>0</v>
      </c>
      <c r="AA89" s="79">
        <f t="shared" si="10"/>
        <v>0</v>
      </c>
      <c r="AB89" s="79">
        <f t="shared" si="10"/>
        <v>6.751283041000001</v>
      </c>
      <c r="AC89" s="79">
        <f t="shared" si="10"/>
        <v>0</v>
      </c>
      <c r="AD89" s="79">
        <f t="shared" si="10"/>
        <v>0</v>
      </c>
      <c r="AE89" s="79">
        <f t="shared" si="10"/>
        <v>0</v>
      </c>
      <c r="AF89" s="79">
        <f t="shared" si="10"/>
        <v>0.32653526899999996</v>
      </c>
      <c r="AG89" s="79">
        <f t="shared" si="10"/>
        <v>0</v>
      </c>
      <c r="AH89" s="79">
        <f t="shared" si="10"/>
        <v>0</v>
      </c>
      <c r="AI89" s="79">
        <f t="shared" si="10"/>
        <v>0</v>
      </c>
      <c r="AJ89" s="79">
        <f t="shared" si="10"/>
        <v>0</v>
      </c>
      <c r="AK89" s="79">
        <f t="shared" si="10"/>
        <v>0</v>
      </c>
      <c r="AL89" s="79">
        <f t="shared" si="10"/>
        <v>4.012617928999999</v>
      </c>
      <c r="AM89" s="79">
        <f t="shared" si="10"/>
        <v>0</v>
      </c>
      <c r="AN89" s="79">
        <f t="shared" si="10"/>
        <v>0</v>
      </c>
      <c r="AO89" s="79">
        <f t="shared" si="10"/>
        <v>0</v>
      </c>
      <c r="AP89" s="79">
        <f t="shared" si="10"/>
        <v>0.148497754</v>
      </c>
      <c r="AQ89" s="79">
        <f t="shared" si="10"/>
        <v>0</v>
      </c>
      <c r="AR89" s="79">
        <f t="shared" si="10"/>
        <v>0.23026403199999998</v>
      </c>
      <c r="AS89" s="79">
        <f t="shared" si="10"/>
        <v>0</v>
      </c>
      <c r="AT89" s="79">
        <f t="shared" si="10"/>
        <v>0</v>
      </c>
      <c r="AU89" s="79">
        <f t="shared" si="10"/>
        <v>0</v>
      </c>
      <c r="AV89" s="79">
        <f t="shared" si="10"/>
        <v>10229.877657318</v>
      </c>
      <c r="AW89" s="79">
        <f t="shared" si="10"/>
        <v>1436.7553542400003</v>
      </c>
      <c r="AX89" s="79">
        <f t="shared" si="10"/>
        <v>0.101169176</v>
      </c>
      <c r="AY89" s="79">
        <f t="shared" si="10"/>
        <v>0</v>
      </c>
      <c r="AZ89" s="79">
        <f t="shared" si="10"/>
        <v>8333.589376537999</v>
      </c>
      <c r="BA89" s="79">
        <f t="shared" si="10"/>
        <v>0</v>
      </c>
      <c r="BB89" s="79">
        <f t="shared" si="10"/>
        <v>0</v>
      </c>
      <c r="BC89" s="79">
        <f t="shared" si="10"/>
        <v>0</v>
      </c>
      <c r="BD89" s="79">
        <f t="shared" si="10"/>
        <v>0</v>
      </c>
      <c r="BE89" s="79">
        <f t="shared" si="10"/>
        <v>0</v>
      </c>
      <c r="BF89" s="79">
        <f t="shared" si="10"/>
        <v>2959.931702623</v>
      </c>
      <c r="BG89" s="79">
        <f t="shared" si="10"/>
        <v>246.902612103</v>
      </c>
      <c r="BH89" s="79">
        <f t="shared" si="10"/>
        <v>0.020285659</v>
      </c>
      <c r="BI89" s="79">
        <f t="shared" si="10"/>
        <v>0</v>
      </c>
      <c r="BJ89" s="79">
        <f t="shared" si="10"/>
        <v>1189.3142143219998</v>
      </c>
      <c r="BK89" s="100">
        <f>SUM(C89:BJ89)</f>
        <v>29247.039819262</v>
      </c>
      <c r="BL89" s="104"/>
    </row>
    <row r="90" spans="1:64" ht="12.75">
      <c r="A90" s="36"/>
      <c r="B90" s="38" t="s">
        <v>75</v>
      </c>
      <c r="C90" s="50">
        <f aca="true" t="shared" si="11" ref="C90:AH90">+C89+C68</f>
        <v>0</v>
      </c>
      <c r="D90" s="70">
        <f t="shared" si="11"/>
        <v>450.2875421670001</v>
      </c>
      <c r="E90" s="70">
        <f t="shared" si="11"/>
        <v>0</v>
      </c>
      <c r="F90" s="70">
        <f t="shared" si="11"/>
        <v>0</v>
      </c>
      <c r="G90" s="69">
        <f t="shared" si="11"/>
        <v>0</v>
      </c>
      <c r="H90" s="50">
        <f t="shared" si="11"/>
        <v>1852.1807554240002</v>
      </c>
      <c r="I90" s="70">
        <f t="shared" si="11"/>
        <v>630.7488290739999</v>
      </c>
      <c r="J90" s="70">
        <f t="shared" si="11"/>
        <v>4.039905699</v>
      </c>
      <c r="K90" s="70">
        <f t="shared" si="11"/>
        <v>0</v>
      </c>
      <c r="L90" s="69">
        <f t="shared" si="11"/>
        <v>1822.0730296049996</v>
      </c>
      <c r="M90" s="50">
        <f t="shared" si="11"/>
        <v>0</v>
      </c>
      <c r="N90" s="70">
        <f t="shared" si="11"/>
        <v>0</v>
      </c>
      <c r="O90" s="70">
        <f t="shared" si="11"/>
        <v>0</v>
      </c>
      <c r="P90" s="70">
        <f t="shared" si="11"/>
        <v>0</v>
      </c>
      <c r="Q90" s="69">
        <f t="shared" si="11"/>
        <v>0</v>
      </c>
      <c r="R90" s="50">
        <f t="shared" si="11"/>
        <v>710.200936052</v>
      </c>
      <c r="S90" s="70">
        <f t="shared" si="11"/>
        <v>100.80672892</v>
      </c>
      <c r="T90" s="70">
        <f t="shared" si="11"/>
        <v>0</v>
      </c>
      <c r="U90" s="70">
        <f t="shared" si="11"/>
        <v>0</v>
      </c>
      <c r="V90" s="69">
        <f t="shared" si="11"/>
        <v>159.304879525</v>
      </c>
      <c r="W90" s="50">
        <f t="shared" si="11"/>
        <v>0</v>
      </c>
      <c r="X90" s="70">
        <f t="shared" si="11"/>
        <v>0</v>
      </c>
      <c r="Y90" s="70">
        <f t="shared" si="11"/>
        <v>0</v>
      </c>
      <c r="Z90" s="70">
        <f t="shared" si="11"/>
        <v>0</v>
      </c>
      <c r="AA90" s="69">
        <f t="shared" si="11"/>
        <v>0</v>
      </c>
      <c r="AB90" s="50">
        <f t="shared" si="11"/>
        <v>8.834757005</v>
      </c>
      <c r="AC90" s="70">
        <f t="shared" si="11"/>
        <v>0</v>
      </c>
      <c r="AD90" s="70">
        <f t="shared" si="11"/>
        <v>0</v>
      </c>
      <c r="AE90" s="70">
        <f t="shared" si="11"/>
        <v>0</v>
      </c>
      <c r="AF90" s="69">
        <f t="shared" si="11"/>
        <v>0.35224244399999993</v>
      </c>
      <c r="AG90" s="50">
        <f t="shared" si="11"/>
        <v>0</v>
      </c>
      <c r="AH90" s="70">
        <f t="shared" si="11"/>
        <v>0</v>
      </c>
      <c r="AI90" s="70">
        <f aca="true" t="shared" si="12" ref="AI90:BK90">+AI89+AI68</f>
        <v>0</v>
      </c>
      <c r="AJ90" s="70">
        <f t="shared" si="12"/>
        <v>0</v>
      </c>
      <c r="AK90" s="69">
        <f t="shared" si="12"/>
        <v>0</v>
      </c>
      <c r="AL90" s="50">
        <f t="shared" si="12"/>
        <v>4.885535776999999</v>
      </c>
      <c r="AM90" s="70">
        <f t="shared" si="12"/>
        <v>0</v>
      </c>
      <c r="AN90" s="70">
        <f t="shared" si="12"/>
        <v>0</v>
      </c>
      <c r="AO90" s="70">
        <f t="shared" si="12"/>
        <v>0</v>
      </c>
      <c r="AP90" s="69">
        <f t="shared" si="12"/>
        <v>0.15018213800000002</v>
      </c>
      <c r="AQ90" s="50">
        <f t="shared" si="12"/>
        <v>0</v>
      </c>
      <c r="AR90" s="70">
        <f t="shared" si="12"/>
        <v>0.23026403199999998</v>
      </c>
      <c r="AS90" s="70">
        <f t="shared" si="12"/>
        <v>0</v>
      </c>
      <c r="AT90" s="70">
        <f t="shared" si="12"/>
        <v>0</v>
      </c>
      <c r="AU90" s="69">
        <f t="shared" si="12"/>
        <v>0</v>
      </c>
      <c r="AV90" s="50">
        <f t="shared" si="12"/>
        <v>13249.2065092535</v>
      </c>
      <c r="AW90" s="70">
        <f t="shared" si="12"/>
        <v>1449.3881464310002</v>
      </c>
      <c r="AX90" s="70">
        <f t="shared" si="12"/>
        <v>1.8370340619999999</v>
      </c>
      <c r="AY90" s="70">
        <f t="shared" si="12"/>
        <v>0</v>
      </c>
      <c r="AZ90" s="69">
        <f t="shared" si="12"/>
        <v>8956.940572839</v>
      </c>
      <c r="BA90" s="50">
        <f t="shared" si="12"/>
        <v>0</v>
      </c>
      <c r="BB90" s="70">
        <f t="shared" si="12"/>
        <v>0</v>
      </c>
      <c r="BC90" s="70">
        <f t="shared" si="12"/>
        <v>0</v>
      </c>
      <c r="BD90" s="70">
        <f t="shared" si="12"/>
        <v>0</v>
      </c>
      <c r="BE90" s="69">
        <f t="shared" si="12"/>
        <v>0</v>
      </c>
      <c r="BF90" s="50">
        <f t="shared" si="12"/>
        <v>4150.215887007</v>
      </c>
      <c r="BG90" s="70">
        <f t="shared" si="12"/>
        <v>250.068866119</v>
      </c>
      <c r="BH90" s="70">
        <f t="shared" si="12"/>
        <v>0.020285659</v>
      </c>
      <c r="BI90" s="70">
        <f t="shared" si="12"/>
        <v>0</v>
      </c>
      <c r="BJ90" s="69">
        <f t="shared" si="12"/>
        <v>1324.7159178569998</v>
      </c>
      <c r="BK90" s="52">
        <f t="shared" si="12"/>
        <v>35126.488807089496</v>
      </c>
      <c r="BL90" s="104"/>
    </row>
    <row r="91" spans="1:64" ht="3" customHeight="1">
      <c r="A91" s="11"/>
      <c r="B91" s="18"/>
      <c r="C91" s="123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5"/>
      <c r="BL91" s="104"/>
    </row>
    <row r="92" spans="1:64" ht="12.75">
      <c r="A92" s="11" t="s">
        <v>16</v>
      </c>
      <c r="B92" s="17" t="s">
        <v>8</v>
      </c>
      <c r="C92" s="123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5"/>
      <c r="BL92" s="104"/>
    </row>
    <row r="93" spans="1:64" ht="12.75">
      <c r="A93" s="11" t="s">
        <v>67</v>
      </c>
      <c r="B93" s="18" t="s">
        <v>17</v>
      </c>
      <c r="C93" s="123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5"/>
      <c r="BL93" s="104"/>
    </row>
    <row r="94" spans="1:64" ht="12.75">
      <c r="A94" s="11"/>
      <c r="B94" s="24" t="s">
        <v>165</v>
      </c>
      <c r="C94" s="71">
        <v>0</v>
      </c>
      <c r="D94" s="53">
        <v>88.854563121</v>
      </c>
      <c r="E94" s="45">
        <v>0</v>
      </c>
      <c r="F94" s="45">
        <v>0</v>
      </c>
      <c r="G94" s="54">
        <v>0</v>
      </c>
      <c r="H94" s="71">
        <v>62.99788802100001</v>
      </c>
      <c r="I94" s="45">
        <v>86.102335264</v>
      </c>
      <c r="J94" s="45">
        <v>0.022714161</v>
      </c>
      <c r="K94" s="45">
        <v>0</v>
      </c>
      <c r="L94" s="54">
        <v>215.667298839</v>
      </c>
      <c r="M94" s="71">
        <v>0</v>
      </c>
      <c r="N94" s="53">
        <v>0</v>
      </c>
      <c r="O94" s="45">
        <v>0</v>
      </c>
      <c r="P94" s="45">
        <v>0</v>
      </c>
      <c r="Q94" s="54">
        <v>0</v>
      </c>
      <c r="R94" s="71">
        <v>17.184687441</v>
      </c>
      <c r="S94" s="45">
        <v>0.7897275309999999</v>
      </c>
      <c r="T94" s="45">
        <v>0</v>
      </c>
      <c r="U94" s="45">
        <v>0</v>
      </c>
      <c r="V94" s="54">
        <v>20.838632846000003</v>
      </c>
      <c r="W94" s="71">
        <v>0</v>
      </c>
      <c r="X94" s="45">
        <v>0</v>
      </c>
      <c r="Y94" s="45">
        <v>0</v>
      </c>
      <c r="Z94" s="45">
        <v>0</v>
      </c>
      <c r="AA94" s="54">
        <v>0</v>
      </c>
      <c r="AB94" s="71">
        <v>0.261932986</v>
      </c>
      <c r="AC94" s="45">
        <v>0</v>
      </c>
      <c r="AD94" s="45">
        <v>0</v>
      </c>
      <c r="AE94" s="45">
        <v>0</v>
      </c>
      <c r="AF94" s="54">
        <v>0.907252585</v>
      </c>
      <c r="AG94" s="71">
        <v>0</v>
      </c>
      <c r="AH94" s="45">
        <v>0</v>
      </c>
      <c r="AI94" s="45">
        <v>0</v>
      </c>
      <c r="AJ94" s="45">
        <v>0</v>
      </c>
      <c r="AK94" s="54">
        <v>0</v>
      </c>
      <c r="AL94" s="71">
        <v>0.031478898000000005</v>
      </c>
      <c r="AM94" s="45">
        <v>0</v>
      </c>
      <c r="AN94" s="45">
        <v>0</v>
      </c>
      <c r="AO94" s="45">
        <v>0</v>
      </c>
      <c r="AP94" s="54">
        <v>0.06311172</v>
      </c>
      <c r="AQ94" s="71">
        <v>0</v>
      </c>
      <c r="AR94" s="53">
        <v>0.002580645</v>
      </c>
      <c r="AS94" s="45">
        <v>0</v>
      </c>
      <c r="AT94" s="45">
        <v>0</v>
      </c>
      <c r="AU94" s="54">
        <v>0</v>
      </c>
      <c r="AV94" s="71">
        <v>1007.419113611</v>
      </c>
      <c r="AW94" s="45">
        <v>356.05078996500004</v>
      </c>
      <c r="AX94" s="45">
        <v>0</v>
      </c>
      <c r="AY94" s="45">
        <v>0</v>
      </c>
      <c r="AZ94" s="54">
        <v>3316.231199383399</v>
      </c>
      <c r="BA94" s="71">
        <v>0</v>
      </c>
      <c r="BB94" s="53">
        <v>0</v>
      </c>
      <c r="BC94" s="45">
        <v>0</v>
      </c>
      <c r="BD94" s="45">
        <v>0</v>
      </c>
      <c r="BE94" s="54">
        <v>0</v>
      </c>
      <c r="BF94" s="71">
        <v>333.35717180899996</v>
      </c>
      <c r="BG94" s="53">
        <v>36.342362677000004</v>
      </c>
      <c r="BH94" s="45">
        <v>4.656274712</v>
      </c>
      <c r="BI94" s="45">
        <v>0</v>
      </c>
      <c r="BJ94" s="54">
        <v>603.548100651</v>
      </c>
      <c r="BK94" s="61">
        <v>6151.329216866398</v>
      </c>
      <c r="BL94" s="104"/>
    </row>
    <row r="95" spans="1:64" ht="12.75">
      <c r="A95" s="36"/>
      <c r="B95" s="38" t="s">
        <v>74</v>
      </c>
      <c r="C95" s="50">
        <f aca="true" t="shared" si="13" ref="C95:AH95">SUM(C94:C94)</f>
        <v>0</v>
      </c>
      <c r="D95" s="70">
        <f t="shared" si="13"/>
        <v>88.854563121</v>
      </c>
      <c r="E95" s="70">
        <f t="shared" si="13"/>
        <v>0</v>
      </c>
      <c r="F95" s="70">
        <f t="shared" si="13"/>
        <v>0</v>
      </c>
      <c r="G95" s="69">
        <f t="shared" si="13"/>
        <v>0</v>
      </c>
      <c r="H95" s="50">
        <f t="shared" si="13"/>
        <v>62.99788802100001</v>
      </c>
      <c r="I95" s="70">
        <f t="shared" si="13"/>
        <v>86.102335264</v>
      </c>
      <c r="J95" s="70">
        <f t="shared" si="13"/>
        <v>0.022714161</v>
      </c>
      <c r="K95" s="70">
        <f t="shared" si="13"/>
        <v>0</v>
      </c>
      <c r="L95" s="69">
        <f t="shared" si="13"/>
        <v>215.667298839</v>
      </c>
      <c r="M95" s="50">
        <f t="shared" si="13"/>
        <v>0</v>
      </c>
      <c r="N95" s="70">
        <f t="shared" si="13"/>
        <v>0</v>
      </c>
      <c r="O95" s="70">
        <f t="shared" si="13"/>
        <v>0</v>
      </c>
      <c r="P95" s="70">
        <f t="shared" si="13"/>
        <v>0</v>
      </c>
      <c r="Q95" s="69">
        <f t="shared" si="13"/>
        <v>0</v>
      </c>
      <c r="R95" s="50">
        <f t="shared" si="13"/>
        <v>17.184687441</v>
      </c>
      <c r="S95" s="70">
        <f t="shared" si="13"/>
        <v>0.7897275309999999</v>
      </c>
      <c r="T95" s="70">
        <f t="shared" si="13"/>
        <v>0</v>
      </c>
      <c r="U95" s="70">
        <f t="shared" si="13"/>
        <v>0</v>
      </c>
      <c r="V95" s="69">
        <f t="shared" si="13"/>
        <v>20.838632846000003</v>
      </c>
      <c r="W95" s="50">
        <f t="shared" si="13"/>
        <v>0</v>
      </c>
      <c r="X95" s="70">
        <f t="shared" si="13"/>
        <v>0</v>
      </c>
      <c r="Y95" s="70">
        <f t="shared" si="13"/>
        <v>0</v>
      </c>
      <c r="Z95" s="70">
        <f t="shared" si="13"/>
        <v>0</v>
      </c>
      <c r="AA95" s="69">
        <f t="shared" si="13"/>
        <v>0</v>
      </c>
      <c r="AB95" s="50">
        <f t="shared" si="13"/>
        <v>0.261932986</v>
      </c>
      <c r="AC95" s="70">
        <f t="shared" si="13"/>
        <v>0</v>
      </c>
      <c r="AD95" s="70">
        <f t="shared" si="13"/>
        <v>0</v>
      </c>
      <c r="AE95" s="70">
        <f t="shared" si="13"/>
        <v>0</v>
      </c>
      <c r="AF95" s="69">
        <f t="shared" si="13"/>
        <v>0.907252585</v>
      </c>
      <c r="AG95" s="50">
        <f t="shared" si="13"/>
        <v>0</v>
      </c>
      <c r="AH95" s="70">
        <f t="shared" si="13"/>
        <v>0</v>
      </c>
      <c r="AI95" s="70">
        <f aca="true" t="shared" si="14" ref="AI95:BJ95">SUM(AI94:AI94)</f>
        <v>0</v>
      </c>
      <c r="AJ95" s="70">
        <f t="shared" si="14"/>
        <v>0</v>
      </c>
      <c r="AK95" s="69">
        <f t="shared" si="14"/>
        <v>0</v>
      </c>
      <c r="AL95" s="50">
        <f t="shared" si="14"/>
        <v>0.031478898000000005</v>
      </c>
      <c r="AM95" s="70">
        <f t="shared" si="14"/>
        <v>0</v>
      </c>
      <c r="AN95" s="70">
        <f t="shared" si="14"/>
        <v>0</v>
      </c>
      <c r="AO95" s="70">
        <f t="shared" si="14"/>
        <v>0</v>
      </c>
      <c r="AP95" s="69">
        <f t="shared" si="14"/>
        <v>0.06311172</v>
      </c>
      <c r="AQ95" s="50">
        <f t="shared" si="14"/>
        <v>0</v>
      </c>
      <c r="AR95" s="70">
        <f>SUM(AR94:AR94)</f>
        <v>0.002580645</v>
      </c>
      <c r="AS95" s="70">
        <f t="shared" si="14"/>
        <v>0</v>
      </c>
      <c r="AT95" s="70">
        <f t="shared" si="14"/>
        <v>0</v>
      </c>
      <c r="AU95" s="69">
        <f t="shared" si="14"/>
        <v>0</v>
      </c>
      <c r="AV95" s="50">
        <f t="shared" si="14"/>
        <v>1007.419113611</v>
      </c>
      <c r="AW95" s="70">
        <f t="shared" si="14"/>
        <v>356.05078996500004</v>
      </c>
      <c r="AX95" s="70">
        <f t="shared" si="14"/>
        <v>0</v>
      </c>
      <c r="AY95" s="70">
        <f t="shared" si="14"/>
        <v>0</v>
      </c>
      <c r="AZ95" s="69">
        <f t="shared" si="14"/>
        <v>3316.231199383399</v>
      </c>
      <c r="BA95" s="50">
        <f t="shared" si="14"/>
        <v>0</v>
      </c>
      <c r="BB95" s="70">
        <f t="shared" si="14"/>
        <v>0</v>
      </c>
      <c r="BC95" s="70">
        <f t="shared" si="14"/>
        <v>0</v>
      </c>
      <c r="BD95" s="70">
        <f t="shared" si="14"/>
        <v>0</v>
      </c>
      <c r="BE95" s="69">
        <f t="shared" si="14"/>
        <v>0</v>
      </c>
      <c r="BF95" s="50">
        <f t="shared" si="14"/>
        <v>333.35717180899996</v>
      </c>
      <c r="BG95" s="70">
        <f t="shared" si="14"/>
        <v>36.342362677000004</v>
      </c>
      <c r="BH95" s="70">
        <f t="shared" si="14"/>
        <v>4.656274712</v>
      </c>
      <c r="BI95" s="70">
        <f t="shared" si="14"/>
        <v>0</v>
      </c>
      <c r="BJ95" s="69">
        <f t="shared" si="14"/>
        <v>603.548100651</v>
      </c>
      <c r="BK95" s="97">
        <f>SUM(BK94:BK94)</f>
        <v>6151.329216866398</v>
      </c>
      <c r="BL95" s="104"/>
    </row>
    <row r="96" spans="1:64" ht="2.25" customHeight="1">
      <c r="A96" s="11"/>
      <c r="B96" s="18"/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5"/>
      <c r="BL96" s="104"/>
    </row>
    <row r="97" spans="1:64" ht="12.75">
      <c r="A97" s="11" t="s">
        <v>4</v>
      </c>
      <c r="B97" s="17" t="s">
        <v>9</v>
      </c>
      <c r="C97" s="123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5"/>
      <c r="BL97" s="104"/>
    </row>
    <row r="98" spans="1:64" ht="12.75">
      <c r="A98" s="11" t="s">
        <v>67</v>
      </c>
      <c r="B98" s="18" t="s">
        <v>18</v>
      </c>
      <c r="C98" s="123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5"/>
      <c r="BL98" s="104"/>
    </row>
    <row r="99" spans="1:64" ht="12.75">
      <c r="A99" s="11"/>
      <c r="B99" s="19" t="s">
        <v>31</v>
      </c>
      <c r="C99" s="57"/>
      <c r="D99" s="58"/>
      <c r="E99" s="59"/>
      <c r="F99" s="59"/>
      <c r="G99" s="60"/>
      <c r="H99" s="57"/>
      <c r="I99" s="59"/>
      <c r="J99" s="59"/>
      <c r="K99" s="59"/>
      <c r="L99" s="60"/>
      <c r="M99" s="57"/>
      <c r="N99" s="58"/>
      <c r="O99" s="59"/>
      <c r="P99" s="59"/>
      <c r="Q99" s="60"/>
      <c r="R99" s="57"/>
      <c r="S99" s="59"/>
      <c r="T99" s="59"/>
      <c r="U99" s="59"/>
      <c r="V99" s="60"/>
      <c r="W99" s="57"/>
      <c r="X99" s="59"/>
      <c r="Y99" s="59"/>
      <c r="Z99" s="59"/>
      <c r="AA99" s="60"/>
      <c r="AB99" s="57"/>
      <c r="AC99" s="59"/>
      <c r="AD99" s="59"/>
      <c r="AE99" s="59"/>
      <c r="AF99" s="60"/>
      <c r="AG99" s="57"/>
      <c r="AH99" s="59"/>
      <c r="AI99" s="59"/>
      <c r="AJ99" s="59"/>
      <c r="AK99" s="60"/>
      <c r="AL99" s="57"/>
      <c r="AM99" s="59"/>
      <c r="AN99" s="59"/>
      <c r="AO99" s="59"/>
      <c r="AP99" s="60"/>
      <c r="AQ99" s="57"/>
      <c r="AR99" s="58"/>
      <c r="AS99" s="59"/>
      <c r="AT99" s="59"/>
      <c r="AU99" s="60"/>
      <c r="AV99" s="57"/>
      <c r="AW99" s="59"/>
      <c r="AX99" s="59"/>
      <c r="AY99" s="59"/>
      <c r="AZ99" s="60"/>
      <c r="BA99" s="57"/>
      <c r="BB99" s="58"/>
      <c r="BC99" s="59"/>
      <c r="BD99" s="59"/>
      <c r="BE99" s="60"/>
      <c r="BF99" s="57"/>
      <c r="BG99" s="58"/>
      <c r="BH99" s="59"/>
      <c r="BI99" s="59"/>
      <c r="BJ99" s="60"/>
      <c r="BK99" s="61"/>
      <c r="BL99" s="104"/>
    </row>
    <row r="100" spans="1:254" s="39" customFormat="1" ht="12.75">
      <c r="A100" s="36"/>
      <c r="B100" s="37" t="s">
        <v>76</v>
      </c>
      <c r="C100" s="62"/>
      <c r="D100" s="63"/>
      <c r="E100" s="63"/>
      <c r="F100" s="63"/>
      <c r="G100" s="64"/>
      <c r="H100" s="62"/>
      <c r="I100" s="63"/>
      <c r="J100" s="63"/>
      <c r="K100" s="63"/>
      <c r="L100" s="64"/>
      <c r="M100" s="62"/>
      <c r="N100" s="63"/>
      <c r="O100" s="63"/>
      <c r="P100" s="63"/>
      <c r="Q100" s="64"/>
      <c r="R100" s="62"/>
      <c r="S100" s="63"/>
      <c r="T100" s="63"/>
      <c r="U100" s="63"/>
      <c r="V100" s="64"/>
      <c r="W100" s="62"/>
      <c r="X100" s="63"/>
      <c r="Y100" s="63"/>
      <c r="Z100" s="63"/>
      <c r="AA100" s="64"/>
      <c r="AB100" s="62"/>
      <c r="AC100" s="63"/>
      <c r="AD100" s="63"/>
      <c r="AE100" s="63"/>
      <c r="AF100" s="64"/>
      <c r="AG100" s="62"/>
      <c r="AH100" s="63"/>
      <c r="AI100" s="63"/>
      <c r="AJ100" s="63"/>
      <c r="AK100" s="64"/>
      <c r="AL100" s="62"/>
      <c r="AM100" s="63"/>
      <c r="AN100" s="63"/>
      <c r="AO100" s="63"/>
      <c r="AP100" s="64"/>
      <c r="AQ100" s="62"/>
      <c r="AR100" s="63"/>
      <c r="AS100" s="63"/>
      <c r="AT100" s="63"/>
      <c r="AU100" s="64"/>
      <c r="AV100" s="62"/>
      <c r="AW100" s="63"/>
      <c r="AX100" s="63"/>
      <c r="AY100" s="63"/>
      <c r="AZ100" s="64"/>
      <c r="BA100" s="62"/>
      <c r="BB100" s="63"/>
      <c r="BC100" s="63"/>
      <c r="BD100" s="63"/>
      <c r="BE100" s="64"/>
      <c r="BF100" s="62"/>
      <c r="BG100" s="63"/>
      <c r="BH100" s="63"/>
      <c r="BI100" s="63"/>
      <c r="BJ100" s="64"/>
      <c r="BK100" s="65"/>
      <c r="BL100" s="104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</row>
    <row r="101" spans="1:64" ht="12.75">
      <c r="A101" s="11" t="s">
        <v>68</v>
      </c>
      <c r="B101" s="18" t="s">
        <v>19</v>
      </c>
      <c r="C101" s="123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5"/>
      <c r="BL101" s="104"/>
    </row>
    <row r="102" spans="1:64" ht="12.75">
      <c r="A102" s="11"/>
      <c r="B102" s="109" t="s">
        <v>166</v>
      </c>
      <c r="C102" s="57">
        <v>0</v>
      </c>
      <c r="D102" s="58">
        <v>0</v>
      </c>
      <c r="E102" s="59">
        <v>0</v>
      </c>
      <c r="F102" s="59">
        <v>0</v>
      </c>
      <c r="G102" s="60">
        <v>0</v>
      </c>
      <c r="H102" s="57">
        <v>0</v>
      </c>
      <c r="I102" s="59">
        <v>0</v>
      </c>
      <c r="J102" s="59">
        <v>0</v>
      </c>
      <c r="K102" s="59">
        <v>0</v>
      </c>
      <c r="L102" s="60">
        <v>0</v>
      </c>
      <c r="M102" s="57">
        <v>0</v>
      </c>
      <c r="N102" s="58">
        <v>0</v>
      </c>
      <c r="O102" s="59">
        <v>0</v>
      </c>
      <c r="P102" s="59">
        <v>0</v>
      </c>
      <c r="Q102" s="60">
        <v>0</v>
      </c>
      <c r="R102" s="57">
        <v>0</v>
      </c>
      <c r="S102" s="59">
        <v>0</v>
      </c>
      <c r="T102" s="59">
        <v>0</v>
      </c>
      <c r="U102" s="59">
        <v>0</v>
      </c>
      <c r="V102" s="60">
        <v>0</v>
      </c>
      <c r="W102" s="57">
        <v>0</v>
      </c>
      <c r="X102" s="59">
        <v>0</v>
      </c>
      <c r="Y102" s="59">
        <v>0</v>
      </c>
      <c r="Z102" s="59">
        <v>0</v>
      </c>
      <c r="AA102" s="60">
        <v>0</v>
      </c>
      <c r="AB102" s="57">
        <v>0</v>
      </c>
      <c r="AC102" s="59">
        <v>0</v>
      </c>
      <c r="AD102" s="59">
        <v>0</v>
      </c>
      <c r="AE102" s="59">
        <v>0</v>
      </c>
      <c r="AF102" s="60">
        <v>0</v>
      </c>
      <c r="AG102" s="57">
        <v>0</v>
      </c>
      <c r="AH102" s="59">
        <v>0</v>
      </c>
      <c r="AI102" s="59">
        <v>0</v>
      </c>
      <c r="AJ102" s="59">
        <v>0</v>
      </c>
      <c r="AK102" s="60">
        <v>0</v>
      </c>
      <c r="AL102" s="57">
        <v>0</v>
      </c>
      <c r="AM102" s="59">
        <v>0</v>
      </c>
      <c r="AN102" s="59">
        <v>0</v>
      </c>
      <c r="AO102" s="59">
        <v>0</v>
      </c>
      <c r="AP102" s="60">
        <v>0</v>
      </c>
      <c r="AQ102" s="57">
        <v>0</v>
      </c>
      <c r="AR102" s="58">
        <v>0</v>
      </c>
      <c r="AS102" s="59">
        <v>0</v>
      </c>
      <c r="AT102" s="59">
        <v>0</v>
      </c>
      <c r="AU102" s="60">
        <v>0</v>
      </c>
      <c r="AV102" s="57">
        <v>0</v>
      </c>
      <c r="AW102" s="59">
        <v>19.928412731999998</v>
      </c>
      <c r="AX102" s="59">
        <v>0</v>
      </c>
      <c r="AY102" s="59">
        <v>0</v>
      </c>
      <c r="AZ102" s="60">
        <v>63.042523577</v>
      </c>
      <c r="BA102" s="57">
        <v>0</v>
      </c>
      <c r="BB102" s="58">
        <v>0</v>
      </c>
      <c r="BC102" s="59">
        <v>0</v>
      </c>
      <c r="BD102" s="59">
        <v>0</v>
      </c>
      <c r="BE102" s="60">
        <v>0</v>
      </c>
      <c r="BF102" s="57">
        <v>0</v>
      </c>
      <c r="BG102" s="58">
        <v>0</v>
      </c>
      <c r="BH102" s="59">
        <v>0</v>
      </c>
      <c r="BI102" s="59">
        <v>0</v>
      </c>
      <c r="BJ102" s="60">
        <v>0.000343471</v>
      </c>
      <c r="BK102" s="61">
        <v>82.97127977999999</v>
      </c>
      <c r="BL102" s="104"/>
    </row>
    <row r="103" spans="1:254" s="39" customFormat="1" ht="12.75">
      <c r="A103" s="36"/>
      <c r="B103" s="38" t="s">
        <v>77</v>
      </c>
      <c r="C103" s="50">
        <f aca="true" t="shared" si="15" ref="C103:BJ103">SUM(C102:C102)</f>
        <v>0</v>
      </c>
      <c r="D103" s="70">
        <f t="shared" si="15"/>
        <v>0</v>
      </c>
      <c r="E103" s="70">
        <f t="shared" si="15"/>
        <v>0</v>
      </c>
      <c r="F103" s="70">
        <f t="shared" si="15"/>
        <v>0</v>
      </c>
      <c r="G103" s="69">
        <f t="shared" si="15"/>
        <v>0</v>
      </c>
      <c r="H103" s="50">
        <f t="shared" si="15"/>
        <v>0</v>
      </c>
      <c r="I103" s="70">
        <f t="shared" si="15"/>
        <v>0</v>
      </c>
      <c r="J103" s="70">
        <f t="shared" si="15"/>
        <v>0</v>
      </c>
      <c r="K103" s="70">
        <f t="shared" si="15"/>
        <v>0</v>
      </c>
      <c r="L103" s="69">
        <f t="shared" si="15"/>
        <v>0</v>
      </c>
      <c r="M103" s="50">
        <f t="shared" si="15"/>
        <v>0</v>
      </c>
      <c r="N103" s="70">
        <f t="shared" si="15"/>
        <v>0</v>
      </c>
      <c r="O103" s="70">
        <f t="shared" si="15"/>
        <v>0</v>
      </c>
      <c r="P103" s="70">
        <f t="shared" si="15"/>
        <v>0</v>
      </c>
      <c r="Q103" s="69">
        <f t="shared" si="15"/>
        <v>0</v>
      </c>
      <c r="R103" s="50">
        <f t="shared" si="15"/>
        <v>0</v>
      </c>
      <c r="S103" s="70">
        <f t="shared" si="15"/>
        <v>0</v>
      </c>
      <c r="T103" s="70">
        <f t="shared" si="15"/>
        <v>0</v>
      </c>
      <c r="U103" s="70">
        <f t="shared" si="15"/>
        <v>0</v>
      </c>
      <c r="V103" s="69">
        <f t="shared" si="15"/>
        <v>0</v>
      </c>
      <c r="W103" s="50">
        <f t="shared" si="15"/>
        <v>0</v>
      </c>
      <c r="X103" s="70">
        <f t="shared" si="15"/>
        <v>0</v>
      </c>
      <c r="Y103" s="70">
        <f t="shared" si="15"/>
        <v>0</v>
      </c>
      <c r="Z103" s="70">
        <f t="shared" si="15"/>
        <v>0</v>
      </c>
      <c r="AA103" s="69">
        <f t="shared" si="15"/>
        <v>0</v>
      </c>
      <c r="AB103" s="50">
        <f t="shared" si="15"/>
        <v>0</v>
      </c>
      <c r="AC103" s="70">
        <f t="shared" si="15"/>
        <v>0</v>
      </c>
      <c r="AD103" s="70">
        <f t="shared" si="15"/>
        <v>0</v>
      </c>
      <c r="AE103" s="70">
        <f t="shared" si="15"/>
        <v>0</v>
      </c>
      <c r="AF103" s="69">
        <f t="shared" si="15"/>
        <v>0</v>
      </c>
      <c r="AG103" s="50">
        <f t="shared" si="15"/>
        <v>0</v>
      </c>
      <c r="AH103" s="70">
        <f t="shared" si="15"/>
        <v>0</v>
      </c>
      <c r="AI103" s="70">
        <f t="shared" si="15"/>
        <v>0</v>
      </c>
      <c r="AJ103" s="70">
        <f t="shared" si="15"/>
        <v>0</v>
      </c>
      <c r="AK103" s="69">
        <f t="shared" si="15"/>
        <v>0</v>
      </c>
      <c r="AL103" s="50">
        <f t="shared" si="15"/>
        <v>0</v>
      </c>
      <c r="AM103" s="70">
        <f t="shared" si="15"/>
        <v>0</v>
      </c>
      <c r="AN103" s="70">
        <f t="shared" si="15"/>
        <v>0</v>
      </c>
      <c r="AO103" s="70">
        <f t="shared" si="15"/>
        <v>0</v>
      </c>
      <c r="AP103" s="69">
        <f t="shared" si="15"/>
        <v>0</v>
      </c>
      <c r="AQ103" s="50">
        <f t="shared" si="15"/>
        <v>0</v>
      </c>
      <c r="AR103" s="70">
        <f>SUM(AR102:AR102)</f>
        <v>0</v>
      </c>
      <c r="AS103" s="70">
        <f t="shared" si="15"/>
        <v>0</v>
      </c>
      <c r="AT103" s="70">
        <f t="shared" si="15"/>
        <v>0</v>
      </c>
      <c r="AU103" s="69">
        <f t="shared" si="15"/>
        <v>0</v>
      </c>
      <c r="AV103" s="50">
        <f t="shared" si="15"/>
        <v>0</v>
      </c>
      <c r="AW103" s="70">
        <f t="shared" si="15"/>
        <v>19.928412731999998</v>
      </c>
      <c r="AX103" s="70">
        <f t="shared" si="15"/>
        <v>0</v>
      </c>
      <c r="AY103" s="70">
        <f t="shared" si="15"/>
        <v>0</v>
      </c>
      <c r="AZ103" s="69">
        <f t="shared" si="15"/>
        <v>63.042523577</v>
      </c>
      <c r="BA103" s="50">
        <f t="shared" si="15"/>
        <v>0</v>
      </c>
      <c r="BB103" s="70">
        <f t="shared" si="15"/>
        <v>0</v>
      </c>
      <c r="BC103" s="70">
        <f t="shared" si="15"/>
        <v>0</v>
      </c>
      <c r="BD103" s="70">
        <f t="shared" si="15"/>
        <v>0</v>
      </c>
      <c r="BE103" s="69">
        <f t="shared" si="15"/>
        <v>0</v>
      </c>
      <c r="BF103" s="50">
        <f t="shared" si="15"/>
        <v>0</v>
      </c>
      <c r="BG103" s="70">
        <f t="shared" si="15"/>
        <v>0</v>
      </c>
      <c r="BH103" s="70">
        <f t="shared" si="15"/>
        <v>0</v>
      </c>
      <c r="BI103" s="70">
        <f t="shared" si="15"/>
        <v>0</v>
      </c>
      <c r="BJ103" s="69">
        <f t="shared" si="15"/>
        <v>0.000343471</v>
      </c>
      <c r="BK103" s="97">
        <f>SUM(BK102:BK102)</f>
        <v>82.97127977999999</v>
      </c>
      <c r="BL103" s="104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</row>
    <row r="104" spans="1:254" s="39" customFormat="1" ht="12.75">
      <c r="A104" s="36"/>
      <c r="B104" s="38" t="s">
        <v>75</v>
      </c>
      <c r="C104" s="50">
        <f aca="true" t="shared" si="16" ref="C104:AR104">SUM(C103,C100)</f>
        <v>0</v>
      </c>
      <c r="D104" s="70">
        <f t="shared" si="16"/>
        <v>0</v>
      </c>
      <c r="E104" s="70">
        <f t="shared" si="16"/>
        <v>0</v>
      </c>
      <c r="F104" s="70">
        <f t="shared" si="16"/>
        <v>0</v>
      </c>
      <c r="G104" s="69">
        <f t="shared" si="16"/>
        <v>0</v>
      </c>
      <c r="H104" s="50">
        <f t="shared" si="16"/>
        <v>0</v>
      </c>
      <c r="I104" s="70">
        <f t="shared" si="16"/>
        <v>0</v>
      </c>
      <c r="J104" s="70">
        <f t="shared" si="16"/>
        <v>0</v>
      </c>
      <c r="K104" s="70">
        <f t="shared" si="16"/>
        <v>0</v>
      </c>
      <c r="L104" s="69">
        <f t="shared" si="16"/>
        <v>0</v>
      </c>
      <c r="M104" s="50">
        <f t="shared" si="16"/>
        <v>0</v>
      </c>
      <c r="N104" s="70">
        <f t="shared" si="16"/>
        <v>0</v>
      </c>
      <c r="O104" s="70">
        <f t="shared" si="16"/>
        <v>0</v>
      </c>
      <c r="P104" s="70">
        <f t="shared" si="16"/>
        <v>0</v>
      </c>
      <c r="Q104" s="69">
        <f t="shared" si="16"/>
        <v>0</v>
      </c>
      <c r="R104" s="50">
        <f t="shared" si="16"/>
        <v>0</v>
      </c>
      <c r="S104" s="70">
        <f t="shared" si="16"/>
        <v>0</v>
      </c>
      <c r="T104" s="70">
        <f t="shared" si="16"/>
        <v>0</v>
      </c>
      <c r="U104" s="70">
        <f t="shared" si="16"/>
        <v>0</v>
      </c>
      <c r="V104" s="69">
        <f t="shared" si="16"/>
        <v>0</v>
      </c>
      <c r="W104" s="50">
        <f t="shared" si="16"/>
        <v>0</v>
      </c>
      <c r="X104" s="70">
        <f t="shared" si="16"/>
        <v>0</v>
      </c>
      <c r="Y104" s="70">
        <f t="shared" si="16"/>
        <v>0</v>
      </c>
      <c r="Z104" s="70">
        <f t="shared" si="16"/>
        <v>0</v>
      </c>
      <c r="AA104" s="69">
        <f t="shared" si="16"/>
        <v>0</v>
      </c>
      <c r="AB104" s="50">
        <f t="shared" si="16"/>
        <v>0</v>
      </c>
      <c r="AC104" s="70">
        <f t="shared" si="16"/>
        <v>0</v>
      </c>
      <c r="AD104" s="70">
        <f t="shared" si="16"/>
        <v>0</v>
      </c>
      <c r="AE104" s="70">
        <f t="shared" si="16"/>
        <v>0</v>
      </c>
      <c r="AF104" s="69">
        <f t="shared" si="16"/>
        <v>0</v>
      </c>
      <c r="AG104" s="50">
        <f t="shared" si="16"/>
        <v>0</v>
      </c>
      <c r="AH104" s="70">
        <f t="shared" si="16"/>
        <v>0</v>
      </c>
      <c r="AI104" s="70">
        <f t="shared" si="16"/>
        <v>0</v>
      </c>
      <c r="AJ104" s="70">
        <f t="shared" si="16"/>
        <v>0</v>
      </c>
      <c r="AK104" s="69">
        <f t="shared" si="16"/>
        <v>0</v>
      </c>
      <c r="AL104" s="50">
        <f t="shared" si="16"/>
        <v>0</v>
      </c>
      <c r="AM104" s="70">
        <f t="shared" si="16"/>
        <v>0</v>
      </c>
      <c r="AN104" s="70">
        <f t="shared" si="16"/>
        <v>0</v>
      </c>
      <c r="AO104" s="70">
        <f t="shared" si="16"/>
        <v>0</v>
      </c>
      <c r="AP104" s="69">
        <f t="shared" si="16"/>
        <v>0</v>
      </c>
      <c r="AQ104" s="50">
        <f t="shared" si="16"/>
        <v>0</v>
      </c>
      <c r="AR104" s="70">
        <f t="shared" si="16"/>
        <v>0</v>
      </c>
      <c r="AS104" s="70">
        <f aca="true" t="shared" si="17" ref="AS104:BK104">SUM(AS103,AS100)</f>
        <v>0</v>
      </c>
      <c r="AT104" s="70">
        <f t="shared" si="17"/>
        <v>0</v>
      </c>
      <c r="AU104" s="69">
        <f t="shared" si="17"/>
        <v>0</v>
      </c>
      <c r="AV104" s="50">
        <f t="shared" si="17"/>
        <v>0</v>
      </c>
      <c r="AW104" s="70">
        <f t="shared" si="17"/>
        <v>19.928412731999998</v>
      </c>
      <c r="AX104" s="70">
        <f t="shared" si="17"/>
        <v>0</v>
      </c>
      <c r="AY104" s="70">
        <f t="shared" si="17"/>
        <v>0</v>
      </c>
      <c r="AZ104" s="69">
        <f t="shared" si="17"/>
        <v>63.042523577</v>
      </c>
      <c r="BA104" s="50">
        <f t="shared" si="17"/>
        <v>0</v>
      </c>
      <c r="BB104" s="70">
        <f t="shared" si="17"/>
        <v>0</v>
      </c>
      <c r="BC104" s="70">
        <f t="shared" si="17"/>
        <v>0</v>
      </c>
      <c r="BD104" s="70">
        <f t="shared" si="17"/>
        <v>0</v>
      </c>
      <c r="BE104" s="69">
        <f t="shared" si="17"/>
        <v>0</v>
      </c>
      <c r="BF104" s="50">
        <f t="shared" si="17"/>
        <v>0</v>
      </c>
      <c r="BG104" s="70">
        <f t="shared" si="17"/>
        <v>0</v>
      </c>
      <c r="BH104" s="70">
        <f t="shared" si="17"/>
        <v>0</v>
      </c>
      <c r="BI104" s="70">
        <f t="shared" si="17"/>
        <v>0</v>
      </c>
      <c r="BJ104" s="69">
        <f t="shared" si="17"/>
        <v>0.000343471</v>
      </c>
      <c r="BK104" s="97">
        <f t="shared" si="17"/>
        <v>82.97127977999999</v>
      </c>
      <c r="BL104" s="104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64" ht="4.5" customHeight="1">
      <c r="A105" s="11"/>
      <c r="B105" s="18"/>
      <c r="C105" s="123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5"/>
      <c r="BL105" s="104"/>
    </row>
    <row r="106" spans="1:64" ht="12.75">
      <c r="A106" s="11" t="s">
        <v>20</v>
      </c>
      <c r="B106" s="17" t="s">
        <v>21</v>
      </c>
      <c r="C106" s="123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5"/>
      <c r="BL106" s="104"/>
    </row>
    <row r="107" spans="1:64" ht="12.75">
      <c r="A107" s="11" t="s">
        <v>67</v>
      </c>
      <c r="B107" s="18" t="s">
        <v>22</v>
      </c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5"/>
      <c r="BL107" s="104"/>
    </row>
    <row r="108" spans="1:64" ht="12.75">
      <c r="A108" s="11"/>
      <c r="B108" s="24" t="s">
        <v>154</v>
      </c>
      <c r="C108" s="71">
        <v>0</v>
      </c>
      <c r="D108" s="53">
        <v>85.94383181799999</v>
      </c>
      <c r="E108" s="45">
        <v>0</v>
      </c>
      <c r="F108" s="45">
        <v>0</v>
      </c>
      <c r="G108" s="54">
        <v>0</v>
      </c>
      <c r="H108" s="71">
        <v>11.932489936</v>
      </c>
      <c r="I108" s="45">
        <v>4.283677687</v>
      </c>
      <c r="J108" s="45">
        <v>0</v>
      </c>
      <c r="K108" s="45">
        <v>0</v>
      </c>
      <c r="L108" s="54">
        <v>13.815850166</v>
      </c>
      <c r="M108" s="71">
        <v>0</v>
      </c>
      <c r="N108" s="53">
        <v>0</v>
      </c>
      <c r="O108" s="45">
        <v>0</v>
      </c>
      <c r="P108" s="45">
        <v>0</v>
      </c>
      <c r="Q108" s="54">
        <v>0</v>
      </c>
      <c r="R108" s="71">
        <v>3.5044499209999995</v>
      </c>
      <c r="S108" s="45">
        <v>0</v>
      </c>
      <c r="T108" s="45">
        <v>0</v>
      </c>
      <c r="U108" s="45">
        <v>0</v>
      </c>
      <c r="V108" s="54">
        <v>1.122695802</v>
      </c>
      <c r="W108" s="71">
        <v>0</v>
      </c>
      <c r="X108" s="45">
        <v>0</v>
      </c>
      <c r="Y108" s="45">
        <v>0</v>
      </c>
      <c r="Z108" s="45">
        <v>0</v>
      </c>
      <c r="AA108" s="54">
        <v>0</v>
      </c>
      <c r="AB108" s="71">
        <v>0</v>
      </c>
      <c r="AC108" s="45">
        <v>0</v>
      </c>
      <c r="AD108" s="45">
        <v>0</v>
      </c>
      <c r="AE108" s="45">
        <v>0</v>
      </c>
      <c r="AF108" s="54">
        <v>0</v>
      </c>
      <c r="AG108" s="71">
        <v>0</v>
      </c>
      <c r="AH108" s="45">
        <v>0</v>
      </c>
      <c r="AI108" s="45">
        <v>0</v>
      </c>
      <c r="AJ108" s="45">
        <v>0</v>
      </c>
      <c r="AK108" s="54">
        <v>0</v>
      </c>
      <c r="AL108" s="71">
        <v>0.00041782399999999996</v>
      </c>
      <c r="AM108" s="45">
        <v>0</v>
      </c>
      <c r="AN108" s="45">
        <v>0</v>
      </c>
      <c r="AO108" s="45">
        <v>0</v>
      </c>
      <c r="AP108" s="54">
        <v>0</v>
      </c>
      <c r="AQ108" s="71">
        <v>0</v>
      </c>
      <c r="AR108" s="53">
        <v>0</v>
      </c>
      <c r="AS108" s="45">
        <v>0</v>
      </c>
      <c r="AT108" s="45">
        <v>0</v>
      </c>
      <c r="AU108" s="54">
        <v>0</v>
      </c>
      <c r="AV108" s="71">
        <v>16.592347863999997</v>
      </c>
      <c r="AW108" s="45">
        <v>49.94587569574601</v>
      </c>
      <c r="AX108" s="45">
        <v>0</v>
      </c>
      <c r="AY108" s="45">
        <v>0</v>
      </c>
      <c r="AZ108" s="54">
        <v>46.623714449</v>
      </c>
      <c r="BA108" s="71">
        <v>0</v>
      </c>
      <c r="BB108" s="53">
        <v>0</v>
      </c>
      <c r="BC108" s="45">
        <v>0</v>
      </c>
      <c r="BD108" s="45">
        <v>0</v>
      </c>
      <c r="BE108" s="54">
        <v>0</v>
      </c>
      <c r="BF108" s="71">
        <v>3.008329987</v>
      </c>
      <c r="BG108" s="53">
        <v>1.597863363</v>
      </c>
      <c r="BH108" s="45">
        <v>0</v>
      </c>
      <c r="BI108" s="45">
        <v>0</v>
      </c>
      <c r="BJ108" s="54">
        <v>2.150188108</v>
      </c>
      <c r="BK108" s="61">
        <v>240.52173262074598</v>
      </c>
      <c r="BL108" s="104"/>
    </row>
    <row r="109" spans="1:64" ht="12.75">
      <c r="A109" s="11"/>
      <c r="B109" s="24" t="s">
        <v>155</v>
      </c>
      <c r="C109" s="71">
        <v>0</v>
      </c>
      <c r="D109" s="53">
        <v>0.427131278</v>
      </c>
      <c r="E109" s="45">
        <v>0</v>
      </c>
      <c r="F109" s="45">
        <v>0</v>
      </c>
      <c r="G109" s="54">
        <v>0</v>
      </c>
      <c r="H109" s="71">
        <v>0.430329509</v>
      </c>
      <c r="I109" s="45">
        <v>1.397714675</v>
      </c>
      <c r="J109" s="45">
        <v>0</v>
      </c>
      <c r="K109" s="45">
        <v>0</v>
      </c>
      <c r="L109" s="54">
        <v>0.586979373</v>
      </c>
      <c r="M109" s="71">
        <v>0</v>
      </c>
      <c r="N109" s="53">
        <v>0</v>
      </c>
      <c r="O109" s="45">
        <v>0</v>
      </c>
      <c r="P109" s="45">
        <v>0</v>
      </c>
      <c r="Q109" s="54">
        <v>0</v>
      </c>
      <c r="R109" s="71">
        <v>0.12845541</v>
      </c>
      <c r="S109" s="45">
        <v>0</v>
      </c>
      <c r="T109" s="45">
        <v>0</v>
      </c>
      <c r="U109" s="45">
        <v>0</v>
      </c>
      <c r="V109" s="54">
        <v>0.019495352</v>
      </c>
      <c r="W109" s="71">
        <v>0</v>
      </c>
      <c r="X109" s="45">
        <v>0</v>
      </c>
      <c r="Y109" s="45">
        <v>0</v>
      </c>
      <c r="Z109" s="45">
        <v>0</v>
      </c>
      <c r="AA109" s="54">
        <v>0</v>
      </c>
      <c r="AB109" s="71">
        <v>0</v>
      </c>
      <c r="AC109" s="45">
        <v>0</v>
      </c>
      <c r="AD109" s="45">
        <v>0</v>
      </c>
      <c r="AE109" s="45">
        <v>0</v>
      </c>
      <c r="AF109" s="54">
        <v>0</v>
      </c>
      <c r="AG109" s="71">
        <v>0</v>
      </c>
      <c r="AH109" s="45">
        <v>0</v>
      </c>
      <c r="AI109" s="45">
        <v>0</v>
      </c>
      <c r="AJ109" s="45">
        <v>0</v>
      </c>
      <c r="AK109" s="54">
        <v>0</v>
      </c>
      <c r="AL109" s="71">
        <v>0</v>
      </c>
      <c r="AM109" s="45">
        <v>0</v>
      </c>
      <c r="AN109" s="45">
        <v>0</v>
      </c>
      <c r="AO109" s="45">
        <v>0</v>
      </c>
      <c r="AP109" s="54">
        <v>0</v>
      </c>
      <c r="AQ109" s="71">
        <v>0</v>
      </c>
      <c r="AR109" s="53">
        <v>12.265066935</v>
      </c>
      <c r="AS109" s="45">
        <v>0</v>
      </c>
      <c r="AT109" s="45">
        <v>0</v>
      </c>
      <c r="AU109" s="54">
        <v>0</v>
      </c>
      <c r="AV109" s="71">
        <v>1.59712344</v>
      </c>
      <c r="AW109" s="45">
        <v>0.566304797</v>
      </c>
      <c r="AX109" s="45">
        <v>0</v>
      </c>
      <c r="AY109" s="45">
        <v>0</v>
      </c>
      <c r="AZ109" s="54">
        <v>9.719886699</v>
      </c>
      <c r="BA109" s="71">
        <v>0</v>
      </c>
      <c r="BB109" s="53">
        <v>0</v>
      </c>
      <c r="BC109" s="45">
        <v>0</v>
      </c>
      <c r="BD109" s="45">
        <v>0</v>
      </c>
      <c r="BE109" s="54">
        <v>0</v>
      </c>
      <c r="BF109" s="71">
        <v>0.43097242399999997</v>
      </c>
      <c r="BG109" s="53">
        <v>0.085390613</v>
      </c>
      <c r="BH109" s="45">
        <v>0</v>
      </c>
      <c r="BI109" s="45">
        <v>0</v>
      </c>
      <c r="BJ109" s="54">
        <v>0.017873682000000002</v>
      </c>
      <c r="BK109" s="61">
        <v>27.672724187000004</v>
      </c>
      <c r="BL109" s="104"/>
    </row>
    <row r="110" spans="1:64" ht="12.75">
      <c r="A110" s="11"/>
      <c r="B110" s="24" t="s">
        <v>156</v>
      </c>
      <c r="C110" s="71">
        <v>0</v>
      </c>
      <c r="D110" s="53">
        <v>0.474660958</v>
      </c>
      <c r="E110" s="45">
        <v>0</v>
      </c>
      <c r="F110" s="45">
        <v>0</v>
      </c>
      <c r="G110" s="54">
        <v>0</v>
      </c>
      <c r="H110" s="71">
        <v>1.200878201</v>
      </c>
      <c r="I110" s="45">
        <v>0.009314262</v>
      </c>
      <c r="J110" s="45">
        <v>0</v>
      </c>
      <c r="K110" s="45">
        <v>0</v>
      </c>
      <c r="L110" s="54">
        <v>1.754957181</v>
      </c>
      <c r="M110" s="71">
        <v>0</v>
      </c>
      <c r="N110" s="53">
        <v>0</v>
      </c>
      <c r="O110" s="45">
        <v>0</v>
      </c>
      <c r="P110" s="45">
        <v>0</v>
      </c>
      <c r="Q110" s="54">
        <v>0</v>
      </c>
      <c r="R110" s="71">
        <v>0.444212863</v>
      </c>
      <c r="S110" s="45">
        <v>0</v>
      </c>
      <c r="T110" s="45">
        <v>0</v>
      </c>
      <c r="U110" s="45">
        <v>0</v>
      </c>
      <c r="V110" s="54">
        <v>0.18618198</v>
      </c>
      <c r="W110" s="71">
        <v>0</v>
      </c>
      <c r="X110" s="45">
        <v>0</v>
      </c>
      <c r="Y110" s="45">
        <v>0</v>
      </c>
      <c r="Z110" s="45">
        <v>0</v>
      </c>
      <c r="AA110" s="54">
        <v>0</v>
      </c>
      <c r="AB110" s="71">
        <v>0</v>
      </c>
      <c r="AC110" s="45">
        <v>0</v>
      </c>
      <c r="AD110" s="45">
        <v>0</v>
      </c>
      <c r="AE110" s="45">
        <v>0</v>
      </c>
      <c r="AF110" s="54">
        <v>0</v>
      </c>
      <c r="AG110" s="71">
        <v>0</v>
      </c>
      <c r="AH110" s="45">
        <v>0</v>
      </c>
      <c r="AI110" s="45">
        <v>0</v>
      </c>
      <c r="AJ110" s="45">
        <v>0</v>
      </c>
      <c r="AK110" s="54">
        <v>0</v>
      </c>
      <c r="AL110" s="71">
        <v>0.0006206390000000001</v>
      </c>
      <c r="AM110" s="45">
        <v>0</v>
      </c>
      <c r="AN110" s="45">
        <v>0</v>
      </c>
      <c r="AO110" s="45">
        <v>0</v>
      </c>
      <c r="AP110" s="54">
        <v>0</v>
      </c>
      <c r="AQ110" s="71">
        <v>0</v>
      </c>
      <c r="AR110" s="53">
        <v>0</v>
      </c>
      <c r="AS110" s="45">
        <v>0</v>
      </c>
      <c r="AT110" s="45">
        <v>0</v>
      </c>
      <c r="AU110" s="54">
        <v>0</v>
      </c>
      <c r="AV110" s="71">
        <v>5.277210595000001</v>
      </c>
      <c r="AW110" s="45">
        <v>0.6808759259999999</v>
      </c>
      <c r="AX110" s="45">
        <v>0</v>
      </c>
      <c r="AY110" s="45">
        <v>0</v>
      </c>
      <c r="AZ110" s="54">
        <v>5.067091474</v>
      </c>
      <c r="BA110" s="71">
        <v>0</v>
      </c>
      <c r="BB110" s="53">
        <v>0</v>
      </c>
      <c r="BC110" s="45">
        <v>0</v>
      </c>
      <c r="BD110" s="45">
        <v>0</v>
      </c>
      <c r="BE110" s="54">
        <v>0</v>
      </c>
      <c r="BF110" s="71">
        <v>1.399118784</v>
      </c>
      <c r="BG110" s="53">
        <v>0.012399918000000001</v>
      </c>
      <c r="BH110" s="45">
        <v>0</v>
      </c>
      <c r="BI110" s="45">
        <v>0</v>
      </c>
      <c r="BJ110" s="54">
        <v>0.22299888299999998</v>
      </c>
      <c r="BK110" s="61">
        <v>16.730521663999998</v>
      </c>
      <c r="BL110" s="104"/>
    </row>
    <row r="111" spans="1:64" ht="12.75">
      <c r="A111" s="11"/>
      <c r="B111" s="24" t="s">
        <v>157</v>
      </c>
      <c r="C111" s="71">
        <v>0</v>
      </c>
      <c r="D111" s="53">
        <v>20.554540908</v>
      </c>
      <c r="E111" s="45">
        <v>0</v>
      </c>
      <c r="F111" s="45">
        <v>0</v>
      </c>
      <c r="G111" s="54">
        <v>0</v>
      </c>
      <c r="H111" s="71">
        <v>11.777390921</v>
      </c>
      <c r="I111" s="45">
        <v>14.542551118999999</v>
      </c>
      <c r="J111" s="45">
        <v>0</v>
      </c>
      <c r="K111" s="45">
        <v>0</v>
      </c>
      <c r="L111" s="54">
        <v>71.333966446</v>
      </c>
      <c r="M111" s="71">
        <v>0</v>
      </c>
      <c r="N111" s="53">
        <v>0</v>
      </c>
      <c r="O111" s="45">
        <v>0</v>
      </c>
      <c r="P111" s="45">
        <v>0</v>
      </c>
      <c r="Q111" s="54">
        <v>0</v>
      </c>
      <c r="R111" s="71">
        <v>3.099442018</v>
      </c>
      <c r="S111" s="45">
        <v>0</v>
      </c>
      <c r="T111" s="45">
        <v>0</v>
      </c>
      <c r="U111" s="45">
        <v>0</v>
      </c>
      <c r="V111" s="54">
        <v>1.697862245</v>
      </c>
      <c r="W111" s="71">
        <v>0</v>
      </c>
      <c r="X111" s="45">
        <v>0</v>
      </c>
      <c r="Y111" s="45">
        <v>0</v>
      </c>
      <c r="Z111" s="45">
        <v>0</v>
      </c>
      <c r="AA111" s="54">
        <v>0</v>
      </c>
      <c r="AB111" s="71">
        <v>0.078094628</v>
      </c>
      <c r="AC111" s="45">
        <v>0</v>
      </c>
      <c r="AD111" s="45">
        <v>0</v>
      </c>
      <c r="AE111" s="45">
        <v>0</v>
      </c>
      <c r="AF111" s="54">
        <v>0</v>
      </c>
      <c r="AG111" s="71">
        <v>0</v>
      </c>
      <c r="AH111" s="45">
        <v>0</v>
      </c>
      <c r="AI111" s="45">
        <v>0</v>
      </c>
      <c r="AJ111" s="45">
        <v>0</v>
      </c>
      <c r="AK111" s="54">
        <v>0</v>
      </c>
      <c r="AL111" s="71">
        <v>0.047291992</v>
      </c>
      <c r="AM111" s="45">
        <v>0</v>
      </c>
      <c r="AN111" s="45">
        <v>0</v>
      </c>
      <c r="AO111" s="45">
        <v>0</v>
      </c>
      <c r="AP111" s="54">
        <v>0</v>
      </c>
      <c r="AQ111" s="71">
        <v>0</v>
      </c>
      <c r="AR111" s="53">
        <v>0</v>
      </c>
      <c r="AS111" s="45">
        <v>0</v>
      </c>
      <c r="AT111" s="45">
        <v>0</v>
      </c>
      <c r="AU111" s="54">
        <v>0</v>
      </c>
      <c r="AV111" s="71">
        <v>57.007745661</v>
      </c>
      <c r="AW111" s="45">
        <v>4.115523777</v>
      </c>
      <c r="AX111" s="45">
        <v>0</v>
      </c>
      <c r="AY111" s="45">
        <v>0</v>
      </c>
      <c r="AZ111" s="54">
        <v>118.12329659100001</v>
      </c>
      <c r="BA111" s="71">
        <v>0</v>
      </c>
      <c r="BB111" s="53">
        <v>0</v>
      </c>
      <c r="BC111" s="45">
        <v>0</v>
      </c>
      <c r="BD111" s="45">
        <v>0</v>
      </c>
      <c r="BE111" s="54">
        <v>0</v>
      </c>
      <c r="BF111" s="71">
        <v>12.00221113</v>
      </c>
      <c r="BG111" s="53">
        <v>2.310070984</v>
      </c>
      <c r="BH111" s="45">
        <v>0</v>
      </c>
      <c r="BI111" s="45">
        <v>0</v>
      </c>
      <c r="BJ111" s="54">
        <v>6.2958794540000005</v>
      </c>
      <c r="BK111" s="61">
        <v>322.98586787399995</v>
      </c>
      <c r="BL111" s="104"/>
    </row>
    <row r="112" spans="1:64" ht="12.75">
      <c r="A112" s="11"/>
      <c r="B112" s="24" t="s">
        <v>158</v>
      </c>
      <c r="C112" s="71">
        <v>0</v>
      </c>
      <c r="D112" s="53">
        <v>8.258209782</v>
      </c>
      <c r="E112" s="45">
        <v>0</v>
      </c>
      <c r="F112" s="45">
        <v>0</v>
      </c>
      <c r="G112" s="54">
        <v>0</v>
      </c>
      <c r="H112" s="71">
        <v>1.808989835</v>
      </c>
      <c r="I112" s="45">
        <v>0.039668451</v>
      </c>
      <c r="J112" s="45">
        <v>0</v>
      </c>
      <c r="K112" s="45">
        <v>0</v>
      </c>
      <c r="L112" s="54">
        <v>6.892408584</v>
      </c>
      <c r="M112" s="71">
        <v>0</v>
      </c>
      <c r="N112" s="53">
        <v>0</v>
      </c>
      <c r="O112" s="45">
        <v>0</v>
      </c>
      <c r="P112" s="45">
        <v>0</v>
      </c>
      <c r="Q112" s="54">
        <v>0</v>
      </c>
      <c r="R112" s="71">
        <v>0.821783876</v>
      </c>
      <c r="S112" s="45">
        <v>0</v>
      </c>
      <c r="T112" s="45">
        <v>0</v>
      </c>
      <c r="U112" s="45">
        <v>0</v>
      </c>
      <c r="V112" s="54">
        <v>0.06784525500000001</v>
      </c>
      <c r="W112" s="71">
        <v>0</v>
      </c>
      <c r="X112" s="45">
        <v>0</v>
      </c>
      <c r="Y112" s="45">
        <v>0</v>
      </c>
      <c r="Z112" s="45">
        <v>0</v>
      </c>
      <c r="AA112" s="54">
        <v>0</v>
      </c>
      <c r="AB112" s="71">
        <v>0</v>
      </c>
      <c r="AC112" s="45">
        <v>0</v>
      </c>
      <c r="AD112" s="45">
        <v>0</v>
      </c>
      <c r="AE112" s="45">
        <v>0</v>
      </c>
      <c r="AF112" s="54">
        <v>0</v>
      </c>
      <c r="AG112" s="71">
        <v>0</v>
      </c>
      <c r="AH112" s="45">
        <v>0</v>
      </c>
      <c r="AI112" s="45">
        <v>0</v>
      </c>
      <c r="AJ112" s="45">
        <v>0</v>
      </c>
      <c r="AK112" s="54">
        <v>0</v>
      </c>
      <c r="AL112" s="71">
        <v>0.00019757300000000001</v>
      </c>
      <c r="AM112" s="45">
        <v>0</v>
      </c>
      <c r="AN112" s="45">
        <v>0</v>
      </c>
      <c r="AO112" s="45">
        <v>0</v>
      </c>
      <c r="AP112" s="54">
        <v>0</v>
      </c>
      <c r="AQ112" s="71">
        <v>0</v>
      </c>
      <c r="AR112" s="53">
        <v>0</v>
      </c>
      <c r="AS112" s="45">
        <v>0</v>
      </c>
      <c r="AT112" s="45">
        <v>0</v>
      </c>
      <c r="AU112" s="54">
        <v>0</v>
      </c>
      <c r="AV112" s="71">
        <v>4.685877823</v>
      </c>
      <c r="AW112" s="45">
        <v>0.038429829</v>
      </c>
      <c r="AX112" s="45">
        <v>0</v>
      </c>
      <c r="AY112" s="45">
        <v>0</v>
      </c>
      <c r="AZ112" s="54">
        <v>6.208544435</v>
      </c>
      <c r="BA112" s="71">
        <v>0</v>
      </c>
      <c r="BB112" s="53">
        <v>0</v>
      </c>
      <c r="BC112" s="45">
        <v>0</v>
      </c>
      <c r="BD112" s="45">
        <v>0</v>
      </c>
      <c r="BE112" s="54">
        <v>0</v>
      </c>
      <c r="BF112" s="71">
        <v>1.355909284</v>
      </c>
      <c r="BG112" s="53">
        <v>0.000809408</v>
      </c>
      <c r="BH112" s="45">
        <v>0</v>
      </c>
      <c r="BI112" s="45">
        <v>0</v>
      </c>
      <c r="BJ112" s="54">
        <v>0.158807818</v>
      </c>
      <c r="BK112" s="61">
        <v>30.337481953</v>
      </c>
      <c r="BL112" s="104"/>
    </row>
    <row r="113" spans="1:64" ht="12.75">
      <c r="A113" s="11"/>
      <c r="B113" s="24" t="s">
        <v>159</v>
      </c>
      <c r="C113" s="71">
        <v>0</v>
      </c>
      <c r="D113" s="53">
        <v>7.168265323999999</v>
      </c>
      <c r="E113" s="45">
        <v>0</v>
      </c>
      <c r="F113" s="45">
        <v>0</v>
      </c>
      <c r="G113" s="54">
        <v>0</v>
      </c>
      <c r="H113" s="71">
        <v>1.121184287</v>
      </c>
      <c r="I113" s="45">
        <v>0.760802969</v>
      </c>
      <c r="J113" s="45">
        <v>0</v>
      </c>
      <c r="K113" s="45">
        <v>0</v>
      </c>
      <c r="L113" s="54">
        <v>0.734329118</v>
      </c>
      <c r="M113" s="71">
        <v>0</v>
      </c>
      <c r="N113" s="53">
        <v>0</v>
      </c>
      <c r="O113" s="45">
        <v>0</v>
      </c>
      <c r="P113" s="45">
        <v>0</v>
      </c>
      <c r="Q113" s="54">
        <v>0</v>
      </c>
      <c r="R113" s="71">
        <v>0.19200648299999998</v>
      </c>
      <c r="S113" s="45">
        <v>0</v>
      </c>
      <c r="T113" s="45">
        <v>0</v>
      </c>
      <c r="U113" s="45">
        <v>0</v>
      </c>
      <c r="V113" s="54">
        <v>0.253029228</v>
      </c>
      <c r="W113" s="71">
        <v>0</v>
      </c>
      <c r="X113" s="45">
        <v>0</v>
      </c>
      <c r="Y113" s="45">
        <v>0</v>
      </c>
      <c r="Z113" s="45">
        <v>0</v>
      </c>
      <c r="AA113" s="54">
        <v>0</v>
      </c>
      <c r="AB113" s="71">
        <v>0</v>
      </c>
      <c r="AC113" s="45">
        <v>0</v>
      </c>
      <c r="AD113" s="45">
        <v>0</v>
      </c>
      <c r="AE113" s="45">
        <v>0</v>
      </c>
      <c r="AF113" s="54">
        <v>0</v>
      </c>
      <c r="AG113" s="71">
        <v>0</v>
      </c>
      <c r="AH113" s="45">
        <v>0</v>
      </c>
      <c r="AI113" s="45">
        <v>0</v>
      </c>
      <c r="AJ113" s="45">
        <v>0</v>
      </c>
      <c r="AK113" s="54">
        <v>0</v>
      </c>
      <c r="AL113" s="71">
        <v>0</v>
      </c>
      <c r="AM113" s="45">
        <v>0</v>
      </c>
      <c r="AN113" s="45">
        <v>0</v>
      </c>
      <c r="AO113" s="45">
        <v>0</v>
      </c>
      <c r="AP113" s="54">
        <v>0</v>
      </c>
      <c r="AQ113" s="71">
        <v>0</v>
      </c>
      <c r="AR113" s="53">
        <v>0</v>
      </c>
      <c r="AS113" s="45">
        <v>0</v>
      </c>
      <c r="AT113" s="45">
        <v>0</v>
      </c>
      <c r="AU113" s="54">
        <v>0</v>
      </c>
      <c r="AV113" s="71">
        <v>2.754190079</v>
      </c>
      <c r="AW113" s="45">
        <v>0.6077290639999999</v>
      </c>
      <c r="AX113" s="45">
        <v>0</v>
      </c>
      <c r="AY113" s="45">
        <v>0</v>
      </c>
      <c r="AZ113" s="54">
        <v>12.618330964999998</v>
      </c>
      <c r="BA113" s="71">
        <v>0</v>
      </c>
      <c r="BB113" s="53">
        <v>0</v>
      </c>
      <c r="BC113" s="45">
        <v>0</v>
      </c>
      <c r="BD113" s="45">
        <v>0</v>
      </c>
      <c r="BE113" s="54">
        <v>0</v>
      </c>
      <c r="BF113" s="71">
        <v>0.26449946100000005</v>
      </c>
      <c r="BG113" s="53">
        <v>0</v>
      </c>
      <c r="BH113" s="45">
        <v>0</v>
      </c>
      <c r="BI113" s="45">
        <v>0</v>
      </c>
      <c r="BJ113" s="54">
        <v>0.16056463799999998</v>
      </c>
      <c r="BK113" s="61">
        <v>26.634931616</v>
      </c>
      <c r="BL113" s="104"/>
    </row>
    <row r="114" spans="1:64" ht="12.75">
      <c r="A114" s="36"/>
      <c r="B114" s="38" t="s">
        <v>74</v>
      </c>
      <c r="C114" s="79">
        <f aca="true" t="shared" si="18" ref="C114:AH114">SUM(C108:C113)</f>
        <v>0</v>
      </c>
      <c r="D114" s="79">
        <f t="shared" si="18"/>
        <v>122.82664006799999</v>
      </c>
      <c r="E114" s="79">
        <f t="shared" si="18"/>
        <v>0</v>
      </c>
      <c r="F114" s="79">
        <f t="shared" si="18"/>
        <v>0</v>
      </c>
      <c r="G114" s="79">
        <f t="shared" si="18"/>
        <v>0</v>
      </c>
      <c r="H114" s="79">
        <f t="shared" si="18"/>
        <v>28.271262688999997</v>
      </c>
      <c r="I114" s="79">
        <f t="shared" si="18"/>
        <v>21.033729163</v>
      </c>
      <c r="J114" s="79">
        <f t="shared" si="18"/>
        <v>0</v>
      </c>
      <c r="K114" s="79">
        <f t="shared" si="18"/>
        <v>0</v>
      </c>
      <c r="L114" s="79">
        <f t="shared" si="18"/>
        <v>95.11849086800001</v>
      </c>
      <c r="M114" s="79">
        <f t="shared" si="18"/>
        <v>0</v>
      </c>
      <c r="N114" s="79">
        <f t="shared" si="18"/>
        <v>0</v>
      </c>
      <c r="O114" s="79">
        <f t="shared" si="18"/>
        <v>0</v>
      </c>
      <c r="P114" s="79">
        <f t="shared" si="18"/>
        <v>0</v>
      </c>
      <c r="Q114" s="79">
        <f t="shared" si="18"/>
        <v>0</v>
      </c>
      <c r="R114" s="79">
        <f t="shared" si="18"/>
        <v>8.190350571</v>
      </c>
      <c r="S114" s="79">
        <f t="shared" si="18"/>
        <v>0</v>
      </c>
      <c r="T114" s="79">
        <f t="shared" si="18"/>
        <v>0</v>
      </c>
      <c r="U114" s="79">
        <f t="shared" si="18"/>
        <v>0</v>
      </c>
      <c r="V114" s="79">
        <f t="shared" si="18"/>
        <v>3.347109862</v>
      </c>
      <c r="W114" s="79">
        <f t="shared" si="18"/>
        <v>0</v>
      </c>
      <c r="X114" s="79">
        <f t="shared" si="18"/>
        <v>0</v>
      </c>
      <c r="Y114" s="79">
        <f t="shared" si="18"/>
        <v>0</v>
      </c>
      <c r="Z114" s="79">
        <f t="shared" si="18"/>
        <v>0</v>
      </c>
      <c r="AA114" s="79">
        <f t="shared" si="18"/>
        <v>0</v>
      </c>
      <c r="AB114" s="79">
        <f t="shared" si="18"/>
        <v>0.078094628</v>
      </c>
      <c r="AC114" s="79">
        <f t="shared" si="18"/>
        <v>0</v>
      </c>
      <c r="AD114" s="79">
        <f t="shared" si="18"/>
        <v>0</v>
      </c>
      <c r="AE114" s="79">
        <f t="shared" si="18"/>
        <v>0</v>
      </c>
      <c r="AF114" s="79">
        <f t="shared" si="18"/>
        <v>0</v>
      </c>
      <c r="AG114" s="79">
        <f t="shared" si="18"/>
        <v>0</v>
      </c>
      <c r="AH114" s="79">
        <f t="shared" si="18"/>
        <v>0</v>
      </c>
      <c r="AI114" s="79">
        <f aca="true" t="shared" si="19" ref="AI114:BK114">SUM(AI108:AI113)</f>
        <v>0</v>
      </c>
      <c r="AJ114" s="79">
        <f t="shared" si="19"/>
        <v>0</v>
      </c>
      <c r="AK114" s="79">
        <f t="shared" si="19"/>
        <v>0</v>
      </c>
      <c r="AL114" s="79">
        <f t="shared" si="19"/>
        <v>0.048528028</v>
      </c>
      <c r="AM114" s="79">
        <f t="shared" si="19"/>
        <v>0</v>
      </c>
      <c r="AN114" s="79">
        <f t="shared" si="19"/>
        <v>0</v>
      </c>
      <c r="AO114" s="79">
        <f t="shared" si="19"/>
        <v>0</v>
      </c>
      <c r="AP114" s="79">
        <f t="shared" si="19"/>
        <v>0</v>
      </c>
      <c r="AQ114" s="79">
        <f t="shared" si="19"/>
        <v>0</v>
      </c>
      <c r="AR114" s="79">
        <f t="shared" si="19"/>
        <v>12.265066935</v>
      </c>
      <c r="AS114" s="79">
        <f t="shared" si="19"/>
        <v>0</v>
      </c>
      <c r="AT114" s="79">
        <f t="shared" si="19"/>
        <v>0</v>
      </c>
      <c r="AU114" s="79">
        <f t="shared" si="19"/>
        <v>0</v>
      </c>
      <c r="AV114" s="79">
        <f t="shared" si="19"/>
        <v>87.91449546199999</v>
      </c>
      <c r="AW114" s="79">
        <f t="shared" si="19"/>
        <v>55.95473908874601</v>
      </c>
      <c r="AX114" s="79">
        <f t="shared" si="19"/>
        <v>0</v>
      </c>
      <c r="AY114" s="79">
        <f t="shared" si="19"/>
        <v>0</v>
      </c>
      <c r="AZ114" s="79">
        <f t="shared" si="19"/>
        <v>198.360864613</v>
      </c>
      <c r="BA114" s="79">
        <f t="shared" si="19"/>
        <v>0</v>
      </c>
      <c r="BB114" s="79">
        <f t="shared" si="19"/>
        <v>0</v>
      </c>
      <c r="BC114" s="79">
        <f t="shared" si="19"/>
        <v>0</v>
      </c>
      <c r="BD114" s="79">
        <f t="shared" si="19"/>
        <v>0</v>
      </c>
      <c r="BE114" s="79">
        <f t="shared" si="19"/>
        <v>0</v>
      </c>
      <c r="BF114" s="79">
        <f t="shared" si="19"/>
        <v>18.46104107</v>
      </c>
      <c r="BG114" s="79">
        <f t="shared" si="19"/>
        <v>4.006534286000001</v>
      </c>
      <c r="BH114" s="79">
        <f t="shared" si="19"/>
        <v>0</v>
      </c>
      <c r="BI114" s="79">
        <f t="shared" si="19"/>
        <v>0</v>
      </c>
      <c r="BJ114" s="79">
        <f t="shared" si="19"/>
        <v>9.006312583</v>
      </c>
      <c r="BK114" s="94">
        <f t="shared" si="19"/>
        <v>664.883259914746</v>
      </c>
      <c r="BL114" s="104"/>
    </row>
    <row r="115" spans="1:64" ht="4.5" customHeight="1">
      <c r="A115" s="11"/>
      <c r="B115" s="21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5"/>
      <c r="BL115" s="104"/>
    </row>
    <row r="116" spans="1:64" ht="12.75">
      <c r="A116" s="36"/>
      <c r="B116" s="81" t="s">
        <v>88</v>
      </c>
      <c r="C116" s="82">
        <f aca="true" t="shared" si="20" ref="C116:AH116">+C114++C95+C90+C62+C104</f>
        <v>0</v>
      </c>
      <c r="D116" s="82">
        <f t="shared" si="20"/>
        <v>3304.951504586</v>
      </c>
      <c r="E116" s="82">
        <f t="shared" si="20"/>
        <v>0</v>
      </c>
      <c r="F116" s="82">
        <f t="shared" si="20"/>
        <v>0</v>
      </c>
      <c r="G116" s="82">
        <f t="shared" si="20"/>
        <v>0</v>
      </c>
      <c r="H116" s="82">
        <f t="shared" si="20"/>
        <v>2101.133626658</v>
      </c>
      <c r="I116" s="82">
        <f t="shared" si="20"/>
        <v>14451.477163171563</v>
      </c>
      <c r="J116" s="82">
        <f t="shared" si="20"/>
        <v>2032.8953846350003</v>
      </c>
      <c r="K116" s="82">
        <f t="shared" si="20"/>
        <v>1.8997764899999998</v>
      </c>
      <c r="L116" s="82">
        <f t="shared" si="20"/>
        <v>6344.970008410726</v>
      </c>
      <c r="M116" s="82">
        <f t="shared" si="20"/>
        <v>0</v>
      </c>
      <c r="N116" s="82">
        <f t="shared" si="20"/>
        <v>0</v>
      </c>
      <c r="O116" s="82">
        <f t="shared" si="20"/>
        <v>0</v>
      </c>
      <c r="P116" s="82">
        <f t="shared" si="20"/>
        <v>0</v>
      </c>
      <c r="Q116" s="82">
        <f t="shared" si="20"/>
        <v>0</v>
      </c>
      <c r="R116" s="82">
        <f t="shared" si="20"/>
        <v>790.45111837</v>
      </c>
      <c r="S116" s="82">
        <f t="shared" si="20"/>
        <v>263.089891893</v>
      </c>
      <c r="T116" s="82">
        <f t="shared" si="20"/>
        <v>250.768720957</v>
      </c>
      <c r="U116" s="82">
        <f t="shared" si="20"/>
        <v>0</v>
      </c>
      <c r="V116" s="82">
        <f t="shared" si="20"/>
        <v>444.0424124609999</v>
      </c>
      <c r="W116" s="82">
        <f t="shared" si="20"/>
        <v>0</v>
      </c>
      <c r="X116" s="82">
        <f t="shared" si="20"/>
        <v>0</v>
      </c>
      <c r="Y116" s="82">
        <f t="shared" si="20"/>
        <v>0</v>
      </c>
      <c r="Z116" s="82">
        <f t="shared" si="20"/>
        <v>0</v>
      </c>
      <c r="AA116" s="82">
        <f t="shared" si="20"/>
        <v>0</v>
      </c>
      <c r="AB116" s="82">
        <f t="shared" si="20"/>
        <v>9.253229645000001</v>
      </c>
      <c r="AC116" s="82">
        <f t="shared" si="20"/>
        <v>0.046204168999999996</v>
      </c>
      <c r="AD116" s="82">
        <f t="shared" si="20"/>
        <v>0</v>
      </c>
      <c r="AE116" s="82">
        <f t="shared" si="20"/>
        <v>0</v>
      </c>
      <c r="AF116" s="82">
        <f t="shared" si="20"/>
        <v>1.676801373</v>
      </c>
      <c r="AG116" s="82">
        <f t="shared" si="20"/>
        <v>0</v>
      </c>
      <c r="AH116" s="82">
        <f t="shared" si="20"/>
        <v>0</v>
      </c>
      <c r="AI116" s="82">
        <f aca="true" t="shared" si="21" ref="AI116:BK116">+AI114++AI95+AI90+AI62+AI104</f>
        <v>0</v>
      </c>
      <c r="AJ116" s="82">
        <f t="shared" si="21"/>
        <v>0</v>
      </c>
      <c r="AK116" s="82">
        <f t="shared" si="21"/>
        <v>0</v>
      </c>
      <c r="AL116" s="82">
        <f t="shared" si="21"/>
        <v>5.034522535</v>
      </c>
      <c r="AM116" s="82">
        <f t="shared" si="21"/>
        <v>0</v>
      </c>
      <c r="AN116" s="82">
        <f t="shared" si="21"/>
        <v>0</v>
      </c>
      <c r="AO116" s="82">
        <f t="shared" si="21"/>
        <v>0</v>
      </c>
      <c r="AP116" s="82">
        <f t="shared" si="21"/>
        <v>0.213293858</v>
      </c>
      <c r="AQ116" s="82">
        <f t="shared" si="21"/>
        <v>0</v>
      </c>
      <c r="AR116" s="82">
        <f t="shared" si="21"/>
        <v>55.36531002700001</v>
      </c>
      <c r="AS116" s="82">
        <f t="shared" si="21"/>
        <v>0</v>
      </c>
      <c r="AT116" s="82">
        <f t="shared" si="21"/>
        <v>0</v>
      </c>
      <c r="AU116" s="82">
        <f t="shared" si="21"/>
        <v>0</v>
      </c>
      <c r="AV116" s="82">
        <f t="shared" si="21"/>
        <v>14779.312168036498</v>
      </c>
      <c r="AW116" s="82">
        <f t="shared" si="21"/>
        <v>6626.445658906747</v>
      </c>
      <c r="AX116" s="82">
        <f t="shared" si="21"/>
        <v>379.35478851799996</v>
      </c>
      <c r="AY116" s="82">
        <f t="shared" si="21"/>
        <v>0</v>
      </c>
      <c r="AZ116" s="82">
        <f t="shared" si="21"/>
        <v>17141.0871940174</v>
      </c>
      <c r="BA116" s="82">
        <f t="shared" si="21"/>
        <v>0</v>
      </c>
      <c r="BB116" s="82">
        <f t="shared" si="21"/>
        <v>0</v>
      </c>
      <c r="BC116" s="82">
        <f t="shared" si="21"/>
        <v>0</v>
      </c>
      <c r="BD116" s="82">
        <f t="shared" si="21"/>
        <v>0</v>
      </c>
      <c r="BE116" s="82">
        <f t="shared" si="21"/>
        <v>0</v>
      </c>
      <c r="BF116" s="82">
        <f t="shared" si="21"/>
        <v>4634.908697547</v>
      </c>
      <c r="BG116" s="82">
        <f t="shared" si="21"/>
        <v>624.55441306</v>
      </c>
      <c r="BH116" s="82">
        <f t="shared" si="21"/>
        <v>97.85612214199999</v>
      </c>
      <c r="BI116" s="82">
        <f t="shared" si="21"/>
        <v>0</v>
      </c>
      <c r="BJ116" s="82">
        <f t="shared" si="21"/>
        <v>2428.950058219</v>
      </c>
      <c r="BK116" s="82">
        <f t="shared" si="21"/>
        <v>76769.73806968593</v>
      </c>
      <c r="BL116" s="104"/>
    </row>
    <row r="117" spans="1:63" ht="4.5" customHeight="1">
      <c r="A117" s="11"/>
      <c r="B117" s="22"/>
      <c r="C117" s="147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48"/>
    </row>
    <row r="118" spans="1:63" ht="14.25" customHeight="1">
      <c r="A118" s="11" t="s">
        <v>5</v>
      </c>
      <c r="B118" s="23" t="s">
        <v>24</v>
      </c>
      <c r="C118" s="147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48"/>
    </row>
    <row r="119" spans="1:63" ht="14.25" customHeight="1">
      <c r="A119" s="32"/>
      <c r="B119" s="28"/>
      <c r="C119" s="71">
        <v>0</v>
      </c>
      <c r="D119" s="53">
        <v>0</v>
      </c>
      <c r="E119" s="45">
        <v>0</v>
      </c>
      <c r="F119" s="45">
        <v>0</v>
      </c>
      <c r="G119" s="54">
        <v>0</v>
      </c>
      <c r="H119" s="71">
        <v>0</v>
      </c>
      <c r="I119" s="45">
        <v>0</v>
      </c>
      <c r="J119" s="45">
        <v>0</v>
      </c>
      <c r="K119" s="45">
        <v>0</v>
      </c>
      <c r="L119" s="54">
        <v>0</v>
      </c>
      <c r="M119" s="71">
        <v>0</v>
      </c>
      <c r="N119" s="53">
        <v>0</v>
      </c>
      <c r="O119" s="45">
        <v>0</v>
      </c>
      <c r="P119" s="45">
        <v>0</v>
      </c>
      <c r="Q119" s="54">
        <v>0</v>
      </c>
      <c r="R119" s="71">
        <v>0</v>
      </c>
      <c r="S119" s="45">
        <v>0</v>
      </c>
      <c r="T119" s="45">
        <v>0</v>
      </c>
      <c r="U119" s="45">
        <v>0</v>
      </c>
      <c r="V119" s="54">
        <v>0</v>
      </c>
      <c r="W119" s="71">
        <v>0</v>
      </c>
      <c r="X119" s="45">
        <v>0</v>
      </c>
      <c r="Y119" s="45">
        <v>0</v>
      </c>
      <c r="Z119" s="45">
        <v>0</v>
      </c>
      <c r="AA119" s="54">
        <v>0</v>
      </c>
      <c r="AB119" s="71">
        <v>0</v>
      </c>
      <c r="AC119" s="45">
        <v>0</v>
      </c>
      <c r="AD119" s="45">
        <v>0</v>
      </c>
      <c r="AE119" s="45">
        <v>0</v>
      </c>
      <c r="AF119" s="54">
        <v>0</v>
      </c>
      <c r="AG119" s="71">
        <v>0</v>
      </c>
      <c r="AH119" s="45">
        <v>0</v>
      </c>
      <c r="AI119" s="45">
        <v>0</v>
      </c>
      <c r="AJ119" s="45">
        <v>0</v>
      </c>
      <c r="AK119" s="54">
        <v>0</v>
      </c>
      <c r="AL119" s="71">
        <v>0</v>
      </c>
      <c r="AM119" s="45">
        <v>0</v>
      </c>
      <c r="AN119" s="45">
        <v>0</v>
      </c>
      <c r="AO119" s="45">
        <v>0</v>
      </c>
      <c r="AP119" s="54">
        <v>0</v>
      </c>
      <c r="AQ119" s="71">
        <v>0</v>
      </c>
      <c r="AR119" s="53">
        <v>0</v>
      </c>
      <c r="AS119" s="45">
        <v>0</v>
      </c>
      <c r="AT119" s="45">
        <v>0</v>
      </c>
      <c r="AU119" s="54">
        <v>0</v>
      </c>
      <c r="AV119" s="71">
        <v>0</v>
      </c>
      <c r="AW119" s="45">
        <v>0</v>
      </c>
      <c r="AX119" s="45">
        <v>0</v>
      </c>
      <c r="AY119" s="45">
        <v>0</v>
      </c>
      <c r="AZ119" s="54">
        <v>0</v>
      </c>
      <c r="BA119" s="43">
        <v>0</v>
      </c>
      <c r="BB119" s="44">
        <v>0</v>
      </c>
      <c r="BC119" s="43">
        <v>0</v>
      </c>
      <c r="BD119" s="43">
        <v>0</v>
      </c>
      <c r="BE119" s="48">
        <v>0</v>
      </c>
      <c r="BF119" s="43">
        <v>0</v>
      </c>
      <c r="BG119" s="44">
        <v>0</v>
      </c>
      <c r="BH119" s="43">
        <v>0</v>
      </c>
      <c r="BI119" s="43">
        <v>0</v>
      </c>
      <c r="BJ119" s="48">
        <v>0</v>
      </c>
      <c r="BK119" s="95">
        <f>SUM(C119:BJ119)</f>
        <v>0</v>
      </c>
    </row>
    <row r="120" spans="1:63" ht="13.5" thickBot="1">
      <c r="A120" s="40"/>
      <c r="B120" s="83" t="s">
        <v>74</v>
      </c>
      <c r="C120" s="50">
        <f>SUM(C119)</f>
        <v>0</v>
      </c>
      <c r="D120" s="70">
        <f aca="true" t="shared" si="22" ref="D120:BK120">SUM(D119)</f>
        <v>0</v>
      </c>
      <c r="E120" s="70">
        <f t="shared" si="22"/>
        <v>0</v>
      </c>
      <c r="F120" s="70">
        <f t="shared" si="22"/>
        <v>0</v>
      </c>
      <c r="G120" s="69">
        <f t="shared" si="22"/>
        <v>0</v>
      </c>
      <c r="H120" s="50">
        <f t="shared" si="22"/>
        <v>0</v>
      </c>
      <c r="I120" s="70">
        <f t="shared" si="22"/>
        <v>0</v>
      </c>
      <c r="J120" s="70">
        <f t="shared" si="22"/>
        <v>0</v>
      </c>
      <c r="K120" s="70">
        <f t="shared" si="22"/>
        <v>0</v>
      </c>
      <c r="L120" s="69">
        <f t="shared" si="22"/>
        <v>0</v>
      </c>
      <c r="M120" s="50">
        <f t="shared" si="22"/>
        <v>0</v>
      </c>
      <c r="N120" s="70">
        <f t="shared" si="22"/>
        <v>0</v>
      </c>
      <c r="O120" s="70">
        <f t="shared" si="22"/>
        <v>0</v>
      </c>
      <c r="P120" s="70">
        <f t="shared" si="22"/>
        <v>0</v>
      </c>
      <c r="Q120" s="69">
        <f t="shared" si="22"/>
        <v>0</v>
      </c>
      <c r="R120" s="50">
        <f t="shared" si="22"/>
        <v>0</v>
      </c>
      <c r="S120" s="70">
        <f t="shared" si="22"/>
        <v>0</v>
      </c>
      <c r="T120" s="70">
        <f t="shared" si="22"/>
        <v>0</v>
      </c>
      <c r="U120" s="70">
        <f t="shared" si="22"/>
        <v>0</v>
      </c>
      <c r="V120" s="69">
        <f t="shared" si="22"/>
        <v>0</v>
      </c>
      <c r="W120" s="50">
        <f t="shared" si="22"/>
        <v>0</v>
      </c>
      <c r="X120" s="70">
        <f t="shared" si="22"/>
        <v>0</v>
      </c>
      <c r="Y120" s="70">
        <f t="shared" si="22"/>
        <v>0</v>
      </c>
      <c r="Z120" s="70">
        <f t="shared" si="22"/>
        <v>0</v>
      </c>
      <c r="AA120" s="69">
        <f t="shared" si="22"/>
        <v>0</v>
      </c>
      <c r="AB120" s="50">
        <f t="shared" si="22"/>
        <v>0</v>
      </c>
      <c r="AC120" s="70">
        <f t="shared" si="22"/>
        <v>0</v>
      </c>
      <c r="AD120" s="70">
        <f t="shared" si="22"/>
        <v>0</v>
      </c>
      <c r="AE120" s="70">
        <f t="shared" si="22"/>
        <v>0</v>
      </c>
      <c r="AF120" s="69">
        <f t="shared" si="22"/>
        <v>0</v>
      </c>
      <c r="AG120" s="50">
        <f t="shared" si="22"/>
        <v>0</v>
      </c>
      <c r="AH120" s="70">
        <f t="shared" si="22"/>
        <v>0</v>
      </c>
      <c r="AI120" s="70">
        <f t="shared" si="22"/>
        <v>0</v>
      </c>
      <c r="AJ120" s="70">
        <f t="shared" si="22"/>
        <v>0</v>
      </c>
      <c r="AK120" s="69">
        <f t="shared" si="22"/>
        <v>0</v>
      </c>
      <c r="AL120" s="50">
        <f t="shared" si="22"/>
        <v>0</v>
      </c>
      <c r="AM120" s="70">
        <f t="shared" si="22"/>
        <v>0</v>
      </c>
      <c r="AN120" s="70">
        <f t="shared" si="22"/>
        <v>0</v>
      </c>
      <c r="AO120" s="70">
        <f t="shared" si="22"/>
        <v>0</v>
      </c>
      <c r="AP120" s="69">
        <f t="shared" si="22"/>
        <v>0</v>
      </c>
      <c r="AQ120" s="50">
        <f t="shared" si="22"/>
        <v>0</v>
      </c>
      <c r="AR120" s="70">
        <f t="shared" si="22"/>
        <v>0</v>
      </c>
      <c r="AS120" s="70">
        <f t="shared" si="22"/>
        <v>0</v>
      </c>
      <c r="AT120" s="70">
        <f t="shared" si="22"/>
        <v>0</v>
      </c>
      <c r="AU120" s="69">
        <f t="shared" si="22"/>
        <v>0</v>
      </c>
      <c r="AV120" s="50">
        <f t="shared" si="22"/>
        <v>0</v>
      </c>
      <c r="AW120" s="70">
        <f t="shared" si="22"/>
        <v>0</v>
      </c>
      <c r="AX120" s="70">
        <f t="shared" si="22"/>
        <v>0</v>
      </c>
      <c r="AY120" s="70">
        <f t="shared" si="22"/>
        <v>0</v>
      </c>
      <c r="AZ120" s="69">
        <f t="shared" si="22"/>
        <v>0</v>
      </c>
      <c r="BA120" s="51">
        <f t="shared" si="22"/>
        <v>0</v>
      </c>
      <c r="BB120" s="70">
        <f t="shared" si="22"/>
        <v>0</v>
      </c>
      <c r="BC120" s="70">
        <f t="shared" si="22"/>
        <v>0</v>
      </c>
      <c r="BD120" s="70">
        <f t="shared" si="22"/>
        <v>0</v>
      </c>
      <c r="BE120" s="84">
        <f t="shared" si="22"/>
        <v>0</v>
      </c>
      <c r="BF120" s="50">
        <f t="shared" si="22"/>
        <v>0</v>
      </c>
      <c r="BG120" s="70">
        <f t="shared" si="22"/>
        <v>0</v>
      </c>
      <c r="BH120" s="70">
        <f t="shared" si="22"/>
        <v>0</v>
      </c>
      <c r="BI120" s="70">
        <f t="shared" si="22"/>
        <v>0</v>
      </c>
      <c r="BJ120" s="69">
        <f t="shared" si="22"/>
        <v>0</v>
      </c>
      <c r="BK120" s="96">
        <f t="shared" si="22"/>
        <v>0</v>
      </c>
    </row>
    <row r="121" spans="1:63" ht="6" customHeight="1">
      <c r="A121" s="4"/>
      <c r="B121" s="16"/>
      <c r="C121" s="27"/>
      <c r="D121" s="34"/>
      <c r="E121" s="27"/>
      <c r="F121" s="27"/>
      <c r="G121" s="27"/>
      <c r="H121" s="27"/>
      <c r="I121" s="27"/>
      <c r="J121" s="27"/>
      <c r="K121" s="27"/>
      <c r="L121" s="27"/>
      <c r="M121" s="27"/>
      <c r="N121" s="34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34"/>
      <c r="AS121" s="27"/>
      <c r="AT121" s="27"/>
      <c r="AU121" s="27"/>
      <c r="AV121" s="27"/>
      <c r="AW121" s="27"/>
      <c r="AX121" s="27"/>
      <c r="AY121" s="27"/>
      <c r="AZ121" s="27"/>
      <c r="BA121" s="27"/>
      <c r="BB121" s="34"/>
      <c r="BC121" s="27"/>
      <c r="BD121" s="27"/>
      <c r="BE121" s="27"/>
      <c r="BF121" s="27"/>
      <c r="BG121" s="34"/>
      <c r="BH121" s="27"/>
      <c r="BI121" s="27"/>
      <c r="BJ121" s="27"/>
      <c r="BK121" s="30"/>
    </row>
    <row r="122" spans="1:63" ht="12.75">
      <c r="A122" s="4"/>
      <c r="B122" s="4" t="s">
        <v>104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41" t="s">
        <v>89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30"/>
    </row>
    <row r="123" spans="1:63" ht="12.75">
      <c r="A123" s="4"/>
      <c r="B123" s="4" t="s">
        <v>105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42" t="s">
        <v>90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30"/>
    </row>
    <row r="124" spans="3:63" ht="12.75">
      <c r="C124" s="27"/>
      <c r="D124" s="27"/>
      <c r="E124" s="27"/>
      <c r="F124" s="27"/>
      <c r="G124" s="27"/>
      <c r="H124" s="27"/>
      <c r="I124" s="27"/>
      <c r="J124" s="27"/>
      <c r="K124" s="27"/>
      <c r="L124" s="42" t="s">
        <v>91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30"/>
    </row>
    <row r="125" spans="2:63" ht="12.75">
      <c r="B125" s="4" t="s">
        <v>96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42" t="s">
        <v>92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30"/>
    </row>
    <row r="126" spans="2:63" ht="12.75">
      <c r="B126" s="4" t="s">
        <v>97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42" t="s">
        <v>93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0"/>
    </row>
    <row r="127" spans="2:63" ht="12.75">
      <c r="B127" s="4"/>
      <c r="C127" s="27"/>
      <c r="D127" s="27"/>
      <c r="E127" s="27"/>
      <c r="F127" s="27"/>
      <c r="G127" s="27"/>
      <c r="H127" s="27"/>
      <c r="I127" s="27"/>
      <c r="J127" s="27"/>
      <c r="K127" s="27"/>
      <c r="L127" s="42" t="s">
        <v>94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  <row r="135" spans="3:63" ht="12.75"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</row>
  </sheetData>
  <sheetProtection/>
  <mergeCells count="49">
    <mergeCell ref="C115:BK115"/>
    <mergeCell ref="A1:A5"/>
    <mergeCell ref="C93:BK93"/>
    <mergeCell ref="C117:BK117"/>
    <mergeCell ref="C118:BK118"/>
    <mergeCell ref="C97:BK97"/>
    <mergeCell ref="C98:BK98"/>
    <mergeCell ref="C101:BK101"/>
    <mergeCell ref="C105:BK105"/>
    <mergeCell ref="C106:BK106"/>
    <mergeCell ref="C107:BK107"/>
    <mergeCell ref="C66:BK66"/>
    <mergeCell ref="C63:BK63"/>
    <mergeCell ref="C69:BK69"/>
    <mergeCell ref="C91:BK91"/>
    <mergeCell ref="C92:BK92"/>
    <mergeCell ref="C96:BK96"/>
    <mergeCell ref="C1:BK1"/>
    <mergeCell ref="BA3:BJ3"/>
    <mergeCell ref="BK2:BK5"/>
    <mergeCell ref="W3:AF3"/>
    <mergeCell ref="AG3:AP3"/>
    <mergeCell ref="C65:BK65"/>
    <mergeCell ref="M3:V3"/>
    <mergeCell ref="C12:BK12"/>
    <mergeCell ref="C16:BK16"/>
    <mergeCell ref="C45:BK45"/>
    <mergeCell ref="C48:BK48"/>
    <mergeCell ref="C51:BK51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49" t="s">
        <v>177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2:12" ht="12.75">
      <c r="B3" s="149" t="s">
        <v>167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2:12" ht="30">
      <c r="B4" s="108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07">
        <v>0.014333673000000002</v>
      </c>
      <c r="E5" s="102">
        <v>0.006477755</v>
      </c>
      <c r="F5" s="102">
        <v>3.2495940510000003</v>
      </c>
      <c r="G5" s="102">
        <v>0.166170304</v>
      </c>
      <c r="H5" s="102">
        <v>0.009418386</v>
      </c>
      <c r="I5" s="102"/>
      <c r="J5" s="85">
        <v>0</v>
      </c>
      <c r="K5" s="91">
        <f>SUM(D5:J5)</f>
        <v>3.4459941690000004</v>
      </c>
      <c r="L5" s="102">
        <v>0</v>
      </c>
    </row>
    <row r="6" spans="2:12" ht="12.75">
      <c r="B6" s="12">
        <v>2</v>
      </c>
      <c r="C6" s="14" t="s">
        <v>34</v>
      </c>
      <c r="D6" s="102">
        <v>72.043601337</v>
      </c>
      <c r="E6" s="102">
        <v>94.217445076</v>
      </c>
      <c r="F6" s="102">
        <v>779.244445163</v>
      </c>
      <c r="G6" s="102">
        <v>94.37192289400001</v>
      </c>
      <c r="H6" s="102">
        <v>5.407450788</v>
      </c>
      <c r="I6" s="102"/>
      <c r="J6" s="85">
        <v>2.6401437821829057</v>
      </c>
      <c r="K6" s="91">
        <f aca="true" t="shared" si="0" ref="K6:K41">SUM(D6:J6)</f>
        <v>1047.9250090401829</v>
      </c>
      <c r="L6" s="102">
        <v>0</v>
      </c>
    </row>
    <row r="7" spans="2:12" ht="12.75">
      <c r="B7" s="12">
        <v>3</v>
      </c>
      <c r="C7" s="13" t="s">
        <v>35</v>
      </c>
      <c r="D7" s="102">
        <v>0.6101691349999999</v>
      </c>
      <c r="E7" s="102">
        <v>0.160331783</v>
      </c>
      <c r="F7" s="102">
        <v>4.502179057</v>
      </c>
      <c r="G7" s="102">
        <v>0.189974686</v>
      </c>
      <c r="H7" s="102">
        <v>0.021457867000000002</v>
      </c>
      <c r="I7" s="102"/>
      <c r="J7" s="85">
        <v>0</v>
      </c>
      <c r="K7" s="91">
        <f t="shared" si="0"/>
        <v>5.484112528</v>
      </c>
      <c r="L7" s="102">
        <v>0</v>
      </c>
    </row>
    <row r="8" spans="2:12" ht="12.75">
      <c r="B8" s="12">
        <v>4</v>
      </c>
      <c r="C8" s="14" t="s">
        <v>36</v>
      </c>
      <c r="D8" s="102">
        <v>67.644479522</v>
      </c>
      <c r="E8" s="102">
        <v>37.337142802</v>
      </c>
      <c r="F8" s="102">
        <v>250.356155663</v>
      </c>
      <c r="G8" s="102">
        <v>25.027790184</v>
      </c>
      <c r="H8" s="102">
        <v>0.8534120300000001</v>
      </c>
      <c r="I8" s="102"/>
      <c r="J8" s="85">
        <v>0.039068584399890256</v>
      </c>
      <c r="K8" s="91">
        <f t="shared" si="0"/>
        <v>381.2580487853999</v>
      </c>
      <c r="L8" s="102">
        <v>0</v>
      </c>
    </row>
    <row r="9" spans="2:12" ht="12.75">
      <c r="B9" s="12">
        <v>5</v>
      </c>
      <c r="C9" s="14" t="s">
        <v>37</v>
      </c>
      <c r="D9" s="102">
        <v>5.722394436</v>
      </c>
      <c r="E9" s="102">
        <v>97.574836043</v>
      </c>
      <c r="F9" s="102">
        <v>355.441054641</v>
      </c>
      <c r="G9" s="102">
        <v>47.589625952999995</v>
      </c>
      <c r="H9" s="102">
        <v>1.608652443</v>
      </c>
      <c r="I9" s="102"/>
      <c r="J9" s="85">
        <v>0.03678881232792041</v>
      </c>
      <c r="K9" s="91">
        <f t="shared" si="0"/>
        <v>507.9733523283279</v>
      </c>
      <c r="L9" s="102">
        <v>0</v>
      </c>
    </row>
    <row r="10" spans="2:12" ht="12.75">
      <c r="B10" s="12">
        <v>6</v>
      </c>
      <c r="C10" s="14" t="s">
        <v>38</v>
      </c>
      <c r="D10" s="102">
        <v>6.482760443</v>
      </c>
      <c r="E10" s="102">
        <v>24.879681386</v>
      </c>
      <c r="F10" s="102">
        <v>158.60240849299998</v>
      </c>
      <c r="G10" s="102">
        <v>26.277040531</v>
      </c>
      <c r="H10" s="102">
        <v>1.616384836</v>
      </c>
      <c r="I10" s="102"/>
      <c r="J10" s="85">
        <v>0.027554966306162165</v>
      </c>
      <c r="K10" s="91">
        <f t="shared" si="0"/>
        <v>217.88583065530617</v>
      </c>
      <c r="L10" s="102">
        <v>0</v>
      </c>
    </row>
    <row r="11" spans="2:12" ht="12.75">
      <c r="B11" s="12">
        <v>7</v>
      </c>
      <c r="C11" s="14" t="s">
        <v>39</v>
      </c>
      <c r="D11" s="102">
        <v>22.772660443</v>
      </c>
      <c r="E11" s="102">
        <v>58.994204077</v>
      </c>
      <c r="F11" s="102">
        <v>248.88165677900002</v>
      </c>
      <c r="G11" s="102">
        <v>42.239286431000004</v>
      </c>
      <c r="H11" s="102">
        <v>2.360145895</v>
      </c>
      <c r="I11" s="102"/>
      <c r="J11" s="85">
        <v>0.0050350939002496145</v>
      </c>
      <c r="K11" s="91">
        <f t="shared" si="0"/>
        <v>375.25298871890027</v>
      </c>
      <c r="L11" s="102">
        <v>0</v>
      </c>
    </row>
    <row r="12" spans="2:12" ht="12.75">
      <c r="B12" s="12">
        <v>8</v>
      </c>
      <c r="C12" s="13" t="s">
        <v>40</v>
      </c>
      <c r="D12" s="102">
        <v>0.763121688</v>
      </c>
      <c r="E12" s="102">
        <v>1.060970271</v>
      </c>
      <c r="F12" s="102">
        <v>12.757725581</v>
      </c>
      <c r="G12" s="102">
        <v>1.131238114</v>
      </c>
      <c r="H12" s="102">
        <v>0.006301991000000001</v>
      </c>
      <c r="I12" s="102"/>
      <c r="J12" s="85">
        <v>0</v>
      </c>
      <c r="K12" s="91">
        <f t="shared" si="0"/>
        <v>15.719357645000002</v>
      </c>
      <c r="L12" s="102">
        <v>0</v>
      </c>
    </row>
    <row r="13" spans="2:12" ht="12.75">
      <c r="B13" s="12">
        <v>9</v>
      </c>
      <c r="C13" s="13" t="s">
        <v>41</v>
      </c>
      <c r="D13" s="102">
        <v>0.353507738</v>
      </c>
      <c r="E13" s="102">
        <v>0.27196665900000006</v>
      </c>
      <c r="F13" s="102">
        <v>7.18244775</v>
      </c>
      <c r="G13" s="102">
        <v>0.613069985</v>
      </c>
      <c r="H13" s="102">
        <v>0.016289882999999998</v>
      </c>
      <c r="I13" s="102"/>
      <c r="J13" s="85">
        <v>0</v>
      </c>
      <c r="K13" s="91">
        <f t="shared" si="0"/>
        <v>8.437282015</v>
      </c>
      <c r="L13" s="102">
        <v>0</v>
      </c>
    </row>
    <row r="14" spans="2:12" ht="12.75">
      <c r="B14" s="12">
        <v>10</v>
      </c>
      <c r="C14" s="14" t="s">
        <v>42</v>
      </c>
      <c r="D14" s="102">
        <v>32.069545233</v>
      </c>
      <c r="E14" s="102">
        <v>135.544596246</v>
      </c>
      <c r="F14" s="102">
        <v>389.650092087</v>
      </c>
      <c r="G14" s="102">
        <v>87.37988347699999</v>
      </c>
      <c r="H14" s="102">
        <v>1.784195177</v>
      </c>
      <c r="I14" s="102"/>
      <c r="J14" s="85">
        <v>0.013128529479013601</v>
      </c>
      <c r="K14" s="91">
        <f t="shared" si="0"/>
        <v>646.441440749479</v>
      </c>
      <c r="L14" s="102">
        <v>0</v>
      </c>
    </row>
    <row r="15" spans="2:12" ht="12.75">
      <c r="B15" s="12">
        <v>11</v>
      </c>
      <c r="C15" s="14" t="s">
        <v>43</v>
      </c>
      <c r="D15" s="102">
        <v>290.731460325</v>
      </c>
      <c r="E15" s="102">
        <v>633.3194333050001</v>
      </c>
      <c r="F15" s="102">
        <v>3354.25531945</v>
      </c>
      <c r="G15" s="102">
        <v>630.402734408</v>
      </c>
      <c r="H15" s="102">
        <v>20.709983107</v>
      </c>
      <c r="I15" s="102"/>
      <c r="J15" s="85">
        <v>1.6408648125851113</v>
      </c>
      <c r="K15" s="91">
        <f t="shared" si="0"/>
        <v>4931.059795407585</v>
      </c>
      <c r="L15" s="102">
        <v>0</v>
      </c>
    </row>
    <row r="16" spans="2:12" ht="12.75">
      <c r="B16" s="12">
        <v>12</v>
      </c>
      <c r="C16" s="14" t="s">
        <v>44</v>
      </c>
      <c r="D16" s="102">
        <v>347.860708769</v>
      </c>
      <c r="E16" s="102">
        <v>1338.197287198</v>
      </c>
      <c r="F16" s="102">
        <v>959.662828492</v>
      </c>
      <c r="G16" s="102">
        <v>111.23116272</v>
      </c>
      <c r="H16" s="102">
        <v>11.457818354</v>
      </c>
      <c r="I16" s="102"/>
      <c r="J16" s="85">
        <v>0.2068996288691142</v>
      </c>
      <c r="K16" s="91">
        <f t="shared" si="0"/>
        <v>2768.6167051618695</v>
      </c>
      <c r="L16" s="102">
        <v>0</v>
      </c>
    </row>
    <row r="17" spans="2:12" ht="12.75">
      <c r="B17" s="12">
        <v>13</v>
      </c>
      <c r="C17" s="14" t="s">
        <v>45</v>
      </c>
      <c r="D17" s="102">
        <v>1.811904455</v>
      </c>
      <c r="E17" s="102">
        <v>3.9491476970000003</v>
      </c>
      <c r="F17" s="102">
        <v>54.140500302</v>
      </c>
      <c r="G17" s="102">
        <v>6.373828453</v>
      </c>
      <c r="H17" s="102">
        <v>0.358625056</v>
      </c>
      <c r="I17" s="102"/>
      <c r="J17" s="85">
        <v>0</v>
      </c>
      <c r="K17" s="91">
        <f t="shared" si="0"/>
        <v>66.63400596299999</v>
      </c>
      <c r="L17" s="102">
        <v>0</v>
      </c>
    </row>
    <row r="18" spans="2:12" ht="12.75">
      <c r="B18" s="12">
        <v>14</v>
      </c>
      <c r="C18" s="14" t="s">
        <v>46</v>
      </c>
      <c r="D18" s="102">
        <v>0.762929399</v>
      </c>
      <c r="E18" s="102">
        <v>1.23987825</v>
      </c>
      <c r="F18" s="102">
        <v>28.868006732</v>
      </c>
      <c r="G18" s="102">
        <v>1.117250349</v>
      </c>
      <c r="H18" s="102">
        <v>0.31060373199999997</v>
      </c>
      <c r="I18" s="102"/>
      <c r="J18" s="85">
        <v>2.622035046737288E-07</v>
      </c>
      <c r="K18" s="91">
        <f t="shared" si="0"/>
        <v>32.29866872420351</v>
      </c>
      <c r="L18" s="102">
        <v>0</v>
      </c>
    </row>
    <row r="19" spans="2:12" ht="12.75">
      <c r="B19" s="12">
        <v>15</v>
      </c>
      <c r="C19" s="14" t="s">
        <v>47</v>
      </c>
      <c r="D19" s="102">
        <v>7.131920265000001</v>
      </c>
      <c r="E19" s="102">
        <v>44.589465175</v>
      </c>
      <c r="F19" s="102">
        <v>410.698169184</v>
      </c>
      <c r="G19" s="102">
        <v>105.339688385</v>
      </c>
      <c r="H19" s="102">
        <v>1.335393673</v>
      </c>
      <c r="I19" s="102"/>
      <c r="J19" s="85">
        <v>0.024195352800777673</v>
      </c>
      <c r="K19" s="91">
        <f t="shared" si="0"/>
        <v>569.1188320348008</v>
      </c>
      <c r="L19" s="102">
        <v>0</v>
      </c>
    </row>
    <row r="20" spans="2:12" ht="12.75">
      <c r="B20" s="12">
        <v>16</v>
      </c>
      <c r="C20" s="14" t="s">
        <v>48</v>
      </c>
      <c r="D20" s="102">
        <v>1052.166861767</v>
      </c>
      <c r="E20" s="102">
        <v>1223.301851326</v>
      </c>
      <c r="F20" s="102">
        <v>2596.832286377</v>
      </c>
      <c r="G20" s="102">
        <v>282.4498221163956</v>
      </c>
      <c r="H20" s="102">
        <v>41.893085117</v>
      </c>
      <c r="I20" s="102"/>
      <c r="J20" s="85">
        <v>1.0649458271164616</v>
      </c>
      <c r="K20" s="91">
        <f t="shared" si="0"/>
        <v>5197.708852530512</v>
      </c>
      <c r="L20" s="102">
        <v>0</v>
      </c>
    </row>
    <row r="21" spans="2:12" ht="12.75">
      <c r="B21" s="12">
        <v>17</v>
      </c>
      <c r="C21" s="14" t="s">
        <v>49</v>
      </c>
      <c r="D21" s="102">
        <v>73.400770306</v>
      </c>
      <c r="E21" s="102">
        <v>281.406518928</v>
      </c>
      <c r="F21" s="102">
        <v>637.5364237499999</v>
      </c>
      <c r="G21" s="102">
        <v>90.428780064</v>
      </c>
      <c r="H21" s="102">
        <v>6.1465415310000004</v>
      </c>
      <c r="I21" s="102"/>
      <c r="J21" s="85">
        <v>0.35253873011560416</v>
      </c>
      <c r="K21" s="91">
        <f t="shared" si="0"/>
        <v>1089.2715733091154</v>
      </c>
      <c r="L21" s="102">
        <v>0</v>
      </c>
    </row>
    <row r="22" spans="2:12" ht="12.75">
      <c r="B22" s="12">
        <v>18</v>
      </c>
      <c r="C22" s="13" t="s">
        <v>50</v>
      </c>
      <c r="D22" s="102">
        <v>9.7385E-05</v>
      </c>
      <c r="E22" s="102">
        <v>0.000183459</v>
      </c>
      <c r="F22" s="102">
        <v>0.29394072</v>
      </c>
      <c r="G22" s="102">
        <v>0</v>
      </c>
      <c r="H22" s="102">
        <v>0</v>
      </c>
      <c r="I22" s="102"/>
      <c r="J22" s="85">
        <v>0</v>
      </c>
      <c r="K22" s="91">
        <f t="shared" si="0"/>
        <v>0.294221564</v>
      </c>
      <c r="L22" s="102">
        <v>0</v>
      </c>
    </row>
    <row r="23" spans="2:12" ht="12.75">
      <c r="B23" s="12">
        <v>19</v>
      </c>
      <c r="C23" s="14" t="s">
        <v>51</v>
      </c>
      <c r="D23" s="102">
        <v>60.72109416</v>
      </c>
      <c r="E23" s="102">
        <v>72.55937524999999</v>
      </c>
      <c r="F23" s="102">
        <v>701.843439128</v>
      </c>
      <c r="G23" s="102">
        <v>101.959895417</v>
      </c>
      <c r="H23" s="102">
        <v>3.8464981689999997</v>
      </c>
      <c r="I23" s="102"/>
      <c r="J23" s="85">
        <v>0.11432369967746539</v>
      </c>
      <c r="K23" s="91">
        <f t="shared" si="0"/>
        <v>941.0446258236775</v>
      </c>
      <c r="L23" s="102">
        <v>0</v>
      </c>
    </row>
    <row r="24" spans="2:12" ht="12.75">
      <c r="B24" s="12">
        <v>20</v>
      </c>
      <c r="C24" s="14" t="s">
        <v>52</v>
      </c>
      <c r="D24" s="102">
        <v>8263.389580089568</v>
      </c>
      <c r="E24" s="102">
        <v>11548.226499838</v>
      </c>
      <c r="F24" s="102">
        <v>11569.503794773</v>
      </c>
      <c r="G24" s="102">
        <v>2538.710525095</v>
      </c>
      <c r="H24" s="102">
        <v>394.6877071527459</v>
      </c>
      <c r="I24" s="102"/>
      <c r="J24" s="85">
        <v>58.81801265259448</v>
      </c>
      <c r="K24" s="91">
        <f t="shared" si="0"/>
        <v>34373.33611960091</v>
      </c>
      <c r="L24" s="102">
        <v>0</v>
      </c>
    </row>
    <row r="25" spans="2:12" ht="12.75">
      <c r="B25" s="12">
        <v>21</v>
      </c>
      <c r="C25" s="13" t="s">
        <v>53</v>
      </c>
      <c r="D25" s="102">
        <v>0.249219514</v>
      </c>
      <c r="E25" s="102">
        <v>0.30597165000000004</v>
      </c>
      <c r="F25" s="102">
        <v>4.505016157</v>
      </c>
      <c r="G25" s="102">
        <v>0.281437538</v>
      </c>
      <c r="H25" s="102">
        <v>0.06463084699999999</v>
      </c>
      <c r="I25" s="102"/>
      <c r="J25" s="85">
        <v>0</v>
      </c>
      <c r="K25" s="91">
        <f t="shared" si="0"/>
        <v>5.406275706</v>
      </c>
      <c r="L25" s="102">
        <v>0</v>
      </c>
    </row>
    <row r="26" spans="2:12" ht="12.75">
      <c r="B26" s="12">
        <v>22</v>
      </c>
      <c r="C26" s="14" t="s">
        <v>54</v>
      </c>
      <c r="D26" s="102">
        <v>0.431307939</v>
      </c>
      <c r="E26" s="102">
        <v>5.071631580000001</v>
      </c>
      <c r="F26" s="102">
        <v>12.445553602</v>
      </c>
      <c r="G26" s="102">
        <v>0.461419791</v>
      </c>
      <c r="H26" s="102">
        <v>0.155678492</v>
      </c>
      <c r="I26" s="102"/>
      <c r="J26" s="85">
        <v>4.6759625000148306E-05</v>
      </c>
      <c r="K26" s="91">
        <f t="shared" si="0"/>
        <v>18.565638163625003</v>
      </c>
      <c r="L26" s="102">
        <v>0</v>
      </c>
    </row>
    <row r="27" spans="2:12" ht="12.75">
      <c r="B27" s="12">
        <v>23</v>
      </c>
      <c r="C27" s="13" t="s">
        <v>55</v>
      </c>
      <c r="D27" s="102">
        <v>0.003616104</v>
      </c>
      <c r="E27" s="102">
        <v>0.341878844</v>
      </c>
      <c r="F27" s="102">
        <v>1.809712712</v>
      </c>
      <c r="G27" s="102">
        <v>0.17546061699999999</v>
      </c>
      <c r="H27" s="102">
        <v>6.471000000000001E-05</v>
      </c>
      <c r="I27" s="102"/>
      <c r="J27" s="85">
        <v>0</v>
      </c>
      <c r="K27" s="91">
        <f t="shared" si="0"/>
        <v>2.3307329870000006</v>
      </c>
      <c r="L27" s="102">
        <v>0</v>
      </c>
    </row>
    <row r="28" spans="2:12" ht="12.75">
      <c r="B28" s="12">
        <v>24</v>
      </c>
      <c r="C28" s="13" t="s">
        <v>56</v>
      </c>
      <c r="D28" s="102">
        <v>0.032241273</v>
      </c>
      <c r="E28" s="102">
        <v>0.484936555</v>
      </c>
      <c r="F28" s="102">
        <v>4.892536713</v>
      </c>
      <c r="G28" s="102">
        <v>0.161571578</v>
      </c>
      <c r="H28" s="102">
        <v>0.044109357</v>
      </c>
      <c r="I28" s="102"/>
      <c r="J28" s="85">
        <v>0.04467458273098281</v>
      </c>
      <c r="K28" s="91">
        <f t="shared" si="0"/>
        <v>5.660070058730984</v>
      </c>
      <c r="L28" s="102">
        <v>0</v>
      </c>
    </row>
    <row r="29" spans="2:12" ht="12.75">
      <c r="B29" s="12">
        <v>25</v>
      </c>
      <c r="C29" s="14" t="s">
        <v>99</v>
      </c>
      <c r="D29" s="102">
        <v>2692.655066707</v>
      </c>
      <c r="E29" s="102">
        <v>1809.763677466192</v>
      </c>
      <c r="F29" s="102">
        <v>2519.4778311219998</v>
      </c>
      <c r="G29" s="102">
        <v>320.216191054</v>
      </c>
      <c r="H29" s="102">
        <v>48.912138051999996</v>
      </c>
      <c r="I29" s="102"/>
      <c r="J29" s="85">
        <v>3.9462539921592428</v>
      </c>
      <c r="K29" s="91">
        <f t="shared" si="0"/>
        <v>7394.971158393351</v>
      </c>
      <c r="L29" s="102">
        <v>0</v>
      </c>
    </row>
    <row r="30" spans="2:12" ht="12.75">
      <c r="B30" s="12">
        <v>26</v>
      </c>
      <c r="C30" s="14" t="s">
        <v>100</v>
      </c>
      <c r="D30" s="102">
        <v>7.697537187000001</v>
      </c>
      <c r="E30" s="102">
        <v>43.004425569</v>
      </c>
      <c r="F30" s="102">
        <v>316.106978011</v>
      </c>
      <c r="G30" s="102">
        <v>65.42268736</v>
      </c>
      <c r="H30" s="102">
        <v>1.745039385</v>
      </c>
      <c r="I30" s="102"/>
      <c r="J30" s="85">
        <v>0.029332356463177132</v>
      </c>
      <c r="K30" s="91">
        <f t="shared" si="0"/>
        <v>434.00599986846316</v>
      </c>
      <c r="L30" s="102">
        <v>0</v>
      </c>
    </row>
    <row r="31" spans="2:12" ht="12.75">
      <c r="B31" s="12">
        <v>27</v>
      </c>
      <c r="C31" s="14" t="s">
        <v>15</v>
      </c>
      <c r="D31" s="102">
        <v>287.221446725</v>
      </c>
      <c r="E31" s="102">
        <v>370.955005944</v>
      </c>
      <c r="F31" s="102">
        <v>2187.212901548</v>
      </c>
      <c r="G31" s="102">
        <v>343.343704042</v>
      </c>
      <c r="H31" s="102">
        <v>28.508528451999997</v>
      </c>
      <c r="I31" s="102"/>
      <c r="J31" s="85">
        <v>0</v>
      </c>
      <c r="K31" s="91">
        <f t="shared" si="0"/>
        <v>3217.241586711</v>
      </c>
      <c r="L31" s="102">
        <v>0</v>
      </c>
    </row>
    <row r="32" spans="2:12" ht="12.75">
      <c r="B32" s="12">
        <v>28</v>
      </c>
      <c r="C32" s="14" t="s">
        <v>101</v>
      </c>
      <c r="D32" s="102">
        <v>0.220251336</v>
      </c>
      <c r="E32" s="102">
        <v>3.938197824</v>
      </c>
      <c r="F32" s="102">
        <v>20.163762509</v>
      </c>
      <c r="G32" s="102">
        <v>1.807473116</v>
      </c>
      <c r="H32" s="102">
        <v>1.215489422</v>
      </c>
      <c r="I32" s="102"/>
      <c r="J32" s="85">
        <v>0.04734023096066417</v>
      </c>
      <c r="K32" s="91">
        <f t="shared" si="0"/>
        <v>27.392514437960667</v>
      </c>
      <c r="L32" s="102">
        <v>0</v>
      </c>
    </row>
    <row r="33" spans="2:12" ht="12.75">
      <c r="B33" s="12">
        <v>29</v>
      </c>
      <c r="C33" s="14" t="s">
        <v>57</v>
      </c>
      <c r="D33" s="102">
        <v>27.814359936000002</v>
      </c>
      <c r="E33" s="102">
        <v>131.29868333199997</v>
      </c>
      <c r="F33" s="102">
        <v>638.4636656370001</v>
      </c>
      <c r="G33" s="102">
        <v>57.236619399</v>
      </c>
      <c r="H33" s="102">
        <v>4.985661769</v>
      </c>
      <c r="I33" s="102"/>
      <c r="J33" s="85">
        <v>0.020236516886045493</v>
      </c>
      <c r="K33" s="91">
        <f t="shared" si="0"/>
        <v>859.8192265898861</v>
      </c>
      <c r="L33" s="102">
        <v>0</v>
      </c>
    </row>
    <row r="34" spans="2:12" ht="12.75">
      <c r="B34" s="12">
        <v>30</v>
      </c>
      <c r="C34" s="14" t="s">
        <v>58</v>
      </c>
      <c r="D34" s="102">
        <v>50.301065617</v>
      </c>
      <c r="E34" s="102">
        <v>470.08943389</v>
      </c>
      <c r="F34" s="102">
        <v>1014.743784687</v>
      </c>
      <c r="G34" s="102">
        <v>109.657119441</v>
      </c>
      <c r="H34" s="102">
        <v>3.8561899740000003</v>
      </c>
      <c r="I34" s="102"/>
      <c r="J34" s="85">
        <v>0.20781436949575252</v>
      </c>
      <c r="K34" s="91">
        <f t="shared" si="0"/>
        <v>1648.8554079784958</v>
      </c>
      <c r="L34" s="102">
        <v>0</v>
      </c>
    </row>
    <row r="35" spans="2:12" ht="12.75">
      <c r="B35" s="12">
        <v>31</v>
      </c>
      <c r="C35" s="13" t="s">
        <v>59</v>
      </c>
      <c r="D35" s="102">
        <v>1.137790891</v>
      </c>
      <c r="E35" s="102">
        <v>0.17612432399999997</v>
      </c>
      <c r="F35" s="102">
        <v>21.889489369000003</v>
      </c>
      <c r="G35" s="102">
        <v>4.355736557</v>
      </c>
      <c r="H35" s="102">
        <v>0.020567321</v>
      </c>
      <c r="I35" s="102"/>
      <c r="J35" s="85">
        <v>0</v>
      </c>
      <c r="K35" s="91">
        <f t="shared" si="0"/>
        <v>27.579708462000006</v>
      </c>
      <c r="L35" s="102">
        <v>0</v>
      </c>
    </row>
    <row r="36" spans="2:12" ht="12.75">
      <c r="B36" s="12">
        <v>32</v>
      </c>
      <c r="C36" s="14" t="s">
        <v>60</v>
      </c>
      <c r="D36" s="102">
        <v>426.237130488</v>
      </c>
      <c r="E36" s="102">
        <v>459.573549397</v>
      </c>
      <c r="F36" s="102">
        <v>1652.9536139699999</v>
      </c>
      <c r="G36" s="102">
        <v>356.93456625700003</v>
      </c>
      <c r="H36" s="102">
        <v>39.192832435</v>
      </c>
      <c r="I36" s="102"/>
      <c r="J36" s="85">
        <v>1.1244482802402487</v>
      </c>
      <c r="K36" s="91">
        <f t="shared" si="0"/>
        <v>2936.01614082724</v>
      </c>
      <c r="L36" s="102">
        <v>0</v>
      </c>
    </row>
    <row r="37" spans="2:12" ht="12.75">
      <c r="B37" s="12">
        <v>33</v>
      </c>
      <c r="C37" s="14" t="s">
        <v>95</v>
      </c>
      <c r="D37" s="102">
        <v>8.977731274</v>
      </c>
      <c r="E37" s="102">
        <v>9.577630775</v>
      </c>
      <c r="F37" s="102">
        <v>52.61623227</v>
      </c>
      <c r="G37" s="103">
        <v>4.782986185</v>
      </c>
      <c r="H37" s="103">
        <v>0.538973328</v>
      </c>
      <c r="I37" s="102"/>
      <c r="J37" s="85">
        <v>9.839800593489624</v>
      </c>
      <c r="K37" s="91">
        <f t="shared" si="0"/>
        <v>86.33335442548962</v>
      </c>
      <c r="L37" s="102">
        <v>0</v>
      </c>
    </row>
    <row r="38" spans="2:12" ht="12.75">
      <c r="B38" s="12">
        <v>34</v>
      </c>
      <c r="C38" s="14" t="s">
        <v>61</v>
      </c>
      <c r="D38" s="102">
        <v>13.148383205</v>
      </c>
      <c r="E38" s="102">
        <v>0.030561244</v>
      </c>
      <c r="F38" s="102">
        <v>4.280183406</v>
      </c>
      <c r="G38" s="102">
        <v>0.12284384699999999</v>
      </c>
      <c r="H38" s="102">
        <v>0.009519258000000001</v>
      </c>
      <c r="I38" s="102"/>
      <c r="J38" s="85">
        <v>5.235329976652118E-05</v>
      </c>
      <c r="K38" s="91">
        <f t="shared" si="0"/>
        <v>17.591543313299766</v>
      </c>
      <c r="L38" s="102">
        <v>0</v>
      </c>
    </row>
    <row r="39" spans="2:12" ht="12.75">
      <c r="B39" s="12">
        <v>35</v>
      </c>
      <c r="C39" s="14" t="s">
        <v>62</v>
      </c>
      <c r="D39" s="102">
        <v>246.02621418200002</v>
      </c>
      <c r="E39" s="102">
        <v>333.74173958200004</v>
      </c>
      <c r="F39" s="102">
        <v>1906.92307732</v>
      </c>
      <c r="G39" s="102">
        <v>315.495624402</v>
      </c>
      <c r="H39" s="102">
        <v>12.041199725</v>
      </c>
      <c r="I39" s="102"/>
      <c r="J39" s="85">
        <v>0.43718781035512494</v>
      </c>
      <c r="K39" s="91">
        <f t="shared" si="0"/>
        <v>2814.665043021355</v>
      </c>
      <c r="L39" s="102">
        <v>0</v>
      </c>
    </row>
    <row r="40" spans="2:12" ht="12.75">
      <c r="B40" s="12">
        <v>36</v>
      </c>
      <c r="C40" s="14" t="s">
        <v>63</v>
      </c>
      <c r="D40" s="102">
        <v>5.752270101</v>
      </c>
      <c r="E40" s="102">
        <v>57.14762468399999</v>
      </c>
      <c r="F40" s="102">
        <v>251.214002907</v>
      </c>
      <c r="G40" s="102">
        <v>27.202769311</v>
      </c>
      <c r="H40" s="102">
        <v>1.007549555</v>
      </c>
      <c r="I40" s="102"/>
      <c r="J40" s="85">
        <v>0.016608232189538656</v>
      </c>
      <c r="K40" s="91">
        <f t="shared" si="0"/>
        <v>342.3408247901896</v>
      </c>
      <c r="L40" s="102">
        <v>0</v>
      </c>
    </row>
    <row r="41" spans="2:12" ht="12.75">
      <c r="B41" s="12">
        <v>37</v>
      </c>
      <c r="C41" s="14" t="s">
        <v>64</v>
      </c>
      <c r="D41" s="102">
        <v>436.88336034099996</v>
      </c>
      <c r="E41" s="102">
        <v>940.4842475290001</v>
      </c>
      <c r="F41" s="102">
        <v>1993.2886892459999</v>
      </c>
      <c r="G41" s="102">
        <v>350.671316805</v>
      </c>
      <c r="H41" s="102">
        <v>28.155122645</v>
      </c>
      <c r="I41" s="102"/>
      <c r="J41" s="85">
        <v>2.2739829681913246</v>
      </c>
      <c r="K41" s="91">
        <f t="shared" si="0"/>
        <v>3751.7567195341917</v>
      </c>
      <c r="L41" s="102">
        <v>0</v>
      </c>
    </row>
    <row r="42" spans="2:12" ht="15">
      <c r="B42" s="15" t="s">
        <v>11</v>
      </c>
      <c r="C42" s="86"/>
      <c r="D42" s="105">
        <f aca="true" t="shared" si="1" ref="D42:L42">SUM(D5:D41)</f>
        <v>14511.24289338857</v>
      </c>
      <c r="E42" s="105">
        <f t="shared" si="1"/>
        <v>20232.82261271319</v>
      </c>
      <c r="F42" s="105">
        <f t="shared" si="1"/>
        <v>35126.489499359006</v>
      </c>
      <c r="G42" s="105">
        <f t="shared" si="1"/>
        <v>6151.329216866396</v>
      </c>
      <c r="H42" s="105">
        <f t="shared" si="1"/>
        <v>664.8832599147458</v>
      </c>
      <c r="I42" s="105">
        <f t="shared" si="1"/>
        <v>0</v>
      </c>
      <c r="J42" s="105">
        <f t="shared" si="1"/>
        <v>82.97127978064513</v>
      </c>
      <c r="K42" s="105">
        <f t="shared" si="1"/>
        <v>76769.73876202255</v>
      </c>
      <c r="L42" s="105">
        <f t="shared" si="1"/>
        <v>0</v>
      </c>
    </row>
    <row r="43" spans="2:6" ht="12.75">
      <c r="B43" t="s">
        <v>80</v>
      </c>
      <c r="E43" s="2"/>
      <c r="F43" s="98"/>
    </row>
    <row r="44" spans="4:12" ht="12.75">
      <c r="D44" s="106"/>
      <c r="E44" s="106"/>
      <c r="F44" s="106"/>
      <c r="G44" s="106"/>
      <c r="H44" s="106"/>
      <c r="I44" s="106"/>
      <c r="J44" s="106"/>
      <c r="K44" s="106"/>
      <c r="L44" s="106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2019-11-11T06:45:58Z</dcterms:modified>
  <cp:category/>
  <cp:version/>
  <cp:contentType/>
  <cp:contentStatus/>
</cp:coreProperties>
</file>