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<sst xmlns="http://schemas.openxmlformats.org/spreadsheetml/2006/main" count="226" uniqueCount="191">
  <si>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</si>
  <si>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</si>
  <si>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</si>
  <si>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</si>
  <si>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</si>
  <si>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</si>
  <si>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</si>
  <si>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</si>
  <si>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</si>
  <si>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</si>
  <si>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</si>
  <si>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</si>
  <si>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</si>
  <si>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</si>
  <si>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</si>
  <si>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</si>
  <si>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</si>
  <si>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</si>
  <si>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</si>
  <si>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</si>
  <si>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</si>
  <si>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</si>
  <si>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</si>
  <si>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</si>
  <si>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</si>
  <si>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</si>
  <si>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</si>
  <si>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</si>
  <si>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</si>
  <si>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</si>
  <si>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</si>
  <si>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</si>
  <si>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</si>
  <si>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</si>
  <si>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</si>
  <si>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</si>
  <si>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</si>
  <si>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</si>
  <si>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</si>
  <si>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</si>
  <si>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</si>
  <si>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</si>
  <si>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</si>
  <si>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</si>
  <si>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</si>
  <si>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</si>
  <si>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</si>
  <si>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</si>
  <si>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</si>
  <si>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</si>
  <si>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</si>
  <si>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</si>
  <si>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</si>
  <si>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</si>
  <si>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</si>
  <si>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</si>
  <si>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</si>
  <si>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</si>
  <si>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</si>
  <si>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</si>
  <si>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</si>
  <si>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</si>
  <si>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</si>
  <si>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</si>
  <si>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</si>
  <si>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</si>
  <si>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</si>
  <si>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</si>
  <si>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</si>
  <si>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</si>
  <si>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</si>
  <si>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</si>
  <si>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</si>
  <si>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</si>
  <si>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</si>
  <si>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</si>
  <si>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</si>
  <si>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</si>
  <si>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</si>
  <si>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</si>
  <si>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</si>
  <si>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</si>
  <si>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</si>
  <si>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</si>
  <si>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</si>
  <si>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</si>
  <si>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</si>
  <si>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</si>
  <si>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</si>
  <si>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</si>
  <si>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</si>
  <si>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</si>
  <si>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</si>
  <si>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</si>
  <si>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</si>
  <si>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</si>
  <si>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</si>
  <si>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TREASURY BILL FUND</t>
  </si>
  <si>
    <t>DSPBR BANKING AND PSU DEBT FUND</t>
  </si>
  <si>
    <t>DSPBR BOND FUND</t>
  </si>
  <si>
    <t>DSPBR SHORT TERM FUND</t>
  </si>
  <si>
    <t>DSPBR STRATEGIC BOND FUND</t>
  </si>
  <si>
    <t>DSPBR Money Manager Fund</t>
  </si>
  <si>
    <t>DSPBR MIP Fund</t>
  </si>
  <si>
    <t>DSPBR Income Opportunities Fund</t>
  </si>
  <si>
    <t>DSPBR TAX SAVER FUND</t>
  </si>
  <si>
    <t>DSPBR EQUITY FUND</t>
  </si>
  <si>
    <t>DSP BLACKROCK FOCUS 25 FUND</t>
  </si>
  <si>
    <t>DSPBR MICRO CAP FUND</t>
  </si>
  <si>
    <t>DSPBR NATURAL RESOURCES&amp; NEW ENERGY FUND</t>
  </si>
  <si>
    <t>DSPBR OPPORTUNITIES FUND</t>
  </si>
  <si>
    <t>DSPBR RGESS FUND - SERIES 1</t>
  </si>
  <si>
    <t>DSPBR SMALL AND MID CAP FUND</t>
  </si>
  <si>
    <t>DSPBR INDIA T.I.G.E.R FUND</t>
  </si>
  <si>
    <t>DSPBR-TECHNOLOGY.COM FUND</t>
  </si>
  <si>
    <t>DSPBR TOP 100 EQUITY FUND</t>
  </si>
  <si>
    <t>DSPBR BALANCED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</si>
  <si>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</si>
  <si>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</si>
  <si>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</si>
  <si>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</si>
  <si>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</si>
  <si>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>DSPBR DYNAMIC ASSET ALLOCATION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</si>
  <si>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</si>
  <si>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</si>
  <si>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</si>
  <si>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</si>
  <si>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</si>
  <si>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3 : Banks/FIs</t>
  </si>
  <si>
    <t>4 : FIIs/FPIs</t>
  </si>
  <si>
    <t>5 : High Networth Individuals</t>
  </si>
  <si>
    <t>DSPBR DAF - S1 - 36M</t>
  </si>
  <si>
    <t>DSPBR DAF - S11 - 36M</t>
  </si>
  <si>
    <t>DSPBR DAF - S13 - 35M</t>
  </si>
  <si>
    <t>DSPBR DAF - S14 - 33M</t>
  </si>
  <si>
    <t>DSPBR DAF - S15 - 36M</t>
  </si>
  <si>
    <t>DSPBR DAF - S16 - 36M</t>
  </si>
  <si>
    <t>DSPBR DAF - S17 - 35M</t>
  </si>
  <si>
    <t>DSPBR DAF - S18 - 34M</t>
  </si>
  <si>
    <t>DSPBR DAF - S19 - 36M</t>
  </si>
  <si>
    <t>DSPBR DAF - S2 - 36M</t>
  </si>
  <si>
    <t>DSPBR DAF - S3 - 36M</t>
  </si>
  <si>
    <t>DSPBR DAF - S4 - 36M</t>
  </si>
  <si>
    <t>DSPBR DAF - S5 - 36M</t>
  </si>
  <si>
    <t>DSPBR FMP - S104 - 12M</t>
  </si>
  <si>
    <t>DSPBR FMP - S105 - 12M</t>
  </si>
  <si>
    <t>DSPBR FMP - S107 - 12M</t>
  </si>
  <si>
    <t>DSPBR FMP - S108 - 12M</t>
  </si>
  <si>
    <t>DSPBR FMP - S109 - 12M</t>
  </si>
  <si>
    <t>DSPBR FMP - S110 - 12M</t>
  </si>
  <si>
    <t>DSPBR FMP - S111 - 12M</t>
  </si>
  <si>
    <t>DSPBR FMP - S113 - 12M</t>
  </si>
  <si>
    <t>DSPBR FMP - S115 - 12M</t>
  </si>
  <si>
    <t>DSPBR FMP - S117 - 12M</t>
  </si>
  <si>
    <t>DSPBR FMP - S118 - 12M</t>
  </si>
  <si>
    <t>DSPBR FMP - S119 - 12M</t>
  </si>
  <si>
    <t>DSPBR FMP - S126 - 12M</t>
  </si>
  <si>
    <t>DSPBR FMP - S129 - 12M</t>
  </si>
  <si>
    <t>DSPBR FMP - S144 - 12M</t>
  </si>
  <si>
    <t>DSPBR FMP - S145 - 12M</t>
  </si>
  <si>
    <t>DSPBR FMP - S146 - 12M</t>
  </si>
  <si>
    <t>DSPBR FMP - S148 - 12M</t>
  </si>
  <si>
    <t>DSPBR FMP - S149 - 12M</t>
  </si>
  <si>
    <t>DSPBR FMP - S150 - 13M</t>
  </si>
  <si>
    <t>DSPBR FMP - S151 - 12M</t>
  </si>
  <si>
    <t>DSPBR FMP - S152 - 12.5M</t>
  </si>
  <si>
    <t>DSPBR FMP - S153 - 12M</t>
  </si>
  <si>
    <t>DSPBR FMP - S154 - 12.5M</t>
  </si>
  <si>
    <t>DSPBR FMP - S155 - 12M</t>
  </si>
  <si>
    <t>DSPBR FMP - S161 - 12M</t>
  </si>
  <si>
    <t>DSPBR FMP - S162 - 12M</t>
  </si>
  <si>
    <t>DSPBR FMP - S163 - 12M</t>
  </si>
  <si>
    <t>DSPBR FTP - S11 - 36M</t>
  </si>
  <si>
    <t>DSPBR FTP - S31 - 36M</t>
  </si>
  <si>
    <t>DSPBR FTP - S32 - 24M</t>
  </si>
  <si>
    <t>DSPBR FTP - S33 - 24M</t>
  </si>
  <si>
    <t>DSPBR FTP - S36 - 15M</t>
  </si>
  <si>
    <t>DSPBR FTP - S37 - 14M</t>
  </si>
  <si>
    <t>DSPBR FTP - S38 - 25M</t>
  </si>
  <si>
    <t>DSP BlackRock Mutual Fund (All figures in Rs. Crore)</t>
  </si>
  <si>
    <t>DSPBR FMP - S164 - 12M</t>
  </si>
  <si>
    <t>DSPBR GLOBAL ALLOCATION FUND</t>
  </si>
  <si>
    <t>DSPBR CONSTANT Maturity 10Y G-Sec Fund</t>
  </si>
  <si>
    <t>DSPBR DAF - S29 - 40M</t>
  </si>
  <si>
    <t>DSPBR FTP - S44 - 36M</t>
  </si>
  <si>
    <t>DSPBR 3 Years Close Ended Equity Fund</t>
  </si>
  <si>
    <t>DSP BlackRock Mutual Fund: Average Assets Under Management (AAUM) as on 31.01.2015 (All figures in Rs. Crore)</t>
  </si>
  <si>
    <t>Table showing State wise /Union Territory wise contribution to AAUM of category of schemes as on 31.01.2015</t>
  </si>
  <si>
    <t>Telangana</t>
  </si>
  <si>
    <t>I : Contribution of sponsor and its associates in AAUM</t>
  </si>
  <si>
    <t>II : Contribution of other than sponsor and its associates in AAUM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</si>
</sst>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[$-409]dddd\,\ mmmm\ dd\,\ yyyy"/>
  </numFmts>
  <fonts count="26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21" borderId="13" xfId="0" applyFont="1" applyFill="1" applyBorder="1" applyAlignment="1">
      <alignment/>
    </xf>
    <xf numFmtId="0" fontId="0" fillId="21" borderId="14" xfId="0" applyFill="1" applyBorder="1" applyAlignment="1">
      <alignment horizontal="right" wrapText="1"/>
    </xf>
    <xf numFmtId="0" fontId="1" fillId="21" borderId="14" xfId="0" applyFont="1" applyFill="1" applyBorder="1" applyAlignment="1">
      <alignment horizontal="right" wrapText="1"/>
    </xf>
    <xf numFmtId="0" fontId="0" fillId="21" borderId="0" xfId="0" applyFill="1" applyBorder="1" applyAlignment="1">
      <alignment/>
    </xf>
    <xf numFmtId="0" fontId="1" fillId="21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0" fillId="0" borderId="14" xfId="42" applyFont="1" applyBorder="1" applyAlignment="1">
      <alignment horizontal="center"/>
    </xf>
    <xf numFmtId="43" fontId="1" fillId="0" borderId="14" xfId="42" applyFont="1" applyBorder="1" applyAlignment="1">
      <alignment/>
    </xf>
    <xf numFmtId="43" fontId="1" fillId="21" borderId="11" xfId="42" applyFont="1" applyFill="1" applyBorder="1" applyAlignment="1">
      <alignment/>
    </xf>
    <xf numFmtId="43" fontId="1" fillId="21" borderId="15" xfId="42" applyFont="1" applyFill="1" applyBorder="1" applyAlignment="1">
      <alignment/>
    </xf>
    <xf numFmtId="43" fontId="1" fillId="21" borderId="15" xfId="42" applyFont="1" applyFill="1" applyBorder="1" applyAlignment="1">
      <alignment/>
    </xf>
    <xf numFmtId="43" fontId="0" fillId="0" borderId="10" xfId="42" applyFont="1" applyFill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20" xfId="42" applyFont="1" applyBorder="1" applyAlignment="1">
      <alignment horizontal="center"/>
    </xf>
    <xf numFmtId="43" fontId="0" fillId="0" borderId="11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1" fillId="0" borderId="13" xfId="42" applyFont="1" applyBorder="1" applyAlignment="1">
      <alignment/>
    </xf>
    <xf numFmtId="43" fontId="0" fillId="21" borderId="11" xfId="42" applyFont="1" applyFill="1" applyBorder="1" applyAlignment="1">
      <alignment/>
    </xf>
    <xf numFmtId="43" fontId="0" fillId="21" borderId="10" xfId="42" applyFont="1" applyFill="1" applyBorder="1" applyAlignment="1">
      <alignment/>
    </xf>
    <xf numFmtId="43" fontId="0" fillId="21" borderId="12" xfId="42" applyFont="1" applyFill="1" applyBorder="1" applyAlignment="1">
      <alignment/>
    </xf>
    <xf numFmtId="43" fontId="1" fillId="21" borderId="13" xfId="42" applyFont="1" applyFill="1" applyBorder="1" applyAlignment="1">
      <alignment/>
    </xf>
    <xf numFmtId="43" fontId="0" fillId="20" borderId="12" xfId="42" applyFont="1" applyFill="1" applyBorder="1" applyAlignment="1">
      <alignment/>
    </xf>
    <xf numFmtId="43" fontId="1" fillId="21" borderId="14" xfId="42" applyFont="1" applyFill="1" applyBorder="1" applyAlignment="1">
      <alignment/>
    </xf>
    <xf numFmtId="43" fontId="1" fillId="20" borderId="11" xfId="42" applyFont="1" applyFill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4" xfId="42" applyFont="1" applyBorder="1" applyAlignment="1">
      <alignment/>
    </xf>
    <xf numFmtId="43" fontId="1" fillId="21" borderId="12" xfId="42" applyFont="1" applyFill="1" applyBorder="1" applyAlignment="1">
      <alignment/>
    </xf>
    <xf numFmtId="43" fontId="1" fillId="21" borderId="13" xfId="42" applyFont="1" applyFill="1" applyBorder="1" applyAlignment="1">
      <alignment/>
    </xf>
    <xf numFmtId="43" fontId="1" fillId="21" borderId="10" xfId="42" applyFont="1" applyFill="1" applyBorder="1" applyAlignment="1">
      <alignment/>
    </xf>
    <xf numFmtId="43" fontId="1" fillId="21" borderId="10" xfId="42" applyFont="1" applyFill="1" applyBorder="1" applyAlignment="1">
      <alignment/>
    </xf>
    <xf numFmtId="43" fontId="9" fillId="0" borderId="10" xfId="42" applyFont="1" applyBorder="1" applyAlignment="1">
      <alignment horizontal="right"/>
    </xf>
    <xf numFmtId="43" fontId="0" fillId="0" borderId="11" xfId="42" applyFont="1" applyBorder="1" applyAlignment="1">
      <alignment horizontal="center"/>
    </xf>
    <xf numFmtId="43" fontId="1" fillId="20" borderId="10" xfId="42" applyFont="1" applyFill="1" applyBorder="1" applyAlignment="1">
      <alignment/>
    </xf>
    <xf numFmtId="43" fontId="1" fillId="20" borderId="12" xfId="42" applyFont="1" applyFill="1" applyBorder="1" applyAlignment="1">
      <alignment/>
    </xf>
    <xf numFmtId="43" fontId="1" fillId="21" borderId="17" xfId="42" applyFont="1" applyFill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1" fillId="21" borderId="11" xfId="42" applyFont="1" applyFill="1" applyBorder="1" applyAlignment="1">
      <alignment/>
    </xf>
    <xf numFmtId="43" fontId="0" fillId="20" borderId="11" xfId="42" applyFont="1" applyFill="1" applyBorder="1" applyAlignment="1">
      <alignment/>
    </xf>
    <xf numFmtId="43" fontId="0" fillId="20" borderId="10" xfId="42" applyFont="1" applyFill="1" applyBorder="1" applyAlignment="1">
      <alignment/>
    </xf>
    <xf numFmtId="43" fontId="1" fillId="21" borderId="13" xfId="42" applyFont="1" applyFill="1" applyBorder="1" applyAlignment="1">
      <alignment/>
    </xf>
    <xf numFmtId="0" fontId="1" fillId="21" borderId="17" xfId="0" applyFont="1" applyFill="1" applyBorder="1" applyAlignment="1">
      <alignment horizontal="right"/>
    </xf>
    <xf numFmtId="43" fontId="1" fillId="21" borderId="11" xfId="42" applyFont="1" applyFill="1" applyBorder="1" applyAlignment="1">
      <alignment/>
    </xf>
    <xf numFmtId="43" fontId="1" fillId="21" borderId="12" xfId="42" applyFont="1" applyFill="1" applyBorder="1" applyAlignment="1">
      <alignment/>
    </xf>
    <xf numFmtId="0" fontId="1" fillId="21" borderId="17" xfId="0" applyFont="1" applyFill="1" applyBorder="1" applyAlignment="1">
      <alignment horizontal="right" wrapText="1"/>
    </xf>
    <xf numFmtId="43" fontId="1" fillId="21" borderId="20" xfId="42" applyFont="1" applyFill="1" applyBorder="1" applyAlignment="1">
      <alignment/>
    </xf>
    <xf numFmtId="43" fontId="1" fillId="21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3" fontId="1" fillId="0" borderId="10" xfId="42" applyFont="1" applyBorder="1" applyAlignment="1">
      <alignment/>
    </xf>
    <xf numFmtId="43" fontId="9" fillId="0" borderId="10" xfId="42" applyFont="1" applyBorder="1" applyAlignment="1">
      <alignment horizontal="center"/>
    </xf>
    <xf numFmtId="164" fontId="1" fillId="21" borderId="21" xfId="42" applyNumberFormat="1" applyFont="1" applyFill="1" applyBorder="1" applyAlignment="1">
      <alignment/>
    </xf>
    <xf numFmtId="164" fontId="1" fillId="21" borderId="22" xfId="42" applyNumberFormat="1" applyFont="1" applyFill="1" applyBorder="1" applyAlignment="1">
      <alignment/>
    </xf>
    <xf numFmtId="164" fontId="1" fillId="21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2" fontId="9" fillId="0" borderId="10" xfId="42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43" fontId="0" fillId="0" borderId="15" xfId="42" applyFont="1" applyFill="1" applyBorder="1" applyAlignment="1">
      <alignment horizontal="center"/>
    </xf>
    <xf numFmtId="43" fontId="1" fillId="0" borderId="17" xfId="42" applyFont="1" applyBorder="1" applyAlignment="1">
      <alignment/>
    </xf>
    <xf numFmtId="3" fontId="6" fillId="0" borderId="23" xfId="56" applyNumberFormat="1" applyFont="1" applyFill="1" applyBorder="1" applyAlignment="1">
      <alignment vertical="center" wrapText="1"/>
      <protection/>
    </xf>
    <xf numFmtId="43" fontId="0" fillId="0" borderId="16" xfId="42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9" fontId="25" fillId="0" borderId="24" xfId="55" applyNumberFormat="1" applyFont="1" applyFill="1" applyBorder="1" applyAlignment="1">
      <alignment horizontal="center" vertical="center" wrapText="1"/>
      <protection/>
    </xf>
    <xf numFmtId="49" fontId="25" fillId="0" borderId="13" xfId="55" applyNumberFormat="1" applyFont="1" applyFill="1" applyBorder="1" applyAlignment="1">
      <alignment horizontal="center" vertical="center" wrapText="1"/>
      <protection/>
    </xf>
    <xf numFmtId="43" fontId="0" fillId="0" borderId="20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25" xfId="56" applyNumberFormat="1" applyFont="1" applyFill="1" applyBorder="1" applyAlignment="1">
      <alignment horizontal="center" vertical="top" wrapText="1"/>
      <protection/>
    </xf>
    <xf numFmtId="2" fontId="2" fillId="0" borderId="26" xfId="56" applyNumberFormat="1" applyFont="1" applyFill="1" applyBorder="1" applyAlignment="1">
      <alignment horizontal="center" vertical="top" wrapText="1"/>
      <protection/>
    </xf>
    <xf numFmtId="2" fontId="2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vertical="center" wrapText="1"/>
      <protection/>
    </xf>
    <xf numFmtId="3" fontId="6" fillId="0" borderId="29" xfId="56" applyNumberFormat="1" applyFont="1" applyFill="1" applyBorder="1" applyAlignment="1">
      <alignment vertical="center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49" fontId="25" fillId="0" borderId="33" xfId="55" applyNumberFormat="1" applyFont="1" applyFill="1" applyBorder="1" applyAlignment="1">
      <alignment horizontal="center" vertical="center" wrapText="1"/>
      <protection/>
    </xf>
    <xf numFmtId="49" fontId="25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C2" sqref="C2:V2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7.00390625" style="2" bestFit="1" customWidth="1"/>
    <col min="4" max="4" width="9.57421875" style="35" customWidth="1"/>
    <col min="5" max="6" width="5.28125" style="2" bestFit="1" customWidth="1"/>
    <col min="7" max="7" width="6.00390625" style="2" bestFit="1" customWidth="1"/>
    <col min="8" max="8" width="8.140625" style="2" bestFit="1" customWidth="1"/>
    <col min="9" max="9" width="9.57421875" style="2" customWidth="1"/>
    <col min="10" max="10" width="9.57421875" style="2" bestFit="1" customWidth="1"/>
    <col min="11" max="11" width="8.140625" style="2" bestFit="1" customWidth="1"/>
    <col min="12" max="12" width="9.7109375" style="2" bestFit="1" customWidth="1"/>
    <col min="13" max="13" width="5.28125" style="2" bestFit="1" customWidth="1"/>
    <col min="14" max="14" width="5.140625" style="35" customWidth="1"/>
    <col min="15" max="16" width="5.28125" style="2" bestFit="1" customWidth="1"/>
    <col min="17" max="17" width="6.00390625" style="2" bestFit="1" customWidth="1"/>
    <col min="18" max="18" width="7.00390625" style="2" customWidth="1"/>
    <col min="19" max="19" width="8.00390625" style="2" customWidth="1"/>
    <col min="20" max="20" width="8.00390625" style="2" bestFit="1" customWidth="1"/>
    <col min="21" max="21" width="6.00390625" style="2" bestFit="1" customWidth="1"/>
    <col min="22" max="22" width="8.00390625" style="2" customWidth="1"/>
    <col min="23" max="26" width="5.140625" style="2" customWidth="1"/>
    <col min="27" max="27" width="6.00390625" style="2" bestFit="1" customWidth="1"/>
    <col min="28" max="29" width="6.00390625" style="2" customWidth="1"/>
    <col min="30" max="30" width="5.140625" style="2" customWidth="1"/>
    <col min="31" max="31" width="6.00390625" style="2" bestFit="1" customWidth="1"/>
    <col min="32" max="32" width="6.00390625" style="2" customWidth="1"/>
    <col min="33" max="36" width="5.140625" style="2" customWidth="1"/>
    <col min="37" max="37" width="6.00390625" style="2" bestFit="1" customWidth="1"/>
    <col min="38" max="39" width="6.00390625" style="2" customWidth="1"/>
    <col min="40" max="41" width="5.140625" style="2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6" width="5.28125" style="2" bestFit="1" customWidth="1"/>
    <col min="47" max="47" width="8.00390625" style="2" bestFit="1" customWidth="1"/>
    <col min="48" max="49" width="9.57421875" style="2" customWidth="1"/>
    <col min="50" max="50" width="8.00390625" style="2" customWidth="1"/>
    <col min="51" max="51" width="8.00390625" style="2" bestFit="1" customWidth="1"/>
    <col min="52" max="52" width="9.57421875" style="2" customWidth="1"/>
    <col min="53" max="53" width="5.28125" style="2" bestFit="1" customWidth="1"/>
    <col min="54" max="54" width="5.140625" style="35" customWidth="1"/>
    <col min="55" max="56" width="5.28125" style="2" bestFit="1" customWidth="1"/>
    <col min="57" max="57" width="7.00390625" style="2" bestFit="1" customWidth="1"/>
    <col min="58" max="58" width="9.57421875" style="2" customWidth="1"/>
    <col min="59" max="59" width="9.57421875" style="35" customWidth="1"/>
    <col min="60" max="60" width="7.00390625" style="2" customWidth="1"/>
    <col min="61" max="61" width="7.00390625" style="2" bestFit="1" customWidth="1"/>
    <col min="62" max="62" width="8.00390625" style="2" customWidth="1"/>
    <col min="63" max="63" width="10.57421875" style="31" customWidth="1"/>
    <col min="64" max="16384" width="9.140625" style="2" customWidth="1"/>
  </cols>
  <sheetData>
    <row r="1" spans="1:256" s="1" customFormat="1" ht="19.5" thickBot="1">
      <c r="A1" s="112" t="s">
        <v>71</v>
      </c>
      <c r="B1" s="133" t="s">
        <v>30</v>
      </c>
      <c r="C1" s="122" t="s">
        <v>186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4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6" customFormat="1" ht="18.75" customHeight="1" thickBot="1">
      <c r="A2" s="113"/>
      <c r="B2" s="134"/>
      <c r="C2" s="138" t="s">
        <v>29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40"/>
      <c r="W2" s="138" t="s">
        <v>27</v>
      </c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40"/>
      <c r="AQ2" s="138" t="s">
        <v>28</v>
      </c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40"/>
      <c r="BK2" s="108" t="s">
        <v>25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7" customFormat="1" ht="18.75" thickBot="1">
      <c r="A3" s="113"/>
      <c r="B3" s="134"/>
      <c r="C3" s="125" t="s">
        <v>12</v>
      </c>
      <c r="D3" s="126"/>
      <c r="E3" s="126"/>
      <c r="F3" s="126"/>
      <c r="G3" s="126"/>
      <c r="H3" s="126"/>
      <c r="I3" s="126"/>
      <c r="J3" s="126"/>
      <c r="K3" s="126"/>
      <c r="L3" s="127"/>
      <c r="M3" s="125" t="s">
        <v>13</v>
      </c>
      <c r="N3" s="126"/>
      <c r="O3" s="126"/>
      <c r="P3" s="126"/>
      <c r="Q3" s="126"/>
      <c r="R3" s="126"/>
      <c r="S3" s="126"/>
      <c r="T3" s="126"/>
      <c r="U3" s="126"/>
      <c r="V3" s="127"/>
      <c r="W3" s="125" t="s">
        <v>12</v>
      </c>
      <c r="X3" s="126"/>
      <c r="Y3" s="126"/>
      <c r="Z3" s="126"/>
      <c r="AA3" s="126"/>
      <c r="AB3" s="126"/>
      <c r="AC3" s="126"/>
      <c r="AD3" s="126"/>
      <c r="AE3" s="126"/>
      <c r="AF3" s="127"/>
      <c r="AG3" s="125" t="s">
        <v>13</v>
      </c>
      <c r="AH3" s="126"/>
      <c r="AI3" s="126"/>
      <c r="AJ3" s="126"/>
      <c r="AK3" s="126"/>
      <c r="AL3" s="126"/>
      <c r="AM3" s="126"/>
      <c r="AN3" s="126"/>
      <c r="AO3" s="126"/>
      <c r="AP3" s="127"/>
      <c r="AQ3" s="125" t="s">
        <v>12</v>
      </c>
      <c r="AR3" s="126"/>
      <c r="AS3" s="126"/>
      <c r="AT3" s="126"/>
      <c r="AU3" s="126"/>
      <c r="AV3" s="126"/>
      <c r="AW3" s="126"/>
      <c r="AX3" s="126"/>
      <c r="AY3" s="126"/>
      <c r="AZ3" s="127"/>
      <c r="BA3" s="125" t="s">
        <v>13</v>
      </c>
      <c r="BB3" s="126"/>
      <c r="BC3" s="126"/>
      <c r="BD3" s="126"/>
      <c r="BE3" s="126"/>
      <c r="BF3" s="126"/>
      <c r="BG3" s="126"/>
      <c r="BH3" s="126"/>
      <c r="BI3" s="126"/>
      <c r="BJ3" s="127"/>
      <c r="BK3" s="128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7" customFormat="1" ht="18">
      <c r="A4" s="113"/>
      <c r="B4" s="134"/>
      <c r="C4" s="141" t="s">
        <v>31</v>
      </c>
      <c r="D4" s="142"/>
      <c r="E4" s="142"/>
      <c r="F4" s="142"/>
      <c r="G4" s="143"/>
      <c r="H4" s="130" t="s">
        <v>32</v>
      </c>
      <c r="I4" s="131"/>
      <c r="J4" s="131"/>
      <c r="K4" s="131"/>
      <c r="L4" s="132"/>
      <c r="M4" s="141" t="s">
        <v>31</v>
      </c>
      <c r="N4" s="142"/>
      <c r="O4" s="142"/>
      <c r="P4" s="142"/>
      <c r="Q4" s="143"/>
      <c r="R4" s="130" t="s">
        <v>32</v>
      </c>
      <c r="S4" s="131"/>
      <c r="T4" s="131"/>
      <c r="U4" s="131"/>
      <c r="V4" s="132"/>
      <c r="W4" s="141" t="s">
        <v>31</v>
      </c>
      <c r="X4" s="142"/>
      <c r="Y4" s="142"/>
      <c r="Z4" s="142"/>
      <c r="AA4" s="143"/>
      <c r="AB4" s="130" t="s">
        <v>32</v>
      </c>
      <c r="AC4" s="131"/>
      <c r="AD4" s="131"/>
      <c r="AE4" s="131"/>
      <c r="AF4" s="132"/>
      <c r="AG4" s="141" t="s">
        <v>31</v>
      </c>
      <c r="AH4" s="142"/>
      <c r="AI4" s="142"/>
      <c r="AJ4" s="142"/>
      <c r="AK4" s="143"/>
      <c r="AL4" s="130" t="s">
        <v>32</v>
      </c>
      <c r="AM4" s="131"/>
      <c r="AN4" s="131"/>
      <c r="AO4" s="131"/>
      <c r="AP4" s="132"/>
      <c r="AQ4" s="141" t="s">
        <v>31</v>
      </c>
      <c r="AR4" s="142"/>
      <c r="AS4" s="142"/>
      <c r="AT4" s="142"/>
      <c r="AU4" s="143"/>
      <c r="AV4" s="130" t="s">
        <v>32</v>
      </c>
      <c r="AW4" s="131"/>
      <c r="AX4" s="131"/>
      <c r="AY4" s="131"/>
      <c r="AZ4" s="132"/>
      <c r="BA4" s="141" t="s">
        <v>31</v>
      </c>
      <c r="BB4" s="142"/>
      <c r="BC4" s="142"/>
      <c r="BD4" s="142"/>
      <c r="BE4" s="143"/>
      <c r="BF4" s="130" t="s">
        <v>32</v>
      </c>
      <c r="BG4" s="131"/>
      <c r="BH4" s="131"/>
      <c r="BI4" s="131"/>
      <c r="BJ4" s="132"/>
      <c r="BK4" s="128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 customHeight="1">
      <c r="A5" s="113"/>
      <c r="B5" s="134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29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63" ht="12.75">
      <c r="A6" s="11" t="s">
        <v>0</v>
      </c>
      <c r="B6" s="17" t="s">
        <v>6</v>
      </c>
      <c r="C6" s="135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7"/>
    </row>
    <row r="7" spans="1:63" ht="12.75">
      <c r="A7" s="11" t="s">
        <v>72</v>
      </c>
      <c r="B7" s="18" t="s">
        <v>14</v>
      </c>
      <c r="C7" s="135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7"/>
    </row>
    <row r="8" spans="1:63" ht="12.75">
      <c r="A8" s="11"/>
      <c r="B8" s="47" t="s">
        <v>95</v>
      </c>
      <c r="C8" s="45">
        <v>0</v>
      </c>
      <c r="D8" s="53">
        <v>323.504167067</v>
      </c>
      <c r="E8" s="45">
        <v>0</v>
      </c>
      <c r="F8" s="45">
        <v>0</v>
      </c>
      <c r="G8" s="45">
        <v>0</v>
      </c>
      <c r="H8" s="45">
        <v>4.788566213</v>
      </c>
      <c r="I8" s="45">
        <v>2101.1455215329997</v>
      </c>
      <c r="J8" s="45">
        <v>1004.3539748839999</v>
      </c>
      <c r="K8" s="45">
        <v>78.392520301</v>
      </c>
      <c r="L8" s="45">
        <v>72.191565607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2.66461796</v>
      </c>
      <c r="S8" s="45">
        <v>60.063263174</v>
      </c>
      <c r="T8" s="45">
        <v>104.90981747000001</v>
      </c>
      <c r="U8" s="45">
        <v>0</v>
      </c>
      <c r="V8" s="45">
        <v>6.7185353150000005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0.001185705</v>
      </c>
      <c r="AC8" s="45">
        <v>0</v>
      </c>
      <c r="AD8" s="45">
        <v>0</v>
      </c>
      <c r="AE8" s="45">
        <v>0</v>
      </c>
      <c r="AF8" s="45">
        <v>0.015218482999999998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3.291662621</v>
      </c>
      <c r="AS8" s="45">
        <v>0</v>
      </c>
      <c r="AT8" s="45">
        <v>0</v>
      </c>
      <c r="AU8" s="45">
        <v>0</v>
      </c>
      <c r="AV8" s="45">
        <v>22.760996467</v>
      </c>
      <c r="AW8" s="45">
        <v>2303.535398965</v>
      </c>
      <c r="AX8" s="45">
        <v>72.37763745699999</v>
      </c>
      <c r="AY8" s="45">
        <v>0.811250788</v>
      </c>
      <c r="AZ8" s="45">
        <v>235.335885982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6.992947619</v>
      </c>
      <c r="BG8" s="53">
        <v>95.423331159</v>
      </c>
      <c r="BH8" s="45">
        <v>22.499953665000003</v>
      </c>
      <c r="BI8" s="45">
        <v>0</v>
      </c>
      <c r="BJ8" s="45">
        <v>18.327827617</v>
      </c>
      <c r="BK8" s="97">
        <f>SUM(C8:BJ8)</f>
        <v>6540.105846051999</v>
      </c>
    </row>
    <row r="9" spans="1:63" ht="12.75">
      <c r="A9" s="11"/>
      <c r="B9" s="47" t="s">
        <v>97</v>
      </c>
      <c r="C9" s="45">
        <v>0</v>
      </c>
      <c r="D9" s="53">
        <v>0</v>
      </c>
      <c r="E9" s="45">
        <v>0</v>
      </c>
      <c r="F9" s="45">
        <v>0</v>
      </c>
      <c r="G9" s="54">
        <v>0</v>
      </c>
      <c r="H9" s="55">
        <v>0.585056384</v>
      </c>
      <c r="I9" s="45">
        <v>0.729215706</v>
      </c>
      <c r="J9" s="45">
        <v>0</v>
      </c>
      <c r="K9" s="56">
        <v>0</v>
      </c>
      <c r="L9" s="54">
        <v>2.410903437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0.202326903</v>
      </c>
      <c r="S9" s="45">
        <v>0</v>
      </c>
      <c r="T9" s="45">
        <v>0</v>
      </c>
      <c r="U9" s="45">
        <v>0</v>
      </c>
      <c r="V9" s="54">
        <v>0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0.035554912</v>
      </c>
      <c r="AS9" s="45">
        <v>0</v>
      </c>
      <c r="AT9" s="56">
        <v>0</v>
      </c>
      <c r="AU9" s="54">
        <v>0</v>
      </c>
      <c r="AV9" s="55">
        <v>1.644579825</v>
      </c>
      <c r="AW9" s="45">
        <v>14.352842734</v>
      </c>
      <c r="AX9" s="45">
        <v>0</v>
      </c>
      <c r="AY9" s="56">
        <v>0</v>
      </c>
      <c r="AZ9" s="54">
        <v>21.015127877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0.5895864150000001</v>
      </c>
      <c r="BG9" s="53">
        <v>0.698719817</v>
      </c>
      <c r="BH9" s="45">
        <v>0</v>
      </c>
      <c r="BI9" s="45">
        <v>0</v>
      </c>
      <c r="BJ9" s="45">
        <v>0.426953036</v>
      </c>
      <c r="BK9" s="97">
        <f>SUM(C9:BJ9)</f>
        <v>42.690867045999994</v>
      </c>
    </row>
    <row r="10" spans="1:63" ht="12.75">
      <c r="A10" s="36"/>
      <c r="B10" s="37" t="s">
        <v>81</v>
      </c>
      <c r="C10" s="99">
        <f>SUM(C8:C9)</f>
        <v>0</v>
      </c>
      <c r="D10" s="99">
        <f aca="true" t="shared" si="0" ref="D10:BK10">SUM(D8:D9)</f>
        <v>323.504167067</v>
      </c>
      <c r="E10" s="99">
        <f t="shared" si="0"/>
        <v>0</v>
      </c>
      <c r="F10" s="99">
        <f t="shared" si="0"/>
        <v>0</v>
      </c>
      <c r="G10" s="99">
        <f t="shared" si="0"/>
        <v>0</v>
      </c>
      <c r="H10" s="99">
        <f t="shared" si="0"/>
        <v>5.373622597000001</v>
      </c>
      <c r="I10" s="99">
        <f t="shared" si="0"/>
        <v>2101.874737239</v>
      </c>
      <c r="J10" s="99">
        <f t="shared" si="0"/>
        <v>1004.3539748839999</v>
      </c>
      <c r="K10" s="99">
        <f t="shared" si="0"/>
        <v>78.392520301</v>
      </c>
      <c r="L10" s="99">
        <f t="shared" si="0"/>
        <v>74.602469044</v>
      </c>
      <c r="M10" s="99">
        <f t="shared" si="0"/>
        <v>0</v>
      </c>
      <c r="N10" s="99">
        <f t="shared" si="0"/>
        <v>0</v>
      </c>
      <c r="O10" s="99">
        <f t="shared" si="0"/>
        <v>0</v>
      </c>
      <c r="P10" s="99">
        <f t="shared" si="0"/>
        <v>0</v>
      </c>
      <c r="Q10" s="99">
        <f t="shared" si="0"/>
        <v>0</v>
      </c>
      <c r="R10" s="99">
        <f t="shared" si="0"/>
        <v>2.866944863</v>
      </c>
      <c r="S10" s="99">
        <f t="shared" si="0"/>
        <v>60.063263174</v>
      </c>
      <c r="T10" s="99">
        <f t="shared" si="0"/>
        <v>104.90981747000001</v>
      </c>
      <c r="U10" s="99">
        <f t="shared" si="0"/>
        <v>0</v>
      </c>
      <c r="V10" s="99">
        <f t="shared" si="0"/>
        <v>6.7185353150000005</v>
      </c>
      <c r="W10" s="99">
        <f t="shared" si="0"/>
        <v>0</v>
      </c>
      <c r="X10" s="99">
        <f t="shared" si="0"/>
        <v>0</v>
      </c>
      <c r="Y10" s="99">
        <f t="shared" si="0"/>
        <v>0</v>
      </c>
      <c r="Z10" s="99">
        <f t="shared" si="0"/>
        <v>0</v>
      </c>
      <c r="AA10" s="99">
        <f t="shared" si="0"/>
        <v>0</v>
      </c>
      <c r="AB10" s="99">
        <f t="shared" si="0"/>
        <v>0.001185705</v>
      </c>
      <c r="AC10" s="99">
        <f t="shared" si="0"/>
        <v>0</v>
      </c>
      <c r="AD10" s="99">
        <f t="shared" si="0"/>
        <v>0</v>
      </c>
      <c r="AE10" s="99">
        <f t="shared" si="0"/>
        <v>0</v>
      </c>
      <c r="AF10" s="99">
        <f t="shared" si="0"/>
        <v>0.015218482999999998</v>
      </c>
      <c r="AG10" s="99">
        <f t="shared" si="0"/>
        <v>0</v>
      </c>
      <c r="AH10" s="99">
        <f t="shared" si="0"/>
        <v>0</v>
      </c>
      <c r="AI10" s="99">
        <f t="shared" si="0"/>
        <v>0</v>
      </c>
      <c r="AJ10" s="99">
        <f t="shared" si="0"/>
        <v>0</v>
      </c>
      <c r="AK10" s="99">
        <f t="shared" si="0"/>
        <v>0</v>
      </c>
      <c r="AL10" s="99">
        <f t="shared" si="0"/>
        <v>0</v>
      </c>
      <c r="AM10" s="99">
        <f t="shared" si="0"/>
        <v>0</v>
      </c>
      <c r="AN10" s="99">
        <f t="shared" si="0"/>
        <v>0</v>
      </c>
      <c r="AO10" s="99">
        <f t="shared" si="0"/>
        <v>0</v>
      </c>
      <c r="AP10" s="99">
        <f t="shared" si="0"/>
        <v>0</v>
      </c>
      <c r="AQ10" s="99">
        <f t="shared" si="0"/>
        <v>0</v>
      </c>
      <c r="AR10" s="99">
        <f t="shared" si="0"/>
        <v>3.327217533</v>
      </c>
      <c r="AS10" s="99">
        <f t="shared" si="0"/>
        <v>0</v>
      </c>
      <c r="AT10" s="99">
        <f t="shared" si="0"/>
        <v>0</v>
      </c>
      <c r="AU10" s="99">
        <f t="shared" si="0"/>
        <v>0</v>
      </c>
      <c r="AV10" s="99">
        <f t="shared" si="0"/>
        <v>24.405576292</v>
      </c>
      <c r="AW10" s="99">
        <f t="shared" si="0"/>
        <v>2317.888241699</v>
      </c>
      <c r="AX10" s="99">
        <f t="shared" si="0"/>
        <v>72.37763745699999</v>
      </c>
      <c r="AY10" s="99">
        <f t="shared" si="0"/>
        <v>0.811250788</v>
      </c>
      <c r="AZ10" s="99">
        <f t="shared" si="0"/>
        <v>256.35101385900003</v>
      </c>
      <c r="BA10" s="99">
        <f t="shared" si="0"/>
        <v>0</v>
      </c>
      <c r="BB10" s="99">
        <f t="shared" si="0"/>
        <v>0</v>
      </c>
      <c r="BC10" s="99">
        <f t="shared" si="0"/>
        <v>0</v>
      </c>
      <c r="BD10" s="99">
        <f t="shared" si="0"/>
        <v>0</v>
      </c>
      <c r="BE10" s="99">
        <f t="shared" si="0"/>
        <v>0</v>
      </c>
      <c r="BF10" s="99">
        <f t="shared" si="0"/>
        <v>7.582534034</v>
      </c>
      <c r="BG10" s="99">
        <f t="shared" si="0"/>
        <v>96.122050976</v>
      </c>
      <c r="BH10" s="99">
        <f t="shared" si="0"/>
        <v>22.499953665000003</v>
      </c>
      <c r="BI10" s="99">
        <f t="shared" si="0"/>
        <v>0</v>
      </c>
      <c r="BJ10" s="99">
        <f t="shared" si="0"/>
        <v>18.754780653</v>
      </c>
      <c r="BK10" s="99">
        <f t="shared" si="0"/>
        <v>6582.796713097999</v>
      </c>
    </row>
    <row r="11" spans="1:63" ht="12.75">
      <c r="A11" s="11" t="s">
        <v>73</v>
      </c>
      <c r="B11" s="18" t="s">
        <v>3</v>
      </c>
      <c r="C11" s="109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1"/>
    </row>
    <row r="12" spans="1:63" ht="12.75">
      <c r="A12" s="11"/>
      <c r="B12" s="46" t="s">
        <v>96</v>
      </c>
      <c r="C12" s="45">
        <v>0</v>
      </c>
      <c r="D12" s="53">
        <v>178.01886928800002</v>
      </c>
      <c r="E12" s="45">
        <v>0</v>
      </c>
      <c r="F12" s="45">
        <v>0</v>
      </c>
      <c r="G12" s="54">
        <v>0</v>
      </c>
      <c r="H12" s="55">
        <v>0.324475402</v>
      </c>
      <c r="I12" s="45">
        <v>14.506047241</v>
      </c>
      <c r="J12" s="45">
        <v>0</v>
      </c>
      <c r="K12" s="56">
        <v>6.671374671</v>
      </c>
      <c r="L12" s="54">
        <v>67.731524709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0.320953267</v>
      </c>
      <c r="S12" s="45">
        <v>0</v>
      </c>
      <c r="T12" s="45">
        <v>0</v>
      </c>
      <c r="U12" s="45">
        <v>0</v>
      </c>
      <c r="V12" s="54">
        <v>0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22.848360689</v>
      </c>
      <c r="AS12" s="45">
        <v>0</v>
      </c>
      <c r="AT12" s="56">
        <v>0</v>
      </c>
      <c r="AU12" s="54">
        <v>0</v>
      </c>
      <c r="AV12" s="55">
        <v>3.7946394750000003</v>
      </c>
      <c r="AW12" s="45">
        <v>44.838923513999994</v>
      </c>
      <c r="AX12" s="45">
        <v>0</v>
      </c>
      <c r="AY12" s="56">
        <v>0</v>
      </c>
      <c r="AZ12" s="54">
        <v>49.324579349000004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0.6055443770000001</v>
      </c>
      <c r="BG12" s="53">
        <v>0.31687833</v>
      </c>
      <c r="BH12" s="45">
        <v>0</v>
      </c>
      <c r="BI12" s="45">
        <v>0</v>
      </c>
      <c r="BJ12" s="45">
        <v>4.280655634</v>
      </c>
      <c r="BK12" s="97">
        <f>SUM(C12:BJ12)</f>
        <v>393.58282594600007</v>
      </c>
    </row>
    <row r="13" spans="1:63" ht="12.75">
      <c r="A13" s="11"/>
      <c r="B13" s="47" t="s">
        <v>182</v>
      </c>
      <c r="C13" s="45">
        <v>0</v>
      </c>
      <c r="D13" s="53">
        <v>42.158336483</v>
      </c>
      <c r="E13" s="45">
        <v>0</v>
      </c>
      <c r="F13" s="45">
        <v>0</v>
      </c>
      <c r="G13" s="54">
        <v>0</v>
      </c>
      <c r="H13" s="55">
        <v>0.08218902700000001</v>
      </c>
      <c r="I13" s="45">
        <v>5.907787743</v>
      </c>
      <c r="J13" s="45">
        <v>0</v>
      </c>
      <c r="K13" s="56">
        <v>0</v>
      </c>
      <c r="L13" s="54">
        <v>10.837399567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0.041254802</v>
      </c>
      <c r="S13" s="45">
        <v>0</v>
      </c>
      <c r="T13" s="45">
        <v>0</v>
      </c>
      <c r="U13" s="45">
        <v>0</v>
      </c>
      <c r="V13" s="54">
        <v>0.005706352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0.185559391</v>
      </c>
      <c r="AW13" s="45">
        <v>2.349712926</v>
      </c>
      <c r="AX13" s="45">
        <v>0</v>
      </c>
      <c r="AY13" s="56">
        <v>0</v>
      </c>
      <c r="AZ13" s="54">
        <v>0.7650432380000001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0.10077618</v>
      </c>
      <c r="BG13" s="53">
        <v>0.021477204</v>
      </c>
      <c r="BH13" s="45">
        <v>0</v>
      </c>
      <c r="BI13" s="45">
        <v>0</v>
      </c>
      <c r="BJ13" s="45">
        <v>1.041281129</v>
      </c>
      <c r="BK13" s="97">
        <f>SUM(C13:BJ13)</f>
        <v>63.49652404199998</v>
      </c>
    </row>
    <row r="14" spans="1:63" ht="12.75">
      <c r="A14" s="36"/>
      <c r="B14" s="37" t="s">
        <v>82</v>
      </c>
      <c r="C14" s="100">
        <f aca="true" t="shared" si="1" ref="C14:AH14">SUM(C12:C13)</f>
        <v>0</v>
      </c>
      <c r="D14" s="100">
        <f t="shared" si="1"/>
        <v>220.17720577100002</v>
      </c>
      <c r="E14" s="100">
        <f t="shared" si="1"/>
        <v>0</v>
      </c>
      <c r="F14" s="100">
        <f t="shared" si="1"/>
        <v>0</v>
      </c>
      <c r="G14" s="100">
        <f t="shared" si="1"/>
        <v>0</v>
      </c>
      <c r="H14" s="100">
        <f t="shared" si="1"/>
        <v>0.40666442900000005</v>
      </c>
      <c r="I14" s="100">
        <f t="shared" si="1"/>
        <v>20.413834983999998</v>
      </c>
      <c r="J14" s="100">
        <f t="shared" si="1"/>
        <v>0</v>
      </c>
      <c r="K14" s="100">
        <f t="shared" si="1"/>
        <v>6.671374671</v>
      </c>
      <c r="L14" s="100">
        <f t="shared" si="1"/>
        <v>78.568924276</v>
      </c>
      <c r="M14" s="100">
        <f t="shared" si="1"/>
        <v>0</v>
      </c>
      <c r="N14" s="100">
        <f t="shared" si="1"/>
        <v>0</v>
      </c>
      <c r="O14" s="100">
        <f t="shared" si="1"/>
        <v>0</v>
      </c>
      <c r="P14" s="100">
        <f t="shared" si="1"/>
        <v>0</v>
      </c>
      <c r="Q14" s="100">
        <f t="shared" si="1"/>
        <v>0</v>
      </c>
      <c r="R14" s="100">
        <f t="shared" si="1"/>
        <v>0.36220806899999997</v>
      </c>
      <c r="S14" s="100">
        <f t="shared" si="1"/>
        <v>0</v>
      </c>
      <c r="T14" s="100">
        <f t="shared" si="1"/>
        <v>0</v>
      </c>
      <c r="U14" s="100">
        <f t="shared" si="1"/>
        <v>0</v>
      </c>
      <c r="V14" s="100">
        <f t="shared" si="1"/>
        <v>0.005706352</v>
      </c>
      <c r="W14" s="100">
        <f t="shared" si="1"/>
        <v>0</v>
      </c>
      <c r="X14" s="100">
        <f t="shared" si="1"/>
        <v>0</v>
      </c>
      <c r="Y14" s="100">
        <f t="shared" si="1"/>
        <v>0</v>
      </c>
      <c r="Z14" s="100">
        <f t="shared" si="1"/>
        <v>0</v>
      </c>
      <c r="AA14" s="100">
        <f t="shared" si="1"/>
        <v>0</v>
      </c>
      <c r="AB14" s="100">
        <f t="shared" si="1"/>
        <v>0</v>
      </c>
      <c r="AC14" s="100">
        <f t="shared" si="1"/>
        <v>0</v>
      </c>
      <c r="AD14" s="100">
        <f t="shared" si="1"/>
        <v>0</v>
      </c>
      <c r="AE14" s="100">
        <f t="shared" si="1"/>
        <v>0</v>
      </c>
      <c r="AF14" s="100">
        <f t="shared" si="1"/>
        <v>0</v>
      </c>
      <c r="AG14" s="100">
        <f t="shared" si="1"/>
        <v>0</v>
      </c>
      <c r="AH14" s="100">
        <f t="shared" si="1"/>
        <v>0</v>
      </c>
      <c r="AI14" s="100">
        <f aca="true" t="shared" si="2" ref="AI14:BK14">SUM(AI12:AI13)</f>
        <v>0</v>
      </c>
      <c r="AJ14" s="100">
        <f t="shared" si="2"/>
        <v>0</v>
      </c>
      <c r="AK14" s="100">
        <f t="shared" si="2"/>
        <v>0</v>
      </c>
      <c r="AL14" s="100">
        <f t="shared" si="2"/>
        <v>0</v>
      </c>
      <c r="AM14" s="100">
        <f t="shared" si="2"/>
        <v>0</v>
      </c>
      <c r="AN14" s="100">
        <f t="shared" si="2"/>
        <v>0</v>
      </c>
      <c r="AO14" s="100">
        <f t="shared" si="2"/>
        <v>0</v>
      </c>
      <c r="AP14" s="100">
        <f t="shared" si="2"/>
        <v>0</v>
      </c>
      <c r="AQ14" s="100">
        <f t="shared" si="2"/>
        <v>0</v>
      </c>
      <c r="AR14" s="100">
        <f t="shared" si="2"/>
        <v>22.848360689</v>
      </c>
      <c r="AS14" s="100">
        <f t="shared" si="2"/>
        <v>0</v>
      </c>
      <c r="AT14" s="100">
        <f t="shared" si="2"/>
        <v>0</v>
      </c>
      <c r="AU14" s="100">
        <f t="shared" si="2"/>
        <v>0</v>
      </c>
      <c r="AV14" s="100">
        <f t="shared" si="2"/>
        <v>3.9801988660000003</v>
      </c>
      <c r="AW14" s="100">
        <f t="shared" si="2"/>
        <v>47.188636439999996</v>
      </c>
      <c r="AX14" s="100">
        <f t="shared" si="2"/>
        <v>0</v>
      </c>
      <c r="AY14" s="100">
        <f t="shared" si="2"/>
        <v>0</v>
      </c>
      <c r="AZ14" s="100">
        <f t="shared" si="2"/>
        <v>50.089622587</v>
      </c>
      <c r="BA14" s="100">
        <f t="shared" si="2"/>
        <v>0</v>
      </c>
      <c r="BB14" s="100">
        <f t="shared" si="2"/>
        <v>0</v>
      </c>
      <c r="BC14" s="100">
        <f t="shared" si="2"/>
        <v>0</v>
      </c>
      <c r="BD14" s="100">
        <f t="shared" si="2"/>
        <v>0</v>
      </c>
      <c r="BE14" s="100">
        <f t="shared" si="2"/>
        <v>0</v>
      </c>
      <c r="BF14" s="100">
        <f t="shared" si="2"/>
        <v>0.7063205570000001</v>
      </c>
      <c r="BG14" s="100">
        <f t="shared" si="2"/>
        <v>0.33835553399999996</v>
      </c>
      <c r="BH14" s="100">
        <f t="shared" si="2"/>
        <v>0</v>
      </c>
      <c r="BI14" s="100">
        <f t="shared" si="2"/>
        <v>0</v>
      </c>
      <c r="BJ14" s="100">
        <f t="shared" si="2"/>
        <v>5.321936763</v>
      </c>
      <c r="BK14" s="100">
        <f t="shared" si="2"/>
        <v>457.07934998800005</v>
      </c>
    </row>
    <row r="15" spans="1:63" ht="12.75">
      <c r="A15" s="11" t="s">
        <v>74</v>
      </c>
      <c r="B15" s="18" t="s">
        <v>10</v>
      </c>
      <c r="C15" s="109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1"/>
    </row>
    <row r="16" spans="1:63" ht="12.75">
      <c r="A16" s="104"/>
      <c r="B16" s="3" t="s">
        <v>131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7">
        <v>0</v>
      </c>
      <c r="I16" s="45">
        <v>0</v>
      </c>
      <c r="J16" s="45">
        <v>0</v>
      </c>
      <c r="K16" s="45">
        <v>0</v>
      </c>
      <c r="L16" s="54">
        <v>0</v>
      </c>
      <c r="M16" s="77">
        <v>0</v>
      </c>
      <c r="N16" s="53">
        <v>0</v>
      </c>
      <c r="O16" s="45">
        <v>0</v>
      </c>
      <c r="P16" s="45">
        <v>0</v>
      </c>
      <c r="Q16" s="54">
        <v>0</v>
      </c>
      <c r="R16" s="77">
        <v>0</v>
      </c>
      <c r="S16" s="45">
        <v>0</v>
      </c>
      <c r="T16" s="45">
        <v>0</v>
      </c>
      <c r="U16" s="45">
        <v>0</v>
      </c>
      <c r="V16" s="54">
        <v>0</v>
      </c>
      <c r="W16" s="77">
        <v>0</v>
      </c>
      <c r="X16" s="45">
        <v>0</v>
      </c>
      <c r="Y16" s="45">
        <v>0</v>
      </c>
      <c r="Z16" s="45">
        <v>0</v>
      </c>
      <c r="AA16" s="54">
        <v>0</v>
      </c>
      <c r="AB16" s="77">
        <v>0</v>
      </c>
      <c r="AC16" s="45">
        <v>0</v>
      </c>
      <c r="AD16" s="45">
        <v>0</v>
      </c>
      <c r="AE16" s="45">
        <v>0</v>
      </c>
      <c r="AF16" s="54">
        <v>0</v>
      </c>
      <c r="AG16" s="77">
        <v>0</v>
      </c>
      <c r="AH16" s="45">
        <v>0</v>
      </c>
      <c r="AI16" s="45">
        <v>0</v>
      </c>
      <c r="AJ16" s="45">
        <v>0</v>
      </c>
      <c r="AK16" s="54">
        <v>0</v>
      </c>
      <c r="AL16" s="77">
        <v>0</v>
      </c>
      <c r="AM16" s="45">
        <v>0</v>
      </c>
      <c r="AN16" s="45">
        <v>0</v>
      </c>
      <c r="AO16" s="45">
        <v>0</v>
      </c>
      <c r="AP16" s="54">
        <v>0</v>
      </c>
      <c r="AQ16" s="77">
        <v>0</v>
      </c>
      <c r="AR16" s="53">
        <v>0</v>
      </c>
      <c r="AS16" s="45">
        <v>0</v>
      </c>
      <c r="AT16" s="45">
        <v>0</v>
      </c>
      <c r="AU16" s="54">
        <v>0</v>
      </c>
      <c r="AV16" s="77">
        <v>20.323575548</v>
      </c>
      <c r="AW16" s="45">
        <v>3.849246933</v>
      </c>
      <c r="AX16" s="45">
        <v>0</v>
      </c>
      <c r="AY16" s="45">
        <v>0</v>
      </c>
      <c r="AZ16" s="54">
        <v>90.264086456</v>
      </c>
      <c r="BA16" s="77">
        <v>0</v>
      </c>
      <c r="BB16" s="53">
        <v>0</v>
      </c>
      <c r="BC16" s="45">
        <v>0</v>
      </c>
      <c r="BD16" s="45">
        <v>0</v>
      </c>
      <c r="BE16" s="54">
        <v>0</v>
      </c>
      <c r="BF16" s="77">
        <v>3.2484858169999997</v>
      </c>
      <c r="BG16" s="53">
        <v>8.155876179</v>
      </c>
      <c r="BH16" s="45">
        <v>0</v>
      </c>
      <c r="BI16" s="45">
        <v>0</v>
      </c>
      <c r="BJ16" s="54">
        <v>14.448104364</v>
      </c>
      <c r="BK16" s="49">
        <f aca="true" t="shared" si="3" ref="BK16:BK66">SUM(C16:BJ16)</f>
        <v>140.289375297</v>
      </c>
    </row>
    <row r="17" spans="1:63" ht="12.75">
      <c r="A17" s="104"/>
      <c r="B17" s="3" t="s">
        <v>132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7">
        <v>0.218022621</v>
      </c>
      <c r="I17" s="45">
        <v>0</v>
      </c>
      <c r="J17" s="45">
        <v>0</v>
      </c>
      <c r="K17" s="45">
        <v>0</v>
      </c>
      <c r="L17" s="54">
        <v>1.199194337</v>
      </c>
      <c r="M17" s="77">
        <v>0</v>
      </c>
      <c r="N17" s="53">
        <v>0</v>
      </c>
      <c r="O17" s="45">
        <v>0</v>
      </c>
      <c r="P17" s="45">
        <v>0</v>
      </c>
      <c r="Q17" s="54">
        <v>0</v>
      </c>
      <c r="R17" s="77">
        <v>0.048615987</v>
      </c>
      <c r="S17" s="45">
        <v>0</v>
      </c>
      <c r="T17" s="45">
        <v>0</v>
      </c>
      <c r="U17" s="45">
        <v>0</v>
      </c>
      <c r="V17" s="54">
        <v>0</v>
      </c>
      <c r="W17" s="77">
        <v>0</v>
      </c>
      <c r="X17" s="45">
        <v>0</v>
      </c>
      <c r="Y17" s="45">
        <v>0</v>
      </c>
      <c r="Z17" s="45">
        <v>0</v>
      </c>
      <c r="AA17" s="54">
        <v>0</v>
      </c>
      <c r="AB17" s="77">
        <v>0.002787532</v>
      </c>
      <c r="AC17" s="45">
        <v>0</v>
      </c>
      <c r="AD17" s="45">
        <v>0</v>
      </c>
      <c r="AE17" s="45">
        <v>0</v>
      </c>
      <c r="AF17" s="54">
        <v>0</v>
      </c>
      <c r="AG17" s="77">
        <v>0</v>
      </c>
      <c r="AH17" s="45">
        <v>0</v>
      </c>
      <c r="AI17" s="45">
        <v>0</v>
      </c>
      <c r="AJ17" s="45">
        <v>0</v>
      </c>
      <c r="AK17" s="54">
        <v>0</v>
      </c>
      <c r="AL17" s="77">
        <v>0</v>
      </c>
      <c r="AM17" s="45">
        <v>0</v>
      </c>
      <c r="AN17" s="45">
        <v>0</v>
      </c>
      <c r="AO17" s="45">
        <v>0</v>
      </c>
      <c r="AP17" s="54">
        <v>0</v>
      </c>
      <c r="AQ17" s="77">
        <v>0</v>
      </c>
      <c r="AR17" s="53">
        <v>0</v>
      </c>
      <c r="AS17" s="45">
        <v>0</v>
      </c>
      <c r="AT17" s="45">
        <v>0</v>
      </c>
      <c r="AU17" s="54">
        <v>0</v>
      </c>
      <c r="AV17" s="77">
        <v>23.375319342</v>
      </c>
      <c r="AW17" s="45">
        <v>14.29684575</v>
      </c>
      <c r="AX17" s="45">
        <v>0</v>
      </c>
      <c r="AY17" s="45">
        <v>0</v>
      </c>
      <c r="AZ17" s="54">
        <v>90.387310998</v>
      </c>
      <c r="BA17" s="77">
        <v>0</v>
      </c>
      <c r="BB17" s="53">
        <v>0</v>
      </c>
      <c r="BC17" s="45">
        <v>0</v>
      </c>
      <c r="BD17" s="45">
        <v>0</v>
      </c>
      <c r="BE17" s="54">
        <v>0</v>
      </c>
      <c r="BF17" s="77">
        <v>5.5551384729999995</v>
      </c>
      <c r="BG17" s="53">
        <v>3.58607723</v>
      </c>
      <c r="BH17" s="45">
        <v>0</v>
      </c>
      <c r="BI17" s="45">
        <v>0</v>
      </c>
      <c r="BJ17" s="54">
        <v>8.125319477</v>
      </c>
      <c r="BK17" s="49">
        <f t="shared" si="3"/>
        <v>146.794631747</v>
      </c>
    </row>
    <row r="18" spans="1:63" ht="12.75">
      <c r="A18" s="104"/>
      <c r="B18" s="3" t="s">
        <v>133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7">
        <v>0.070501553</v>
      </c>
      <c r="I18" s="45">
        <v>0</v>
      </c>
      <c r="J18" s="45">
        <v>0</v>
      </c>
      <c r="K18" s="45">
        <v>0</v>
      </c>
      <c r="L18" s="54">
        <v>0.07851163100000001</v>
      </c>
      <c r="M18" s="77">
        <v>0</v>
      </c>
      <c r="N18" s="53">
        <v>0</v>
      </c>
      <c r="O18" s="45">
        <v>0</v>
      </c>
      <c r="P18" s="45">
        <v>0</v>
      </c>
      <c r="Q18" s="54">
        <v>0</v>
      </c>
      <c r="R18" s="77">
        <v>0.011405599</v>
      </c>
      <c r="S18" s="45">
        <v>0</v>
      </c>
      <c r="T18" s="45">
        <v>0</v>
      </c>
      <c r="U18" s="45">
        <v>0</v>
      </c>
      <c r="V18" s="54">
        <v>0</v>
      </c>
      <c r="W18" s="77">
        <v>0</v>
      </c>
      <c r="X18" s="45">
        <v>0</v>
      </c>
      <c r="Y18" s="45">
        <v>0</v>
      </c>
      <c r="Z18" s="45">
        <v>0</v>
      </c>
      <c r="AA18" s="54">
        <v>0</v>
      </c>
      <c r="AB18" s="77">
        <v>0</v>
      </c>
      <c r="AC18" s="45">
        <v>0</v>
      </c>
      <c r="AD18" s="45">
        <v>0</v>
      </c>
      <c r="AE18" s="45">
        <v>0</v>
      </c>
      <c r="AF18" s="54">
        <v>0</v>
      </c>
      <c r="AG18" s="77">
        <v>0</v>
      </c>
      <c r="AH18" s="45">
        <v>0</v>
      </c>
      <c r="AI18" s="45">
        <v>0</v>
      </c>
      <c r="AJ18" s="45">
        <v>0</v>
      </c>
      <c r="AK18" s="54">
        <v>0</v>
      </c>
      <c r="AL18" s="77">
        <v>0</v>
      </c>
      <c r="AM18" s="45">
        <v>0</v>
      </c>
      <c r="AN18" s="45">
        <v>0</v>
      </c>
      <c r="AO18" s="45">
        <v>0</v>
      </c>
      <c r="AP18" s="54">
        <v>0</v>
      </c>
      <c r="AQ18" s="77">
        <v>0</v>
      </c>
      <c r="AR18" s="53">
        <v>0</v>
      </c>
      <c r="AS18" s="45">
        <v>0</v>
      </c>
      <c r="AT18" s="45">
        <v>0</v>
      </c>
      <c r="AU18" s="54">
        <v>0</v>
      </c>
      <c r="AV18" s="77">
        <v>11.080718673</v>
      </c>
      <c r="AW18" s="45">
        <v>11.168377169000001</v>
      </c>
      <c r="AX18" s="45">
        <v>0</v>
      </c>
      <c r="AY18" s="45">
        <v>0</v>
      </c>
      <c r="AZ18" s="54">
        <v>62.025880531</v>
      </c>
      <c r="BA18" s="77">
        <v>0</v>
      </c>
      <c r="BB18" s="53">
        <v>0</v>
      </c>
      <c r="BC18" s="45">
        <v>0</v>
      </c>
      <c r="BD18" s="45">
        <v>0</v>
      </c>
      <c r="BE18" s="54">
        <v>0</v>
      </c>
      <c r="BF18" s="77">
        <v>2.263298942</v>
      </c>
      <c r="BG18" s="53">
        <v>0</v>
      </c>
      <c r="BH18" s="45">
        <v>0</v>
      </c>
      <c r="BI18" s="45">
        <v>0</v>
      </c>
      <c r="BJ18" s="54">
        <v>5.889334438</v>
      </c>
      <c r="BK18" s="49">
        <f t="shared" si="3"/>
        <v>92.58802853600001</v>
      </c>
    </row>
    <row r="19" spans="1:63" ht="12.75">
      <c r="A19" s="104"/>
      <c r="B19" s="3" t="s">
        <v>134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7">
        <v>0.140331773</v>
      </c>
      <c r="I19" s="45">
        <v>0</v>
      </c>
      <c r="J19" s="45">
        <v>0</v>
      </c>
      <c r="K19" s="45">
        <v>0</v>
      </c>
      <c r="L19" s="54">
        <v>0.42849396799999995</v>
      </c>
      <c r="M19" s="77">
        <v>0</v>
      </c>
      <c r="N19" s="53">
        <v>0</v>
      </c>
      <c r="O19" s="45">
        <v>0</v>
      </c>
      <c r="P19" s="45">
        <v>0</v>
      </c>
      <c r="Q19" s="54">
        <v>0</v>
      </c>
      <c r="R19" s="77">
        <v>0.011426506</v>
      </c>
      <c r="S19" s="45">
        <v>0</v>
      </c>
      <c r="T19" s="45">
        <v>0</v>
      </c>
      <c r="U19" s="45">
        <v>0</v>
      </c>
      <c r="V19" s="54">
        <v>0</v>
      </c>
      <c r="W19" s="77">
        <v>0</v>
      </c>
      <c r="X19" s="45">
        <v>0</v>
      </c>
      <c r="Y19" s="45">
        <v>0</v>
      </c>
      <c r="Z19" s="45">
        <v>0</v>
      </c>
      <c r="AA19" s="54">
        <v>0</v>
      </c>
      <c r="AB19" s="77">
        <v>0</v>
      </c>
      <c r="AC19" s="45">
        <v>0</v>
      </c>
      <c r="AD19" s="45">
        <v>0</v>
      </c>
      <c r="AE19" s="45">
        <v>0</v>
      </c>
      <c r="AF19" s="54">
        <v>0</v>
      </c>
      <c r="AG19" s="77">
        <v>0</v>
      </c>
      <c r="AH19" s="45">
        <v>0</v>
      </c>
      <c r="AI19" s="45">
        <v>0</v>
      </c>
      <c r="AJ19" s="45">
        <v>0</v>
      </c>
      <c r="AK19" s="54">
        <v>0</v>
      </c>
      <c r="AL19" s="77">
        <v>0</v>
      </c>
      <c r="AM19" s="45">
        <v>0</v>
      </c>
      <c r="AN19" s="45">
        <v>0</v>
      </c>
      <c r="AO19" s="45">
        <v>0</v>
      </c>
      <c r="AP19" s="54">
        <v>0</v>
      </c>
      <c r="AQ19" s="77">
        <v>0</v>
      </c>
      <c r="AR19" s="53">
        <v>0</v>
      </c>
      <c r="AS19" s="45">
        <v>0</v>
      </c>
      <c r="AT19" s="45">
        <v>0</v>
      </c>
      <c r="AU19" s="54">
        <v>0</v>
      </c>
      <c r="AV19" s="77">
        <v>14.495121304000001</v>
      </c>
      <c r="AW19" s="45">
        <v>3.417596615</v>
      </c>
      <c r="AX19" s="45">
        <v>0</v>
      </c>
      <c r="AY19" s="45">
        <v>0</v>
      </c>
      <c r="AZ19" s="54">
        <v>60.243133797</v>
      </c>
      <c r="BA19" s="77">
        <v>0</v>
      </c>
      <c r="BB19" s="53">
        <v>0</v>
      </c>
      <c r="BC19" s="45">
        <v>0</v>
      </c>
      <c r="BD19" s="45">
        <v>0</v>
      </c>
      <c r="BE19" s="54">
        <v>0</v>
      </c>
      <c r="BF19" s="77">
        <v>3.1917786140000004</v>
      </c>
      <c r="BG19" s="53">
        <v>1.770114919</v>
      </c>
      <c r="BH19" s="45">
        <v>0</v>
      </c>
      <c r="BI19" s="45">
        <v>0</v>
      </c>
      <c r="BJ19" s="54">
        <v>8.212948386</v>
      </c>
      <c r="BK19" s="49">
        <f t="shared" si="3"/>
        <v>91.910945882</v>
      </c>
    </row>
    <row r="20" spans="1:63" ht="12.75">
      <c r="A20" s="104"/>
      <c r="B20" s="3" t="s">
        <v>135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7">
        <v>0.19196370299999999</v>
      </c>
      <c r="I20" s="45">
        <v>0</v>
      </c>
      <c r="J20" s="45">
        <v>0</v>
      </c>
      <c r="K20" s="45">
        <v>0</v>
      </c>
      <c r="L20" s="54">
        <v>0.097668242</v>
      </c>
      <c r="M20" s="77">
        <v>0</v>
      </c>
      <c r="N20" s="53">
        <v>0</v>
      </c>
      <c r="O20" s="45">
        <v>0</v>
      </c>
      <c r="P20" s="45">
        <v>0</v>
      </c>
      <c r="Q20" s="54">
        <v>0</v>
      </c>
      <c r="R20" s="77">
        <v>0.06745575200000001</v>
      </c>
      <c r="S20" s="45">
        <v>0</v>
      </c>
      <c r="T20" s="45">
        <v>0</v>
      </c>
      <c r="U20" s="45">
        <v>0</v>
      </c>
      <c r="V20" s="54">
        <v>0.281986095</v>
      </c>
      <c r="W20" s="77">
        <v>0</v>
      </c>
      <c r="X20" s="45">
        <v>0</v>
      </c>
      <c r="Y20" s="45">
        <v>0</v>
      </c>
      <c r="Z20" s="45">
        <v>0</v>
      </c>
      <c r="AA20" s="54">
        <v>0</v>
      </c>
      <c r="AB20" s="77">
        <v>0</v>
      </c>
      <c r="AC20" s="45">
        <v>0</v>
      </c>
      <c r="AD20" s="45">
        <v>0</v>
      </c>
      <c r="AE20" s="45">
        <v>0</v>
      </c>
      <c r="AF20" s="54">
        <v>0</v>
      </c>
      <c r="AG20" s="77">
        <v>0</v>
      </c>
      <c r="AH20" s="45">
        <v>0</v>
      </c>
      <c r="AI20" s="45">
        <v>0</v>
      </c>
      <c r="AJ20" s="45">
        <v>0</v>
      </c>
      <c r="AK20" s="54">
        <v>0</v>
      </c>
      <c r="AL20" s="77">
        <v>0</v>
      </c>
      <c r="AM20" s="45">
        <v>0</v>
      </c>
      <c r="AN20" s="45">
        <v>0</v>
      </c>
      <c r="AO20" s="45">
        <v>0</v>
      </c>
      <c r="AP20" s="54">
        <v>0</v>
      </c>
      <c r="AQ20" s="77">
        <v>0</v>
      </c>
      <c r="AR20" s="53">
        <v>0</v>
      </c>
      <c r="AS20" s="45">
        <v>0</v>
      </c>
      <c r="AT20" s="45">
        <v>0</v>
      </c>
      <c r="AU20" s="54">
        <v>0</v>
      </c>
      <c r="AV20" s="77">
        <v>19.348887159</v>
      </c>
      <c r="AW20" s="45">
        <v>2.762055121</v>
      </c>
      <c r="AX20" s="45">
        <v>0</v>
      </c>
      <c r="AY20" s="45">
        <v>0</v>
      </c>
      <c r="AZ20" s="54">
        <v>58.502979667999995</v>
      </c>
      <c r="BA20" s="77">
        <v>0</v>
      </c>
      <c r="BB20" s="53">
        <v>0</v>
      </c>
      <c r="BC20" s="45">
        <v>0</v>
      </c>
      <c r="BD20" s="45">
        <v>0</v>
      </c>
      <c r="BE20" s="54">
        <v>0</v>
      </c>
      <c r="BF20" s="77">
        <v>5.727135923</v>
      </c>
      <c r="BG20" s="53">
        <v>0.160128411</v>
      </c>
      <c r="BH20" s="45">
        <v>0</v>
      </c>
      <c r="BI20" s="45">
        <v>0</v>
      </c>
      <c r="BJ20" s="54">
        <v>8.99721225</v>
      </c>
      <c r="BK20" s="49">
        <f t="shared" si="3"/>
        <v>96.137472324</v>
      </c>
    </row>
    <row r="21" spans="1:63" ht="12.75">
      <c r="A21" s="104"/>
      <c r="B21" s="3" t="s">
        <v>136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7">
        <v>0.095952197</v>
      </c>
      <c r="I21" s="45">
        <v>0</v>
      </c>
      <c r="J21" s="45">
        <v>0</v>
      </c>
      <c r="K21" s="45">
        <v>0</v>
      </c>
      <c r="L21" s="54">
        <v>0.00140899</v>
      </c>
      <c r="M21" s="77">
        <v>0</v>
      </c>
      <c r="N21" s="53">
        <v>0</v>
      </c>
      <c r="O21" s="45">
        <v>0</v>
      </c>
      <c r="P21" s="45">
        <v>0</v>
      </c>
      <c r="Q21" s="54">
        <v>0</v>
      </c>
      <c r="R21" s="77">
        <v>0.003522474</v>
      </c>
      <c r="S21" s="45">
        <v>0</v>
      </c>
      <c r="T21" s="45">
        <v>0</v>
      </c>
      <c r="U21" s="45">
        <v>0</v>
      </c>
      <c r="V21" s="54">
        <v>0</v>
      </c>
      <c r="W21" s="77">
        <v>0</v>
      </c>
      <c r="X21" s="45">
        <v>0</v>
      </c>
      <c r="Y21" s="45">
        <v>0</v>
      </c>
      <c r="Z21" s="45">
        <v>0</v>
      </c>
      <c r="AA21" s="54">
        <v>0</v>
      </c>
      <c r="AB21" s="77">
        <v>0</v>
      </c>
      <c r="AC21" s="45">
        <v>0</v>
      </c>
      <c r="AD21" s="45">
        <v>0</v>
      </c>
      <c r="AE21" s="45">
        <v>0</v>
      </c>
      <c r="AF21" s="54">
        <v>0</v>
      </c>
      <c r="AG21" s="77">
        <v>0</v>
      </c>
      <c r="AH21" s="45">
        <v>0</v>
      </c>
      <c r="AI21" s="45">
        <v>0</v>
      </c>
      <c r="AJ21" s="45">
        <v>0</v>
      </c>
      <c r="AK21" s="54">
        <v>0</v>
      </c>
      <c r="AL21" s="77">
        <v>0</v>
      </c>
      <c r="AM21" s="45">
        <v>0</v>
      </c>
      <c r="AN21" s="45">
        <v>0</v>
      </c>
      <c r="AO21" s="45">
        <v>0</v>
      </c>
      <c r="AP21" s="54">
        <v>0</v>
      </c>
      <c r="AQ21" s="77">
        <v>0</v>
      </c>
      <c r="AR21" s="53">
        <v>0</v>
      </c>
      <c r="AS21" s="45">
        <v>0</v>
      </c>
      <c r="AT21" s="45">
        <v>0</v>
      </c>
      <c r="AU21" s="54">
        <v>0</v>
      </c>
      <c r="AV21" s="77">
        <v>18.470617439999998</v>
      </c>
      <c r="AW21" s="45">
        <v>5.181845164</v>
      </c>
      <c r="AX21" s="45">
        <v>0</v>
      </c>
      <c r="AY21" s="45">
        <v>0</v>
      </c>
      <c r="AZ21" s="54">
        <v>67.499105576</v>
      </c>
      <c r="BA21" s="77">
        <v>0</v>
      </c>
      <c r="BB21" s="53">
        <v>0</v>
      </c>
      <c r="BC21" s="45">
        <v>0</v>
      </c>
      <c r="BD21" s="45">
        <v>0</v>
      </c>
      <c r="BE21" s="54">
        <v>0</v>
      </c>
      <c r="BF21" s="77">
        <v>3.9873624139999997</v>
      </c>
      <c r="BG21" s="53">
        <v>0.27964077400000004</v>
      </c>
      <c r="BH21" s="45">
        <v>0</v>
      </c>
      <c r="BI21" s="45">
        <v>0</v>
      </c>
      <c r="BJ21" s="54">
        <v>8.340602588000001</v>
      </c>
      <c r="BK21" s="49">
        <f t="shared" si="3"/>
        <v>103.86005761700001</v>
      </c>
    </row>
    <row r="22" spans="1:63" ht="12.75">
      <c r="A22" s="104"/>
      <c r="B22" s="3" t="s">
        <v>137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7">
        <v>0.08413187</v>
      </c>
      <c r="I22" s="45">
        <v>0</v>
      </c>
      <c r="J22" s="45">
        <v>0</v>
      </c>
      <c r="K22" s="45">
        <v>0</v>
      </c>
      <c r="L22" s="54">
        <v>0.166784565</v>
      </c>
      <c r="M22" s="77">
        <v>0</v>
      </c>
      <c r="N22" s="53">
        <v>0</v>
      </c>
      <c r="O22" s="45">
        <v>0</v>
      </c>
      <c r="P22" s="45">
        <v>0</v>
      </c>
      <c r="Q22" s="54">
        <v>0</v>
      </c>
      <c r="R22" s="77">
        <v>0.035198336</v>
      </c>
      <c r="S22" s="45">
        <v>0</v>
      </c>
      <c r="T22" s="45">
        <v>0</v>
      </c>
      <c r="U22" s="45">
        <v>0</v>
      </c>
      <c r="V22" s="54">
        <v>0</v>
      </c>
      <c r="W22" s="77">
        <v>0</v>
      </c>
      <c r="X22" s="45">
        <v>0</v>
      </c>
      <c r="Y22" s="45">
        <v>0</v>
      </c>
      <c r="Z22" s="45">
        <v>0</v>
      </c>
      <c r="AA22" s="54">
        <v>0</v>
      </c>
      <c r="AB22" s="77">
        <v>0</v>
      </c>
      <c r="AC22" s="45">
        <v>0</v>
      </c>
      <c r="AD22" s="45">
        <v>0</v>
      </c>
      <c r="AE22" s="45">
        <v>0</v>
      </c>
      <c r="AF22" s="54">
        <v>0</v>
      </c>
      <c r="AG22" s="77">
        <v>0</v>
      </c>
      <c r="AH22" s="45">
        <v>0</v>
      </c>
      <c r="AI22" s="45">
        <v>0</v>
      </c>
      <c r="AJ22" s="45">
        <v>0</v>
      </c>
      <c r="AK22" s="54">
        <v>0</v>
      </c>
      <c r="AL22" s="77">
        <v>0</v>
      </c>
      <c r="AM22" s="45">
        <v>0</v>
      </c>
      <c r="AN22" s="45">
        <v>0</v>
      </c>
      <c r="AO22" s="45">
        <v>0</v>
      </c>
      <c r="AP22" s="54">
        <v>0</v>
      </c>
      <c r="AQ22" s="77">
        <v>0</v>
      </c>
      <c r="AR22" s="53">
        <v>0</v>
      </c>
      <c r="AS22" s="45">
        <v>0</v>
      </c>
      <c r="AT22" s="45">
        <v>0</v>
      </c>
      <c r="AU22" s="54">
        <v>0</v>
      </c>
      <c r="AV22" s="77">
        <v>11.285266548</v>
      </c>
      <c r="AW22" s="45">
        <v>1.277113908</v>
      </c>
      <c r="AX22" s="45">
        <v>0</v>
      </c>
      <c r="AY22" s="45">
        <v>0</v>
      </c>
      <c r="AZ22" s="54">
        <v>41.312416229</v>
      </c>
      <c r="BA22" s="77">
        <v>0</v>
      </c>
      <c r="BB22" s="53">
        <v>0</v>
      </c>
      <c r="BC22" s="45">
        <v>0</v>
      </c>
      <c r="BD22" s="45">
        <v>0</v>
      </c>
      <c r="BE22" s="54">
        <v>0</v>
      </c>
      <c r="BF22" s="77">
        <v>2.307807294</v>
      </c>
      <c r="BG22" s="53">
        <v>1.911790064</v>
      </c>
      <c r="BH22" s="45">
        <v>0</v>
      </c>
      <c r="BI22" s="45">
        <v>0</v>
      </c>
      <c r="BJ22" s="54">
        <v>3.3774277600000002</v>
      </c>
      <c r="BK22" s="49">
        <f t="shared" si="3"/>
        <v>61.757936574000006</v>
      </c>
    </row>
    <row r="23" spans="1:63" ht="12.75">
      <c r="A23" s="104"/>
      <c r="B23" s="3" t="s">
        <v>138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7">
        <v>0.165152566</v>
      </c>
      <c r="I23" s="45">
        <v>0</v>
      </c>
      <c r="J23" s="45">
        <v>0</v>
      </c>
      <c r="K23" s="45">
        <v>0</v>
      </c>
      <c r="L23" s="54">
        <v>1.0500784109999999</v>
      </c>
      <c r="M23" s="77">
        <v>0</v>
      </c>
      <c r="N23" s="53">
        <v>0</v>
      </c>
      <c r="O23" s="45">
        <v>0</v>
      </c>
      <c r="P23" s="45">
        <v>0</v>
      </c>
      <c r="Q23" s="54">
        <v>0</v>
      </c>
      <c r="R23" s="77">
        <v>0.085314613</v>
      </c>
      <c r="S23" s="45">
        <v>0</v>
      </c>
      <c r="T23" s="45">
        <v>0</v>
      </c>
      <c r="U23" s="45">
        <v>0</v>
      </c>
      <c r="V23" s="54">
        <v>0.028619917999999998</v>
      </c>
      <c r="W23" s="77">
        <v>0</v>
      </c>
      <c r="X23" s="45">
        <v>0</v>
      </c>
      <c r="Y23" s="45">
        <v>0</v>
      </c>
      <c r="Z23" s="45">
        <v>0</v>
      </c>
      <c r="AA23" s="54">
        <v>0</v>
      </c>
      <c r="AB23" s="77">
        <v>0.003385561</v>
      </c>
      <c r="AC23" s="45">
        <v>0</v>
      </c>
      <c r="AD23" s="45">
        <v>0</v>
      </c>
      <c r="AE23" s="45">
        <v>0</v>
      </c>
      <c r="AF23" s="54">
        <v>0</v>
      </c>
      <c r="AG23" s="77">
        <v>0</v>
      </c>
      <c r="AH23" s="45">
        <v>0</v>
      </c>
      <c r="AI23" s="45">
        <v>0</v>
      </c>
      <c r="AJ23" s="45">
        <v>0</v>
      </c>
      <c r="AK23" s="54">
        <v>0</v>
      </c>
      <c r="AL23" s="77">
        <v>0</v>
      </c>
      <c r="AM23" s="45">
        <v>0</v>
      </c>
      <c r="AN23" s="45">
        <v>0</v>
      </c>
      <c r="AO23" s="45">
        <v>0</v>
      </c>
      <c r="AP23" s="54">
        <v>0</v>
      </c>
      <c r="AQ23" s="77">
        <v>0</v>
      </c>
      <c r="AR23" s="53">
        <v>0</v>
      </c>
      <c r="AS23" s="45">
        <v>0</v>
      </c>
      <c r="AT23" s="45">
        <v>0</v>
      </c>
      <c r="AU23" s="54">
        <v>0</v>
      </c>
      <c r="AV23" s="77">
        <v>14.089916547</v>
      </c>
      <c r="AW23" s="45">
        <v>4.104286321</v>
      </c>
      <c r="AX23" s="45">
        <v>0</v>
      </c>
      <c r="AY23" s="45">
        <v>0</v>
      </c>
      <c r="AZ23" s="54">
        <v>47.447932898</v>
      </c>
      <c r="BA23" s="77">
        <v>0</v>
      </c>
      <c r="BB23" s="53">
        <v>0</v>
      </c>
      <c r="BC23" s="45">
        <v>0</v>
      </c>
      <c r="BD23" s="45">
        <v>0</v>
      </c>
      <c r="BE23" s="54">
        <v>0</v>
      </c>
      <c r="BF23" s="77">
        <v>3.242745916</v>
      </c>
      <c r="BG23" s="53">
        <v>1.7880189449999997</v>
      </c>
      <c r="BH23" s="45">
        <v>0</v>
      </c>
      <c r="BI23" s="45">
        <v>0</v>
      </c>
      <c r="BJ23" s="54">
        <v>5.114499979</v>
      </c>
      <c r="BK23" s="49">
        <f t="shared" si="3"/>
        <v>77.11995167500001</v>
      </c>
    </row>
    <row r="24" spans="1:63" ht="12.75">
      <c r="A24" s="104"/>
      <c r="B24" s="3" t="s">
        <v>139</v>
      </c>
      <c r="C24" s="55">
        <v>0</v>
      </c>
      <c r="D24" s="53">
        <v>0</v>
      </c>
      <c r="E24" s="45">
        <v>0</v>
      </c>
      <c r="F24" s="45">
        <v>0</v>
      </c>
      <c r="G24" s="54">
        <v>0</v>
      </c>
      <c r="H24" s="77">
        <v>0.076134795</v>
      </c>
      <c r="I24" s="45">
        <v>0.006026702</v>
      </c>
      <c r="J24" s="45">
        <v>0</v>
      </c>
      <c r="K24" s="45">
        <v>0</v>
      </c>
      <c r="L24" s="54">
        <v>0.072923089</v>
      </c>
      <c r="M24" s="77">
        <v>0</v>
      </c>
      <c r="N24" s="53">
        <v>0</v>
      </c>
      <c r="O24" s="45">
        <v>0</v>
      </c>
      <c r="P24" s="45">
        <v>0</v>
      </c>
      <c r="Q24" s="54">
        <v>0</v>
      </c>
      <c r="R24" s="77">
        <v>0.040723758</v>
      </c>
      <c r="S24" s="45">
        <v>0</v>
      </c>
      <c r="T24" s="45">
        <v>0</v>
      </c>
      <c r="U24" s="45">
        <v>0</v>
      </c>
      <c r="V24" s="54">
        <v>0</v>
      </c>
      <c r="W24" s="77">
        <v>0</v>
      </c>
      <c r="X24" s="45">
        <v>0</v>
      </c>
      <c r="Y24" s="45">
        <v>0</v>
      </c>
      <c r="Z24" s="45">
        <v>0</v>
      </c>
      <c r="AA24" s="54">
        <v>0</v>
      </c>
      <c r="AB24" s="77">
        <v>0</v>
      </c>
      <c r="AC24" s="45">
        <v>0</v>
      </c>
      <c r="AD24" s="45">
        <v>0</v>
      </c>
      <c r="AE24" s="45">
        <v>0</v>
      </c>
      <c r="AF24" s="54">
        <v>0</v>
      </c>
      <c r="AG24" s="77">
        <v>0</v>
      </c>
      <c r="AH24" s="45">
        <v>0</v>
      </c>
      <c r="AI24" s="45">
        <v>0</v>
      </c>
      <c r="AJ24" s="45">
        <v>0</v>
      </c>
      <c r="AK24" s="54">
        <v>0</v>
      </c>
      <c r="AL24" s="77">
        <v>0</v>
      </c>
      <c r="AM24" s="45">
        <v>0</v>
      </c>
      <c r="AN24" s="45">
        <v>0</v>
      </c>
      <c r="AO24" s="45">
        <v>0</v>
      </c>
      <c r="AP24" s="54">
        <v>0</v>
      </c>
      <c r="AQ24" s="77">
        <v>0</v>
      </c>
      <c r="AR24" s="53">
        <v>0</v>
      </c>
      <c r="AS24" s="45">
        <v>0</v>
      </c>
      <c r="AT24" s="45">
        <v>0</v>
      </c>
      <c r="AU24" s="54">
        <v>0</v>
      </c>
      <c r="AV24" s="77">
        <v>15.071072764</v>
      </c>
      <c r="AW24" s="45">
        <v>1.50269987</v>
      </c>
      <c r="AX24" s="45">
        <v>0</v>
      </c>
      <c r="AY24" s="45">
        <v>0</v>
      </c>
      <c r="AZ24" s="54">
        <v>39.960450638</v>
      </c>
      <c r="BA24" s="77">
        <v>0</v>
      </c>
      <c r="BB24" s="53">
        <v>0</v>
      </c>
      <c r="BC24" s="45">
        <v>0</v>
      </c>
      <c r="BD24" s="45">
        <v>0</v>
      </c>
      <c r="BE24" s="54">
        <v>0</v>
      </c>
      <c r="BF24" s="77">
        <v>5.538853648</v>
      </c>
      <c r="BG24" s="53">
        <v>0.14977306399999998</v>
      </c>
      <c r="BH24" s="45">
        <v>0</v>
      </c>
      <c r="BI24" s="45">
        <v>0</v>
      </c>
      <c r="BJ24" s="54">
        <v>6.785951583</v>
      </c>
      <c r="BK24" s="49">
        <f t="shared" si="3"/>
        <v>69.204609911</v>
      </c>
    </row>
    <row r="25" spans="1:63" ht="12.75">
      <c r="A25" s="104"/>
      <c r="B25" s="3" t="s">
        <v>140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7">
        <v>0</v>
      </c>
      <c r="I25" s="45">
        <v>0</v>
      </c>
      <c r="J25" s="45">
        <v>0</v>
      </c>
      <c r="K25" s="45">
        <v>0</v>
      </c>
      <c r="L25" s="54">
        <v>0</v>
      </c>
      <c r="M25" s="77">
        <v>0</v>
      </c>
      <c r="N25" s="53">
        <v>0</v>
      </c>
      <c r="O25" s="45">
        <v>0</v>
      </c>
      <c r="P25" s="45">
        <v>0</v>
      </c>
      <c r="Q25" s="54">
        <v>0</v>
      </c>
      <c r="R25" s="77">
        <v>0</v>
      </c>
      <c r="S25" s="45">
        <v>0</v>
      </c>
      <c r="T25" s="45">
        <v>0</v>
      </c>
      <c r="U25" s="45">
        <v>0</v>
      </c>
      <c r="V25" s="54">
        <v>0</v>
      </c>
      <c r="W25" s="77">
        <v>0</v>
      </c>
      <c r="X25" s="45">
        <v>0</v>
      </c>
      <c r="Y25" s="45">
        <v>0</v>
      </c>
      <c r="Z25" s="45">
        <v>0</v>
      </c>
      <c r="AA25" s="54">
        <v>0</v>
      </c>
      <c r="AB25" s="77">
        <v>0</v>
      </c>
      <c r="AC25" s="45">
        <v>0</v>
      </c>
      <c r="AD25" s="45">
        <v>0</v>
      </c>
      <c r="AE25" s="45">
        <v>0</v>
      </c>
      <c r="AF25" s="54">
        <v>0</v>
      </c>
      <c r="AG25" s="77">
        <v>0</v>
      </c>
      <c r="AH25" s="45">
        <v>0</v>
      </c>
      <c r="AI25" s="45">
        <v>0</v>
      </c>
      <c r="AJ25" s="45">
        <v>0</v>
      </c>
      <c r="AK25" s="54">
        <v>0</v>
      </c>
      <c r="AL25" s="77">
        <v>0</v>
      </c>
      <c r="AM25" s="45">
        <v>0</v>
      </c>
      <c r="AN25" s="45">
        <v>0</v>
      </c>
      <c r="AO25" s="45">
        <v>0</v>
      </c>
      <c r="AP25" s="54">
        <v>0</v>
      </c>
      <c r="AQ25" s="77">
        <v>0</v>
      </c>
      <c r="AR25" s="53">
        <v>0</v>
      </c>
      <c r="AS25" s="45">
        <v>0</v>
      </c>
      <c r="AT25" s="45">
        <v>0</v>
      </c>
      <c r="AU25" s="54">
        <v>0</v>
      </c>
      <c r="AV25" s="77">
        <v>22.759768622000003</v>
      </c>
      <c r="AW25" s="45">
        <v>6.427225398</v>
      </c>
      <c r="AX25" s="45">
        <v>0</v>
      </c>
      <c r="AY25" s="45">
        <v>0</v>
      </c>
      <c r="AZ25" s="54">
        <v>79.513226786</v>
      </c>
      <c r="BA25" s="77">
        <v>0</v>
      </c>
      <c r="BB25" s="53">
        <v>0</v>
      </c>
      <c r="BC25" s="45">
        <v>0</v>
      </c>
      <c r="BD25" s="45">
        <v>0</v>
      </c>
      <c r="BE25" s="54">
        <v>0</v>
      </c>
      <c r="BF25" s="77">
        <v>3.706224051</v>
      </c>
      <c r="BG25" s="53">
        <v>0.25441143099999997</v>
      </c>
      <c r="BH25" s="45">
        <v>0</v>
      </c>
      <c r="BI25" s="45">
        <v>0</v>
      </c>
      <c r="BJ25" s="54">
        <v>2.8031523</v>
      </c>
      <c r="BK25" s="49">
        <f t="shared" si="3"/>
        <v>115.464008588</v>
      </c>
    </row>
    <row r="26" spans="1:63" ht="12.75">
      <c r="A26" s="104"/>
      <c r="B26" s="3" t="s">
        <v>183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7">
        <v>0.152680028</v>
      </c>
      <c r="I26" s="45">
        <v>0</v>
      </c>
      <c r="J26" s="45">
        <v>0</v>
      </c>
      <c r="K26" s="45">
        <v>0</v>
      </c>
      <c r="L26" s="54">
        <v>0.509962646</v>
      </c>
      <c r="M26" s="77">
        <v>0</v>
      </c>
      <c r="N26" s="53">
        <v>0</v>
      </c>
      <c r="O26" s="45">
        <v>0</v>
      </c>
      <c r="P26" s="45">
        <v>0</v>
      </c>
      <c r="Q26" s="54">
        <v>0</v>
      </c>
      <c r="R26" s="77">
        <v>0.03656251</v>
      </c>
      <c r="S26" s="45">
        <v>0</v>
      </c>
      <c r="T26" s="45">
        <v>0</v>
      </c>
      <c r="U26" s="45">
        <v>0</v>
      </c>
      <c r="V26" s="54">
        <v>0.056250016</v>
      </c>
      <c r="W26" s="77">
        <v>0</v>
      </c>
      <c r="X26" s="45">
        <v>0</v>
      </c>
      <c r="Y26" s="45">
        <v>0</v>
      </c>
      <c r="Z26" s="45">
        <v>0</v>
      </c>
      <c r="AA26" s="54">
        <v>0</v>
      </c>
      <c r="AB26" s="77">
        <v>0</v>
      </c>
      <c r="AC26" s="45">
        <v>0</v>
      </c>
      <c r="AD26" s="45">
        <v>0</v>
      </c>
      <c r="AE26" s="45">
        <v>0</v>
      </c>
      <c r="AF26" s="54">
        <v>0</v>
      </c>
      <c r="AG26" s="77">
        <v>0</v>
      </c>
      <c r="AH26" s="45">
        <v>0</v>
      </c>
      <c r="AI26" s="45">
        <v>0</v>
      </c>
      <c r="AJ26" s="45">
        <v>0</v>
      </c>
      <c r="AK26" s="54">
        <v>0</v>
      </c>
      <c r="AL26" s="77">
        <v>0</v>
      </c>
      <c r="AM26" s="45">
        <v>0</v>
      </c>
      <c r="AN26" s="45">
        <v>0</v>
      </c>
      <c r="AO26" s="45">
        <v>0</v>
      </c>
      <c r="AP26" s="54">
        <v>0</v>
      </c>
      <c r="AQ26" s="77">
        <v>0</v>
      </c>
      <c r="AR26" s="53">
        <v>0</v>
      </c>
      <c r="AS26" s="45">
        <v>0</v>
      </c>
      <c r="AT26" s="45">
        <v>0</v>
      </c>
      <c r="AU26" s="54">
        <v>0</v>
      </c>
      <c r="AV26" s="77">
        <v>17.075254082</v>
      </c>
      <c r="AW26" s="45">
        <v>14.095915491999998</v>
      </c>
      <c r="AX26" s="45">
        <v>0</v>
      </c>
      <c r="AY26" s="45">
        <v>0</v>
      </c>
      <c r="AZ26" s="54">
        <v>62.444932615</v>
      </c>
      <c r="BA26" s="77">
        <v>0</v>
      </c>
      <c r="BB26" s="53">
        <v>0</v>
      </c>
      <c r="BC26" s="45">
        <v>0</v>
      </c>
      <c r="BD26" s="45">
        <v>0</v>
      </c>
      <c r="BE26" s="54">
        <v>0</v>
      </c>
      <c r="BF26" s="77">
        <v>6.096763891</v>
      </c>
      <c r="BG26" s="53">
        <v>1.291826162</v>
      </c>
      <c r="BH26" s="45">
        <v>0</v>
      </c>
      <c r="BI26" s="45">
        <v>0</v>
      </c>
      <c r="BJ26" s="54">
        <v>8.331399957</v>
      </c>
      <c r="BK26" s="49">
        <f t="shared" si="3"/>
        <v>110.091547399</v>
      </c>
    </row>
    <row r="27" spans="1:63" ht="12.75">
      <c r="A27" s="104"/>
      <c r="B27" s="3" t="s">
        <v>141</v>
      </c>
      <c r="C27" s="55">
        <v>0</v>
      </c>
      <c r="D27" s="53">
        <v>0</v>
      </c>
      <c r="E27" s="45">
        <v>0</v>
      </c>
      <c r="F27" s="45">
        <v>0</v>
      </c>
      <c r="G27" s="54">
        <v>0</v>
      </c>
      <c r="H27" s="77">
        <v>0</v>
      </c>
      <c r="I27" s="45">
        <v>0</v>
      </c>
      <c r="J27" s="45">
        <v>0</v>
      </c>
      <c r="K27" s="45">
        <v>0</v>
      </c>
      <c r="L27" s="54">
        <v>0</v>
      </c>
      <c r="M27" s="77">
        <v>0</v>
      </c>
      <c r="N27" s="53">
        <v>0</v>
      </c>
      <c r="O27" s="45">
        <v>0</v>
      </c>
      <c r="P27" s="45">
        <v>0</v>
      </c>
      <c r="Q27" s="54">
        <v>0</v>
      </c>
      <c r="R27" s="77">
        <v>0</v>
      </c>
      <c r="S27" s="45">
        <v>0</v>
      </c>
      <c r="T27" s="45">
        <v>0</v>
      </c>
      <c r="U27" s="45">
        <v>0</v>
      </c>
      <c r="V27" s="54">
        <v>0</v>
      </c>
      <c r="W27" s="77">
        <v>0</v>
      </c>
      <c r="X27" s="45">
        <v>0</v>
      </c>
      <c r="Y27" s="45">
        <v>0</v>
      </c>
      <c r="Z27" s="45">
        <v>0</v>
      </c>
      <c r="AA27" s="54">
        <v>0</v>
      </c>
      <c r="AB27" s="77">
        <v>0</v>
      </c>
      <c r="AC27" s="45">
        <v>0</v>
      </c>
      <c r="AD27" s="45">
        <v>0</v>
      </c>
      <c r="AE27" s="45">
        <v>0</v>
      </c>
      <c r="AF27" s="54">
        <v>0</v>
      </c>
      <c r="AG27" s="77">
        <v>0</v>
      </c>
      <c r="AH27" s="45">
        <v>0</v>
      </c>
      <c r="AI27" s="45">
        <v>0</v>
      </c>
      <c r="AJ27" s="45">
        <v>0</v>
      </c>
      <c r="AK27" s="54">
        <v>0</v>
      </c>
      <c r="AL27" s="77">
        <v>0</v>
      </c>
      <c r="AM27" s="45">
        <v>0</v>
      </c>
      <c r="AN27" s="45">
        <v>0</v>
      </c>
      <c r="AO27" s="45">
        <v>0</v>
      </c>
      <c r="AP27" s="54">
        <v>0</v>
      </c>
      <c r="AQ27" s="77">
        <v>0</v>
      </c>
      <c r="AR27" s="53">
        <v>0</v>
      </c>
      <c r="AS27" s="45">
        <v>0</v>
      </c>
      <c r="AT27" s="45">
        <v>0</v>
      </c>
      <c r="AU27" s="54">
        <v>0</v>
      </c>
      <c r="AV27" s="77">
        <v>16.312865034</v>
      </c>
      <c r="AW27" s="45">
        <v>7.6344401710000005</v>
      </c>
      <c r="AX27" s="45">
        <v>0</v>
      </c>
      <c r="AY27" s="45">
        <v>0</v>
      </c>
      <c r="AZ27" s="54">
        <v>42.379595560000006</v>
      </c>
      <c r="BA27" s="77">
        <v>0</v>
      </c>
      <c r="BB27" s="53">
        <v>0</v>
      </c>
      <c r="BC27" s="45">
        <v>0</v>
      </c>
      <c r="BD27" s="45">
        <v>0</v>
      </c>
      <c r="BE27" s="54">
        <v>0</v>
      </c>
      <c r="BF27" s="77">
        <v>2.510055774</v>
      </c>
      <c r="BG27" s="53">
        <v>0.09841045500000001</v>
      </c>
      <c r="BH27" s="45">
        <v>0</v>
      </c>
      <c r="BI27" s="45">
        <v>0</v>
      </c>
      <c r="BJ27" s="54">
        <v>4.437014224</v>
      </c>
      <c r="BK27" s="49">
        <f t="shared" si="3"/>
        <v>73.372381218</v>
      </c>
    </row>
    <row r="28" spans="1:63" ht="12.75">
      <c r="A28" s="104"/>
      <c r="B28" s="3" t="s">
        <v>142</v>
      </c>
      <c r="C28" s="55">
        <v>0</v>
      </c>
      <c r="D28" s="53">
        <v>0</v>
      </c>
      <c r="E28" s="45">
        <v>0</v>
      </c>
      <c r="F28" s="45">
        <v>0</v>
      </c>
      <c r="G28" s="54">
        <v>0</v>
      </c>
      <c r="H28" s="77">
        <v>0</v>
      </c>
      <c r="I28" s="45">
        <v>0</v>
      </c>
      <c r="J28" s="45">
        <v>0</v>
      </c>
      <c r="K28" s="45">
        <v>0</v>
      </c>
      <c r="L28" s="54">
        <v>0</v>
      </c>
      <c r="M28" s="77">
        <v>0</v>
      </c>
      <c r="N28" s="53">
        <v>0</v>
      </c>
      <c r="O28" s="45">
        <v>0</v>
      </c>
      <c r="P28" s="45">
        <v>0</v>
      </c>
      <c r="Q28" s="54">
        <v>0</v>
      </c>
      <c r="R28" s="77">
        <v>0</v>
      </c>
      <c r="S28" s="45">
        <v>0</v>
      </c>
      <c r="T28" s="45">
        <v>0</v>
      </c>
      <c r="U28" s="45">
        <v>0</v>
      </c>
      <c r="V28" s="54">
        <v>0</v>
      </c>
      <c r="W28" s="77">
        <v>0</v>
      </c>
      <c r="X28" s="45">
        <v>0</v>
      </c>
      <c r="Y28" s="45">
        <v>0</v>
      </c>
      <c r="Z28" s="45">
        <v>0</v>
      </c>
      <c r="AA28" s="54">
        <v>0</v>
      </c>
      <c r="AB28" s="77">
        <v>0</v>
      </c>
      <c r="AC28" s="45">
        <v>0</v>
      </c>
      <c r="AD28" s="45">
        <v>0</v>
      </c>
      <c r="AE28" s="45">
        <v>0</v>
      </c>
      <c r="AF28" s="54">
        <v>0</v>
      </c>
      <c r="AG28" s="77">
        <v>0</v>
      </c>
      <c r="AH28" s="45">
        <v>0</v>
      </c>
      <c r="AI28" s="45">
        <v>0</v>
      </c>
      <c r="AJ28" s="45">
        <v>0</v>
      </c>
      <c r="AK28" s="54">
        <v>0</v>
      </c>
      <c r="AL28" s="77">
        <v>0</v>
      </c>
      <c r="AM28" s="45">
        <v>0</v>
      </c>
      <c r="AN28" s="45">
        <v>0</v>
      </c>
      <c r="AO28" s="45">
        <v>0</v>
      </c>
      <c r="AP28" s="54">
        <v>0</v>
      </c>
      <c r="AQ28" s="77">
        <v>0</v>
      </c>
      <c r="AR28" s="53">
        <v>0</v>
      </c>
      <c r="AS28" s="45">
        <v>0</v>
      </c>
      <c r="AT28" s="45">
        <v>0</v>
      </c>
      <c r="AU28" s="54">
        <v>0</v>
      </c>
      <c r="AV28" s="77">
        <v>21.014619955999997</v>
      </c>
      <c r="AW28" s="45">
        <v>6.396604367999999</v>
      </c>
      <c r="AX28" s="45">
        <v>0</v>
      </c>
      <c r="AY28" s="45">
        <v>0</v>
      </c>
      <c r="AZ28" s="54">
        <v>95.249083087</v>
      </c>
      <c r="BA28" s="77">
        <v>0</v>
      </c>
      <c r="BB28" s="53">
        <v>0</v>
      </c>
      <c r="BC28" s="45">
        <v>0</v>
      </c>
      <c r="BD28" s="45">
        <v>0</v>
      </c>
      <c r="BE28" s="54">
        <v>0</v>
      </c>
      <c r="BF28" s="77">
        <v>4.096207914</v>
      </c>
      <c r="BG28" s="53">
        <v>1.1264472650000001</v>
      </c>
      <c r="BH28" s="45">
        <v>0</v>
      </c>
      <c r="BI28" s="45">
        <v>0</v>
      </c>
      <c r="BJ28" s="54">
        <v>7.654904435000001</v>
      </c>
      <c r="BK28" s="49">
        <f t="shared" si="3"/>
        <v>135.537867025</v>
      </c>
    </row>
    <row r="29" spans="1:63" ht="12.75">
      <c r="A29" s="104"/>
      <c r="B29" s="3" t="s">
        <v>143</v>
      </c>
      <c r="C29" s="55">
        <v>0</v>
      </c>
      <c r="D29" s="53">
        <v>0</v>
      </c>
      <c r="E29" s="45">
        <v>0</v>
      </c>
      <c r="F29" s="45">
        <v>0</v>
      </c>
      <c r="G29" s="54">
        <v>0</v>
      </c>
      <c r="H29" s="77">
        <v>0</v>
      </c>
      <c r="I29" s="45">
        <v>0</v>
      </c>
      <c r="J29" s="45">
        <v>0</v>
      </c>
      <c r="K29" s="45">
        <v>0</v>
      </c>
      <c r="L29" s="54">
        <v>0</v>
      </c>
      <c r="M29" s="77">
        <v>0</v>
      </c>
      <c r="N29" s="53">
        <v>0</v>
      </c>
      <c r="O29" s="45">
        <v>0</v>
      </c>
      <c r="P29" s="45">
        <v>0</v>
      </c>
      <c r="Q29" s="54">
        <v>0</v>
      </c>
      <c r="R29" s="77">
        <v>0</v>
      </c>
      <c r="S29" s="45">
        <v>0</v>
      </c>
      <c r="T29" s="45">
        <v>0</v>
      </c>
      <c r="U29" s="45">
        <v>0</v>
      </c>
      <c r="V29" s="54">
        <v>0</v>
      </c>
      <c r="W29" s="77">
        <v>0</v>
      </c>
      <c r="X29" s="45">
        <v>0</v>
      </c>
      <c r="Y29" s="45">
        <v>0</v>
      </c>
      <c r="Z29" s="45">
        <v>0</v>
      </c>
      <c r="AA29" s="54">
        <v>0</v>
      </c>
      <c r="AB29" s="77">
        <v>0</v>
      </c>
      <c r="AC29" s="45">
        <v>0</v>
      </c>
      <c r="AD29" s="45">
        <v>0</v>
      </c>
      <c r="AE29" s="45">
        <v>0</v>
      </c>
      <c r="AF29" s="54">
        <v>0</v>
      </c>
      <c r="AG29" s="77">
        <v>0</v>
      </c>
      <c r="AH29" s="45">
        <v>0</v>
      </c>
      <c r="AI29" s="45">
        <v>0</v>
      </c>
      <c r="AJ29" s="45">
        <v>0</v>
      </c>
      <c r="AK29" s="54">
        <v>0</v>
      </c>
      <c r="AL29" s="77">
        <v>0</v>
      </c>
      <c r="AM29" s="45">
        <v>0</v>
      </c>
      <c r="AN29" s="45">
        <v>0</v>
      </c>
      <c r="AO29" s="45">
        <v>0</v>
      </c>
      <c r="AP29" s="54">
        <v>0</v>
      </c>
      <c r="AQ29" s="77">
        <v>0</v>
      </c>
      <c r="AR29" s="53">
        <v>0</v>
      </c>
      <c r="AS29" s="45">
        <v>0</v>
      </c>
      <c r="AT29" s="45">
        <v>0</v>
      </c>
      <c r="AU29" s="54">
        <v>0</v>
      </c>
      <c r="AV29" s="77">
        <v>22.97455841</v>
      </c>
      <c r="AW29" s="45">
        <v>6.133178979</v>
      </c>
      <c r="AX29" s="45">
        <v>0</v>
      </c>
      <c r="AY29" s="45">
        <v>0</v>
      </c>
      <c r="AZ29" s="54">
        <v>119.25809427</v>
      </c>
      <c r="BA29" s="77">
        <v>0</v>
      </c>
      <c r="BB29" s="53">
        <v>0</v>
      </c>
      <c r="BC29" s="45">
        <v>0</v>
      </c>
      <c r="BD29" s="45">
        <v>0</v>
      </c>
      <c r="BE29" s="54">
        <v>0</v>
      </c>
      <c r="BF29" s="77">
        <v>4.4549366720000005</v>
      </c>
      <c r="BG29" s="53">
        <v>0.249134768</v>
      </c>
      <c r="BH29" s="45">
        <v>0</v>
      </c>
      <c r="BI29" s="45">
        <v>0</v>
      </c>
      <c r="BJ29" s="54">
        <v>7.822648168</v>
      </c>
      <c r="BK29" s="49">
        <f t="shared" si="3"/>
        <v>160.89255126700002</v>
      </c>
    </row>
    <row r="30" spans="1:63" ht="12.75">
      <c r="A30" s="104"/>
      <c r="B30" s="3" t="s">
        <v>144</v>
      </c>
      <c r="C30" s="55">
        <v>0</v>
      </c>
      <c r="D30" s="53">
        <v>10.499077467</v>
      </c>
      <c r="E30" s="45">
        <v>0</v>
      </c>
      <c r="F30" s="45">
        <v>0</v>
      </c>
      <c r="G30" s="54">
        <v>0</v>
      </c>
      <c r="H30" s="77">
        <v>0.175926774</v>
      </c>
      <c r="I30" s="45">
        <v>38.95684605900001</v>
      </c>
      <c r="J30" s="45">
        <v>0</v>
      </c>
      <c r="K30" s="45">
        <v>0</v>
      </c>
      <c r="L30" s="54">
        <v>1.952190065</v>
      </c>
      <c r="M30" s="77">
        <v>0</v>
      </c>
      <c r="N30" s="53">
        <v>0</v>
      </c>
      <c r="O30" s="45">
        <v>0</v>
      </c>
      <c r="P30" s="45">
        <v>0</v>
      </c>
      <c r="Q30" s="54">
        <v>0</v>
      </c>
      <c r="R30" s="77">
        <v>0.0045933879999999995</v>
      </c>
      <c r="S30" s="45">
        <v>0</v>
      </c>
      <c r="T30" s="45">
        <v>0</v>
      </c>
      <c r="U30" s="45">
        <v>0</v>
      </c>
      <c r="V30" s="54">
        <v>0</v>
      </c>
      <c r="W30" s="77">
        <v>0</v>
      </c>
      <c r="X30" s="45">
        <v>0</v>
      </c>
      <c r="Y30" s="45">
        <v>0</v>
      </c>
      <c r="Z30" s="45">
        <v>0</v>
      </c>
      <c r="AA30" s="54">
        <v>0</v>
      </c>
      <c r="AB30" s="77">
        <v>0</v>
      </c>
      <c r="AC30" s="45">
        <v>0</v>
      </c>
      <c r="AD30" s="45">
        <v>0</v>
      </c>
      <c r="AE30" s="45">
        <v>0</v>
      </c>
      <c r="AF30" s="54">
        <v>0</v>
      </c>
      <c r="AG30" s="77">
        <v>0</v>
      </c>
      <c r="AH30" s="45">
        <v>0</v>
      </c>
      <c r="AI30" s="45">
        <v>0</v>
      </c>
      <c r="AJ30" s="45">
        <v>0</v>
      </c>
      <c r="AK30" s="54">
        <v>0</v>
      </c>
      <c r="AL30" s="77">
        <v>0</v>
      </c>
      <c r="AM30" s="45">
        <v>0</v>
      </c>
      <c r="AN30" s="45">
        <v>0</v>
      </c>
      <c r="AO30" s="45">
        <v>0</v>
      </c>
      <c r="AP30" s="54">
        <v>0</v>
      </c>
      <c r="AQ30" s="77">
        <v>0</v>
      </c>
      <c r="AR30" s="53">
        <v>0</v>
      </c>
      <c r="AS30" s="45">
        <v>0</v>
      </c>
      <c r="AT30" s="45">
        <v>0</v>
      </c>
      <c r="AU30" s="54">
        <v>0</v>
      </c>
      <c r="AV30" s="77">
        <v>0.9365182439999999</v>
      </c>
      <c r="AW30" s="45">
        <v>56.767651698</v>
      </c>
      <c r="AX30" s="45">
        <v>0</v>
      </c>
      <c r="AY30" s="45">
        <v>0</v>
      </c>
      <c r="AZ30" s="54">
        <v>38.911559004</v>
      </c>
      <c r="BA30" s="77">
        <v>0</v>
      </c>
      <c r="BB30" s="53">
        <v>0</v>
      </c>
      <c r="BC30" s="45">
        <v>0</v>
      </c>
      <c r="BD30" s="45">
        <v>0</v>
      </c>
      <c r="BE30" s="54">
        <v>0</v>
      </c>
      <c r="BF30" s="77">
        <v>0.063100187</v>
      </c>
      <c r="BG30" s="53">
        <v>48.087660493</v>
      </c>
      <c r="BH30" s="45">
        <v>0</v>
      </c>
      <c r="BI30" s="45">
        <v>0</v>
      </c>
      <c r="BJ30" s="54">
        <v>9.301861274</v>
      </c>
      <c r="BK30" s="49">
        <f t="shared" si="3"/>
        <v>205.65698465300002</v>
      </c>
    </row>
    <row r="31" spans="1:63" ht="12.75">
      <c r="A31" s="104"/>
      <c r="B31" s="3" t="s">
        <v>145</v>
      </c>
      <c r="C31" s="55">
        <v>0</v>
      </c>
      <c r="D31" s="53">
        <v>15.742509266999999</v>
      </c>
      <c r="E31" s="45">
        <v>0</v>
      </c>
      <c r="F31" s="45">
        <v>0</v>
      </c>
      <c r="G31" s="54">
        <v>0</v>
      </c>
      <c r="H31" s="77">
        <v>0.150278733</v>
      </c>
      <c r="I31" s="45">
        <v>0.057675306</v>
      </c>
      <c r="J31" s="45">
        <v>0</v>
      </c>
      <c r="K31" s="45">
        <v>0</v>
      </c>
      <c r="L31" s="54">
        <v>29.175201106</v>
      </c>
      <c r="M31" s="77">
        <v>0</v>
      </c>
      <c r="N31" s="53">
        <v>0</v>
      </c>
      <c r="O31" s="45">
        <v>0</v>
      </c>
      <c r="P31" s="45">
        <v>0</v>
      </c>
      <c r="Q31" s="54">
        <v>0</v>
      </c>
      <c r="R31" s="77">
        <v>0.015948241000000002</v>
      </c>
      <c r="S31" s="45">
        <v>0</v>
      </c>
      <c r="T31" s="45">
        <v>0</v>
      </c>
      <c r="U31" s="45">
        <v>0</v>
      </c>
      <c r="V31" s="54">
        <v>0.011535061</v>
      </c>
      <c r="W31" s="77">
        <v>0</v>
      </c>
      <c r="X31" s="45">
        <v>0</v>
      </c>
      <c r="Y31" s="45">
        <v>0</v>
      </c>
      <c r="Z31" s="45">
        <v>0</v>
      </c>
      <c r="AA31" s="54">
        <v>0</v>
      </c>
      <c r="AB31" s="77">
        <v>0</v>
      </c>
      <c r="AC31" s="45">
        <v>0</v>
      </c>
      <c r="AD31" s="45">
        <v>0</v>
      </c>
      <c r="AE31" s="45">
        <v>0</v>
      </c>
      <c r="AF31" s="54">
        <v>0</v>
      </c>
      <c r="AG31" s="77">
        <v>0</v>
      </c>
      <c r="AH31" s="45">
        <v>0</v>
      </c>
      <c r="AI31" s="45">
        <v>0</v>
      </c>
      <c r="AJ31" s="45">
        <v>0</v>
      </c>
      <c r="AK31" s="54">
        <v>0</v>
      </c>
      <c r="AL31" s="77">
        <v>0</v>
      </c>
      <c r="AM31" s="45">
        <v>0</v>
      </c>
      <c r="AN31" s="45">
        <v>0</v>
      </c>
      <c r="AO31" s="45">
        <v>0</v>
      </c>
      <c r="AP31" s="54">
        <v>0</v>
      </c>
      <c r="AQ31" s="77">
        <v>0</v>
      </c>
      <c r="AR31" s="53">
        <v>0</v>
      </c>
      <c r="AS31" s="45">
        <v>0</v>
      </c>
      <c r="AT31" s="45">
        <v>0</v>
      </c>
      <c r="AU31" s="54">
        <v>0</v>
      </c>
      <c r="AV31" s="77">
        <v>0.6894735900000001</v>
      </c>
      <c r="AW31" s="45">
        <v>14.032392627000002</v>
      </c>
      <c r="AX31" s="45">
        <v>0</v>
      </c>
      <c r="AY31" s="45">
        <v>0</v>
      </c>
      <c r="AZ31" s="54">
        <v>24.581829380000002</v>
      </c>
      <c r="BA31" s="77">
        <v>0</v>
      </c>
      <c r="BB31" s="53">
        <v>0</v>
      </c>
      <c r="BC31" s="45">
        <v>0</v>
      </c>
      <c r="BD31" s="45">
        <v>0</v>
      </c>
      <c r="BE31" s="54">
        <v>0</v>
      </c>
      <c r="BF31" s="77">
        <v>0.160940973</v>
      </c>
      <c r="BG31" s="53">
        <v>23.251547677</v>
      </c>
      <c r="BH31" s="45">
        <v>0</v>
      </c>
      <c r="BI31" s="45">
        <v>0</v>
      </c>
      <c r="BJ31" s="54">
        <v>21.536838578999998</v>
      </c>
      <c r="BK31" s="49">
        <f t="shared" si="3"/>
        <v>129.40617054</v>
      </c>
    </row>
    <row r="32" spans="1:63" ht="12.75">
      <c r="A32" s="104"/>
      <c r="B32" s="3" t="s">
        <v>146</v>
      </c>
      <c r="C32" s="55">
        <v>0</v>
      </c>
      <c r="D32" s="53">
        <v>7.337926434000001</v>
      </c>
      <c r="E32" s="45">
        <v>0</v>
      </c>
      <c r="F32" s="45">
        <v>0</v>
      </c>
      <c r="G32" s="54">
        <v>0</v>
      </c>
      <c r="H32" s="77">
        <v>0.080590889</v>
      </c>
      <c r="I32" s="45">
        <v>1.049361615</v>
      </c>
      <c r="J32" s="45">
        <v>0</v>
      </c>
      <c r="K32" s="45">
        <v>0</v>
      </c>
      <c r="L32" s="54">
        <v>0.392001465</v>
      </c>
      <c r="M32" s="77">
        <v>0</v>
      </c>
      <c r="N32" s="53">
        <v>0</v>
      </c>
      <c r="O32" s="45">
        <v>0</v>
      </c>
      <c r="P32" s="45">
        <v>0</v>
      </c>
      <c r="Q32" s="54">
        <v>0</v>
      </c>
      <c r="R32" s="77">
        <v>0.034588365</v>
      </c>
      <c r="S32" s="45">
        <v>0.115294548</v>
      </c>
      <c r="T32" s="45">
        <v>0</v>
      </c>
      <c r="U32" s="45">
        <v>0</v>
      </c>
      <c r="V32" s="54">
        <v>0</v>
      </c>
      <c r="W32" s="77">
        <v>0</v>
      </c>
      <c r="X32" s="45">
        <v>0</v>
      </c>
      <c r="Y32" s="45">
        <v>0</v>
      </c>
      <c r="Z32" s="45">
        <v>0</v>
      </c>
      <c r="AA32" s="54">
        <v>0</v>
      </c>
      <c r="AB32" s="77">
        <v>0</v>
      </c>
      <c r="AC32" s="45">
        <v>0</v>
      </c>
      <c r="AD32" s="45">
        <v>0</v>
      </c>
      <c r="AE32" s="45">
        <v>0</v>
      </c>
      <c r="AF32" s="54">
        <v>0</v>
      </c>
      <c r="AG32" s="77">
        <v>0</v>
      </c>
      <c r="AH32" s="45">
        <v>0</v>
      </c>
      <c r="AI32" s="45">
        <v>0</v>
      </c>
      <c r="AJ32" s="45">
        <v>0</v>
      </c>
      <c r="AK32" s="54">
        <v>0</v>
      </c>
      <c r="AL32" s="77">
        <v>0</v>
      </c>
      <c r="AM32" s="45">
        <v>0</v>
      </c>
      <c r="AN32" s="45">
        <v>0</v>
      </c>
      <c r="AO32" s="45">
        <v>0</v>
      </c>
      <c r="AP32" s="54">
        <v>0</v>
      </c>
      <c r="AQ32" s="77">
        <v>0</v>
      </c>
      <c r="AR32" s="53">
        <v>0</v>
      </c>
      <c r="AS32" s="45">
        <v>0</v>
      </c>
      <c r="AT32" s="45">
        <v>0</v>
      </c>
      <c r="AU32" s="54">
        <v>0</v>
      </c>
      <c r="AV32" s="77">
        <v>0.459784276</v>
      </c>
      <c r="AW32" s="45">
        <v>15.74667585</v>
      </c>
      <c r="AX32" s="45">
        <v>0</v>
      </c>
      <c r="AY32" s="45">
        <v>0</v>
      </c>
      <c r="AZ32" s="54">
        <v>15.077703137</v>
      </c>
      <c r="BA32" s="77">
        <v>0</v>
      </c>
      <c r="BB32" s="53">
        <v>0</v>
      </c>
      <c r="BC32" s="45">
        <v>0</v>
      </c>
      <c r="BD32" s="45">
        <v>0</v>
      </c>
      <c r="BE32" s="54">
        <v>0</v>
      </c>
      <c r="BF32" s="77">
        <v>0.205679456</v>
      </c>
      <c r="BG32" s="53">
        <v>1.727872259</v>
      </c>
      <c r="BH32" s="45">
        <v>0</v>
      </c>
      <c r="BI32" s="45">
        <v>0</v>
      </c>
      <c r="BJ32" s="54">
        <v>5.759574195</v>
      </c>
      <c r="BK32" s="49">
        <f t="shared" si="3"/>
        <v>47.987052489</v>
      </c>
    </row>
    <row r="33" spans="1:63" ht="12.75">
      <c r="A33" s="104"/>
      <c r="B33" s="3" t="s">
        <v>147</v>
      </c>
      <c r="C33" s="55">
        <v>0</v>
      </c>
      <c r="D33" s="53">
        <v>10.448622284999999</v>
      </c>
      <c r="E33" s="45">
        <v>0</v>
      </c>
      <c r="F33" s="45">
        <v>0</v>
      </c>
      <c r="G33" s="54">
        <v>0</v>
      </c>
      <c r="H33" s="77">
        <v>0.173737916</v>
      </c>
      <c r="I33" s="45">
        <v>0.25364971000000003</v>
      </c>
      <c r="J33" s="45">
        <v>0</v>
      </c>
      <c r="K33" s="45">
        <v>0</v>
      </c>
      <c r="L33" s="54">
        <v>0.311297371</v>
      </c>
      <c r="M33" s="77">
        <v>0</v>
      </c>
      <c r="N33" s="53">
        <v>0</v>
      </c>
      <c r="O33" s="45">
        <v>0</v>
      </c>
      <c r="P33" s="45">
        <v>0</v>
      </c>
      <c r="Q33" s="54">
        <v>0</v>
      </c>
      <c r="R33" s="77">
        <v>0</v>
      </c>
      <c r="S33" s="45">
        <v>0.057647660999999996</v>
      </c>
      <c r="T33" s="45">
        <v>0</v>
      </c>
      <c r="U33" s="45">
        <v>0</v>
      </c>
      <c r="V33" s="54">
        <v>0</v>
      </c>
      <c r="W33" s="77">
        <v>0</v>
      </c>
      <c r="X33" s="45">
        <v>0</v>
      </c>
      <c r="Y33" s="45">
        <v>0</v>
      </c>
      <c r="Z33" s="45">
        <v>0</v>
      </c>
      <c r="AA33" s="54">
        <v>0</v>
      </c>
      <c r="AB33" s="77">
        <v>0</v>
      </c>
      <c r="AC33" s="45">
        <v>0</v>
      </c>
      <c r="AD33" s="45">
        <v>0</v>
      </c>
      <c r="AE33" s="45">
        <v>0</v>
      </c>
      <c r="AF33" s="54">
        <v>0</v>
      </c>
      <c r="AG33" s="77">
        <v>0</v>
      </c>
      <c r="AH33" s="45">
        <v>0</v>
      </c>
      <c r="AI33" s="45">
        <v>0</v>
      </c>
      <c r="AJ33" s="45">
        <v>0</v>
      </c>
      <c r="AK33" s="54">
        <v>0</v>
      </c>
      <c r="AL33" s="77">
        <v>0</v>
      </c>
      <c r="AM33" s="45">
        <v>0</v>
      </c>
      <c r="AN33" s="45">
        <v>0</v>
      </c>
      <c r="AO33" s="45">
        <v>0</v>
      </c>
      <c r="AP33" s="54">
        <v>0</v>
      </c>
      <c r="AQ33" s="77">
        <v>0</v>
      </c>
      <c r="AR33" s="53">
        <v>0</v>
      </c>
      <c r="AS33" s="45">
        <v>0</v>
      </c>
      <c r="AT33" s="45">
        <v>0</v>
      </c>
      <c r="AU33" s="54">
        <v>0</v>
      </c>
      <c r="AV33" s="77">
        <v>0.830912888</v>
      </c>
      <c r="AW33" s="45">
        <v>21.583265406000002</v>
      </c>
      <c r="AX33" s="45">
        <v>0</v>
      </c>
      <c r="AY33" s="45">
        <v>0</v>
      </c>
      <c r="AZ33" s="54">
        <v>7.930397851</v>
      </c>
      <c r="BA33" s="77">
        <v>0</v>
      </c>
      <c r="BB33" s="53">
        <v>0</v>
      </c>
      <c r="BC33" s="45">
        <v>0</v>
      </c>
      <c r="BD33" s="45">
        <v>0</v>
      </c>
      <c r="BE33" s="54">
        <v>0</v>
      </c>
      <c r="BF33" s="77">
        <v>0.037048687</v>
      </c>
      <c r="BG33" s="53">
        <v>0.172792403</v>
      </c>
      <c r="BH33" s="45">
        <v>0</v>
      </c>
      <c r="BI33" s="45">
        <v>0</v>
      </c>
      <c r="BJ33" s="54">
        <v>12.861514548999999</v>
      </c>
      <c r="BK33" s="49">
        <f t="shared" si="3"/>
        <v>54.66088672700001</v>
      </c>
    </row>
    <row r="34" spans="1:63" ht="12.75">
      <c r="A34" s="104"/>
      <c r="B34" s="3" t="s">
        <v>148</v>
      </c>
      <c r="C34" s="55">
        <v>0</v>
      </c>
      <c r="D34" s="53">
        <v>0</v>
      </c>
      <c r="E34" s="45">
        <v>0</v>
      </c>
      <c r="F34" s="45">
        <v>0</v>
      </c>
      <c r="G34" s="54">
        <v>0</v>
      </c>
      <c r="H34" s="77">
        <v>0.092406175</v>
      </c>
      <c r="I34" s="45">
        <v>12.482654321</v>
      </c>
      <c r="J34" s="45">
        <v>0</v>
      </c>
      <c r="K34" s="45">
        <v>0</v>
      </c>
      <c r="L34" s="54">
        <v>1.378478653</v>
      </c>
      <c r="M34" s="77">
        <v>0</v>
      </c>
      <c r="N34" s="53">
        <v>0</v>
      </c>
      <c r="O34" s="45">
        <v>0</v>
      </c>
      <c r="P34" s="45">
        <v>0</v>
      </c>
      <c r="Q34" s="54">
        <v>0</v>
      </c>
      <c r="R34" s="77">
        <v>0</v>
      </c>
      <c r="S34" s="45">
        <v>0.05768175799999999</v>
      </c>
      <c r="T34" s="45">
        <v>0</v>
      </c>
      <c r="U34" s="45">
        <v>0</v>
      </c>
      <c r="V34" s="54">
        <v>0.750809851</v>
      </c>
      <c r="W34" s="77">
        <v>0</v>
      </c>
      <c r="X34" s="45">
        <v>0</v>
      </c>
      <c r="Y34" s="45">
        <v>0</v>
      </c>
      <c r="Z34" s="45">
        <v>0</v>
      </c>
      <c r="AA34" s="54">
        <v>0</v>
      </c>
      <c r="AB34" s="77">
        <v>0</v>
      </c>
      <c r="AC34" s="45">
        <v>0</v>
      </c>
      <c r="AD34" s="45">
        <v>0</v>
      </c>
      <c r="AE34" s="45">
        <v>0</v>
      </c>
      <c r="AF34" s="54">
        <v>0</v>
      </c>
      <c r="AG34" s="77">
        <v>0</v>
      </c>
      <c r="AH34" s="45">
        <v>0</v>
      </c>
      <c r="AI34" s="45">
        <v>0</v>
      </c>
      <c r="AJ34" s="45">
        <v>0</v>
      </c>
      <c r="AK34" s="54">
        <v>0</v>
      </c>
      <c r="AL34" s="77">
        <v>0</v>
      </c>
      <c r="AM34" s="45">
        <v>0</v>
      </c>
      <c r="AN34" s="45">
        <v>0</v>
      </c>
      <c r="AO34" s="45">
        <v>0</v>
      </c>
      <c r="AP34" s="54">
        <v>0</v>
      </c>
      <c r="AQ34" s="77">
        <v>0</v>
      </c>
      <c r="AR34" s="53">
        <v>0</v>
      </c>
      <c r="AS34" s="45">
        <v>0</v>
      </c>
      <c r="AT34" s="45">
        <v>0</v>
      </c>
      <c r="AU34" s="54">
        <v>0</v>
      </c>
      <c r="AV34" s="77">
        <v>1.7181119470000001</v>
      </c>
      <c r="AW34" s="45">
        <v>4.2596269200000005</v>
      </c>
      <c r="AX34" s="45">
        <v>0</v>
      </c>
      <c r="AY34" s="45">
        <v>0</v>
      </c>
      <c r="AZ34" s="54">
        <v>17.857123652</v>
      </c>
      <c r="BA34" s="77">
        <v>0</v>
      </c>
      <c r="BB34" s="53">
        <v>0</v>
      </c>
      <c r="BC34" s="45">
        <v>0</v>
      </c>
      <c r="BD34" s="45">
        <v>0</v>
      </c>
      <c r="BE34" s="54">
        <v>0</v>
      </c>
      <c r="BF34" s="77">
        <v>0.232640561</v>
      </c>
      <c r="BG34" s="53">
        <v>0.18399648999999998</v>
      </c>
      <c r="BH34" s="45">
        <v>0</v>
      </c>
      <c r="BI34" s="45">
        <v>0</v>
      </c>
      <c r="BJ34" s="54">
        <v>13.494580484</v>
      </c>
      <c r="BK34" s="49">
        <f t="shared" si="3"/>
        <v>52.508110812</v>
      </c>
    </row>
    <row r="35" spans="1:63" ht="12.75">
      <c r="A35" s="104"/>
      <c r="B35" s="3" t="s">
        <v>149</v>
      </c>
      <c r="C35" s="55">
        <v>0</v>
      </c>
      <c r="D35" s="53">
        <v>0</v>
      </c>
      <c r="E35" s="45">
        <v>0</v>
      </c>
      <c r="F35" s="45">
        <v>0</v>
      </c>
      <c r="G35" s="54">
        <v>0</v>
      </c>
      <c r="H35" s="77">
        <v>0.179401786</v>
      </c>
      <c r="I35" s="45">
        <v>1.069349384</v>
      </c>
      <c r="J35" s="45">
        <v>0</v>
      </c>
      <c r="K35" s="45">
        <v>0</v>
      </c>
      <c r="L35" s="54">
        <v>5.2914682420000005</v>
      </c>
      <c r="M35" s="77">
        <v>0</v>
      </c>
      <c r="N35" s="53">
        <v>0</v>
      </c>
      <c r="O35" s="45">
        <v>0</v>
      </c>
      <c r="P35" s="45">
        <v>0</v>
      </c>
      <c r="Q35" s="54">
        <v>0</v>
      </c>
      <c r="R35" s="77">
        <v>0.076479119</v>
      </c>
      <c r="S35" s="45">
        <v>0.11500619399999999</v>
      </c>
      <c r="T35" s="45">
        <v>0</v>
      </c>
      <c r="U35" s="45">
        <v>0</v>
      </c>
      <c r="V35" s="54">
        <v>0.304766413</v>
      </c>
      <c r="W35" s="77">
        <v>0</v>
      </c>
      <c r="X35" s="45">
        <v>0</v>
      </c>
      <c r="Y35" s="45">
        <v>0</v>
      </c>
      <c r="Z35" s="45">
        <v>0</v>
      </c>
      <c r="AA35" s="54">
        <v>0</v>
      </c>
      <c r="AB35" s="77">
        <v>0</v>
      </c>
      <c r="AC35" s="45">
        <v>0</v>
      </c>
      <c r="AD35" s="45">
        <v>0</v>
      </c>
      <c r="AE35" s="45">
        <v>0</v>
      </c>
      <c r="AF35" s="54">
        <v>0</v>
      </c>
      <c r="AG35" s="77">
        <v>0</v>
      </c>
      <c r="AH35" s="45">
        <v>0</v>
      </c>
      <c r="AI35" s="45">
        <v>0</v>
      </c>
      <c r="AJ35" s="45">
        <v>0</v>
      </c>
      <c r="AK35" s="54">
        <v>0</v>
      </c>
      <c r="AL35" s="77">
        <v>0</v>
      </c>
      <c r="AM35" s="45">
        <v>0</v>
      </c>
      <c r="AN35" s="45">
        <v>0</v>
      </c>
      <c r="AO35" s="45">
        <v>0</v>
      </c>
      <c r="AP35" s="54">
        <v>0</v>
      </c>
      <c r="AQ35" s="77">
        <v>0</v>
      </c>
      <c r="AR35" s="53">
        <v>0</v>
      </c>
      <c r="AS35" s="45">
        <v>0</v>
      </c>
      <c r="AT35" s="45">
        <v>0</v>
      </c>
      <c r="AU35" s="54">
        <v>0</v>
      </c>
      <c r="AV35" s="77">
        <v>1.7024091869999998</v>
      </c>
      <c r="AW35" s="45">
        <v>6.457022268</v>
      </c>
      <c r="AX35" s="45">
        <v>0</v>
      </c>
      <c r="AY35" s="45">
        <v>0</v>
      </c>
      <c r="AZ35" s="54">
        <v>15.750923543</v>
      </c>
      <c r="BA35" s="77">
        <v>0</v>
      </c>
      <c r="BB35" s="53">
        <v>0</v>
      </c>
      <c r="BC35" s="45">
        <v>0</v>
      </c>
      <c r="BD35" s="45">
        <v>0</v>
      </c>
      <c r="BE35" s="54">
        <v>0</v>
      </c>
      <c r="BF35" s="77">
        <v>0.14413638899999998</v>
      </c>
      <c r="BG35" s="53">
        <v>2.487665534</v>
      </c>
      <c r="BH35" s="45">
        <v>0</v>
      </c>
      <c r="BI35" s="45">
        <v>0</v>
      </c>
      <c r="BJ35" s="54">
        <v>6.132940664</v>
      </c>
      <c r="BK35" s="49">
        <f t="shared" si="3"/>
        <v>39.711568723</v>
      </c>
    </row>
    <row r="36" spans="1:63" ht="12.75">
      <c r="A36" s="104"/>
      <c r="B36" s="3" t="s">
        <v>150</v>
      </c>
      <c r="C36" s="55">
        <v>0</v>
      </c>
      <c r="D36" s="53">
        <v>0</v>
      </c>
      <c r="E36" s="45">
        <v>0</v>
      </c>
      <c r="F36" s="45">
        <v>0</v>
      </c>
      <c r="G36" s="54">
        <v>0</v>
      </c>
      <c r="H36" s="77">
        <v>0.35293139</v>
      </c>
      <c r="I36" s="45">
        <v>11.827102790000001</v>
      </c>
      <c r="J36" s="45">
        <v>0</v>
      </c>
      <c r="K36" s="45">
        <v>0</v>
      </c>
      <c r="L36" s="54">
        <v>1.265478677</v>
      </c>
      <c r="M36" s="77">
        <v>0</v>
      </c>
      <c r="N36" s="53">
        <v>0</v>
      </c>
      <c r="O36" s="45">
        <v>0</v>
      </c>
      <c r="P36" s="45">
        <v>0</v>
      </c>
      <c r="Q36" s="54">
        <v>0</v>
      </c>
      <c r="R36" s="77">
        <v>0.12148908700000001</v>
      </c>
      <c r="S36" s="45">
        <v>0</v>
      </c>
      <c r="T36" s="45">
        <v>0</v>
      </c>
      <c r="U36" s="45">
        <v>0</v>
      </c>
      <c r="V36" s="54">
        <v>0</v>
      </c>
      <c r="W36" s="77">
        <v>0</v>
      </c>
      <c r="X36" s="45">
        <v>0</v>
      </c>
      <c r="Y36" s="45">
        <v>0</v>
      </c>
      <c r="Z36" s="45">
        <v>0</v>
      </c>
      <c r="AA36" s="54">
        <v>0</v>
      </c>
      <c r="AB36" s="77">
        <v>0</v>
      </c>
      <c r="AC36" s="45">
        <v>0</v>
      </c>
      <c r="AD36" s="45">
        <v>0</v>
      </c>
      <c r="AE36" s="45">
        <v>0</v>
      </c>
      <c r="AF36" s="54">
        <v>0</v>
      </c>
      <c r="AG36" s="77">
        <v>0</v>
      </c>
      <c r="AH36" s="45">
        <v>0</v>
      </c>
      <c r="AI36" s="45">
        <v>0</v>
      </c>
      <c r="AJ36" s="45">
        <v>0</v>
      </c>
      <c r="AK36" s="54">
        <v>0</v>
      </c>
      <c r="AL36" s="77">
        <v>0</v>
      </c>
      <c r="AM36" s="45">
        <v>0</v>
      </c>
      <c r="AN36" s="45">
        <v>0</v>
      </c>
      <c r="AO36" s="45">
        <v>0</v>
      </c>
      <c r="AP36" s="54">
        <v>0</v>
      </c>
      <c r="AQ36" s="77">
        <v>0</v>
      </c>
      <c r="AR36" s="53">
        <v>0</v>
      </c>
      <c r="AS36" s="45">
        <v>0</v>
      </c>
      <c r="AT36" s="45">
        <v>0</v>
      </c>
      <c r="AU36" s="54">
        <v>0</v>
      </c>
      <c r="AV36" s="77">
        <v>0.8035064879999999</v>
      </c>
      <c r="AW36" s="45">
        <v>26.708299108000002</v>
      </c>
      <c r="AX36" s="45">
        <v>0</v>
      </c>
      <c r="AY36" s="45">
        <v>0</v>
      </c>
      <c r="AZ36" s="54">
        <v>25.133138756999998</v>
      </c>
      <c r="BA36" s="77">
        <v>0</v>
      </c>
      <c r="BB36" s="53">
        <v>0</v>
      </c>
      <c r="BC36" s="45">
        <v>0</v>
      </c>
      <c r="BD36" s="45">
        <v>0</v>
      </c>
      <c r="BE36" s="54">
        <v>0</v>
      </c>
      <c r="BF36" s="77">
        <v>0.09202792800000001</v>
      </c>
      <c r="BG36" s="53">
        <v>0.176921266</v>
      </c>
      <c r="BH36" s="45">
        <v>0</v>
      </c>
      <c r="BI36" s="45">
        <v>0</v>
      </c>
      <c r="BJ36" s="54">
        <v>6.211714282</v>
      </c>
      <c r="BK36" s="49">
        <f t="shared" si="3"/>
        <v>72.69260977299999</v>
      </c>
    </row>
    <row r="37" spans="1:63" ht="12.75">
      <c r="A37" s="104"/>
      <c r="B37" s="3" t="s">
        <v>151</v>
      </c>
      <c r="C37" s="55">
        <v>0</v>
      </c>
      <c r="D37" s="53">
        <v>0</v>
      </c>
      <c r="E37" s="45">
        <v>0</v>
      </c>
      <c r="F37" s="45">
        <v>0</v>
      </c>
      <c r="G37" s="54">
        <v>0</v>
      </c>
      <c r="H37" s="77">
        <v>0.05989353199999999</v>
      </c>
      <c r="I37" s="45">
        <v>5.75899355</v>
      </c>
      <c r="J37" s="45">
        <v>0</v>
      </c>
      <c r="K37" s="45">
        <v>0</v>
      </c>
      <c r="L37" s="54">
        <v>1.520374297</v>
      </c>
      <c r="M37" s="77">
        <v>0</v>
      </c>
      <c r="N37" s="53">
        <v>0</v>
      </c>
      <c r="O37" s="45">
        <v>0</v>
      </c>
      <c r="P37" s="45">
        <v>0</v>
      </c>
      <c r="Q37" s="54">
        <v>0</v>
      </c>
      <c r="R37" s="77">
        <v>0.042616553</v>
      </c>
      <c r="S37" s="45">
        <v>0</v>
      </c>
      <c r="T37" s="45">
        <v>0</v>
      </c>
      <c r="U37" s="45">
        <v>0</v>
      </c>
      <c r="V37" s="54">
        <v>0.172769807</v>
      </c>
      <c r="W37" s="77">
        <v>0</v>
      </c>
      <c r="X37" s="45">
        <v>0</v>
      </c>
      <c r="Y37" s="45">
        <v>0</v>
      </c>
      <c r="Z37" s="45">
        <v>0</v>
      </c>
      <c r="AA37" s="54">
        <v>0</v>
      </c>
      <c r="AB37" s="77">
        <v>0</v>
      </c>
      <c r="AC37" s="45">
        <v>0</v>
      </c>
      <c r="AD37" s="45">
        <v>0</v>
      </c>
      <c r="AE37" s="45">
        <v>0</v>
      </c>
      <c r="AF37" s="54">
        <v>0</v>
      </c>
      <c r="AG37" s="77">
        <v>0</v>
      </c>
      <c r="AH37" s="45">
        <v>0</v>
      </c>
      <c r="AI37" s="45">
        <v>0</v>
      </c>
      <c r="AJ37" s="45">
        <v>0</v>
      </c>
      <c r="AK37" s="54">
        <v>0</v>
      </c>
      <c r="AL37" s="77">
        <v>0</v>
      </c>
      <c r="AM37" s="45">
        <v>0</v>
      </c>
      <c r="AN37" s="45">
        <v>0</v>
      </c>
      <c r="AO37" s="45">
        <v>0</v>
      </c>
      <c r="AP37" s="54">
        <v>0</v>
      </c>
      <c r="AQ37" s="77">
        <v>0</v>
      </c>
      <c r="AR37" s="53">
        <v>0</v>
      </c>
      <c r="AS37" s="45">
        <v>0</v>
      </c>
      <c r="AT37" s="45">
        <v>0</v>
      </c>
      <c r="AU37" s="54">
        <v>0</v>
      </c>
      <c r="AV37" s="77">
        <v>1.900843447</v>
      </c>
      <c r="AW37" s="45">
        <v>2.964705283</v>
      </c>
      <c r="AX37" s="45">
        <v>0</v>
      </c>
      <c r="AY37" s="45">
        <v>0</v>
      </c>
      <c r="AZ37" s="54">
        <v>16.898927933000003</v>
      </c>
      <c r="BA37" s="77">
        <v>0</v>
      </c>
      <c r="BB37" s="53">
        <v>0</v>
      </c>
      <c r="BC37" s="45">
        <v>0</v>
      </c>
      <c r="BD37" s="45">
        <v>0</v>
      </c>
      <c r="BE37" s="54">
        <v>0</v>
      </c>
      <c r="BF37" s="77">
        <v>0.129394219</v>
      </c>
      <c r="BG37" s="53">
        <v>0</v>
      </c>
      <c r="BH37" s="45">
        <v>0</v>
      </c>
      <c r="BI37" s="45">
        <v>0</v>
      </c>
      <c r="BJ37" s="54">
        <v>2.0839941239999997</v>
      </c>
      <c r="BK37" s="49">
        <f t="shared" si="3"/>
        <v>31.532512745000005</v>
      </c>
    </row>
    <row r="38" spans="1:63" ht="12.75">
      <c r="A38" s="104"/>
      <c r="B38" s="3" t="s">
        <v>152</v>
      </c>
      <c r="C38" s="55">
        <v>0</v>
      </c>
      <c r="D38" s="53">
        <v>0</v>
      </c>
      <c r="E38" s="45">
        <v>0</v>
      </c>
      <c r="F38" s="45">
        <v>0</v>
      </c>
      <c r="G38" s="54">
        <v>0</v>
      </c>
      <c r="H38" s="77">
        <v>0.13688187599999999</v>
      </c>
      <c r="I38" s="45">
        <v>0</v>
      </c>
      <c r="J38" s="45">
        <v>0</v>
      </c>
      <c r="K38" s="45">
        <v>0</v>
      </c>
      <c r="L38" s="54">
        <v>7.899181759</v>
      </c>
      <c r="M38" s="77">
        <v>0</v>
      </c>
      <c r="N38" s="53">
        <v>0</v>
      </c>
      <c r="O38" s="45">
        <v>0</v>
      </c>
      <c r="P38" s="45">
        <v>0</v>
      </c>
      <c r="Q38" s="54">
        <v>0</v>
      </c>
      <c r="R38" s="77">
        <v>0.021705415</v>
      </c>
      <c r="S38" s="45">
        <v>0</v>
      </c>
      <c r="T38" s="45">
        <v>0</v>
      </c>
      <c r="U38" s="45">
        <v>0</v>
      </c>
      <c r="V38" s="54">
        <v>0</v>
      </c>
      <c r="W38" s="77">
        <v>0</v>
      </c>
      <c r="X38" s="45">
        <v>0</v>
      </c>
      <c r="Y38" s="45">
        <v>0</v>
      </c>
      <c r="Z38" s="45">
        <v>0</v>
      </c>
      <c r="AA38" s="54">
        <v>0</v>
      </c>
      <c r="AB38" s="77">
        <v>0</v>
      </c>
      <c r="AC38" s="45">
        <v>0</v>
      </c>
      <c r="AD38" s="45">
        <v>0</v>
      </c>
      <c r="AE38" s="45">
        <v>0</v>
      </c>
      <c r="AF38" s="54">
        <v>0</v>
      </c>
      <c r="AG38" s="77">
        <v>0</v>
      </c>
      <c r="AH38" s="45">
        <v>0</v>
      </c>
      <c r="AI38" s="45">
        <v>0</v>
      </c>
      <c r="AJ38" s="45">
        <v>0</v>
      </c>
      <c r="AK38" s="54">
        <v>0</v>
      </c>
      <c r="AL38" s="77">
        <v>0</v>
      </c>
      <c r="AM38" s="45">
        <v>0</v>
      </c>
      <c r="AN38" s="45">
        <v>0</v>
      </c>
      <c r="AO38" s="45">
        <v>0</v>
      </c>
      <c r="AP38" s="54">
        <v>0</v>
      </c>
      <c r="AQ38" s="77">
        <v>0</v>
      </c>
      <c r="AR38" s="53">
        <v>0</v>
      </c>
      <c r="AS38" s="45">
        <v>0</v>
      </c>
      <c r="AT38" s="45">
        <v>0</v>
      </c>
      <c r="AU38" s="54">
        <v>0</v>
      </c>
      <c r="AV38" s="77">
        <v>1.127852685</v>
      </c>
      <c r="AW38" s="45">
        <v>0.319614129</v>
      </c>
      <c r="AX38" s="45">
        <v>0</v>
      </c>
      <c r="AY38" s="45">
        <v>0</v>
      </c>
      <c r="AZ38" s="54">
        <v>13.777391696</v>
      </c>
      <c r="BA38" s="77">
        <v>0</v>
      </c>
      <c r="BB38" s="53">
        <v>0</v>
      </c>
      <c r="BC38" s="45">
        <v>0</v>
      </c>
      <c r="BD38" s="45">
        <v>0</v>
      </c>
      <c r="BE38" s="54">
        <v>0</v>
      </c>
      <c r="BF38" s="77">
        <v>0.176245113</v>
      </c>
      <c r="BG38" s="53">
        <v>0</v>
      </c>
      <c r="BH38" s="45">
        <v>0</v>
      </c>
      <c r="BI38" s="45">
        <v>0</v>
      </c>
      <c r="BJ38" s="54">
        <v>0.732824032</v>
      </c>
      <c r="BK38" s="49">
        <f t="shared" si="3"/>
        <v>24.191696705000002</v>
      </c>
    </row>
    <row r="39" spans="1:63" ht="12.75">
      <c r="A39" s="104"/>
      <c r="B39" s="3" t="s">
        <v>153</v>
      </c>
      <c r="C39" s="55">
        <v>0</v>
      </c>
      <c r="D39" s="53">
        <v>0</v>
      </c>
      <c r="E39" s="45">
        <v>0</v>
      </c>
      <c r="F39" s="45">
        <v>0</v>
      </c>
      <c r="G39" s="54">
        <v>0</v>
      </c>
      <c r="H39" s="77">
        <v>0.25901994</v>
      </c>
      <c r="I39" s="45">
        <v>0.285439919</v>
      </c>
      <c r="J39" s="45">
        <v>0</v>
      </c>
      <c r="K39" s="45">
        <v>0</v>
      </c>
      <c r="L39" s="54">
        <v>0.69229826</v>
      </c>
      <c r="M39" s="77">
        <v>0</v>
      </c>
      <c r="N39" s="53">
        <v>0</v>
      </c>
      <c r="O39" s="45">
        <v>0</v>
      </c>
      <c r="P39" s="45">
        <v>0</v>
      </c>
      <c r="Q39" s="54">
        <v>0</v>
      </c>
      <c r="R39" s="77">
        <v>0.059320234</v>
      </c>
      <c r="S39" s="45">
        <v>0</v>
      </c>
      <c r="T39" s="45">
        <v>0</v>
      </c>
      <c r="U39" s="45">
        <v>0</v>
      </c>
      <c r="V39" s="54">
        <v>1.165942474</v>
      </c>
      <c r="W39" s="77">
        <v>0</v>
      </c>
      <c r="X39" s="45">
        <v>0</v>
      </c>
      <c r="Y39" s="45">
        <v>0</v>
      </c>
      <c r="Z39" s="45">
        <v>0</v>
      </c>
      <c r="AA39" s="54">
        <v>0</v>
      </c>
      <c r="AB39" s="77">
        <v>0</v>
      </c>
      <c r="AC39" s="45">
        <v>0</v>
      </c>
      <c r="AD39" s="45">
        <v>0</v>
      </c>
      <c r="AE39" s="45">
        <v>0</v>
      </c>
      <c r="AF39" s="54">
        <v>0</v>
      </c>
      <c r="AG39" s="77">
        <v>0</v>
      </c>
      <c r="AH39" s="45">
        <v>0</v>
      </c>
      <c r="AI39" s="45">
        <v>0</v>
      </c>
      <c r="AJ39" s="45">
        <v>0</v>
      </c>
      <c r="AK39" s="54">
        <v>0</v>
      </c>
      <c r="AL39" s="77">
        <v>0</v>
      </c>
      <c r="AM39" s="45">
        <v>0</v>
      </c>
      <c r="AN39" s="45">
        <v>0</v>
      </c>
      <c r="AO39" s="45">
        <v>0</v>
      </c>
      <c r="AP39" s="54">
        <v>0</v>
      </c>
      <c r="AQ39" s="77">
        <v>0</v>
      </c>
      <c r="AR39" s="53">
        <v>0</v>
      </c>
      <c r="AS39" s="45">
        <v>0</v>
      </c>
      <c r="AT39" s="45">
        <v>0</v>
      </c>
      <c r="AU39" s="54">
        <v>0</v>
      </c>
      <c r="AV39" s="77">
        <v>0.6274036400000002</v>
      </c>
      <c r="AW39" s="45">
        <v>4.962787306</v>
      </c>
      <c r="AX39" s="45">
        <v>0</v>
      </c>
      <c r="AY39" s="45">
        <v>0</v>
      </c>
      <c r="AZ39" s="54">
        <v>19.313893691999997</v>
      </c>
      <c r="BA39" s="77">
        <v>0</v>
      </c>
      <c r="BB39" s="53">
        <v>0</v>
      </c>
      <c r="BC39" s="45">
        <v>0</v>
      </c>
      <c r="BD39" s="45">
        <v>0</v>
      </c>
      <c r="BE39" s="54">
        <v>0</v>
      </c>
      <c r="BF39" s="77">
        <v>0.0068452240000000004</v>
      </c>
      <c r="BG39" s="53">
        <v>0</v>
      </c>
      <c r="BH39" s="45">
        <v>0</v>
      </c>
      <c r="BI39" s="45">
        <v>0</v>
      </c>
      <c r="BJ39" s="54">
        <v>3.627957243</v>
      </c>
      <c r="BK39" s="49">
        <f t="shared" si="3"/>
        <v>31.000907931999997</v>
      </c>
    </row>
    <row r="40" spans="1:63" ht="12.75">
      <c r="A40" s="104"/>
      <c r="B40" s="3" t="s">
        <v>154</v>
      </c>
      <c r="C40" s="55">
        <v>0</v>
      </c>
      <c r="D40" s="53">
        <v>0</v>
      </c>
      <c r="E40" s="45">
        <v>0</v>
      </c>
      <c r="F40" s="45">
        <v>0</v>
      </c>
      <c r="G40" s="54">
        <v>0</v>
      </c>
      <c r="H40" s="77">
        <v>0.073775751</v>
      </c>
      <c r="I40" s="45">
        <v>0</v>
      </c>
      <c r="J40" s="45">
        <v>0</v>
      </c>
      <c r="K40" s="45">
        <v>0</v>
      </c>
      <c r="L40" s="54">
        <v>0.28331701600000003</v>
      </c>
      <c r="M40" s="77">
        <v>0</v>
      </c>
      <c r="N40" s="53">
        <v>0</v>
      </c>
      <c r="O40" s="45">
        <v>0</v>
      </c>
      <c r="P40" s="45">
        <v>0</v>
      </c>
      <c r="Q40" s="54">
        <v>0</v>
      </c>
      <c r="R40" s="77">
        <v>0.089668323</v>
      </c>
      <c r="S40" s="45">
        <v>0</v>
      </c>
      <c r="T40" s="45">
        <v>0</v>
      </c>
      <c r="U40" s="45">
        <v>0</v>
      </c>
      <c r="V40" s="54">
        <v>0.45330722599999995</v>
      </c>
      <c r="W40" s="77">
        <v>0</v>
      </c>
      <c r="X40" s="45">
        <v>0</v>
      </c>
      <c r="Y40" s="45">
        <v>0</v>
      </c>
      <c r="Z40" s="45">
        <v>0</v>
      </c>
      <c r="AA40" s="54">
        <v>0</v>
      </c>
      <c r="AB40" s="77">
        <v>0</v>
      </c>
      <c r="AC40" s="45">
        <v>0</v>
      </c>
      <c r="AD40" s="45">
        <v>0</v>
      </c>
      <c r="AE40" s="45">
        <v>0</v>
      </c>
      <c r="AF40" s="54">
        <v>0</v>
      </c>
      <c r="AG40" s="77">
        <v>0</v>
      </c>
      <c r="AH40" s="45">
        <v>0</v>
      </c>
      <c r="AI40" s="45">
        <v>0</v>
      </c>
      <c r="AJ40" s="45">
        <v>0</v>
      </c>
      <c r="AK40" s="54">
        <v>0</v>
      </c>
      <c r="AL40" s="77">
        <v>0</v>
      </c>
      <c r="AM40" s="45">
        <v>0</v>
      </c>
      <c r="AN40" s="45">
        <v>0</v>
      </c>
      <c r="AO40" s="45">
        <v>0</v>
      </c>
      <c r="AP40" s="54">
        <v>0</v>
      </c>
      <c r="AQ40" s="77">
        <v>0</v>
      </c>
      <c r="AR40" s="53">
        <v>0</v>
      </c>
      <c r="AS40" s="45">
        <v>0</v>
      </c>
      <c r="AT40" s="45">
        <v>0</v>
      </c>
      <c r="AU40" s="54">
        <v>0</v>
      </c>
      <c r="AV40" s="77">
        <v>0.753480396</v>
      </c>
      <c r="AW40" s="45">
        <v>5.08632242</v>
      </c>
      <c r="AX40" s="45">
        <v>0</v>
      </c>
      <c r="AY40" s="45">
        <v>0</v>
      </c>
      <c r="AZ40" s="54">
        <v>10.791685857</v>
      </c>
      <c r="BA40" s="77">
        <v>0</v>
      </c>
      <c r="BB40" s="53">
        <v>0</v>
      </c>
      <c r="BC40" s="45">
        <v>0</v>
      </c>
      <c r="BD40" s="45">
        <v>0</v>
      </c>
      <c r="BE40" s="54">
        <v>0</v>
      </c>
      <c r="BF40" s="77">
        <v>0.136765558</v>
      </c>
      <c r="BG40" s="53">
        <v>0</v>
      </c>
      <c r="BH40" s="45">
        <v>0</v>
      </c>
      <c r="BI40" s="45">
        <v>0</v>
      </c>
      <c r="BJ40" s="54">
        <v>1.24244899</v>
      </c>
      <c r="BK40" s="49">
        <f t="shared" si="3"/>
        <v>18.910771537</v>
      </c>
    </row>
    <row r="41" spans="1:63" ht="12.75">
      <c r="A41" s="104"/>
      <c r="B41" s="3" t="s">
        <v>155</v>
      </c>
      <c r="C41" s="55">
        <v>0</v>
      </c>
      <c r="D41" s="53">
        <v>0</v>
      </c>
      <c r="E41" s="45">
        <v>0</v>
      </c>
      <c r="F41" s="45">
        <v>0</v>
      </c>
      <c r="G41" s="54">
        <v>0</v>
      </c>
      <c r="H41" s="77">
        <v>0.16587942099999997</v>
      </c>
      <c r="I41" s="45">
        <v>0</v>
      </c>
      <c r="J41" s="45">
        <v>0</v>
      </c>
      <c r="K41" s="45">
        <v>0</v>
      </c>
      <c r="L41" s="54">
        <v>0.07639848199999999</v>
      </c>
      <c r="M41" s="77">
        <v>0</v>
      </c>
      <c r="N41" s="53">
        <v>0</v>
      </c>
      <c r="O41" s="45">
        <v>0</v>
      </c>
      <c r="P41" s="45">
        <v>0</v>
      </c>
      <c r="Q41" s="54">
        <v>0</v>
      </c>
      <c r="R41" s="77">
        <v>0.014034684</v>
      </c>
      <c r="S41" s="45">
        <v>0</v>
      </c>
      <c r="T41" s="45">
        <v>0</v>
      </c>
      <c r="U41" s="45">
        <v>0</v>
      </c>
      <c r="V41" s="54">
        <v>0</v>
      </c>
      <c r="W41" s="77">
        <v>0</v>
      </c>
      <c r="X41" s="45">
        <v>0</v>
      </c>
      <c r="Y41" s="45">
        <v>0</v>
      </c>
      <c r="Z41" s="45">
        <v>0</v>
      </c>
      <c r="AA41" s="54">
        <v>0</v>
      </c>
      <c r="AB41" s="77">
        <v>0</v>
      </c>
      <c r="AC41" s="45">
        <v>0</v>
      </c>
      <c r="AD41" s="45">
        <v>0</v>
      </c>
      <c r="AE41" s="45">
        <v>0</v>
      </c>
      <c r="AF41" s="54">
        <v>0</v>
      </c>
      <c r="AG41" s="77">
        <v>0</v>
      </c>
      <c r="AH41" s="45">
        <v>0</v>
      </c>
      <c r="AI41" s="45">
        <v>0</v>
      </c>
      <c r="AJ41" s="45">
        <v>0</v>
      </c>
      <c r="AK41" s="54">
        <v>0</v>
      </c>
      <c r="AL41" s="77">
        <v>0</v>
      </c>
      <c r="AM41" s="45">
        <v>0</v>
      </c>
      <c r="AN41" s="45">
        <v>0</v>
      </c>
      <c r="AO41" s="45">
        <v>0</v>
      </c>
      <c r="AP41" s="54">
        <v>0</v>
      </c>
      <c r="AQ41" s="77">
        <v>0</v>
      </c>
      <c r="AR41" s="53">
        <v>0</v>
      </c>
      <c r="AS41" s="45">
        <v>0</v>
      </c>
      <c r="AT41" s="45">
        <v>0</v>
      </c>
      <c r="AU41" s="54">
        <v>0</v>
      </c>
      <c r="AV41" s="77">
        <v>0.327250755</v>
      </c>
      <c r="AW41" s="45">
        <v>2.540464777</v>
      </c>
      <c r="AX41" s="45">
        <v>0</v>
      </c>
      <c r="AY41" s="45">
        <v>0</v>
      </c>
      <c r="AZ41" s="54">
        <v>3.6763766990000004</v>
      </c>
      <c r="BA41" s="77">
        <v>0</v>
      </c>
      <c r="BB41" s="53">
        <v>0</v>
      </c>
      <c r="BC41" s="45">
        <v>0</v>
      </c>
      <c r="BD41" s="45">
        <v>0</v>
      </c>
      <c r="BE41" s="54">
        <v>0</v>
      </c>
      <c r="BF41" s="77">
        <v>0.11407223899999999</v>
      </c>
      <c r="BG41" s="53">
        <v>0</v>
      </c>
      <c r="BH41" s="45">
        <v>0</v>
      </c>
      <c r="BI41" s="45">
        <v>0</v>
      </c>
      <c r="BJ41" s="54">
        <v>1.130966129</v>
      </c>
      <c r="BK41" s="49">
        <f t="shared" si="3"/>
        <v>8.045443186</v>
      </c>
    </row>
    <row r="42" spans="1:63" ht="12.75">
      <c r="A42" s="104"/>
      <c r="B42" s="3" t="s">
        <v>156</v>
      </c>
      <c r="C42" s="55">
        <v>0</v>
      </c>
      <c r="D42" s="53">
        <v>0</v>
      </c>
      <c r="E42" s="45">
        <v>0</v>
      </c>
      <c r="F42" s="45">
        <v>0</v>
      </c>
      <c r="G42" s="54">
        <v>0</v>
      </c>
      <c r="H42" s="77">
        <v>0.19131225699999999</v>
      </c>
      <c r="I42" s="45">
        <v>0</v>
      </c>
      <c r="J42" s="45">
        <v>0</v>
      </c>
      <c r="K42" s="45">
        <v>0</v>
      </c>
      <c r="L42" s="54">
        <v>0.256627062</v>
      </c>
      <c r="M42" s="77">
        <v>0</v>
      </c>
      <c r="N42" s="53">
        <v>0</v>
      </c>
      <c r="O42" s="45">
        <v>0</v>
      </c>
      <c r="P42" s="45">
        <v>0</v>
      </c>
      <c r="Q42" s="54">
        <v>0</v>
      </c>
      <c r="R42" s="77">
        <v>0.001547115</v>
      </c>
      <c r="S42" s="45">
        <v>0</v>
      </c>
      <c r="T42" s="45">
        <v>0</v>
      </c>
      <c r="U42" s="45">
        <v>0</v>
      </c>
      <c r="V42" s="54">
        <v>0.055254113</v>
      </c>
      <c r="W42" s="77">
        <v>0</v>
      </c>
      <c r="X42" s="45">
        <v>0</v>
      </c>
      <c r="Y42" s="45">
        <v>0</v>
      </c>
      <c r="Z42" s="45">
        <v>0</v>
      </c>
      <c r="AA42" s="54">
        <v>0</v>
      </c>
      <c r="AB42" s="77">
        <v>0</v>
      </c>
      <c r="AC42" s="45">
        <v>0</v>
      </c>
      <c r="AD42" s="45">
        <v>0</v>
      </c>
      <c r="AE42" s="45">
        <v>0</v>
      </c>
      <c r="AF42" s="54">
        <v>0</v>
      </c>
      <c r="AG42" s="77">
        <v>0</v>
      </c>
      <c r="AH42" s="45">
        <v>0</v>
      </c>
      <c r="AI42" s="45">
        <v>0</v>
      </c>
      <c r="AJ42" s="45">
        <v>0</v>
      </c>
      <c r="AK42" s="54">
        <v>0</v>
      </c>
      <c r="AL42" s="77">
        <v>0</v>
      </c>
      <c r="AM42" s="45">
        <v>0</v>
      </c>
      <c r="AN42" s="45">
        <v>0</v>
      </c>
      <c r="AO42" s="45">
        <v>0</v>
      </c>
      <c r="AP42" s="54">
        <v>0</v>
      </c>
      <c r="AQ42" s="77">
        <v>0</v>
      </c>
      <c r="AR42" s="53">
        <v>0</v>
      </c>
      <c r="AS42" s="45">
        <v>0</v>
      </c>
      <c r="AT42" s="45">
        <v>0</v>
      </c>
      <c r="AU42" s="54">
        <v>0</v>
      </c>
      <c r="AV42" s="77">
        <v>0.477143919</v>
      </c>
      <c r="AW42" s="45">
        <v>0.165662129</v>
      </c>
      <c r="AX42" s="45">
        <v>0</v>
      </c>
      <c r="AY42" s="45">
        <v>0</v>
      </c>
      <c r="AZ42" s="54">
        <v>7.746661934</v>
      </c>
      <c r="BA42" s="77">
        <v>0</v>
      </c>
      <c r="BB42" s="53">
        <v>0</v>
      </c>
      <c r="BC42" s="45">
        <v>0</v>
      </c>
      <c r="BD42" s="45">
        <v>0</v>
      </c>
      <c r="BE42" s="54">
        <v>0</v>
      </c>
      <c r="BF42" s="77">
        <v>0.0734325</v>
      </c>
      <c r="BG42" s="53">
        <v>0</v>
      </c>
      <c r="BH42" s="45">
        <v>0</v>
      </c>
      <c r="BI42" s="45">
        <v>0</v>
      </c>
      <c r="BJ42" s="54">
        <v>1.270076323</v>
      </c>
      <c r="BK42" s="49">
        <f t="shared" si="3"/>
        <v>10.237717351999999</v>
      </c>
    </row>
    <row r="43" spans="1:63" ht="12.75">
      <c r="A43" s="104"/>
      <c r="B43" s="3" t="s">
        <v>157</v>
      </c>
      <c r="C43" s="55">
        <v>0</v>
      </c>
      <c r="D43" s="53">
        <v>0</v>
      </c>
      <c r="E43" s="45">
        <v>0</v>
      </c>
      <c r="F43" s="45">
        <v>0</v>
      </c>
      <c r="G43" s="54">
        <v>0</v>
      </c>
      <c r="H43" s="77">
        <v>0.116728301</v>
      </c>
      <c r="I43" s="45">
        <v>2.519655593</v>
      </c>
      <c r="J43" s="45">
        <v>0</v>
      </c>
      <c r="K43" s="45">
        <v>0</v>
      </c>
      <c r="L43" s="54">
        <v>2.52515847</v>
      </c>
      <c r="M43" s="77">
        <v>0</v>
      </c>
      <c r="N43" s="53">
        <v>0</v>
      </c>
      <c r="O43" s="45">
        <v>0</v>
      </c>
      <c r="P43" s="45">
        <v>0</v>
      </c>
      <c r="Q43" s="54">
        <v>0</v>
      </c>
      <c r="R43" s="77">
        <v>0.002822784</v>
      </c>
      <c r="S43" s="45">
        <v>0</v>
      </c>
      <c r="T43" s="45">
        <v>0</v>
      </c>
      <c r="U43" s="45">
        <v>0</v>
      </c>
      <c r="V43" s="54">
        <v>0</v>
      </c>
      <c r="W43" s="77">
        <v>0</v>
      </c>
      <c r="X43" s="45">
        <v>0</v>
      </c>
      <c r="Y43" s="45">
        <v>0</v>
      </c>
      <c r="Z43" s="45">
        <v>0</v>
      </c>
      <c r="AA43" s="54">
        <v>0</v>
      </c>
      <c r="AB43" s="77">
        <v>0</v>
      </c>
      <c r="AC43" s="45">
        <v>0</v>
      </c>
      <c r="AD43" s="45">
        <v>0</v>
      </c>
      <c r="AE43" s="45">
        <v>0</v>
      </c>
      <c r="AF43" s="54">
        <v>0</v>
      </c>
      <c r="AG43" s="77">
        <v>0</v>
      </c>
      <c r="AH43" s="45">
        <v>0</v>
      </c>
      <c r="AI43" s="45">
        <v>0</v>
      </c>
      <c r="AJ43" s="45">
        <v>0</v>
      </c>
      <c r="AK43" s="54">
        <v>0</v>
      </c>
      <c r="AL43" s="77">
        <v>0</v>
      </c>
      <c r="AM43" s="45">
        <v>0</v>
      </c>
      <c r="AN43" s="45">
        <v>0</v>
      </c>
      <c r="AO43" s="45">
        <v>0</v>
      </c>
      <c r="AP43" s="54">
        <v>0</v>
      </c>
      <c r="AQ43" s="77">
        <v>0</v>
      </c>
      <c r="AR43" s="53">
        <v>0</v>
      </c>
      <c r="AS43" s="45">
        <v>0</v>
      </c>
      <c r="AT43" s="45">
        <v>0</v>
      </c>
      <c r="AU43" s="54">
        <v>0</v>
      </c>
      <c r="AV43" s="77">
        <v>0.18561665</v>
      </c>
      <c r="AW43" s="45">
        <v>2.5194578940000003</v>
      </c>
      <c r="AX43" s="45">
        <v>0</v>
      </c>
      <c r="AY43" s="45">
        <v>0</v>
      </c>
      <c r="AZ43" s="54">
        <v>2.861973124</v>
      </c>
      <c r="BA43" s="77">
        <v>0</v>
      </c>
      <c r="BB43" s="53">
        <v>0</v>
      </c>
      <c r="BC43" s="45">
        <v>0</v>
      </c>
      <c r="BD43" s="45">
        <v>0</v>
      </c>
      <c r="BE43" s="54">
        <v>0</v>
      </c>
      <c r="BF43" s="77">
        <v>0</v>
      </c>
      <c r="BG43" s="53">
        <v>0</v>
      </c>
      <c r="BH43" s="45">
        <v>0</v>
      </c>
      <c r="BI43" s="45">
        <v>0</v>
      </c>
      <c r="BJ43" s="54">
        <v>0</v>
      </c>
      <c r="BK43" s="49">
        <f t="shared" si="3"/>
        <v>10.731412816</v>
      </c>
    </row>
    <row r="44" spans="1:63" ht="12.75">
      <c r="A44" s="104"/>
      <c r="B44" s="3" t="s">
        <v>158</v>
      </c>
      <c r="C44" s="55">
        <v>0</v>
      </c>
      <c r="D44" s="53">
        <v>65.50519356000001</v>
      </c>
      <c r="E44" s="45">
        <v>0</v>
      </c>
      <c r="F44" s="45">
        <v>0</v>
      </c>
      <c r="G44" s="54">
        <v>0</v>
      </c>
      <c r="H44" s="77">
        <v>0.205875753</v>
      </c>
      <c r="I44" s="45">
        <v>238.49349221999998</v>
      </c>
      <c r="J44" s="45">
        <v>0</v>
      </c>
      <c r="K44" s="45">
        <v>0</v>
      </c>
      <c r="L44" s="54">
        <v>1.822622343</v>
      </c>
      <c r="M44" s="77">
        <v>0</v>
      </c>
      <c r="N44" s="53">
        <v>0</v>
      </c>
      <c r="O44" s="45">
        <v>0</v>
      </c>
      <c r="P44" s="45">
        <v>0</v>
      </c>
      <c r="Q44" s="54">
        <v>0</v>
      </c>
      <c r="R44" s="77">
        <v>0.03056909</v>
      </c>
      <c r="S44" s="45">
        <v>7.140066098</v>
      </c>
      <c r="T44" s="45">
        <v>0</v>
      </c>
      <c r="U44" s="45">
        <v>0</v>
      </c>
      <c r="V44" s="54">
        <v>0</v>
      </c>
      <c r="W44" s="77">
        <v>0</v>
      </c>
      <c r="X44" s="45">
        <v>0</v>
      </c>
      <c r="Y44" s="45">
        <v>0</v>
      </c>
      <c r="Z44" s="45">
        <v>0</v>
      </c>
      <c r="AA44" s="54">
        <v>0</v>
      </c>
      <c r="AB44" s="77">
        <v>0</v>
      </c>
      <c r="AC44" s="45">
        <v>0</v>
      </c>
      <c r="AD44" s="45">
        <v>0</v>
      </c>
      <c r="AE44" s="45">
        <v>0</v>
      </c>
      <c r="AF44" s="54">
        <v>0</v>
      </c>
      <c r="AG44" s="77">
        <v>0</v>
      </c>
      <c r="AH44" s="45">
        <v>0</v>
      </c>
      <c r="AI44" s="45">
        <v>0</v>
      </c>
      <c r="AJ44" s="45">
        <v>0</v>
      </c>
      <c r="AK44" s="54">
        <v>0</v>
      </c>
      <c r="AL44" s="77">
        <v>0</v>
      </c>
      <c r="AM44" s="45">
        <v>0</v>
      </c>
      <c r="AN44" s="45">
        <v>0</v>
      </c>
      <c r="AO44" s="45">
        <v>0</v>
      </c>
      <c r="AP44" s="54">
        <v>0</v>
      </c>
      <c r="AQ44" s="77">
        <v>0</v>
      </c>
      <c r="AR44" s="53">
        <v>0</v>
      </c>
      <c r="AS44" s="45">
        <v>0</v>
      </c>
      <c r="AT44" s="45">
        <v>0</v>
      </c>
      <c r="AU44" s="54">
        <v>0</v>
      </c>
      <c r="AV44" s="77">
        <v>0.73820969</v>
      </c>
      <c r="AW44" s="45">
        <v>32.829315477</v>
      </c>
      <c r="AX44" s="45">
        <v>0</v>
      </c>
      <c r="AY44" s="45">
        <v>0</v>
      </c>
      <c r="AZ44" s="54">
        <v>3.677400377</v>
      </c>
      <c r="BA44" s="77">
        <v>0</v>
      </c>
      <c r="BB44" s="53">
        <v>0</v>
      </c>
      <c r="BC44" s="45">
        <v>0</v>
      </c>
      <c r="BD44" s="45">
        <v>0</v>
      </c>
      <c r="BE44" s="54">
        <v>0</v>
      </c>
      <c r="BF44" s="77">
        <v>0.080184362</v>
      </c>
      <c r="BG44" s="53">
        <v>41.486786842</v>
      </c>
      <c r="BH44" s="45">
        <v>0</v>
      </c>
      <c r="BI44" s="45">
        <v>0</v>
      </c>
      <c r="BJ44" s="54">
        <v>0</v>
      </c>
      <c r="BK44" s="49">
        <f t="shared" si="3"/>
        <v>392.009715812</v>
      </c>
    </row>
    <row r="45" spans="1:63" ht="12.75">
      <c r="A45" s="104"/>
      <c r="B45" s="3" t="s">
        <v>159</v>
      </c>
      <c r="C45" s="55">
        <v>0</v>
      </c>
      <c r="D45" s="53">
        <v>0</v>
      </c>
      <c r="E45" s="45">
        <v>0</v>
      </c>
      <c r="F45" s="45">
        <v>0</v>
      </c>
      <c r="G45" s="54">
        <v>0</v>
      </c>
      <c r="H45" s="77">
        <v>0.179756748</v>
      </c>
      <c r="I45" s="45">
        <v>10.894348390000001</v>
      </c>
      <c r="J45" s="45">
        <v>0</v>
      </c>
      <c r="K45" s="45">
        <v>0</v>
      </c>
      <c r="L45" s="54">
        <v>3.2982639760000003</v>
      </c>
      <c r="M45" s="77">
        <v>0</v>
      </c>
      <c r="N45" s="53">
        <v>0</v>
      </c>
      <c r="O45" s="45">
        <v>0</v>
      </c>
      <c r="P45" s="45">
        <v>0</v>
      </c>
      <c r="Q45" s="54">
        <v>0</v>
      </c>
      <c r="R45" s="77">
        <v>0.0010894350000000001</v>
      </c>
      <c r="S45" s="45">
        <v>0</v>
      </c>
      <c r="T45" s="45">
        <v>0</v>
      </c>
      <c r="U45" s="45">
        <v>0</v>
      </c>
      <c r="V45" s="54">
        <v>0</v>
      </c>
      <c r="W45" s="77">
        <v>0</v>
      </c>
      <c r="X45" s="45">
        <v>0</v>
      </c>
      <c r="Y45" s="45">
        <v>0</v>
      </c>
      <c r="Z45" s="45">
        <v>0</v>
      </c>
      <c r="AA45" s="54">
        <v>0</v>
      </c>
      <c r="AB45" s="77">
        <v>0</v>
      </c>
      <c r="AC45" s="45">
        <v>0</v>
      </c>
      <c r="AD45" s="45">
        <v>0</v>
      </c>
      <c r="AE45" s="45">
        <v>0</v>
      </c>
      <c r="AF45" s="54">
        <v>0</v>
      </c>
      <c r="AG45" s="77">
        <v>0</v>
      </c>
      <c r="AH45" s="45">
        <v>0</v>
      </c>
      <c r="AI45" s="45">
        <v>0</v>
      </c>
      <c r="AJ45" s="45">
        <v>0</v>
      </c>
      <c r="AK45" s="54">
        <v>0</v>
      </c>
      <c r="AL45" s="77">
        <v>0</v>
      </c>
      <c r="AM45" s="45">
        <v>0</v>
      </c>
      <c r="AN45" s="45">
        <v>0</v>
      </c>
      <c r="AO45" s="45">
        <v>0</v>
      </c>
      <c r="AP45" s="54">
        <v>0</v>
      </c>
      <c r="AQ45" s="77">
        <v>0</v>
      </c>
      <c r="AR45" s="53">
        <v>0</v>
      </c>
      <c r="AS45" s="45">
        <v>0</v>
      </c>
      <c r="AT45" s="45">
        <v>0</v>
      </c>
      <c r="AU45" s="54">
        <v>0</v>
      </c>
      <c r="AV45" s="77">
        <v>0.17001534499999998</v>
      </c>
      <c r="AW45" s="45">
        <v>8.929263031</v>
      </c>
      <c r="AX45" s="45">
        <v>0</v>
      </c>
      <c r="AY45" s="45">
        <v>0</v>
      </c>
      <c r="AZ45" s="54">
        <v>1.121602552</v>
      </c>
      <c r="BA45" s="77">
        <v>0</v>
      </c>
      <c r="BB45" s="53">
        <v>0</v>
      </c>
      <c r="BC45" s="45">
        <v>0</v>
      </c>
      <c r="BD45" s="45">
        <v>0</v>
      </c>
      <c r="BE45" s="54">
        <v>0</v>
      </c>
      <c r="BF45" s="77">
        <v>0.11378276699999999</v>
      </c>
      <c r="BG45" s="53">
        <v>0</v>
      </c>
      <c r="BH45" s="45">
        <v>0</v>
      </c>
      <c r="BI45" s="45">
        <v>0</v>
      </c>
      <c r="BJ45" s="54">
        <v>0</v>
      </c>
      <c r="BK45" s="49">
        <f t="shared" si="3"/>
        <v>24.708122244</v>
      </c>
    </row>
    <row r="46" spans="1:63" ht="12.75">
      <c r="A46" s="104"/>
      <c r="B46" s="3" t="s">
        <v>160</v>
      </c>
      <c r="C46" s="55">
        <v>0</v>
      </c>
      <c r="D46" s="53">
        <v>39.321838872</v>
      </c>
      <c r="E46" s="45">
        <v>0</v>
      </c>
      <c r="F46" s="45">
        <v>0</v>
      </c>
      <c r="G46" s="54">
        <v>0</v>
      </c>
      <c r="H46" s="77">
        <v>0.221381232</v>
      </c>
      <c r="I46" s="45">
        <v>526.061934016</v>
      </c>
      <c r="J46" s="45">
        <v>0</v>
      </c>
      <c r="K46" s="45">
        <v>0</v>
      </c>
      <c r="L46" s="54">
        <v>21.90777823</v>
      </c>
      <c r="M46" s="77">
        <v>0</v>
      </c>
      <c r="N46" s="53">
        <v>0</v>
      </c>
      <c r="O46" s="45">
        <v>0</v>
      </c>
      <c r="P46" s="45">
        <v>0</v>
      </c>
      <c r="Q46" s="54">
        <v>0</v>
      </c>
      <c r="R46" s="77">
        <v>0.042704548</v>
      </c>
      <c r="S46" s="45">
        <v>168.72585000499998</v>
      </c>
      <c r="T46" s="45">
        <v>0</v>
      </c>
      <c r="U46" s="45">
        <v>0</v>
      </c>
      <c r="V46" s="54">
        <v>0</v>
      </c>
      <c r="W46" s="77">
        <v>0</v>
      </c>
      <c r="X46" s="45">
        <v>0</v>
      </c>
      <c r="Y46" s="45">
        <v>0</v>
      </c>
      <c r="Z46" s="45">
        <v>0</v>
      </c>
      <c r="AA46" s="54">
        <v>0</v>
      </c>
      <c r="AB46" s="77">
        <v>0</v>
      </c>
      <c r="AC46" s="45">
        <v>0</v>
      </c>
      <c r="AD46" s="45">
        <v>0</v>
      </c>
      <c r="AE46" s="45">
        <v>0</v>
      </c>
      <c r="AF46" s="54">
        <v>0</v>
      </c>
      <c r="AG46" s="77">
        <v>0</v>
      </c>
      <c r="AH46" s="45">
        <v>0</v>
      </c>
      <c r="AI46" s="45">
        <v>0</v>
      </c>
      <c r="AJ46" s="45">
        <v>0</v>
      </c>
      <c r="AK46" s="54">
        <v>0</v>
      </c>
      <c r="AL46" s="77">
        <v>0</v>
      </c>
      <c r="AM46" s="45">
        <v>0</v>
      </c>
      <c r="AN46" s="45">
        <v>0</v>
      </c>
      <c r="AO46" s="45">
        <v>0</v>
      </c>
      <c r="AP46" s="54">
        <v>0</v>
      </c>
      <c r="AQ46" s="77">
        <v>0</v>
      </c>
      <c r="AR46" s="53">
        <v>10.875861290000001</v>
      </c>
      <c r="AS46" s="45">
        <v>0</v>
      </c>
      <c r="AT46" s="45">
        <v>0</v>
      </c>
      <c r="AU46" s="54">
        <v>0</v>
      </c>
      <c r="AV46" s="77">
        <v>0.958796141</v>
      </c>
      <c r="AW46" s="45">
        <v>35.62152133</v>
      </c>
      <c r="AX46" s="45">
        <v>0</v>
      </c>
      <c r="AY46" s="45">
        <v>0</v>
      </c>
      <c r="AZ46" s="54">
        <v>58.59322445</v>
      </c>
      <c r="BA46" s="77">
        <v>0</v>
      </c>
      <c r="BB46" s="53">
        <v>0</v>
      </c>
      <c r="BC46" s="45">
        <v>0</v>
      </c>
      <c r="BD46" s="45">
        <v>0</v>
      </c>
      <c r="BE46" s="54">
        <v>0</v>
      </c>
      <c r="BF46" s="77">
        <v>0.11380660499999999</v>
      </c>
      <c r="BG46" s="53">
        <v>0.27189653199999997</v>
      </c>
      <c r="BH46" s="45">
        <v>0</v>
      </c>
      <c r="BI46" s="45">
        <v>0</v>
      </c>
      <c r="BJ46" s="54">
        <v>0.44634534800000003</v>
      </c>
      <c r="BK46" s="49">
        <f t="shared" si="3"/>
        <v>863.1629385989999</v>
      </c>
    </row>
    <row r="47" spans="1:63" ht="12.75">
      <c r="A47" s="104"/>
      <c r="B47" s="3" t="s">
        <v>161</v>
      </c>
      <c r="C47" s="55">
        <v>0</v>
      </c>
      <c r="D47" s="53">
        <v>0</v>
      </c>
      <c r="E47" s="45">
        <v>0</v>
      </c>
      <c r="F47" s="45">
        <v>0</v>
      </c>
      <c r="G47" s="54">
        <v>0</v>
      </c>
      <c r="H47" s="77">
        <v>0.032714256</v>
      </c>
      <c r="I47" s="45">
        <v>3.258391935</v>
      </c>
      <c r="J47" s="45">
        <v>0</v>
      </c>
      <c r="K47" s="45">
        <v>0</v>
      </c>
      <c r="L47" s="54">
        <v>3.226680213</v>
      </c>
      <c r="M47" s="77">
        <v>0</v>
      </c>
      <c r="N47" s="53">
        <v>0</v>
      </c>
      <c r="O47" s="45">
        <v>0</v>
      </c>
      <c r="P47" s="45">
        <v>0</v>
      </c>
      <c r="Q47" s="54">
        <v>0</v>
      </c>
      <c r="R47" s="77">
        <v>0.012127212</v>
      </c>
      <c r="S47" s="45">
        <v>0</v>
      </c>
      <c r="T47" s="45">
        <v>0</v>
      </c>
      <c r="U47" s="45">
        <v>0</v>
      </c>
      <c r="V47" s="54">
        <v>0</v>
      </c>
      <c r="W47" s="77">
        <v>0</v>
      </c>
      <c r="X47" s="45">
        <v>0</v>
      </c>
      <c r="Y47" s="45">
        <v>0</v>
      </c>
      <c r="Z47" s="45">
        <v>0</v>
      </c>
      <c r="AA47" s="54">
        <v>0</v>
      </c>
      <c r="AB47" s="77">
        <v>0</v>
      </c>
      <c r="AC47" s="45">
        <v>0</v>
      </c>
      <c r="AD47" s="45">
        <v>0</v>
      </c>
      <c r="AE47" s="45">
        <v>0</v>
      </c>
      <c r="AF47" s="54">
        <v>0</v>
      </c>
      <c r="AG47" s="77">
        <v>0</v>
      </c>
      <c r="AH47" s="45">
        <v>0</v>
      </c>
      <c r="AI47" s="45">
        <v>0</v>
      </c>
      <c r="AJ47" s="45">
        <v>0</v>
      </c>
      <c r="AK47" s="54">
        <v>0</v>
      </c>
      <c r="AL47" s="77">
        <v>0</v>
      </c>
      <c r="AM47" s="45">
        <v>0</v>
      </c>
      <c r="AN47" s="45">
        <v>0</v>
      </c>
      <c r="AO47" s="45">
        <v>0</v>
      </c>
      <c r="AP47" s="54">
        <v>0</v>
      </c>
      <c r="AQ47" s="77">
        <v>0</v>
      </c>
      <c r="AR47" s="53">
        <v>0</v>
      </c>
      <c r="AS47" s="45">
        <v>0</v>
      </c>
      <c r="AT47" s="45">
        <v>0</v>
      </c>
      <c r="AU47" s="54">
        <v>0</v>
      </c>
      <c r="AV47" s="77">
        <v>0.282187778</v>
      </c>
      <c r="AW47" s="45">
        <v>3.750339703</v>
      </c>
      <c r="AX47" s="45">
        <v>0</v>
      </c>
      <c r="AY47" s="45">
        <v>0</v>
      </c>
      <c r="AZ47" s="54">
        <v>9.972780479999999</v>
      </c>
      <c r="BA47" s="77">
        <v>0</v>
      </c>
      <c r="BB47" s="53">
        <v>0</v>
      </c>
      <c r="BC47" s="45">
        <v>0</v>
      </c>
      <c r="BD47" s="45">
        <v>0</v>
      </c>
      <c r="BE47" s="54">
        <v>0</v>
      </c>
      <c r="BF47" s="77">
        <v>0.061219201</v>
      </c>
      <c r="BG47" s="53">
        <v>0.325553226</v>
      </c>
      <c r="BH47" s="45">
        <v>0</v>
      </c>
      <c r="BI47" s="45">
        <v>0</v>
      </c>
      <c r="BJ47" s="54">
        <v>1.573507258</v>
      </c>
      <c r="BK47" s="49">
        <f t="shared" si="3"/>
        <v>22.495501262</v>
      </c>
    </row>
    <row r="48" spans="1:63" ht="12.75">
      <c r="A48" s="104"/>
      <c r="B48" s="3" t="s">
        <v>162</v>
      </c>
      <c r="C48" s="55">
        <v>0</v>
      </c>
      <c r="D48" s="53">
        <v>54.3789355</v>
      </c>
      <c r="E48" s="45">
        <v>0</v>
      </c>
      <c r="F48" s="45">
        <v>0</v>
      </c>
      <c r="G48" s="54">
        <v>0</v>
      </c>
      <c r="H48" s="77">
        <v>0.142997812</v>
      </c>
      <c r="I48" s="45">
        <v>213.562426963</v>
      </c>
      <c r="J48" s="45">
        <v>0</v>
      </c>
      <c r="K48" s="45">
        <v>0</v>
      </c>
      <c r="L48" s="54">
        <v>88.875360655</v>
      </c>
      <c r="M48" s="77">
        <v>0</v>
      </c>
      <c r="N48" s="53">
        <v>0</v>
      </c>
      <c r="O48" s="45">
        <v>0</v>
      </c>
      <c r="P48" s="45">
        <v>0</v>
      </c>
      <c r="Q48" s="54">
        <v>0</v>
      </c>
      <c r="R48" s="77">
        <v>0.03507832</v>
      </c>
      <c r="S48" s="45">
        <v>5.43789355</v>
      </c>
      <c r="T48" s="45">
        <v>0</v>
      </c>
      <c r="U48" s="45">
        <v>0</v>
      </c>
      <c r="V48" s="54">
        <v>0.032627361</v>
      </c>
      <c r="W48" s="77">
        <v>0</v>
      </c>
      <c r="X48" s="45">
        <v>0</v>
      </c>
      <c r="Y48" s="45">
        <v>0</v>
      </c>
      <c r="Z48" s="45">
        <v>0</v>
      </c>
      <c r="AA48" s="54">
        <v>0</v>
      </c>
      <c r="AB48" s="77">
        <v>0</v>
      </c>
      <c r="AC48" s="45">
        <v>0</v>
      </c>
      <c r="AD48" s="45">
        <v>0</v>
      </c>
      <c r="AE48" s="45">
        <v>0</v>
      </c>
      <c r="AF48" s="54">
        <v>0</v>
      </c>
      <c r="AG48" s="77">
        <v>0</v>
      </c>
      <c r="AH48" s="45">
        <v>0</v>
      </c>
      <c r="AI48" s="45">
        <v>0</v>
      </c>
      <c r="AJ48" s="45">
        <v>0</v>
      </c>
      <c r="AK48" s="54">
        <v>0</v>
      </c>
      <c r="AL48" s="77">
        <v>0</v>
      </c>
      <c r="AM48" s="45">
        <v>0</v>
      </c>
      <c r="AN48" s="45">
        <v>0</v>
      </c>
      <c r="AO48" s="45">
        <v>0</v>
      </c>
      <c r="AP48" s="54">
        <v>0</v>
      </c>
      <c r="AQ48" s="77">
        <v>0</v>
      </c>
      <c r="AR48" s="53">
        <v>0</v>
      </c>
      <c r="AS48" s="45">
        <v>0</v>
      </c>
      <c r="AT48" s="45">
        <v>0</v>
      </c>
      <c r="AU48" s="54">
        <v>0</v>
      </c>
      <c r="AV48" s="77">
        <v>0.169508755</v>
      </c>
      <c r="AW48" s="45">
        <v>57.72588115199999</v>
      </c>
      <c r="AX48" s="45">
        <v>0</v>
      </c>
      <c r="AY48" s="45">
        <v>0</v>
      </c>
      <c r="AZ48" s="54">
        <v>24.707600931</v>
      </c>
      <c r="BA48" s="77">
        <v>0</v>
      </c>
      <c r="BB48" s="53">
        <v>0</v>
      </c>
      <c r="BC48" s="45">
        <v>0</v>
      </c>
      <c r="BD48" s="45">
        <v>0</v>
      </c>
      <c r="BE48" s="54">
        <v>0</v>
      </c>
      <c r="BF48" s="77">
        <v>0.026079382999999998</v>
      </c>
      <c r="BG48" s="53">
        <v>0</v>
      </c>
      <c r="BH48" s="45">
        <v>0</v>
      </c>
      <c r="BI48" s="45">
        <v>0</v>
      </c>
      <c r="BJ48" s="54">
        <v>0.330304146</v>
      </c>
      <c r="BK48" s="49">
        <f t="shared" si="3"/>
        <v>445.42469452800003</v>
      </c>
    </row>
    <row r="49" spans="1:63" ht="12.75">
      <c r="A49" s="104"/>
      <c r="B49" s="3" t="s">
        <v>163</v>
      </c>
      <c r="C49" s="55">
        <v>0</v>
      </c>
      <c r="D49" s="53">
        <v>0</v>
      </c>
      <c r="E49" s="45">
        <v>0</v>
      </c>
      <c r="F49" s="45">
        <v>0</v>
      </c>
      <c r="G49" s="54">
        <v>0</v>
      </c>
      <c r="H49" s="77">
        <v>0.640179907</v>
      </c>
      <c r="I49" s="45">
        <v>78.892172497</v>
      </c>
      <c r="J49" s="45">
        <v>0</v>
      </c>
      <c r="K49" s="45">
        <v>0</v>
      </c>
      <c r="L49" s="54">
        <v>8.809676951</v>
      </c>
      <c r="M49" s="77">
        <v>0</v>
      </c>
      <c r="N49" s="53">
        <v>0</v>
      </c>
      <c r="O49" s="45">
        <v>0</v>
      </c>
      <c r="P49" s="45">
        <v>0</v>
      </c>
      <c r="Q49" s="54">
        <v>0</v>
      </c>
      <c r="R49" s="77">
        <v>0.232714244</v>
      </c>
      <c r="S49" s="45">
        <v>5.420659675</v>
      </c>
      <c r="T49" s="45">
        <v>0</v>
      </c>
      <c r="U49" s="45">
        <v>0</v>
      </c>
      <c r="V49" s="54">
        <v>0.7784067299999999</v>
      </c>
      <c r="W49" s="77">
        <v>0</v>
      </c>
      <c r="X49" s="45">
        <v>0</v>
      </c>
      <c r="Y49" s="45">
        <v>0</v>
      </c>
      <c r="Z49" s="45">
        <v>0</v>
      </c>
      <c r="AA49" s="54">
        <v>0</v>
      </c>
      <c r="AB49" s="77">
        <v>0</v>
      </c>
      <c r="AC49" s="45">
        <v>0</v>
      </c>
      <c r="AD49" s="45">
        <v>0</v>
      </c>
      <c r="AE49" s="45">
        <v>0</v>
      </c>
      <c r="AF49" s="54">
        <v>0</v>
      </c>
      <c r="AG49" s="77">
        <v>0</v>
      </c>
      <c r="AH49" s="45">
        <v>0</v>
      </c>
      <c r="AI49" s="45">
        <v>0</v>
      </c>
      <c r="AJ49" s="45">
        <v>0</v>
      </c>
      <c r="AK49" s="54">
        <v>0</v>
      </c>
      <c r="AL49" s="77">
        <v>0</v>
      </c>
      <c r="AM49" s="45">
        <v>0</v>
      </c>
      <c r="AN49" s="45">
        <v>0</v>
      </c>
      <c r="AO49" s="45">
        <v>0</v>
      </c>
      <c r="AP49" s="54">
        <v>0</v>
      </c>
      <c r="AQ49" s="77">
        <v>0</v>
      </c>
      <c r="AR49" s="53">
        <v>0</v>
      </c>
      <c r="AS49" s="45">
        <v>0</v>
      </c>
      <c r="AT49" s="45">
        <v>0</v>
      </c>
      <c r="AU49" s="54">
        <v>0</v>
      </c>
      <c r="AV49" s="77">
        <v>1.337588048</v>
      </c>
      <c r="AW49" s="45">
        <v>24.839826357</v>
      </c>
      <c r="AX49" s="45">
        <v>0</v>
      </c>
      <c r="AY49" s="45">
        <v>0</v>
      </c>
      <c r="AZ49" s="54">
        <v>49.304855771999996</v>
      </c>
      <c r="BA49" s="77">
        <v>0</v>
      </c>
      <c r="BB49" s="53">
        <v>0</v>
      </c>
      <c r="BC49" s="45">
        <v>0</v>
      </c>
      <c r="BD49" s="45">
        <v>0</v>
      </c>
      <c r="BE49" s="54">
        <v>0</v>
      </c>
      <c r="BF49" s="77">
        <v>0.262311411</v>
      </c>
      <c r="BG49" s="53">
        <v>2.98294309</v>
      </c>
      <c r="BH49" s="45">
        <v>0</v>
      </c>
      <c r="BI49" s="45">
        <v>0</v>
      </c>
      <c r="BJ49" s="54">
        <v>11.457820606000002</v>
      </c>
      <c r="BK49" s="49">
        <f t="shared" si="3"/>
        <v>184.959155288</v>
      </c>
    </row>
    <row r="50" spans="1:63" ht="12.75">
      <c r="A50" s="104"/>
      <c r="B50" s="3" t="s">
        <v>164</v>
      </c>
      <c r="C50" s="55">
        <v>0</v>
      </c>
      <c r="D50" s="53">
        <v>228.06090322199998</v>
      </c>
      <c r="E50" s="45">
        <v>0</v>
      </c>
      <c r="F50" s="45">
        <v>0</v>
      </c>
      <c r="G50" s="54">
        <v>0</v>
      </c>
      <c r="H50" s="77">
        <v>0.180265679</v>
      </c>
      <c r="I50" s="45">
        <v>637.961607019</v>
      </c>
      <c r="J50" s="45">
        <v>0</v>
      </c>
      <c r="K50" s="45">
        <v>0</v>
      </c>
      <c r="L50" s="54">
        <v>71.919001433</v>
      </c>
      <c r="M50" s="77">
        <v>0</v>
      </c>
      <c r="N50" s="53">
        <v>0</v>
      </c>
      <c r="O50" s="45">
        <v>0</v>
      </c>
      <c r="P50" s="45">
        <v>0</v>
      </c>
      <c r="Q50" s="54">
        <v>0</v>
      </c>
      <c r="R50" s="77">
        <v>0.07669144300000001</v>
      </c>
      <c r="S50" s="45">
        <v>0.144695774</v>
      </c>
      <c r="T50" s="45">
        <v>0</v>
      </c>
      <c r="U50" s="45">
        <v>0</v>
      </c>
      <c r="V50" s="54">
        <v>0.355432899</v>
      </c>
      <c r="W50" s="77">
        <v>0</v>
      </c>
      <c r="X50" s="45">
        <v>0</v>
      </c>
      <c r="Y50" s="45">
        <v>0</v>
      </c>
      <c r="Z50" s="45">
        <v>0</v>
      </c>
      <c r="AA50" s="54">
        <v>0</v>
      </c>
      <c r="AB50" s="77">
        <v>0</v>
      </c>
      <c r="AC50" s="45">
        <v>0</v>
      </c>
      <c r="AD50" s="45">
        <v>0</v>
      </c>
      <c r="AE50" s="45">
        <v>0</v>
      </c>
      <c r="AF50" s="54">
        <v>0</v>
      </c>
      <c r="AG50" s="77">
        <v>0</v>
      </c>
      <c r="AH50" s="45">
        <v>0</v>
      </c>
      <c r="AI50" s="45">
        <v>0</v>
      </c>
      <c r="AJ50" s="45">
        <v>0</v>
      </c>
      <c r="AK50" s="54">
        <v>0</v>
      </c>
      <c r="AL50" s="77">
        <v>0</v>
      </c>
      <c r="AM50" s="45">
        <v>0</v>
      </c>
      <c r="AN50" s="45">
        <v>0</v>
      </c>
      <c r="AO50" s="45">
        <v>0</v>
      </c>
      <c r="AP50" s="54">
        <v>0</v>
      </c>
      <c r="AQ50" s="77">
        <v>0</v>
      </c>
      <c r="AR50" s="53">
        <v>10.81074194</v>
      </c>
      <c r="AS50" s="45">
        <v>0</v>
      </c>
      <c r="AT50" s="45">
        <v>0</v>
      </c>
      <c r="AU50" s="54">
        <v>0</v>
      </c>
      <c r="AV50" s="77">
        <v>0.403642767</v>
      </c>
      <c r="AW50" s="45">
        <v>46.493536243</v>
      </c>
      <c r="AX50" s="45">
        <v>0</v>
      </c>
      <c r="AY50" s="45">
        <v>0</v>
      </c>
      <c r="AZ50" s="54">
        <v>86.993119682</v>
      </c>
      <c r="BA50" s="77">
        <v>0</v>
      </c>
      <c r="BB50" s="53">
        <v>0</v>
      </c>
      <c r="BC50" s="45">
        <v>0</v>
      </c>
      <c r="BD50" s="45">
        <v>0</v>
      </c>
      <c r="BE50" s="54">
        <v>0</v>
      </c>
      <c r="BF50" s="77">
        <v>0.014305617999999999</v>
      </c>
      <c r="BG50" s="53">
        <v>0</v>
      </c>
      <c r="BH50" s="45">
        <v>0</v>
      </c>
      <c r="BI50" s="45">
        <v>0</v>
      </c>
      <c r="BJ50" s="54">
        <v>0.093149577</v>
      </c>
      <c r="BK50" s="49">
        <f t="shared" si="3"/>
        <v>1083.5070932959998</v>
      </c>
    </row>
    <row r="51" spans="1:63" ht="12.75">
      <c r="A51" s="104"/>
      <c r="B51" s="3" t="s">
        <v>165</v>
      </c>
      <c r="C51" s="55">
        <v>0</v>
      </c>
      <c r="D51" s="53">
        <v>0</v>
      </c>
      <c r="E51" s="45">
        <v>0</v>
      </c>
      <c r="F51" s="45">
        <v>0</v>
      </c>
      <c r="G51" s="54">
        <v>0</v>
      </c>
      <c r="H51" s="77">
        <v>0.606743914</v>
      </c>
      <c r="I51" s="45">
        <v>198.425365691</v>
      </c>
      <c r="J51" s="45">
        <v>0</v>
      </c>
      <c r="K51" s="45">
        <v>0</v>
      </c>
      <c r="L51" s="54">
        <v>10.293323381999999</v>
      </c>
      <c r="M51" s="77">
        <v>0</v>
      </c>
      <c r="N51" s="53">
        <v>0</v>
      </c>
      <c r="O51" s="45">
        <v>0</v>
      </c>
      <c r="P51" s="45">
        <v>0</v>
      </c>
      <c r="Q51" s="54">
        <v>0</v>
      </c>
      <c r="R51" s="77">
        <v>0.03351579</v>
      </c>
      <c r="S51" s="45">
        <v>97.30390643999999</v>
      </c>
      <c r="T51" s="45">
        <v>0</v>
      </c>
      <c r="U51" s="45">
        <v>0</v>
      </c>
      <c r="V51" s="54">
        <v>0.10644560800000001</v>
      </c>
      <c r="W51" s="77">
        <v>0</v>
      </c>
      <c r="X51" s="45">
        <v>0</v>
      </c>
      <c r="Y51" s="45">
        <v>0</v>
      </c>
      <c r="Z51" s="45">
        <v>0</v>
      </c>
      <c r="AA51" s="54">
        <v>0</v>
      </c>
      <c r="AB51" s="77">
        <v>0</v>
      </c>
      <c r="AC51" s="45">
        <v>0</v>
      </c>
      <c r="AD51" s="45">
        <v>0</v>
      </c>
      <c r="AE51" s="45">
        <v>0</v>
      </c>
      <c r="AF51" s="54">
        <v>0</v>
      </c>
      <c r="AG51" s="77">
        <v>0</v>
      </c>
      <c r="AH51" s="45">
        <v>0</v>
      </c>
      <c r="AI51" s="45">
        <v>0</v>
      </c>
      <c r="AJ51" s="45">
        <v>0</v>
      </c>
      <c r="AK51" s="54">
        <v>0</v>
      </c>
      <c r="AL51" s="77">
        <v>0</v>
      </c>
      <c r="AM51" s="45">
        <v>0</v>
      </c>
      <c r="AN51" s="45">
        <v>0</v>
      </c>
      <c r="AO51" s="45">
        <v>0</v>
      </c>
      <c r="AP51" s="54">
        <v>0</v>
      </c>
      <c r="AQ51" s="77">
        <v>0</v>
      </c>
      <c r="AR51" s="53">
        <v>0</v>
      </c>
      <c r="AS51" s="45">
        <v>0</v>
      </c>
      <c r="AT51" s="45">
        <v>0</v>
      </c>
      <c r="AU51" s="54">
        <v>0</v>
      </c>
      <c r="AV51" s="77">
        <v>1.7660691769999999</v>
      </c>
      <c r="AW51" s="45">
        <v>7.278258811</v>
      </c>
      <c r="AX51" s="45">
        <v>0</v>
      </c>
      <c r="AY51" s="45">
        <v>0</v>
      </c>
      <c r="AZ51" s="54">
        <v>28.324752983000003</v>
      </c>
      <c r="BA51" s="77">
        <v>0</v>
      </c>
      <c r="BB51" s="53">
        <v>0</v>
      </c>
      <c r="BC51" s="45">
        <v>0</v>
      </c>
      <c r="BD51" s="45">
        <v>0</v>
      </c>
      <c r="BE51" s="54">
        <v>0</v>
      </c>
      <c r="BF51" s="77">
        <v>0.317751208</v>
      </c>
      <c r="BG51" s="53">
        <v>0.269166774</v>
      </c>
      <c r="BH51" s="45">
        <v>0</v>
      </c>
      <c r="BI51" s="45">
        <v>0</v>
      </c>
      <c r="BJ51" s="54">
        <v>2.25389776</v>
      </c>
      <c r="BK51" s="49">
        <f t="shared" si="3"/>
        <v>346.979197538</v>
      </c>
    </row>
    <row r="52" spans="1:63" ht="12.75">
      <c r="A52" s="104"/>
      <c r="B52" s="3" t="s">
        <v>166</v>
      </c>
      <c r="C52" s="55">
        <v>0</v>
      </c>
      <c r="D52" s="53">
        <v>10.783367740000001</v>
      </c>
      <c r="E52" s="45">
        <v>0</v>
      </c>
      <c r="F52" s="45">
        <v>0</v>
      </c>
      <c r="G52" s="54">
        <v>0</v>
      </c>
      <c r="H52" s="77">
        <v>0.167498359</v>
      </c>
      <c r="I52" s="45">
        <v>85.616398965</v>
      </c>
      <c r="J52" s="45">
        <v>0</v>
      </c>
      <c r="K52" s="45">
        <v>0</v>
      </c>
      <c r="L52" s="54">
        <v>4.918723485</v>
      </c>
      <c r="M52" s="77">
        <v>0</v>
      </c>
      <c r="N52" s="53">
        <v>0</v>
      </c>
      <c r="O52" s="45">
        <v>0</v>
      </c>
      <c r="P52" s="45">
        <v>0</v>
      </c>
      <c r="Q52" s="54">
        <v>0</v>
      </c>
      <c r="R52" s="77">
        <v>0.015635884</v>
      </c>
      <c r="S52" s="45">
        <v>0</v>
      </c>
      <c r="T52" s="45">
        <v>0</v>
      </c>
      <c r="U52" s="45">
        <v>0</v>
      </c>
      <c r="V52" s="54">
        <v>0</v>
      </c>
      <c r="W52" s="77">
        <v>0</v>
      </c>
      <c r="X52" s="45">
        <v>0</v>
      </c>
      <c r="Y52" s="45">
        <v>0</v>
      </c>
      <c r="Z52" s="45">
        <v>0</v>
      </c>
      <c r="AA52" s="54">
        <v>0</v>
      </c>
      <c r="AB52" s="77">
        <v>0</v>
      </c>
      <c r="AC52" s="45">
        <v>0</v>
      </c>
      <c r="AD52" s="45">
        <v>0</v>
      </c>
      <c r="AE52" s="45">
        <v>0</v>
      </c>
      <c r="AF52" s="54">
        <v>0</v>
      </c>
      <c r="AG52" s="77">
        <v>0</v>
      </c>
      <c r="AH52" s="45">
        <v>0</v>
      </c>
      <c r="AI52" s="45">
        <v>0</v>
      </c>
      <c r="AJ52" s="45">
        <v>0</v>
      </c>
      <c r="AK52" s="54">
        <v>0</v>
      </c>
      <c r="AL52" s="77">
        <v>0</v>
      </c>
      <c r="AM52" s="45">
        <v>0</v>
      </c>
      <c r="AN52" s="45">
        <v>0</v>
      </c>
      <c r="AO52" s="45">
        <v>0</v>
      </c>
      <c r="AP52" s="54">
        <v>0</v>
      </c>
      <c r="AQ52" s="77">
        <v>0</v>
      </c>
      <c r="AR52" s="53">
        <v>0</v>
      </c>
      <c r="AS52" s="45">
        <v>0</v>
      </c>
      <c r="AT52" s="45">
        <v>0</v>
      </c>
      <c r="AU52" s="54">
        <v>0</v>
      </c>
      <c r="AV52" s="77">
        <v>0.5451939630000001</v>
      </c>
      <c r="AW52" s="45">
        <v>37.569105635</v>
      </c>
      <c r="AX52" s="45">
        <v>0</v>
      </c>
      <c r="AY52" s="45">
        <v>0</v>
      </c>
      <c r="AZ52" s="54">
        <v>13.349629968999999</v>
      </c>
      <c r="BA52" s="77">
        <v>0</v>
      </c>
      <c r="BB52" s="53">
        <v>0</v>
      </c>
      <c r="BC52" s="45">
        <v>0</v>
      </c>
      <c r="BD52" s="45">
        <v>0</v>
      </c>
      <c r="BE52" s="54">
        <v>0</v>
      </c>
      <c r="BF52" s="77">
        <v>0.044382829</v>
      </c>
      <c r="BG52" s="53">
        <v>7.542152261</v>
      </c>
      <c r="BH52" s="45">
        <v>0</v>
      </c>
      <c r="BI52" s="45">
        <v>0</v>
      </c>
      <c r="BJ52" s="54">
        <v>0.075421523</v>
      </c>
      <c r="BK52" s="49">
        <f t="shared" si="3"/>
        <v>160.62751061300003</v>
      </c>
    </row>
    <row r="53" spans="1:63" ht="12.75">
      <c r="A53" s="104"/>
      <c r="B53" s="3" t="s">
        <v>167</v>
      </c>
      <c r="C53" s="55">
        <v>0</v>
      </c>
      <c r="D53" s="53">
        <v>0</v>
      </c>
      <c r="E53" s="45">
        <v>0</v>
      </c>
      <c r="F53" s="45">
        <v>0</v>
      </c>
      <c r="G53" s="54">
        <v>0</v>
      </c>
      <c r="H53" s="77">
        <v>0.6853639229999999</v>
      </c>
      <c r="I53" s="45">
        <v>43.042603947</v>
      </c>
      <c r="J53" s="45">
        <v>0</v>
      </c>
      <c r="K53" s="45">
        <v>0</v>
      </c>
      <c r="L53" s="54">
        <v>17.216536766999997</v>
      </c>
      <c r="M53" s="77">
        <v>0</v>
      </c>
      <c r="N53" s="53">
        <v>0</v>
      </c>
      <c r="O53" s="45">
        <v>0</v>
      </c>
      <c r="P53" s="45">
        <v>0</v>
      </c>
      <c r="Q53" s="54">
        <v>0</v>
      </c>
      <c r="R53" s="77">
        <v>0.097919053</v>
      </c>
      <c r="S53" s="45">
        <v>0.538016774</v>
      </c>
      <c r="T53" s="45">
        <v>0</v>
      </c>
      <c r="U53" s="45">
        <v>0</v>
      </c>
      <c r="V53" s="54">
        <v>0.8155064160000001</v>
      </c>
      <c r="W53" s="77">
        <v>0</v>
      </c>
      <c r="X53" s="45">
        <v>0</v>
      </c>
      <c r="Y53" s="45">
        <v>0</v>
      </c>
      <c r="Z53" s="45">
        <v>0</v>
      </c>
      <c r="AA53" s="54">
        <v>0</v>
      </c>
      <c r="AB53" s="77">
        <v>0.021503168</v>
      </c>
      <c r="AC53" s="45">
        <v>0</v>
      </c>
      <c r="AD53" s="45">
        <v>0</v>
      </c>
      <c r="AE53" s="45">
        <v>0</v>
      </c>
      <c r="AF53" s="54">
        <v>0</v>
      </c>
      <c r="AG53" s="77">
        <v>0</v>
      </c>
      <c r="AH53" s="45">
        <v>0</v>
      </c>
      <c r="AI53" s="45">
        <v>0</v>
      </c>
      <c r="AJ53" s="45">
        <v>0</v>
      </c>
      <c r="AK53" s="54">
        <v>0</v>
      </c>
      <c r="AL53" s="77">
        <v>0</v>
      </c>
      <c r="AM53" s="45">
        <v>0</v>
      </c>
      <c r="AN53" s="45">
        <v>0</v>
      </c>
      <c r="AO53" s="45">
        <v>0</v>
      </c>
      <c r="AP53" s="54">
        <v>0</v>
      </c>
      <c r="AQ53" s="77">
        <v>0</v>
      </c>
      <c r="AR53" s="53">
        <v>0</v>
      </c>
      <c r="AS53" s="45">
        <v>0</v>
      </c>
      <c r="AT53" s="45">
        <v>0</v>
      </c>
      <c r="AU53" s="54">
        <v>0</v>
      </c>
      <c r="AV53" s="77">
        <v>1.778023458</v>
      </c>
      <c r="AW53" s="45">
        <v>5.676836284</v>
      </c>
      <c r="AX53" s="45">
        <v>0</v>
      </c>
      <c r="AY53" s="45">
        <v>0</v>
      </c>
      <c r="AZ53" s="54">
        <v>30.308474630000003</v>
      </c>
      <c r="BA53" s="77">
        <v>0</v>
      </c>
      <c r="BB53" s="53">
        <v>0</v>
      </c>
      <c r="BC53" s="45">
        <v>0</v>
      </c>
      <c r="BD53" s="45">
        <v>0</v>
      </c>
      <c r="BE53" s="54">
        <v>0</v>
      </c>
      <c r="BF53" s="77">
        <v>0.16018784800000002</v>
      </c>
      <c r="BG53" s="53">
        <v>1.102037347</v>
      </c>
      <c r="BH53" s="45">
        <v>0</v>
      </c>
      <c r="BI53" s="45">
        <v>0</v>
      </c>
      <c r="BJ53" s="54">
        <v>1.456839615</v>
      </c>
      <c r="BK53" s="49">
        <f t="shared" si="3"/>
        <v>102.89984923000003</v>
      </c>
    </row>
    <row r="54" spans="1:63" ht="12.75">
      <c r="A54" s="104"/>
      <c r="B54" s="3" t="s">
        <v>168</v>
      </c>
      <c r="C54" s="55">
        <v>0</v>
      </c>
      <c r="D54" s="53">
        <v>29.022770313</v>
      </c>
      <c r="E54" s="45">
        <v>0</v>
      </c>
      <c r="F54" s="45">
        <v>0</v>
      </c>
      <c r="G54" s="54">
        <v>0</v>
      </c>
      <c r="H54" s="77">
        <v>0.137589429</v>
      </c>
      <c r="I54" s="45">
        <v>93.616436537</v>
      </c>
      <c r="J54" s="45">
        <v>0</v>
      </c>
      <c r="K54" s="45">
        <v>0</v>
      </c>
      <c r="L54" s="54">
        <v>13.538602204</v>
      </c>
      <c r="M54" s="77">
        <v>0</v>
      </c>
      <c r="N54" s="53">
        <v>0</v>
      </c>
      <c r="O54" s="45">
        <v>0</v>
      </c>
      <c r="P54" s="45">
        <v>0</v>
      </c>
      <c r="Q54" s="54">
        <v>0</v>
      </c>
      <c r="R54" s="77">
        <v>0.000706521</v>
      </c>
      <c r="S54" s="45">
        <v>35.14044782</v>
      </c>
      <c r="T54" s="45">
        <v>0</v>
      </c>
      <c r="U54" s="45">
        <v>0</v>
      </c>
      <c r="V54" s="54">
        <v>0.161484301</v>
      </c>
      <c r="W54" s="77">
        <v>0</v>
      </c>
      <c r="X54" s="45">
        <v>0</v>
      </c>
      <c r="Y54" s="45">
        <v>0</v>
      </c>
      <c r="Z54" s="45">
        <v>0</v>
      </c>
      <c r="AA54" s="54">
        <v>0</v>
      </c>
      <c r="AB54" s="77">
        <v>0</v>
      </c>
      <c r="AC54" s="45">
        <v>0</v>
      </c>
      <c r="AD54" s="45">
        <v>0</v>
      </c>
      <c r="AE54" s="45">
        <v>0</v>
      </c>
      <c r="AF54" s="54">
        <v>0</v>
      </c>
      <c r="AG54" s="77">
        <v>0</v>
      </c>
      <c r="AH54" s="45">
        <v>0</v>
      </c>
      <c r="AI54" s="45">
        <v>0</v>
      </c>
      <c r="AJ54" s="45">
        <v>0</v>
      </c>
      <c r="AK54" s="54">
        <v>0</v>
      </c>
      <c r="AL54" s="77">
        <v>0</v>
      </c>
      <c r="AM54" s="45">
        <v>0</v>
      </c>
      <c r="AN54" s="45">
        <v>0</v>
      </c>
      <c r="AO54" s="45">
        <v>0</v>
      </c>
      <c r="AP54" s="54">
        <v>0</v>
      </c>
      <c r="AQ54" s="77">
        <v>0</v>
      </c>
      <c r="AR54" s="53">
        <v>0</v>
      </c>
      <c r="AS54" s="45">
        <v>0</v>
      </c>
      <c r="AT54" s="45">
        <v>0</v>
      </c>
      <c r="AU54" s="54">
        <v>0</v>
      </c>
      <c r="AV54" s="77">
        <v>0.64905965</v>
      </c>
      <c r="AW54" s="45">
        <v>28.209965614999994</v>
      </c>
      <c r="AX54" s="45">
        <v>0</v>
      </c>
      <c r="AY54" s="45">
        <v>0</v>
      </c>
      <c r="AZ54" s="54">
        <v>7.416326388</v>
      </c>
      <c r="BA54" s="77">
        <v>0</v>
      </c>
      <c r="BB54" s="53">
        <v>0</v>
      </c>
      <c r="BC54" s="45">
        <v>0</v>
      </c>
      <c r="BD54" s="45">
        <v>0</v>
      </c>
      <c r="BE54" s="54">
        <v>0</v>
      </c>
      <c r="BF54" s="77">
        <v>0.036171266</v>
      </c>
      <c r="BG54" s="53">
        <v>16.455544763</v>
      </c>
      <c r="BH54" s="45">
        <v>0</v>
      </c>
      <c r="BI54" s="45">
        <v>0</v>
      </c>
      <c r="BJ54" s="54">
        <v>0.13962670900000002</v>
      </c>
      <c r="BK54" s="49">
        <f t="shared" si="3"/>
        <v>224.52473151599997</v>
      </c>
    </row>
    <row r="55" spans="1:63" ht="12.75">
      <c r="A55" s="104"/>
      <c r="B55" s="3" t="s">
        <v>169</v>
      </c>
      <c r="C55" s="55">
        <v>0</v>
      </c>
      <c r="D55" s="53">
        <v>16.07735322</v>
      </c>
      <c r="E55" s="45">
        <v>0</v>
      </c>
      <c r="F55" s="45">
        <v>0</v>
      </c>
      <c r="G55" s="54">
        <v>0</v>
      </c>
      <c r="H55" s="77">
        <v>0.397421627</v>
      </c>
      <c r="I55" s="45">
        <v>41.889765443</v>
      </c>
      <c r="J55" s="45">
        <v>0</v>
      </c>
      <c r="K55" s="45">
        <v>0</v>
      </c>
      <c r="L55" s="54">
        <v>18.102553009</v>
      </c>
      <c r="M55" s="77">
        <v>0</v>
      </c>
      <c r="N55" s="53">
        <v>0</v>
      </c>
      <c r="O55" s="45">
        <v>0</v>
      </c>
      <c r="P55" s="45">
        <v>0</v>
      </c>
      <c r="Q55" s="54">
        <v>0</v>
      </c>
      <c r="R55" s="77">
        <v>0.039379681</v>
      </c>
      <c r="S55" s="45">
        <v>32.15470644</v>
      </c>
      <c r="T55" s="45">
        <v>0</v>
      </c>
      <c r="U55" s="45">
        <v>0</v>
      </c>
      <c r="V55" s="54">
        <v>0.133927568</v>
      </c>
      <c r="W55" s="77">
        <v>0</v>
      </c>
      <c r="X55" s="45">
        <v>0</v>
      </c>
      <c r="Y55" s="45">
        <v>0</v>
      </c>
      <c r="Z55" s="45">
        <v>0</v>
      </c>
      <c r="AA55" s="54">
        <v>0</v>
      </c>
      <c r="AB55" s="77">
        <v>0</v>
      </c>
      <c r="AC55" s="45">
        <v>0</v>
      </c>
      <c r="AD55" s="45">
        <v>0</v>
      </c>
      <c r="AE55" s="45">
        <v>0</v>
      </c>
      <c r="AF55" s="54">
        <v>0</v>
      </c>
      <c r="AG55" s="77">
        <v>0</v>
      </c>
      <c r="AH55" s="45">
        <v>0</v>
      </c>
      <c r="AI55" s="45">
        <v>0</v>
      </c>
      <c r="AJ55" s="45">
        <v>0</v>
      </c>
      <c r="AK55" s="54">
        <v>0</v>
      </c>
      <c r="AL55" s="77">
        <v>0</v>
      </c>
      <c r="AM55" s="45">
        <v>0</v>
      </c>
      <c r="AN55" s="45">
        <v>0</v>
      </c>
      <c r="AO55" s="45">
        <v>0</v>
      </c>
      <c r="AP55" s="54">
        <v>0</v>
      </c>
      <c r="AQ55" s="77">
        <v>0</v>
      </c>
      <c r="AR55" s="53">
        <v>0</v>
      </c>
      <c r="AS55" s="45">
        <v>0</v>
      </c>
      <c r="AT55" s="45">
        <v>0</v>
      </c>
      <c r="AU55" s="54">
        <v>0</v>
      </c>
      <c r="AV55" s="77">
        <v>1.225292281</v>
      </c>
      <c r="AW55" s="45">
        <v>12.751624565</v>
      </c>
      <c r="AX55" s="45">
        <v>0</v>
      </c>
      <c r="AY55" s="45">
        <v>0</v>
      </c>
      <c r="AZ55" s="54">
        <v>36.644648722</v>
      </c>
      <c r="BA55" s="77">
        <v>0</v>
      </c>
      <c r="BB55" s="53">
        <v>0</v>
      </c>
      <c r="BC55" s="45">
        <v>0</v>
      </c>
      <c r="BD55" s="45">
        <v>0</v>
      </c>
      <c r="BE55" s="54">
        <v>0</v>
      </c>
      <c r="BF55" s="77">
        <v>0.552917276</v>
      </c>
      <c r="BG55" s="53">
        <v>5.462174032</v>
      </c>
      <c r="BH55" s="45">
        <v>0</v>
      </c>
      <c r="BI55" s="45">
        <v>0</v>
      </c>
      <c r="BJ55" s="54">
        <v>1.852416928</v>
      </c>
      <c r="BK55" s="49">
        <f t="shared" si="3"/>
        <v>167.28418079199997</v>
      </c>
    </row>
    <row r="56" spans="1:63" ht="12.75">
      <c r="A56" s="104"/>
      <c r="B56" s="3" t="s">
        <v>170</v>
      </c>
      <c r="C56" s="55">
        <v>0</v>
      </c>
      <c r="D56" s="53">
        <v>3.213133548</v>
      </c>
      <c r="E56" s="45">
        <v>0</v>
      </c>
      <c r="F56" s="45">
        <v>0</v>
      </c>
      <c r="G56" s="54">
        <v>0</v>
      </c>
      <c r="H56" s="77">
        <v>0.15324851899999997</v>
      </c>
      <c r="I56" s="45">
        <v>0</v>
      </c>
      <c r="J56" s="45">
        <v>0</v>
      </c>
      <c r="K56" s="45">
        <v>0</v>
      </c>
      <c r="L56" s="54">
        <v>10.779242333</v>
      </c>
      <c r="M56" s="77">
        <v>0</v>
      </c>
      <c r="N56" s="53">
        <v>0</v>
      </c>
      <c r="O56" s="45">
        <v>0</v>
      </c>
      <c r="P56" s="45">
        <v>0</v>
      </c>
      <c r="Q56" s="54">
        <v>0</v>
      </c>
      <c r="R56" s="77">
        <v>0.011245967999999999</v>
      </c>
      <c r="S56" s="45">
        <v>0</v>
      </c>
      <c r="T56" s="45">
        <v>0</v>
      </c>
      <c r="U56" s="45">
        <v>0</v>
      </c>
      <c r="V56" s="54">
        <v>0.160656677</v>
      </c>
      <c r="W56" s="77">
        <v>0</v>
      </c>
      <c r="X56" s="45">
        <v>0</v>
      </c>
      <c r="Y56" s="45">
        <v>0</v>
      </c>
      <c r="Z56" s="45">
        <v>0</v>
      </c>
      <c r="AA56" s="54">
        <v>0</v>
      </c>
      <c r="AB56" s="77">
        <v>0</v>
      </c>
      <c r="AC56" s="45">
        <v>0</v>
      </c>
      <c r="AD56" s="45">
        <v>0</v>
      </c>
      <c r="AE56" s="45">
        <v>0</v>
      </c>
      <c r="AF56" s="54">
        <v>0</v>
      </c>
      <c r="AG56" s="77">
        <v>0</v>
      </c>
      <c r="AH56" s="45">
        <v>0</v>
      </c>
      <c r="AI56" s="45">
        <v>0</v>
      </c>
      <c r="AJ56" s="45">
        <v>0</v>
      </c>
      <c r="AK56" s="54">
        <v>0</v>
      </c>
      <c r="AL56" s="77">
        <v>0</v>
      </c>
      <c r="AM56" s="45">
        <v>0</v>
      </c>
      <c r="AN56" s="45">
        <v>0</v>
      </c>
      <c r="AO56" s="45">
        <v>0</v>
      </c>
      <c r="AP56" s="54">
        <v>0</v>
      </c>
      <c r="AQ56" s="77">
        <v>0</v>
      </c>
      <c r="AR56" s="53">
        <v>0</v>
      </c>
      <c r="AS56" s="45">
        <v>0</v>
      </c>
      <c r="AT56" s="45">
        <v>0</v>
      </c>
      <c r="AU56" s="54">
        <v>0</v>
      </c>
      <c r="AV56" s="77">
        <v>0.635581289</v>
      </c>
      <c r="AW56" s="45">
        <v>13.067274965000001</v>
      </c>
      <c r="AX56" s="45">
        <v>0</v>
      </c>
      <c r="AY56" s="45">
        <v>0</v>
      </c>
      <c r="AZ56" s="54">
        <v>20.790797094000002</v>
      </c>
      <c r="BA56" s="77">
        <v>0</v>
      </c>
      <c r="BB56" s="53">
        <v>0</v>
      </c>
      <c r="BC56" s="45">
        <v>0</v>
      </c>
      <c r="BD56" s="45">
        <v>0</v>
      </c>
      <c r="BE56" s="54">
        <v>0</v>
      </c>
      <c r="BF56" s="77">
        <v>0.066897539</v>
      </c>
      <c r="BG56" s="53">
        <v>0.80268</v>
      </c>
      <c r="BH56" s="45">
        <v>0</v>
      </c>
      <c r="BI56" s="45">
        <v>0</v>
      </c>
      <c r="BJ56" s="54">
        <v>0.33379586899999997</v>
      </c>
      <c r="BK56" s="49">
        <f t="shared" si="3"/>
        <v>50.014553801000005</v>
      </c>
    </row>
    <row r="57" spans="1:63" ht="12.75">
      <c r="A57" s="104"/>
      <c r="B57" s="3" t="s">
        <v>171</v>
      </c>
      <c r="C57" s="55">
        <v>0</v>
      </c>
      <c r="D57" s="53">
        <v>16.043859675</v>
      </c>
      <c r="E57" s="45">
        <v>0</v>
      </c>
      <c r="F57" s="45">
        <v>0</v>
      </c>
      <c r="G57" s="54">
        <v>0</v>
      </c>
      <c r="H57" s="77">
        <v>0.210570876</v>
      </c>
      <c r="I57" s="45">
        <v>65.138070281</v>
      </c>
      <c r="J57" s="45">
        <v>0</v>
      </c>
      <c r="K57" s="45">
        <v>0</v>
      </c>
      <c r="L57" s="54">
        <v>8.271018609</v>
      </c>
      <c r="M57" s="77">
        <v>0</v>
      </c>
      <c r="N57" s="53">
        <v>0</v>
      </c>
      <c r="O57" s="45">
        <v>0</v>
      </c>
      <c r="P57" s="45">
        <v>0</v>
      </c>
      <c r="Q57" s="54">
        <v>0</v>
      </c>
      <c r="R57" s="77">
        <v>0.000580847</v>
      </c>
      <c r="S57" s="45">
        <v>26.739766125</v>
      </c>
      <c r="T57" s="45">
        <v>0</v>
      </c>
      <c r="U57" s="45">
        <v>0</v>
      </c>
      <c r="V57" s="54">
        <v>0.230934165</v>
      </c>
      <c r="W57" s="77">
        <v>0</v>
      </c>
      <c r="X57" s="45">
        <v>0</v>
      </c>
      <c r="Y57" s="45">
        <v>0</v>
      </c>
      <c r="Z57" s="45">
        <v>0</v>
      </c>
      <c r="AA57" s="54">
        <v>0</v>
      </c>
      <c r="AB57" s="77">
        <v>0</v>
      </c>
      <c r="AC57" s="45">
        <v>0</v>
      </c>
      <c r="AD57" s="45">
        <v>0</v>
      </c>
      <c r="AE57" s="45">
        <v>0</v>
      </c>
      <c r="AF57" s="54">
        <v>0</v>
      </c>
      <c r="AG57" s="77">
        <v>0</v>
      </c>
      <c r="AH57" s="45">
        <v>0</v>
      </c>
      <c r="AI57" s="45">
        <v>0</v>
      </c>
      <c r="AJ57" s="45">
        <v>0</v>
      </c>
      <c r="AK57" s="54">
        <v>0</v>
      </c>
      <c r="AL57" s="77">
        <v>0.003797399</v>
      </c>
      <c r="AM57" s="45">
        <v>0</v>
      </c>
      <c r="AN57" s="45">
        <v>0</v>
      </c>
      <c r="AO57" s="45">
        <v>0</v>
      </c>
      <c r="AP57" s="54">
        <v>0</v>
      </c>
      <c r="AQ57" s="77">
        <v>0</v>
      </c>
      <c r="AR57" s="53">
        <v>1.286471563</v>
      </c>
      <c r="AS57" s="45">
        <v>0</v>
      </c>
      <c r="AT57" s="45">
        <v>0</v>
      </c>
      <c r="AU57" s="54">
        <v>0</v>
      </c>
      <c r="AV57" s="77">
        <v>1.265638409</v>
      </c>
      <c r="AW57" s="45">
        <v>6.738050386</v>
      </c>
      <c r="AX57" s="45">
        <v>0</v>
      </c>
      <c r="AY57" s="45">
        <v>0</v>
      </c>
      <c r="AZ57" s="54">
        <v>20.776891129000003</v>
      </c>
      <c r="BA57" s="77">
        <v>0</v>
      </c>
      <c r="BB57" s="53">
        <v>0</v>
      </c>
      <c r="BC57" s="45">
        <v>0</v>
      </c>
      <c r="BD57" s="45">
        <v>0</v>
      </c>
      <c r="BE57" s="54">
        <v>0</v>
      </c>
      <c r="BF57" s="77">
        <v>0.17010420299999998</v>
      </c>
      <c r="BG57" s="53">
        <v>0.010688013</v>
      </c>
      <c r="BH57" s="45">
        <v>0</v>
      </c>
      <c r="BI57" s="45">
        <v>0</v>
      </c>
      <c r="BJ57" s="54">
        <v>0.132688068</v>
      </c>
      <c r="BK57" s="49">
        <f t="shared" si="3"/>
        <v>147.01912974799998</v>
      </c>
    </row>
    <row r="58" spans="1:63" ht="12.75">
      <c r="A58" s="104"/>
      <c r="B58" s="3" t="s">
        <v>180</v>
      </c>
      <c r="C58" s="55">
        <v>0</v>
      </c>
      <c r="D58" s="53">
        <v>5.3176758049999995</v>
      </c>
      <c r="E58" s="45">
        <v>0</v>
      </c>
      <c r="F58" s="45">
        <v>0</v>
      </c>
      <c r="G58" s="54">
        <v>0</v>
      </c>
      <c r="H58" s="77">
        <v>0.396220023</v>
      </c>
      <c r="I58" s="45">
        <v>1.063535161</v>
      </c>
      <c r="J58" s="45">
        <v>0</v>
      </c>
      <c r="K58" s="45">
        <v>0</v>
      </c>
      <c r="L58" s="54">
        <v>7.814134753</v>
      </c>
      <c r="M58" s="77">
        <v>0</v>
      </c>
      <c r="N58" s="53">
        <v>0</v>
      </c>
      <c r="O58" s="45">
        <v>0</v>
      </c>
      <c r="P58" s="45">
        <v>0</v>
      </c>
      <c r="Q58" s="54">
        <v>0</v>
      </c>
      <c r="R58" s="77">
        <v>0.047859082</v>
      </c>
      <c r="S58" s="45">
        <v>0</v>
      </c>
      <c r="T58" s="45">
        <v>0</v>
      </c>
      <c r="U58" s="45">
        <v>0</v>
      </c>
      <c r="V58" s="54">
        <v>0.8350965419999999</v>
      </c>
      <c r="W58" s="77">
        <v>0</v>
      </c>
      <c r="X58" s="45">
        <v>0</v>
      </c>
      <c r="Y58" s="45">
        <v>0</v>
      </c>
      <c r="Z58" s="45">
        <v>0</v>
      </c>
      <c r="AA58" s="54">
        <v>0</v>
      </c>
      <c r="AB58" s="77">
        <v>0</v>
      </c>
      <c r="AC58" s="45">
        <v>0</v>
      </c>
      <c r="AD58" s="45">
        <v>0</v>
      </c>
      <c r="AE58" s="45">
        <v>0</v>
      </c>
      <c r="AF58" s="54">
        <v>0</v>
      </c>
      <c r="AG58" s="77">
        <v>0</v>
      </c>
      <c r="AH58" s="45">
        <v>0</v>
      </c>
      <c r="AI58" s="45">
        <v>0</v>
      </c>
      <c r="AJ58" s="45">
        <v>0</v>
      </c>
      <c r="AK58" s="54">
        <v>0</v>
      </c>
      <c r="AL58" s="77">
        <v>0</v>
      </c>
      <c r="AM58" s="45">
        <v>0</v>
      </c>
      <c r="AN58" s="45">
        <v>0</v>
      </c>
      <c r="AO58" s="45">
        <v>0</v>
      </c>
      <c r="AP58" s="54">
        <v>0</v>
      </c>
      <c r="AQ58" s="77">
        <v>0</v>
      </c>
      <c r="AR58" s="53">
        <v>0</v>
      </c>
      <c r="AS58" s="45">
        <v>0</v>
      </c>
      <c r="AT58" s="45">
        <v>0</v>
      </c>
      <c r="AU58" s="54">
        <v>0</v>
      </c>
      <c r="AV58" s="77">
        <v>0.909246346</v>
      </c>
      <c r="AW58" s="45">
        <v>7.195304502</v>
      </c>
      <c r="AX58" s="45">
        <v>0</v>
      </c>
      <c r="AY58" s="45">
        <v>0</v>
      </c>
      <c r="AZ58" s="54">
        <v>3.57129215</v>
      </c>
      <c r="BA58" s="77">
        <v>0</v>
      </c>
      <c r="BB58" s="53">
        <v>0</v>
      </c>
      <c r="BC58" s="45">
        <v>0</v>
      </c>
      <c r="BD58" s="45">
        <v>0</v>
      </c>
      <c r="BE58" s="54">
        <v>0</v>
      </c>
      <c r="BF58" s="77">
        <v>0.08370262</v>
      </c>
      <c r="BG58" s="53">
        <v>12.094913621</v>
      </c>
      <c r="BH58" s="45">
        <v>0</v>
      </c>
      <c r="BI58" s="45">
        <v>0</v>
      </c>
      <c r="BJ58" s="54">
        <v>6.589495997</v>
      </c>
      <c r="BK58" s="49">
        <f t="shared" si="3"/>
        <v>45.918476602</v>
      </c>
    </row>
    <row r="59" spans="1:63" ht="12.75">
      <c r="A59" s="104"/>
      <c r="B59" s="3" t="s">
        <v>172</v>
      </c>
      <c r="C59" s="55">
        <v>0</v>
      </c>
      <c r="D59" s="53">
        <v>0</v>
      </c>
      <c r="E59" s="45">
        <v>0</v>
      </c>
      <c r="F59" s="45">
        <v>0</v>
      </c>
      <c r="G59" s="54">
        <v>0</v>
      </c>
      <c r="H59" s="77">
        <v>0</v>
      </c>
      <c r="I59" s="45">
        <v>0</v>
      </c>
      <c r="J59" s="45">
        <v>0</v>
      </c>
      <c r="K59" s="45">
        <v>0</v>
      </c>
      <c r="L59" s="54">
        <v>0</v>
      </c>
      <c r="M59" s="77">
        <v>0</v>
      </c>
      <c r="N59" s="53">
        <v>0</v>
      </c>
      <c r="O59" s="45">
        <v>0</v>
      </c>
      <c r="P59" s="45">
        <v>0</v>
      </c>
      <c r="Q59" s="54">
        <v>0</v>
      </c>
      <c r="R59" s="77">
        <v>0</v>
      </c>
      <c r="S59" s="45">
        <v>0</v>
      </c>
      <c r="T59" s="45">
        <v>0</v>
      </c>
      <c r="U59" s="45">
        <v>0</v>
      </c>
      <c r="V59" s="54">
        <v>0</v>
      </c>
      <c r="W59" s="77">
        <v>0</v>
      </c>
      <c r="X59" s="45">
        <v>0</v>
      </c>
      <c r="Y59" s="45">
        <v>0</v>
      </c>
      <c r="Z59" s="45">
        <v>0</v>
      </c>
      <c r="AA59" s="54">
        <v>0</v>
      </c>
      <c r="AB59" s="77">
        <v>0</v>
      </c>
      <c r="AC59" s="45">
        <v>0</v>
      </c>
      <c r="AD59" s="45">
        <v>0</v>
      </c>
      <c r="AE59" s="45">
        <v>0</v>
      </c>
      <c r="AF59" s="54">
        <v>0</v>
      </c>
      <c r="AG59" s="77">
        <v>0</v>
      </c>
      <c r="AH59" s="45">
        <v>0</v>
      </c>
      <c r="AI59" s="45">
        <v>0</v>
      </c>
      <c r="AJ59" s="45">
        <v>0</v>
      </c>
      <c r="AK59" s="54">
        <v>0</v>
      </c>
      <c r="AL59" s="77">
        <v>0</v>
      </c>
      <c r="AM59" s="45">
        <v>0</v>
      </c>
      <c r="AN59" s="45">
        <v>0</v>
      </c>
      <c r="AO59" s="45">
        <v>0</v>
      </c>
      <c r="AP59" s="54">
        <v>0</v>
      </c>
      <c r="AQ59" s="77">
        <v>0</v>
      </c>
      <c r="AR59" s="53">
        <v>0</v>
      </c>
      <c r="AS59" s="45">
        <v>0</v>
      </c>
      <c r="AT59" s="45">
        <v>0</v>
      </c>
      <c r="AU59" s="54">
        <v>0</v>
      </c>
      <c r="AV59" s="77">
        <v>8.530756275999998</v>
      </c>
      <c r="AW59" s="45">
        <v>48.801708413</v>
      </c>
      <c r="AX59" s="45">
        <v>0</v>
      </c>
      <c r="AY59" s="45">
        <v>0</v>
      </c>
      <c r="AZ59" s="54">
        <v>136.829717474</v>
      </c>
      <c r="BA59" s="77">
        <v>0</v>
      </c>
      <c r="BB59" s="53">
        <v>0</v>
      </c>
      <c r="BC59" s="45">
        <v>0</v>
      </c>
      <c r="BD59" s="45">
        <v>0</v>
      </c>
      <c r="BE59" s="54">
        <v>0</v>
      </c>
      <c r="BF59" s="77">
        <v>1.091918962</v>
      </c>
      <c r="BG59" s="53">
        <v>4.604823282999999</v>
      </c>
      <c r="BH59" s="45">
        <v>0</v>
      </c>
      <c r="BI59" s="45">
        <v>0</v>
      </c>
      <c r="BJ59" s="54">
        <v>7.2668185749999985</v>
      </c>
      <c r="BK59" s="49">
        <f t="shared" si="3"/>
        <v>207.125742983</v>
      </c>
    </row>
    <row r="60" spans="1:63" ht="12.75">
      <c r="A60" s="104"/>
      <c r="B60" s="3" t="s">
        <v>173</v>
      </c>
      <c r="C60" s="55">
        <v>0</v>
      </c>
      <c r="D60" s="53">
        <v>5.872209675</v>
      </c>
      <c r="E60" s="45">
        <v>0</v>
      </c>
      <c r="F60" s="45">
        <v>0</v>
      </c>
      <c r="G60" s="54">
        <v>0</v>
      </c>
      <c r="H60" s="77">
        <v>0.17198304499999997</v>
      </c>
      <c r="I60" s="45">
        <v>0</v>
      </c>
      <c r="J60" s="45">
        <v>0</v>
      </c>
      <c r="K60" s="45">
        <v>0</v>
      </c>
      <c r="L60" s="54">
        <v>12.636995221</v>
      </c>
      <c r="M60" s="77">
        <v>0</v>
      </c>
      <c r="N60" s="53">
        <v>0</v>
      </c>
      <c r="O60" s="45">
        <v>0</v>
      </c>
      <c r="P60" s="45">
        <v>0</v>
      </c>
      <c r="Q60" s="54">
        <v>0</v>
      </c>
      <c r="R60" s="77">
        <v>0.085539303</v>
      </c>
      <c r="S60" s="45">
        <v>0</v>
      </c>
      <c r="T60" s="45">
        <v>0</v>
      </c>
      <c r="U60" s="45">
        <v>0</v>
      </c>
      <c r="V60" s="54">
        <v>0.046977677</v>
      </c>
      <c r="W60" s="77">
        <v>0</v>
      </c>
      <c r="X60" s="45">
        <v>0</v>
      </c>
      <c r="Y60" s="45">
        <v>0</v>
      </c>
      <c r="Z60" s="45">
        <v>0</v>
      </c>
      <c r="AA60" s="54">
        <v>0</v>
      </c>
      <c r="AB60" s="77">
        <v>0</v>
      </c>
      <c r="AC60" s="45">
        <v>0</v>
      </c>
      <c r="AD60" s="45">
        <v>0</v>
      </c>
      <c r="AE60" s="45">
        <v>0</v>
      </c>
      <c r="AF60" s="54">
        <v>0</v>
      </c>
      <c r="AG60" s="77">
        <v>0</v>
      </c>
      <c r="AH60" s="45">
        <v>0</v>
      </c>
      <c r="AI60" s="45">
        <v>0</v>
      </c>
      <c r="AJ60" s="45">
        <v>0</v>
      </c>
      <c r="AK60" s="54">
        <v>0</v>
      </c>
      <c r="AL60" s="77">
        <v>0</v>
      </c>
      <c r="AM60" s="45">
        <v>0</v>
      </c>
      <c r="AN60" s="45">
        <v>0</v>
      </c>
      <c r="AO60" s="45">
        <v>0</v>
      </c>
      <c r="AP60" s="54">
        <v>0</v>
      </c>
      <c r="AQ60" s="77">
        <v>0</v>
      </c>
      <c r="AR60" s="53">
        <v>0</v>
      </c>
      <c r="AS60" s="45">
        <v>0</v>
      </c>
      <c r="AT60" s="45">
        <v>0</v>
      </c>
      <c r="AU60" s="54">
        <v>0</v>
      </c>
      <c r="AV60" s="77">
        <v>4.1302343640000005</v>
      </c>
      <c r="AW60" s="45">
        <v>7.930466056999999</v>
      </c>
      <c r="AX60" s="45">
        <v>0</v>
      </c>
      <c r="AY60" s="45">
        <v>0</v>
      </c>
      <c r="AZ60" s="54">
        <v>31.432503888</v>
      </c>
      <c r="BA60" s="77">
        <v>0</v>
      </c>
      <c r="BB60" s="53">
        <v>0</v>
      </c>
      <c r="BC60" s="45">
        <v>0</v>
      </c>
      <c r="BD60" s="45">
        <v>0</v>
      </c>
      <c r="BE60" s="54">
        <v>0</v>
      </c>
      <c r="BF60" s="77">
        <v>0.361957095</v>
      </c>
      <c r="BG60" s="53">
        <v>0</v>
      </c>
      <c r="BH60" s="45">
        <v>0</v>
      </c>
      <c r="BI60" s="45">
        <v>0</v>
      </c>
      <c r="BJ60" s="54">
        <v>1.1681187210000001</v>
      </c>
      <c r="BK60" s="49">
        <f t="shared" si="3"/>
        <v>63.836985046</v>
      </c>
    </row>
    <row r="61" spans="1:63" ht="12.75">
      <c r="A61" s="104"/>
      <c r="B61" s="3" t="s">
        <v>174</v>
      </c>
      <c r="C61" s="55">
        <v>0</v>
      </c>
      <c r="D61" s="53">
        <v>0</v>
      </c>
      <c r="E61" s="45">
        <v>0</v>
      </c>
      <c r="F61" s="45">
        <v>0</v>
      </c>
      <c r="G61" s="54">
        <v>0</v>
      </c>
      <c r="H61" s="77">
        <v>0.170967317</v>
      </c>
      <c r="I61" s="45">
        <v>0</v>
      </c>
      <c r="J61" s="45">
        <v>0</v>
      </c>
      <c r="K61" s="45">
        <v>0</v>
      </c>
      <c r="L61" s="54">
        <v>1.695769336</v>
      </c>
      <c r="M61" s="77">
        <v>0</v>
      </c>
      <c r="N61" s="53">
        <v>0</v>
      </c>
      <c r="O61" s="45">
        <v>0</v>
      </c>
      <c r="P61" s="45">
        <v>0</v>
      </c>
      <c r="Q61" s="54">
        <v>0</v>
      </c>
      <c r="R61" s="77">
        <v>0.002835735</v>
      </c>
      <c r="S61" s="45">
        <v>0</v>
      </c>
      <c r="T61" s="45">
        <v>0</v>
      </c>
      <c r="U61" s="45">
        <v>0</v>
      </c>
      <c r="V61" s="54">
        <v>0</v>
      </c>
      <c r="W61" s="77">
        <v>0</v>
      </c>
      <c r="X61" s="45">
        <v>0</v>
      </c>
      <c r="Y61" s="45">
        <v>0</v>
      </c>
      <c r="Z61" s="45">
        <v>0</v>
      </c>
      <c r="AA61" s="54">
        <v>0</v>
      </c>
      <c r="AB61" s="77">
        <v>0</v>
      </c>
      <c r="AC61" s="45">
        <v>0</v>
      </c>
      <c r="AD61" s="45">
        <v>0</v>
      </c>
      <c r="AE61" s="45">
        <v>0</v>
      </c>
      <c r="AF61" s="54">
        <v>0</v>
      </c>
      <c r="AG61" s="77">
        <v>0</v>
      </c>
      <c r="AH61" s="45">
        <v>0</v>
      </c>
      <c r="AI61" s="45">
        <v>0</v>
      </c>
      <c r="AJ61" s="45">
        <v>0</v>
      </c>
      <c r="AK61" s="54">
        <v>0</v>
      </c>
      <c r="AL61" s="77">
        <v>0</v>
      </c>
      <c r="AM61" s="45">
        <v>0</v>
      </c>
      <c r="AN61" s="45">
        <v>0</v>
      </c>
      <c r="AO61" s="45">
        <v>0</v>
      </c>
      <c r="AP61" s="54">
        <v>0</v>
      </c>
      <c r="AQ61" s="77">
        <v>0</v>
      </c>
      <c r="AR61" s="53">
        <v>0</v>
      </c>
      <c r="AS61" s="45">
        <v>0</v>
      </c>
      <c r="AT61" s="45">
        <v>0</v>
      </c>
      <c r="AU61" s="54">
        <v>0</v>
      </c>
      <c r="AV61" s="77">
        <v>2.101500319</v>
      </c>
      <c r="AW61" s="45">
        <v>4.986126408</v>
      </c>
      <c r="AX61" s="45">
        <v>0</v>
      </c>
      <c r="AY61" s="45">
        <v>0</v>
      </c>
      <c r="AZ61" s="54">
        <v>19.747692344</v>
      </c>
      <c r="BA61" s="77">
        <v>0</v>
      </c>
      <c r="BB61" s="53">
        <v>0</v>
      </c>
      <c r="BC61" s="45">
        <v>0</v>
      </c>
      <c r="BD61" s="45">
        <v>0</v>
      </c>
      <c r="BE61" s="54">
        <v>0</v>
      </c>
      <c r="BF61" s="77">
        <v>0.27451550999999996</v>
      </c>
      <c r="BG61" s="53">
        <v>0.281693629</v>
      </c>
      <c r="BH61" s="45">
        <v>0</v>
      </c>
      <c r="BI61" s="45">
        <v>0</v>
      </c>
      <c r="BJ61" s="54">
        <v>2.591017999</v>
      </c>
      <c r="BK61" s="49">
        <f t="shared" si="3"/>
        <v>31.852118597</v>
      </c>
    </row>
    <row r="62" spans="1:63" ht="12.75">
      <c r="A62" s="104"/>
      <c r="B62" s="3" t="s">
        <v>175</v>
      </c>
      <c r="C62" s="55">
        <v>0</v>
      </c>
      <c r="D62" s="53">
        <v>5.551474195</v>
      </c>
      <c r="E62" s="45">
        <v>0</v>
      </c>
      <c r="F62" s="45">
        <v>0</v>
      </c>
      <c r="G62" s="54">
        <v>0</v>
      </c>
      <c r="H62" s="77">
        <v>0.175665224</v>
      </c>
      <c r="I62" s="45">
        <v>3.3308845170000003</v>
      </c>
      <c r="J62" s="45">
        <v>0</v>
      </c>
      <c r="K62" s="45">
        <v>0</v>
      </c>
      <c r="L62" s="54">
        <v>1.532299028</v>
      </c>
      <c r="M62" s="77">
        <v>0</v>
      </c>
      <c r="N62" s="53">
        <v>0</v>
      </c>
      <c r="O62" s="45">
        <v>0</v>
      </c>
      <c r="P62" s="45">
        <v>0</v>
      </c>
      <c r="Q62" s="54">
        <v>0</v>
      </c>
      <c r="R62" s="77">
        <v>0.17257256299999998</v>
      </c>
      <c r="S62" s="45">
        <v>16.654422585</v>
      </c>
      <c r="T62" s="45">
        <v>0</v>
      </c>
      <c r="U62" s="45">
        <v>0</v>
      </c>
      <c r="V62" s="54">
        <v>1.449648675</v>
      </c>
      <c r="W62" s="77">
        <v>0</v>
      </c>
      <c r="X62" s="45">
        <v>0</v>
      </c>
      <c r="Y62" s="45">
        <v>0</v>
      </c>
      <c r="Z62" s="45">
        <v>0</v>
      </c>
      <c r="AA62" s="54">
        <v>0</v>
      </c>
      <c r="AB62" s="77">
        <v>0</v>
      </c>
      <c r="AC62" s="45">
        <v>0</v>
      </c>
      <c r="AD62" s="45">
        <v>0</v>
      </c>
      <c r="AE62" s="45">
        <v>0</v>
      </c>
      <c r="AF62" s="54">
        <v>0</v>
      </c>
      <c r="AG62" s="77">
        <v>0</v>
      </c>
      <c r="AH62" s="45">
        <v>0</v>
      </c>
      <c r="AI62" s="45">
        <v>0</v>
      </c>
      <c r="AJ62" s="45">
        <v>0</v>
      </c>
      <c r="AK62" s="54">
        <v>0</v>
      </c>
      <c r="AL62" s="77">
        <v>0</v>
      </c>
      <c r="AM62" s="45">
        <v>0</v>
      </c>
      <c r="AN62" s="45">
        <v>0</v>
      </c>
      <c r="AO62" s="45">
        <v>0</v>
      </c>
      <c r="AP62" s="54">
        <v>0</v>
      </c>
      <c r="AQ62" s="77">
        <v>0</v>
      </c>
      <c r="AR62" s="53">
        <v>0</v>
      </c>
      <c r="AS62" s="45">
        <v>0</v>
      </c>
      <c r="AT62" s="45">
        <v>0</v>
      </c>
      <c r="AU62" s="54">
        <v>0</v>
      </c>
      <c r="AV62" s="77">
        <v>2.353164457</v>
      </c>
      <c r="AW62" s="45">
        <v>7.7077391959999995</v>
      </c>
      <c r="AX62" s="45">
        <v>0</v>
      </c>
      <c r="AY62" s="45">
        <v>0</v>
      </c>
      <c r="AZ62" s="54">
        <v>38.933436263000004</v>
      </c>
      <c r="BA62" s="77">
        <v>0</v>
      </c>
      <c r="BB62" s="53">
        <v>0</v>
      </c>
      <c r="BC62" s="45">
        <v>0</v>
      </c>
      <c r="BD62" s="45">
        <v>0</v>
      </c>
      <c r="BE62" s="54">
        <v>0</v>
      </c>
      <c r="BF62" s="77">
        <v>0.617922612</v>
      </c>
      <c r="BG62" s="53">
        <v>0.36433799</v>
      </c>
      <c r="BH62" s="45">
        <v>0</v>
      </c>
      <c r="BI62" s="45">
        <v>0</v>
      </c>
      <c r="BJ62" s="54">
        <v>2.010605343</v>
      </c>
      <c r="BK62" s="49">
        <f t="shared" si="3"/>
        <v>80.85417264799999</v>
      </c>
    </row>
    <row r="63" spans="1:63" ht="12.75">
      <c r="A63" s="104"/>
      <c r="B63" s="3" t="s">
        <v>176</v>
      </c>
      <c r="C63" s="55">
        <v>0</v>
      </c>
      <c r="D63" s="53">
        <v>40.969959675</v>
      </c>
      <c r="E63" s="45">
        <v>0</v>
      </c>
      <c r="F63" s="45">
        <v>0</v>
      </c>
      <c r="G63" s="54">
        <v>0</v>
      </c>
      <c r="H63" s="77">
        <v>0.17879868100000001</v>
      </c>
      <c r="I63" s="45">
        <v>56.757755665999994</v>
      </c>
      <c r="J63" s="45">
        <v>0</v>
      </c>
      <c r="K63" s="45">
        <v>0</v>
      </c>
      <c r="L63" s="54">
        <v>21.655772608000003</v>
      </c>
      <c r="M63" s="77">
        <v>0</v>
      </c>
      <c r="N63" s="53">
        <v>0</v>
      </c>
      <c r="O63" s="45">
        <v>0</v>
      </c>
      <c r="P63" s="45">
        <v>0</v>
      </c>
      <c r="Q63" s="54">
        <v>0</v>
      </c>
      <c r="R63" s="77">
        <v>0.03792333900000001</v>
      </c>
      <c r="S63" s="45">
        <v>0</v>
      </c>
      <c r="T63" s="45">
        <v>5.7357943549999995</v>
      </c>
      <c r="U63" s="45">
        <v>0</v>
      </c>
      <c r="V63" s="54">
        <v>0.054626613</v>
      </c>
      <c r="W63" s="77">
        <v>0</v>
      </c>
      <c r="X63" s="45">
        <v>0</v>
      </c>
      <c r="Y63" s="45">
        <v>0</v>
      </c>
      <c r="Z63" s="45">
        <v>0</v>
      </c>
      <c r="AA63" s="54">
        <v>0</v>
      </c>
      <c r="AB63" s="77">
        <v>0</v>
      </c>
      <c r="AC63" s="45">
        <v>0</v>
      </c>
      <c r="AD63" s="45">
        <v>0</v>
      </c>
      <c r="AE63" s="45">
        <v>0</v>
      </c>
      <c r="AF63" s="54">
        <v>0</v>
      </c>
      <c r="AG63" s="77">
        <v>0</v>
      </c>
      <c r="AH63" s="45">
        <v>0</v>
      </c>
      <c r="AI63" s="45">
        <v>0</v>
      </c>
      <c r="AJ63" s="45">
        <v>0</v>
      </c>
      <c r="AK63" s="54">
        <v>0</v>
      </c>
      <c r="AL63" s="77">
        <v>0</v>
      </c>
      <c r="AM63" s="45">
        <v>0</v>
      </c>
      <c r="AN63" s="45">
        <v>0</v>
      </c>
      <c r="AO63" s="45">
        <v>0</v>
      </c>
      <c r="AP63" s="54">
        <v>0</v>
      </c>
      <c r="AQ63" s="77">
        <v>0</v>
      </c>
      <c r="AR63" s="53">
        <v>0</v>
      </c>
      <c r="AS63" s="45">
        <v>0</v>
      </c>
      <c r="AT63" s="45">
        <v>0</v>
      </c>
      <c r="AU63" s="54">
        <v>0</v>
      </c>
      <c r="AV63" s="77">
        <v>1.207640115</v>
      </c>
      <c r="AW63" s="45">
        <v>10.151960362</v>
      </c>
      <c r="AX63" s="45">
        <v>0</v>
      </c>
      <c r="AY63" s="45">
        <v>0</v>
      </c>
      <c r="AZ63" s="54">
        <v>6.248810161</v>
      </c>
      <c r="BA63" s="77">
        <v>0</v>
      </c>
      <c r="BB63" s="53">
        <v>0</v>
      </c>
      <c r="BC63" s="45">
        <v>0</v>
      </c>
      <c r="BD63" s="45">
        <v>0</v>
      </c>
      <c r="BE63" s="54">
        <v>0</v>
      </c>
      <c r="BF63" s="77">
        <v>0.12437561700000001</v>
      </c>
      <c r="BG63" s="53">
        <v>1.090436129</v>
      </c>
      <c r="BH63" s="45">
        <v>0</v>
      </c>
      <c r="BI63" s="45">
        <v>0</v>
      </c>
      <c r="BJ63" s="54">
        <v>15.497122162</v>
      </c>
      <c r="BK63" s="49">
        <f t="shared" si="3"/>
        <v>159.71097548300003</v>
      </c>
    </row>
    <row r="64" spans="1:63" ht="12.75">
      <c r="A64" s="104"/>
      <c r="B64" s="3" t="s">
        <v>177</v>
      </c>
      <c r="C64" s="55">
        <v>0</v>
      </c>
      <c r="D64" s="53">
        <v>0</v>
      </c>
      <c r="E64" s="45">
        <v>0</v>
      </c>
      <c r="F64" s="45">
        <v>0</v>
      </c>
      <c r="G64" s="54">
        <v>0</v>
      </c>
      <c r="H64" s="77">
        <v>0.537513709</v>
      </c>
      <c r="I64" s="45">
        <v>40.382345883</v>
      </c>
      <c r="J64" s="45">
        <v>0</v>
      </c>
      <c r="K64" s="45">
        <v>0</v>
      </c>
      <c r="L64" s="54">
        <v>4.186955885</v>
      </c>
      <c r="M64" s="77">
        <v>0</v>
      </c>
      <c r="N64" s="53">
        <v>0</v>
      </c>
      <c r="O64" s="45">
        <v>0</v>
      </c>
      <c r="P64" s="45">
        <v>0</v>
      </c>
      <c r="Q64" s="54">
        <v>0</v>
      </c>
      <c r="R64" s="77">
        <v>0.106542331</v>
      </c>
      <c r="S64" s="45">
        <v>0</v>
      </c>
      <c r="T64" s="45">
        <v>0</v>
      </c>
      <c r="U64" s="45">
        <v>0</v>
      </c>
      <c r="V64" s="54">
        <v>0.410755681</v>
      </c>
      <c r="W64" s="77">
        <v>0</v>
      </c>
      <c r="X64" s="45">
        <v>0</v>
      </c>
      <c r="Y64" s="45">
        <v>0</v>
      </c>
      <c r="Z64" s="45">
        <v>0</v>
      </c>
      <c r="AA64" s="54">
        <v>0</v>
      </c>
      <c r="AB64" s="77">
        <v>0</v>
      </c>
      <c r="AC64" s="45">
        <v>0</v>
      </c>
      <c r="AD64" s="45">
        <v>0</v>
      </c>
      <c r="AE64" s="45">
        <v>0</v>
      </c>
      <c r="AF64" s="54">
        <v>0.272216613</v>
      </c>
      <c r="AG64" s="77">
        <v>0</v>
      </c>
      <c r="AH64" s="45">
        <v>0</v>
      </c>
      <c r="AI64" s="45">
        <v>0</v>
      </c>
      <c r="AJ64" s="45">
        <v>0</v>
      </c>
      <c r="AK64" s="54">
        <v>0</v>
      </c>
      <c r="AL64" s="77">
        <v>0</v>
      </c>
      <c r="AM64" s="45">
        <v>0</v>
      </c>
      <c r="AN64" s="45">
        <v>0</v>
      </c>
      <c r="AO64" s="45">
        <v>0</v>
      </c>
      <c r="AP64" s="54">
        <v>0</v>
      </c>
      <c r="AQ64" s="77">
        <v>0</v>
      </c>
      <c r="AR64" s="53">
        <v>5.44433226</v>
      </c>
      <c r="AS64" s="45">
        <v>0</v>
      </c>
      <c r="AT64" s="45">
        <v>0</v>
      </c>
      <c r="AU64" s="54">
        <v>0</v>
      </c>
      <c r="AV64" s="77">
        <v>1.140765505</v>
      </c>
      <c r="AW64" s="45">
        <v>14.547255799</v>
      </c>
      <c r="AX64" s="45">
        <v>0</v>
      </c>
      <c r="AY64" s="45">
        <v>0</v>
      </c>
      <c r="AZ64" s="54">
        <v>24.913420768</v>
      </c>
      <c r="BA64" s="77">
        <v>0</v>
      </c>
      <c r="BB64" s="53">
        <v>0</v>
      </c>
      <c r="BC64" s="45">
        <v>0</v>
      </c>
      <c r="BD64" s="45">
        <v>0</v>
      </c>
      <c r="BE64" s="54">
        <v>0</v>
      </c>
      <c r="BF64" s="77">
        <v>0.359542615</v>
      </c>
      <c r="BG64" s="53">
        <v>3.383489411</v>
      </c>
      <c r="BH64" s="45">
        <v>0</v>
      </c>
      <c r="BI64" s="45">
        <v>0</v>
      </c>
      <c r="BJ64" s="54">
        <v>0.435546582</v>
      </c>
      <c r="BK64" s="49">
        <f t="shared" si="3"/>
        <v>96.12068304199998</v>
      </c>
    </row>
    <row r="65" spans="1:63" ht="12.75">
      <c r="A65" s="104"/>
      <c r="B65" s="3" t="s">
        <v>178</v>
      </c>
      <c r="C65" s="55">
        <v>0</v>
      </c>
      <c r="D65" s="53">
        <v>5.47957097</v>
      </c>
      <c r="E65" s="45">
        <v>0</v>
      </c>
      <c r="F65" s="45">
        <v>0</v>
      </c>
      <c r="G65" s="54">
        <v>0</v>
      </c>
      <c r="H65" s="77">
        <v>0.430583632</v>
      </c>
      <c r="I65" s="45">
        <v>0.05479571</v>
      </c>
      <c r="J65" s="45">
        <v>0</v>
      </c>
      <c r="K65" s="45">
        <v>0</v>
      </c>
      <c r="L65" s="54">
        <v>37.894103052</v>
      </c>
      <c r="M65" s="77">
        <v>0</v>
      </c>
      <c r="N65" s="53">
        <v>0</v>
      </c>
      <c r="O65" s="45">
        <v>0</v>
      </c>
      <c r="P65" s="45">
        <v>0</v>
      </c>
      <c r="Q65" s="54">
        <v>0</v>
      </c>
      <c r="R65" s="77">
        <v>0.15212778600000001</v>
      </c>
      <c r="S65" s="45">
        <v>6.575485164</v>
      </c>
      <c r="T65" s="45">
        <v>2.191828388</v>
      </c>
      <c r="U65" s="45">
        <v>0</v>
      </c>
      <c r="V65" s="54">
        <v>0</v>
      </c>
      <c r="W65" s="77">
        <v>0</v>
      </c>
      <c r="X65" s="45">
        <v>0</v>
      </c>
      <c r="Y65" s="45">
        <v>0</v>
      </c>
      <c r="Z65" s="45">
        <v>0</v>
      </c>
      <c r="AA65" s="54">
        <v>0</v>
      </c>
      <c r="AB65" s="77">
        <v>0</v>
      </c>
      <c r="AC65" s="45">
        <v>0</v>
      </c>
      <c r="AD65" s="45">
        <v>0</v>
      </c>
      <c r="AE65" s="45">
        <v>0</v>
      </c>
      <c r="AF65" s="54">
        <v>0</v>
      </c>
      <c r="AG65" s="77">
        <v>0</v>
      </c>
      <c r="AH65" s="45">
        <v>0</v>
      </c>
      <c r="AI65" s="45">
        <v>0</v>
      </c>
      <c r="AJ65" s="45">
        <v>0</v>
      </c>
      <c r="AK65" s="54">
        <v>0</v>
      </c>
      <c r="AL65" s="77">
        <v>0</v>
      </c>
      <c r="AM65" s="45">
        <v>0</v>
      </c>
      <c r="AN65" s="45">
        <v>0</v>
      </c>
      <c r="AO65" s="45">
        <v>0</v>
      </c>
      <c r="AP65" s="54">
        <v>0</v>
      </c>
      <c r="AQ65" s="77">
        <v>0</v>
      </c>
      <c r="AR65" s="53">
        <v>0</v>
      </c>
      <c r="AS65" s="45">
        <v>0</v>
      </c>
      <c r="AT65" s="45">
        <v>0</v>
      </c>
      <c r="AU65" s="54">
        <v>0</v>
      </c>
      <c r="AV65" s="77">
        <v>3.1048792510000003</v>
      </c>
      <c r="AW65" s="45">
        <v>18.109497172</v>
      </c>
      <c r="AX65" s="45">
        <v>0</v>
      </c>
      <c r="AY65" s="45">
        <v>0</v>
      </c>
      <c r="AZ65" s="54">
        <v>30.465311418000002</v>
      </c>
      <c r="BA65" s="77">
        <v>0</v>
      </c>
      <c r="BB65" s="53">
        <v>0</v>
      </c>
      <c r="BC65" s="45">
        <v>0</v>
      </c>
      <c r="BD65" s="45">
        <v>0</v>
      </c>
      <c r="BE65" s="54">
        <v>0</v>
      </c>
      <c r="BF65" s="77">
        <v>0.555346734</v>
      </c>
      <c r="BG65" s="53">
        <v>0.021825245</v>
      </c>
      <c r="BH65" s="45">
        <v>0</v>
      </c>
      <c r="BI65" s="45">
        <v>0</v>
      </c>
      <c r="BJ65" s="54">
        <v>2.634687651</v>
      </c>
      <c r="BK65" s="49">
        <f t="shared" si="3"/>
        <v>107.67004217299998</v>
      </c>
    </row>
    <row r="66" spans="1:63" ht="12.75">
      <c r="A66" s="104"/>
      <c r="B66" s="3" t="s">
        <v>184</v>
      </c>
      <c r="C66" s="55">
        <v>0</v>
      </c>
      <c r="D66" s="53">
        <v>0</v>
      </c>
      <c r="E66" s="45">
        <v>0</v>
      </c>
      <c r="F66" s="45">
        <v>0</v>
      </c>
      <c r="G66" s="54">
        <v>0</v>
      </c>
      <c r="H66" s="77">
        <v>0.12002576</v>
      </c>
      <c r="I66" s="45">
        <v>1.772752323</v>
      </c>
      <c r="J66" s="45">
        <v>0</v>
      </c>
      <c r="K66" s="45">
        <v>0</v>
      </c>
      <c r="L66" s="54">
        <v>2.9928230399999998</v>
      </c>
      <c r="M66" s="77">
        <v>0</v>
      </c>
      <c r="N66" s="53">
        <v>0</v>
      </c>
      <c r="O66" s="45">
        <v>0</v>
      </c>
      <c r="P66" s="45">
        <v>0</v>
      </c>
      <c r="Q66" s="54">
        <v>0</v>
      </c>
      <c r="R66" s="77">
        <v>0.067781707</v>
      </c>
      <c r="S66" s="45">
        <v>10.42795484</v>
      </c>
      <c r="T66" s="45">
        <v>0</v>
      </c>
      <c r="U66" s="45">
        <v>0</v>
      </c>
      <c r="V66" s="54">
        <v>0.14599136699999998</v>
      </c>
      <c r="W66" s="77">
        <v>0</v>
      </c>
      <c r="X66" s="45">
        <v>0</v>
      </c>
      <c r="Y66" s="45">
        <v>0</v>
      </c>
      <c r="Z66" s="45">
        <v>0</v>
      </c>
      <c r="AA66" s="54">
        <v>0</v>
      </c>
      <c r="AB66" s="77">
        <v>0</v>
      </c>
      <c r="AC66" s="45">
        <v>0</v>
      </c>
      <c r="AD66" s="45">
        <v>0</v>
      </c>
      <c r="AE66" s="45">
        <v>0</v>
      </c>
      <c r="AF66" s="54">
        <v>0</v>
      </c>
      <c r="AG66" s="77">
        <v>0</v>
      </c>
      <c r="AH66" s="45">
        <v>0</v>
      </c>
      <c r="AI66" s="45">
        <v>0</v>
      </c>
      <c r="AJ66" s="45">
        <v>0</v>
      </c>
      <c r="AK66" s="54">
        <v>0</v>
      </c>
      <c r="AL66" s="77">
        <v>0</v>
      </c>
      <c r="AM66" s="45">
        <v>0</v>
      </c>
      <c r="AN66" s="45">
        <v>0</v>
      </c>
      <c r="AO66" s="45">
        <v>0</v>
      </c>
      <c r="AP66" s="54">
        <v>0</v>
      </c>
      <c r="AQ66" s="77">
        <v>0</v>
      </c>
      <c r="AR66" s="53">
        <v>0</v>
      </c>
      <c r="AS66" s="45">
        <v>0</v>
      </c>
      <c r="AT66" s="45">
        <v>0</v>
      </c>
      <c r="AU66" s="54">
        <v>0</v>
      </c>
      <c r="AV66" s="77">
        <v>1.767411237</v>
      </c>
      <c r="AW66" s="45">
        <v>8.31922151</v>
      </c>
      <c r="AX66" s="45">
        <v>0</v>
      </c>
      <c r="AY66" s="45">
        <v>0</v>
      </c>
      <c r="AZ66" s="54">
        <v>24.526552984000002</v>
      </c>
      <c r="BA66" s="77">
        <v>0</v>
      </c>
      <c r="BB66" s="53">
        <v>0</v>
      </c>
      <c r="BC66" s="45">
        <v>0</v>
      </c>
      <c r="BD66" s="45">
        <v>0</v>
      </c>
      <c r="BE66" s="54">
        <v>0</v>
      </c>
      <c r="BF66" s="77">
        <v>0.166199135</v>
      </c>
      <c r="BG66" s="53">
        <v>0.020719963</v>
      </c>
      <c r="BH66" s="45">
        <v>0</v>
      </c>
      <c r="BI66" s="45">
        <v>0</v>
      </c>
      <c r="BJ66" s="54">
        <v>0.572662307</v>
      </c>
      <c r="BK66" s="49">
        <f t="shared" si="3"/>
        <v>50.900096173</v>
      </c>
    </row>
    <row r="67" spans="1:63" ht="12.75">
      <c r="A67" s="104"/>
      <c r="B67" s="105"/>
      <c r="C67" s="55"/>
      <c r="D67" s="106"/>
      <c r="E67" s="55"/>
      <c r="F67" s="55"/>
      <c r="G67" s="43"/>
      <c r="H67" s="77"/>
      <c r="I67" s="55"/>
      <c r="J67" s="55"/>
      <c r="K67" s="55"/>
      <c r="L67" s="43"/>
      <c r="M67" s="77"/>
      <c r="N67" s="106"/>
      <c r="O67" s="55"/>
      <c r="P67" s="55"/>
      <c r="Q67" s="43"/>
      <c r="R67" s="77"/>
      <c r="S67" s="55"/>
      <c r="T67" s="55"/>
      <c r="U67" s="55"/>
      <c r="V67" s="43"/>
      <c r="W67" s="77"/>
      <c r="X67" s="55"/>
      <c r="Y67" s="55"/>
      <c r="Z67" s="55"/>
      <c r="AA67" s="43"/>
      <c r="AB67" s="77"/>
      <c r="AC67" s="55"/>
      <c r="AD67" s="55"/>
      <c r="AE67" s="55"/>
      <c r="AF67" s="43"/>
      <c r="AG67" s="77"/>
      <c r="AH67" s="55"/>
      <c r="AI67" s="55"/>
      <c r="AJ67" s="55"/>
      <c r="AK67" s="43"/>
      <c r="AL67" s="77"/>
      <c r="AM67" s="55"/>
      <c r="AN67" s="55"/>
      <c r="AO67" s="55"/>
      <c r="AP67" s="43"/>
      <c r="AQ67" s="77"/>
      <c r="AR67" s="106"/>
      <c r="AS67" s="55"/>
      <c r="AT67" s="55"/>
      <c r="AU67" s="43"/>
      <c r="AV67" s="77"/>
      <c r="AW67" s="55"/>
      <c r="AX67" s="55"/>
      <c r="AY67" s="55"/>
      <c r="AZ67" s="43"/>
      <c r="BA67" s="77"/>
      <c r="BB67" s="106"/>
      <c r="BC67" s="55"/>
      <c r="BD67" s="55"/>
      <c r="BE67" s="43"/>
      <c r="BF67" s="77"/>
      <c r="BG67" s="106"/>
      <c r="BH67" s="55"/>
      <c r="BI67" s="55"/>
      <c r="BJ67" s="43"/>
      <c r="BK67" s="107"/>
    </row>
    <row r="68" spans="1:63" ht="12.75">
      <c r="A68" s="36"/>
      <c r="B68" s="37" t="s">
        <v>89</v>
      </c>
      <c r="C68" s="101">
        <f aca="true" t="shared" si="4" ref="C68:AH68">SUM(C16:C67)</f>
        <v>0</v>
      </c>
      <c r="D68" s="101">
        <f t="shared" si="4"/>
        <v>569.6263814230001</v>
      </c>
      <c r="E68" s="101">
        <f t="shared" si="4"/>
        <v>0</v>
      </c>
      <c r="F68" s="101">
        <f t="shared" si="4"/>
        <v>0</v>
      </c>
      <c r="G68" s="101">
        <f t="shared" si="4"/>
        <v>0</v>
      </c>
      <c r="H68" s="101">
        <f t="shared" si="4"/>
        <v>9.547001272</v>
      </c>
      <c r="I68" s="101">
        <f t="shared" si="4"/>
        <v>2414.481838113</v>
      </c>
      <c r="J68" s="101">
        <f t="shared" si="4"/>
        <v>0</v>
      </c>
      <c r="K68" s="101">
        <f t="shared" si="4"/>
        <v>0</v>
      </c>
      <c r="L68" s="101">
        <f t="shared" si="4"/>
        <v>430.012733317</v>
      </c>
      <c r="M68" s="101">
        <f t="shared" si="4"/>
        <v>0</v>
      </c>
      <c r="N68" s="101">
        <f t="shared" si="4"/>
        <v>0</v>
      </c>
      <c r="O68" s="101">
        <f t="shared" si="4"/>
        <v>0</v>
      </c>
      <c r="P68" s="101">
        <f t="shared" si="4"/>
        <v>0</v>
      </c>
      <c r="Q68" s="101">
        <f t="shared" si="4"/>
        <v>0</v>
      </c>
      <c r="R68" s="101">
        <f t="shared" si="4"/>
        <v>2.1281787249999997</v>
      </c>
      <c r="S68" s="101">
        <f t="shared" si="4"/>
        <v>412.74950145100007</v>
      </c>
      <c r="T68" s="101">
        <f t="shared" si="4"/>
        <v>7.927622742999999</v>
      </c>
      <c r="U68" s="101">
        <f t="shared" si="4"/>
        <v>0</v>
      </c>
      <c r="V68" s="101">
        <f t="shared" si="4"/>
        <v>8.999759253999999</v>
      </c>
      <c r="W68" s="101">
        <f t="shared" si="4"/>
        <v>0</v>
      </c>
      <c r="X68" s="101">
        <f t="shared" si="4"/>
        <v>0</v>
      </c>
      <c r="Y68" s="101">
        <f t="shared" si="4"/>
        <v>0</v>
      </c>
      <c r="Z68" s="101">
        <f t="shared" si="4"/>
        <v>0</v>
      </c>
      <c r="AA68" s="101">
        <f t="shared" si="4"/>
        <v>0</v>
      </c>
      <c r="AB68" s="101">
        <f t="shared" si="4"/>
        <v>0.027676261</v>
      </c>
      <c r="AC68" s="101">
        <f t="shared" si="4"/>
        <v>0</v>
      </c>
      <c r="AD68" s="101">
        <f t="shared" si="4"/>
        <v>0</v>
      </c>
      <c r="AE68" s="101">
        <f t="shared" si="4"/>
        <v>0</v>
      </c>
      <c r="AF68" s="101">
        <f t="shared" si="4"/>
        <v>0.272216613</v>
      </c>
      <c r="AG68" s="101">
        <f t="shared" si="4"/>
        <v>0</v>
      </c>
      <c r="AH68" s="101">
        <f t="shared" si="4"/>
        <v>0</v>
      </c>
      <c r="AI68" s="101">
        <f aca="true" t="shared" si="5" ref="AI68:BK68">SUM(AI16:AI67)</f>
        <v>0</v>
      </c>
      <c r="AJ68" s="101">
        <f t="shared" si="5"/>
        <v>0</v>
      </c>
      <c r="AK68" s="101">
        <f t="shared" si="5"/>
        <v>0</v>
      </c>
      <c r="AL68" s="101">
        <f t="shared" si="5"/>
        <v>0.003797399</v>
      </c>
      <c r="AM68" s="101">
        <f t="shared" si="5"/>
        <v>0</v>
      </c>
      <c r="AN68" s="101">
        <f t="shared" si="5"/>
        <v>0</v>
      </c>
      <c r="AO68" s="101">
        <f t="shared" si="5"/>
        <v>0</v>
      </c>
      <c r="AP68" s="101">
        <f t="shared" si="5"/>
        <v>0</v>
      </c>
      <c r="AQ68" s="101">
        <f t="shared" si="5"/>
        <v>0</v>
      </c>
      <c r="AR68" s="101">
        <f t="shared" si="5"/>
        <v>28.417407053</v>
      </c>
      <c r="AS68" s="101">
        <f t="shared" si="5"/>
        <v>0</v>
      </c>
      <c r="AT68" s="101">
        <f t="shared" si="5"/>
        <v>0</v>
      </c>
      <c r="AU68" s="101">
        <f t="shared" si="5"/>
        <v>0</v>
      </c>
      <c r="AV68" s="101">
        <f t="shared" si="5"/>
        <v>297.388274162</v>
      </c>
      <c r="AW68" s="101">
        <f t="shared" si="5"/>
        <v>701.5914580470003</v>
      </c>
      <c r="AX68" s="101">
        <f t="shared" si="5"/>
        <v>0</v>
      </c>
      <c r="AY68" s="101">
        <f t="shared" si="5"/>
        <v>0</v>
      </c>
      <c r="AZ68" s="101">
        <f t="shared" si="5"/>
        <v>1885.448657977</v>
      </c>
      <c r="BA68" s="101">
        <f t="shared" si="5"/>
        <v>0</v>
      </c>
      <c r="BB68" s="101">
        <f t="shared" si="5"/>
        <v>0</v>
      </c>
      <c r="BC68" s="101">
        <f t="shared" si="5"/>
        <v>0</v>
      </c>
      <c r="BD68" s="101">
        <f t="shared" si="5"/>
        <v>0</v>
      </c>
      <c r="BE68" s="101">
        <f t="shared" si="5"/>
        <v>0</v>
      </c>
      <c r="BF68" s="101">
        <f t="shared" si="5"/>
        <v>63.15470679300001</v>
      </c>
      <c r="BG68" s="101">
        <f t="shared" si="5"/>
        <v>195.48396794000004</v>
      </c>
      <c r="BH68" s="101">
        <f t="shared" si="5"/>
        <v>0</v>
      </c>
      <c r="BI68" s="101">
        <f t="shared" si="5"/>
        <v>0</v>
      </c>
      <c r="BJ68" s="101">
        <f t="shared" si="5"/>
        <v>244.63969952100004</v>
      </c>
      <c r="BK68" s="101">
        <f t="shared" si="5"/>
        <v>7271.900878064</v>
      </c>
    </row>
    <row r="69" spans="1:63" ht="12.75">
      <c r="A69" s="11" t="s">
        <v>75</v>
      </c>
      <c r="B69" s="18" t="s">
        <v>15</v>
      </c>
      <c r="C69" s="109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1"/>
    </row>
    <row r="70" spans="1:63" ht="12.75">
      <c r="A70" s="11"/>
      <c r="B70" s="19" t="s">
        <v>33</v>
      </c>
      <c r="C70" s="57"/>
      <c r="D70" s="58"/>
      <c r="E70" s="59"/>
      <c r="F70" s="59"/>
      <c r="G70" s="60"/>
      <c r="H70" s="57"/>
      <c r="I70" s="59"/>
      <c r="J70" s="59"/>
      <c r="K70" s="59"/>
      <c r="L70" s="60"/>
      <c r="M70" s="57"/>
      <c r="N70" s="58"/>
      <c r="O70" s="59"/>
      <c r="P70" s="59"/>
      <c r="Q70" s="60"/>
      <c r="R70" s="57"/>
      <c r="S70" s="59"/>
      <c r="T70" s="59"/>
      <c r="U70" s="59"/>
      <c r="V70" s="60"/>
      <c r="W70" s="57"/>
      <c r="X70" s="59"/>
      <c r="Y70" s="59"/>
      <c r="Z70" s="59"/>
      <c r="AA70" s="60"/>
      <c r="AB70" s="57"/>
      <c r="AC70" s="59"/>
      <c r="AD70" s="59"/>
      <c r="AE70" s="59"/>
      <c r="AF70" s="60"/>
      <c r="AG70" s="57"/>
      <c r="AH70" s="59"/>
      <c r="AI70" s="59"/>
      <c r="AJ70" s="59"/>
      <c r="AK70" s="60"/>
      <c r="AL70" s="57"/>
      <c r="AM70" s="59"/>
      <c r="AN70" s="59"/>
      <c r="AO70" s="59"/>
      <c r="AP70" s="60"/>
      <c r="AQ70" s="57"/>
      <c r="AR70" s="58"/>
      <c r="AS70" s="59"/>
      <c r="AT70" s="59"/>
      <c r="AU70" s="60"/>
      <c r="AV70" s="57"/>
      <c r="AW70" s="59"/>
      <c r="AX70" s="59"/>
      <c r="AY70" s="59"/>
      <c r="AZ70" s="60"/>
      <c r="BA70" s="57"/>
      <c r="BB70" s="58"/>
      <c r="BC70" s="59"/>
      <c r="BD70" s="59"/>
      <c r="BE70" s="60"/>
      <c r="BF70" s="57"/>
      <c r="BG70" s="58"/>
      <c r="BH70" s="59"/>
      <c r="BI70" s="59"/>
      <c r="BJ70" s="60"/>
      <c r="BK70" s="61"/>
    </row>
    <row r="71" spans="1:63" ht="12.75">
      <c r="A71" s="36"/>
      <c r="B71" s="37" t="s">
        <v>88</v>
      </c>
      <c r="C71" s="62"/>
      <c r="D71" s="63"/>
      <c r="E71" s="63"/>
      <c r="F71" s="63"/>
      <c r="G71" s="64"/>
      <c r="H71" s="62"/>
      <c r="I71" s="63"/>
      <c r="J71" s="63"/>
      <c r="K71" s="63"/>
      <c r="L71" s="64"/>
      <c r="M71" s="62"/>
      <c r="N71" s="63"/>
      <c r="O71" s="63"/>
      <c r="P71" s="63"/>
      <c r="Q71" s="64"/>
      <c r="R71" s="62"/>
      <c r="S71" s="63"/>
      <c r="T71" s="63"/>
      <c r="U71" s="63"/>
      <c r="V71" s="64"/>
      <c r="W71" s="62"/>
      <c r="X71" s="63"/>
      <c r="Y71" s="63"/>
      <c r="Z71" s="63"/>
      <c r="AA71" s="64"/>
      <c r="AB71" s="62"/>
      <c r="AC71" s="63"/>
      <c r="AD71" s="63"/>
      <c r="AE71" s="63"/>
      <c r="AF71" s="64"/>
      <c r="AG71" s="62"/>
      <c r="AH71" s="63"/>
      <c r="AI71" s="63"/>
      <c r="AJ71" s="63"/>
      <c r="AK71" s="64"/>
      <c r="AL71" s="62"/>
      <c r="AM71" s="63"/>
      <c r="AN71" s="63"/>
      <c r="AO71" s="63"/>
      <c r="AP71" s="64"/>
      <c r="AQ71" s="62"/>
      <c r="AR71" s="63"/>
      <c r="AS71" s="63"/>
      <c r="AT71" s="63"/>
      <c r="AU71" s="64"/>
      <c r="AV71" s="62"/>
      <c r="AW71" s="63"/>
      <c r="AX71" s="63"/>
      <c r="AY71" s="63"/>
      <c r="AZ71" s="64"/>
      <c r="BA71" s="62"/>
      <c r="BB71" s="63"/>
      <c r="BC71" s="63"/>
      <c r="BD71" s="63"/>
      <c r="BE71" s="64"/>
      <c r="BF71" s="62"/>
      <c r="BG71" s="63"/>
      <c r="BH71" s="63"/>
      <c r="BI71" s="63"/>
      <c r="BJ71" s="64"/>
      <c r="BK71" s="65"/>
    </row>
    <row r="72" spans="1:63" ht="12.75">
      <c r="A72" s="11" t="s">
        <v>77</v>
      </c>
      <c r="B72" s="24" t="s">
        <v>93</v>
      </c>
      <c r="C72" s="109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1"/>
    </row>
    <row r="73" spans="1:63" ht="12.75">
      <c r="A73" s="11"/>
      <c r="B73" s="19" t="s">
        <v>33</v>
      </c>
      <c r="C73" s="57"/>
      <c r="D73" s="58"/>
      <c r="E73" s="59"/>
      <c r="F73" s="59"/>
      <c r="G73" s="60"/>
      <c r="H73" s="57"/>
      <c r="I73" s="59"/>
      <c r="J73" s="59"/>
      <c r="K73" s="59"/>
      <c r="L73" s="60"/>
      <c r="M73" s="57"/>
      <c r="N73" s="58"/>
      <c r="O73" s="59"/>
      <c r="P73" s="59"/>
      <c r="Q73" s="60"/>
      <c r="R73" s="57"/>
      <c r="S73" s="59"/>
      <c r="T73" s="59"/>
      <c r="U73" s="59"/>
      <c r="V73" s="60"/>
      <c r="W73" s="57"/>
      <c r="X73" s="59"/>
      <c r="Y73" s="59"/>
      <c r="Z73" s="59"/>
      <c r="AA73" s="60"/>
      <c r="AB73" s="57"/>
      <c r="AC73" s="59"/>
      <c r="AD73" s="59"/>
      <c r="AE73" s="59"/>
      <c r="AF73" s="60"/>
      <c r="AG73" s="57"/>
      <c r="AH73" s="59"/>
      <c r="AI73" s="59"/>
      <c r="AJ73" s="59"/>
      <c r="AK73" s="60"/>
      <c r="AL73" s="57"/>
      <c r="AM73" s="59"/>
      <c r="AN73" s="59"/>
      <c r="AO73" s="59"/>
      <c r="AP73" s="60"/>
      <c r="AQ73" s="57"/>
      <c r="AR73" s="58"/>
      <c r="AS73" s="59"/>
      <c r="AT73" s="59"/>
      <c r="AU73" s="60"/>
      <c r="AV73" s="57"/>
      <c r="AW73" s="59"/>
      <c r="AX73" s="59"/>
      <c r="AY73" s="59"/>
      <c r="AZ73" s="60"/>
      <c r="BA73" s="57"/>
      <c r="BB73" s="58"/>
      <c r="BC73" s="59"/>
      <c r="BD73" s="59"/>
      <c r="BE73" s="60"/>
      <c r="BF73" s="57"/>
      <c r="BG73" s="58"/>
      <c r="BH73" s="59"/>
      <c r="BI73" s="59"/>
      <c r="BJ73" s="60"/>
      <c r="BK73" s="61"/>
    </row>
    <row r="74" spans="1:63" ht="12.75">
      <c r="A74" s="36"/>
      <c r="B74" s="37" t="s">
        <v>87</v>
      </c>
      <c r="C74" s="62"/>
      <c r="D74" s="63"/>
      <c r="E74" s="63"/>
      <c r="F74" s="63"/>
      <c r="G74" s="64"/>
      <c r="H74" s="62"/>
      <c r="I74" s="63"/>
      <c r="J74" s="63"/>
      <c r="K74" s="63"/>
      <c r="L74" s="64"/>
      <c r="M74" s="62"/>
      <c r="N74" s="63"/>
      <c r="O74" s="63"/>
      <c r="P74" s="63"/>
      <c r="Q74" s="64"/>
      <c r="R74" s="62"/>
      <c r="S74" s="63"/>
      <c r="T74" s="63"/>
      <c r="U74" s="63"/>
      <c r="V74" s="64"/>
      <c r="W74" s="62"/>
      <c r="X74" s="63"/>
      <c r="Y74" s="63"/>
      <c r="Z74" s="63"/>
      <c r="AA74" s="64"/>
      <c r="AB74" s="62"/>
      <c r="AC74" s="63"/>
      <c r="AD74" s="63"/>
      <c r="AE74" s="63"/>
      <c r="AF74" s="64"/>
      <c r="AG74" s="62"/>
      <c r="AH74" s="63"/>
      <c r="AI74" s="63"/>
      <c r="AJ74" s="63"/>
      <c r="AK74" s="64"/>
      <c r="AL74" s="62"/>
      <c r="AM74" s="63"/>
      <c r="AN74" s="63"/>
      <c r="AO74" s="63"/>
      <c r="AP74" s="64"/>
      <c r="AQ74" s="62"/>
      <c r="AR74" s="63"/>
      <c r="AS74" s="63"/>
      <c r="AT74" s="63"/>
      <c r="AU74" s="64"/>
      <c r="AV74" s="62"/>
      <c r="AW74" s="63"/>
      <c r="AX74" s="63"/>
      <c r="AY74" s="63"/>
      <c r="AZ74" s="64"/>
      <c r="BA74" s="62"/>
      <c r="BB74" s="63"/>
      <c r="BC74" s="63"/>
      <c r="BD74" s="63"/>
      <c r="BE74" s="64"/>
      <c r="BF74" s="62"/>
      <c r="BG74" s="63"/>
      <c r="BH74" s="63"/>
      <c r="BI74" s="63"/>
      <c r="BJ74" s="64"/>
      <c r="BK74" s="65"/>
    </row>
    <row r="75" spans="1:63" ht="12.75">
      <c r="A75" s="11" t="s">
        <v>78</v>
      </c>
      <c r="B75" s="18" t="s">
        <v>16</v>
      </c>
      <c r="C75" s="109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1"/>
    </row>
    <row r="76" spans="1:63" ht="12.75">
      <c r="A76" s="11"/>
      <c r="B76" s="24" t="s">
        <v>98</v>
      </c>
      <c r="C76" s="77">
        <v>0</v>
      </c>
      <c r="D76" s="53">
        <v>17.339317740000002</v>
      </c>
      <c r="E76" s="45">
        <v>0</v>
      </c>
      <c r="F76" s="45">
        <v>0</v>
      </c>
      <c r="G76" s="54">
        <v>0</v>
      </c>
      <c r="H76" s="77">
        <v>0.546108468</v>
      </c>
      <c r="I76" s="45">
        <v>35.690929749000006</v>
      </c>
      <c r="J76" s="45">
        <v>0.006897447</v>
      </c>
      <c r="K76" s="45">
        <v>0</v>
      </c>
      <c r="L76" s="54">
        <v>9.017758987999999</v>
      </c>
      <c r="M76" s="77">
        <v>0</v>
      </c>
      <c r="N76" s="53">
        <v>0</v>
      </c>
      <c r="O76" s="45">
        <v>0</v>
      </c>
      <c r="P76" s="45">
        <v>0</v>
      </c>
      <c r="Q76" s="54">
        <v>0</v>
      </c>
      <c r="R76" s="77">
        <v>0.421862663</v>
      </c>
      <c r="S76" s="45">
        <v>2.6112723620000002</v>
      </c>
      <c r="T76" s="45">
        <v>0</v>
      </c>
      <c r="U76" s="45">
        <v>0</v>
      </c>
      <c r="V76" s="54">
        <v>0.010674817</v>
      </c>
      <c r="W76" s="77">
        <v>0</v>
      </c>
      <c r="X76" s="45">
        <v>0</v>
      </c>
      <c r="Y76" s="45">
        <v>0</v>
      </c>
      <c r="Z76" s="45">
        <v>0</v>
      </c>
      <c r="AA76" s="54">
        <v>0</v>
      </c>
      <c r="AB76" s="77">
        <v>0</v>
      </c>
      <c r="AC76" s="45">
        <v>0</v>
      </c>
      <c r="AD76" s="45">
        <v>0</v>
      </c>
      <c r="AE76" s="45">
        <v>0</v>
      </c>
      <c r="AF76" s="54">
        <v>0</v>
      </c>
      <c r="AG76" s="77">
        <v>0</v>
      </c>
      <c r="AH76" s="45">
        <v>0</v>
      </c>
      <c r="AI76" s="45">
        <v>0</v>
      </c>
      <c r="AJ76" s="45">
        <v>0</v>
      </c>
      <c r="AK76" s="54">
        <v>0</v>
      </c>
      <c r="AL76" s="77">
        <v>0</v>
      </c>
      <c r="AM76" s="45">
        <v>0</v>
      </c>
      <c r="AN76" s="45">
        <v>0</v>
      </c>
      <c r="AO76" s="45">
        <v>0</v>
      </c>
      <c r="AP76" s="54">
        <v>0</v>
      </c>
      <c r="AQ76" s="77">
        <v>0</v>
      </c>
      <c r="AR76" s="53">
        <v>0</v>
      </c>
      <c r="AS76" s="45">
        <v>0</v>
      </c>
      <c r="AT76" s="45">
        <v>0</v>
      </c>
      <c r="AU76" s="54">
        <v>0</v>
      </c>
      <c r="AV76" s="77">
        <v>3.8089747889999996</v>
      </c>
      <c r="AW76" s="45">
        <v>112.40017635000001</v>
      </c>
      <c r="AX76" s="45">
        <v>2.0259619730000002</v>
      </c>
      <c r="AY76" s="45">
        <v>0</v>
      </c>
      <c r="AZ76" s="54">
        <v>65.496858579</v>
      </c>
      <c r="BA76" s="77">
        <v>0</v>
      </c>
      <c r="BB76" s="53">
        <v>0</v>
      </c>
      <c r="BC76" s="45">
        <v>0</v>
      </c>
      <c r="BD76" s="45">
        <v>0</v>
      </c>
      <c r="BE76" s="54">
        <v>0</v>
      </c>
      <c r="BF76" s="77">
        <v>2.252488676</v>
      </c>
      <c r="BG76" s="53">
        <v>28.924564791</v>
      </c>
      <c r="BH76" s="45">
        <v>0.205455338</v>
      </c>
      <c r="BI76" s="45">
        <v>0</v>
      </c>
      <c r="BJ76" s="54">
        <v>14.432715757</v>
      </c>
      <c r="BK76" s="49">
        <f aca="true" t="shared" si="6" ref="BK76:BK82">SUM(C76:BJ76)</f>
        <v>295.192018487</v>
      </c>
    </row>
    <row r="77" spans="1:63" ht="12.75">
      <c r="A77" s="11"/>
      <c r="B77" s="24" t="s">
        <v>99</v>
      </c>
      <c r="C77" s="77">
        <v>0</v>
      </c>
      <c r="D77" s="53">
        <v>0</v>
      </c>
      <c r="E77" s="45">
        <v>0</v>
      </c>
      <c r="F77" s="45">
        <v>0</v>
      </c>
      <c r="G77" s="54">
        <v>0</v>
      </c>
      <c r="H77" s="77">
        <v>0.281074882</v>
      </c>
      <c r="I77" s="45">
        <v>0.524849734</v>
      </c>
      <c r="J77" s="45">
        <v>0</v>
      </c>
      <c r="K77" s="45">
        <v>0</v>
      </c>
      <c r="L77" s="54">
        <v>0.516125827</v>
      </c>
      <c r="M77" s="77">
        <v>0</v>
      </c>
      <c r="N77" s="53">
        <v>0</v>
      </c>
      <c r="O77" s="45">
        <v>0</v>
      </c>
      <c r="P77" s="45">
        <v>0</v>
      </c>
      <c r="Q77" s="54">
        <v>0</v>
      </c>
      <c r="R77" s="77">
        <v>0.22689100899999998</v>
      </c>
      <c r="S77" s="45">
        <v>0</v>
      </c>
      <c r="T77" s="45">
        <v>0</v>
      </c>
      <c r="U77" s="45">
        <v>0</v>
      </c>
      <c r="V77" s="54">
        <v>0.168299643</v>
      </c>
      <c r="W77" s="77">
        <v>0</v>
      </c>
      <c r="X77" s="45">
        <v>0</v>
      </c>
      <c r="Y77" s="45">
        <v>0</v>
      </c>
      <c r="Z77" s="45">
        <v>0</v>
      </c>
      <c r="AA77" s="54">
        <v>0</v>
      </c>
      <c r="AB77" s="77">
        <v>0.00033367</v>
      </c>
      <c r="AC77" s="45">
        <v>0</v>
      </c>
      <c r="AD77" s="45">
        <v>0</v>
      </c>
      <c r="AE77" s="45">
        <v>0</v>
      </c>
      <c r="AF77" s="54">
        <v>0</v>
      </c>
      <c r="AG77" s="77">
        <v>0</v>
      </c>
      <c r="AH77" s="45">
        <v>0</v>
      </c>
      <c r="AI77" s="45">
        <v>0</v>
      </c>
      <c r="AJ77" s="45">
        <v>0</v>
      </c>
      <c r="AK77" s="54">
        <v>0</v>
      </c>
      <c r="AL77" s="77">
        <v>0</v>
      </c>
      <c r="AM77" s="45">
        <v>0</v>
      </c>
      <c r="AN77" s="45">
        <v>0</v>
      </c>
      <c r="AO77" s="45">
        <v>0</v>
      </c>
      <c r="AP77" s="54">
        <v>0</v>
      </c>
      <c r="AQ77" s="77">
        <v>0</v>
      </c>
      <c r="AR77" s="53">
        <v>0</v>
      </c>
      <c r="AS77" s="45">
        <v>0</v>
      </c>
      <c r="AT77" s="45">
        <v>0</v>
      </c>
      <c r="AU77" s="54">
        <v>0</v>
      </c>
      <c r="AV77" s="77">
        <v>18.256673962</v>
      </c>
      <c r="AW77" s="45">
        <v>87.01447266099999</v>
      </c>
      <c r="AX77" s="45">
        <v>0.038332428</v>
      </c>
      <c r="AY77" s="45">
        <v>0</v>
      </c>
      <c r="AZ77" s="54">
        <v>89.34268609600001</v>
      </c>
      <c r="BA77" s="77">
        <v>0</v>
      </c>
      <c r="BB77" s="53">
        <v>0</v>
      </c>
      <c r="BC77" s="45">
        <v>0</v>
      </c>
      <c r="BD77" s="45">
        <v>0</v>
      </c>
      <c r="BE77" s="54">
        <v>0</v>
      </c>
      <c r="BF77" s="77">
        <v>4.310500758</v>
      </c>
      <c r="BG77" s="53">
        <v>6.572096073</v>
      </c>
      <c r="BH77" s="45">
        <v>2.035666836</v>
      </c>
      <c r="BI77" s="45">
        <v>0</v>
      </c>
      <c r="BJ77" s="54">
        <v>29.666578043999994</v>
      </c>
      <c r="BK77" s="49">
        <f t="shared" si="6"/>
        <v>238.954581623</v>
      </c>
    </row>
    <row r="78" spans="1:63" ht="12.75">
      <c r="A78" s="11"/>
      <c r="B78" s="24" t="s">
        <v>104</v>
      </c>
      <c r="C78" s="77">
        <v>0</v>
      </c>
      <c r="D78" s="53">
        <v>0</v>
      </c>
      <c r="E78" s="45">
        <v>0</v>
      </c>
      <c r="F78" s="45">
        <v>0</v>
      </c>
      <c r="G78" s="54">
        <v>0</v>
      </c>
      <c r="H78" s="77">
        <v>1.140695904</v>
      </c>
      <c r="I78" s="45">
        <v>23.370358232</v>
      </c>
      <c r="J78" s="45">
        <v>0</v>
      </c>
      <c r="K78" s="45">
        <v>0</v>
      </c>
      <c r="L78" s="54">
        <v>54.16043994099999</v>
      </c>
      <c r="M78" s="77">
        <v>0</v>
      </c>
      <c r="N78" s="53">
        <v>0</v>
      </c>
      <c r="O78" s="45">
        <v>0</v>
      </c>
      <c r="P78" s="45">
        <v>0</v>
      </c>
      <c r="Q78" s="54">
        <v>0</v>
      </c>
      <c r="R78" s="77">
        <v>0.388848636</v>
      </c>
      <c r="S78" s="45">
        <v>0</v>
      </c>
      <c r="T78" s="45">
        <v>3.827052362</v>
      </c>
      <c r="U78" s="45">
        <v>0</v>
      </c>
      <c r="V78" s="54">
        <v>1.3654978990000002</v>
      </c>
      <c r="W78" s="77">
        <v>0</v>
      </c>
      <c r="X78" s="45">
        <v>0</v>
      </c>
      <c r="Y78" s="45">
        <v>0</v>
      </c>
      <c r="Z78" s="45">
        <v>0</v>
      </c>
      <c r="AA78" s="54">
        <v>0</v>
      </c>
      <c r="AB78" s="77">
        <v>0.00129539</v>
      </c>
      <c r="AC78" s="45">
        <v>0</v>
      </c>
      <c r="AD78" s="45">
        <v>0</v>
      </c>
      <c r="AE78" s="45">
        <v>0</v>
      </c>
      <c r="AF78" s="54">
        <v>0</v>
      </c>
      <c r="AG78" s="77">
        <v>0</v>
      </c>
      <c r="AH78" s="45">
        <v>0</v>
      </c>
      <c r="AI78" s="45">
        <v>0</v>
      </c>
      <c r="AJ78" s="45">
        <v>0</v>
      </c>
      <c r="AK78" s="54">
        <v>0</v>
      </c>
      <c r="AL78" s="77">
        <v>0</v>
      </c>
      <c r="AM78" s="45">
        <v>0</v>
      </c>
      <c r="AN78" s="45">
        <v>0</v>
      </c>
      <c r="AO78" s="45">
        <v>0</v>
      </c>
      <c r="AP78" s="54">
        <v>0</v>
      </c>
      <c r="AQ78" s="77">
        <v>0</v>
      </c>
      <c r="AR78" s="53">
        <v>0</v>
      </c>
      <c r="AS78" s="45">
        <v>0</v>
      </c>
      <c r="AT78" s="45">
        <v>0</v>
      </c>
      <c r="AU78" s="54">
        <v>0</v>
      </c>
      <c r="AV78" s="77">
        <v>63.782724297</v>
      </c>
      <c r="AW78" s="45">
        <v>499.726524653</v>
      </c>
      <c r="AX78" s="45">
        <v>5.434318457</v>
      </c>
      <c r="AY78" s="45">
        <v>0</v>
      </c>
      <c r="AZ78" s="54">
        <v>708.2957317139999</v>
      </c>
      <c r="BA78" s="77">
        <v>0</v>
      </c>
      <c r="BB78" s="53">
        <v>0</v>
      </c>
      <c r="BC78" s="45">
        <v>0</v>
      </c>
      <c r="BD78" s="45">
        <v>0</v>
      </c>
      <c r="BE78" s="54">
        <v>0</v>
      </c>
      <c r="BF78" s="77">
        <v>22.186727204</v>
      </c>
      <c r="BG78" s="53">
        <v>50.19792119099999</v>
      </c>
      <c r="BH78" s="45">
        <v>8.144437059</v>
      </c>
      <c r="BI78" s="45">
        <v>0</v>
      </c>
      <c r="BJ78" s="54">
        <v>131.52320130799998</v>
      </c>
      <c r="BK78" s="49">
        <f t="shared" si="6"/>
        <v>1573.5457742469998</v>
      </c>
    </row>
    <row r="79" spans="1:63" ht="12.75">
      <c r="A79" s="11"/>
      <c r="B79" s="24" t="s">
        <v>103</v>
      </c>
      <c r="C79" s="77">
        <v>0</v>
      </c>
      <c r="D79" s="53">
        <v>0</v>
      </c>
      <c r="E79" s="45">
        <v>0</v>
      </c>
      <c r="F79" s="45">
        <v>0</v>
      </c>
      <c r="G79" s="54">
        <v>0</v>
      </c>
      <c r="H79" s="77">
        <v>1.481306075</v>
      </c>
      <c r="I79" s="45">
        <v>0.519652929</v>
      </c>
      <c r="J79" s="45">
        <v>0</v>
      </c>
      <c r="K79" s="45">
        <v>0</v>
      </c>
      <c r="L79" s="54">
        <v>6.473059639000001</v>
      </c>
      <c r="M79" s="77">
        <v>0</v>
      </c>
      <c r="N79" s="53">
        <v>0</v>
      </c>
      <c r="O79" s="45">
        <v>0</v>
      </c>
      <c r="P79" s="45">
        <v>0</v>
      </c>
      <c r="Q79" s="54">
        <v>0</v>
      </c>
      <c r="R79" s="77">
        <v>0.638934963</v>
      </c>
      <c r="S79" s="45">
        <v>0</v>
      </c>
      <c r="T79" s="45">
        <v>0</v>
      </c>
      <c r="U79" s="45">
        <v>0</v>
      </c>
      <c r="V79" s="54">
        <v>0.030355331</v>
      </c>
      <c r="W79" s="77">
        <v>0</v>
      </c>
      <c r="X79" s="45">
        <v>0</v>
      </c>
      <c r="Y79" s="45">
        <v>0</v>
      </c>
      <c r="Z79" s="45">
        <v>0</v>
      </c>
      <c r="AA79" s="54">
        <v>0</v>
      </c>
      <c r="AB79" s="77">
        <v>0</v>
      </c>
      <c r="AC79" s="45">
        <v>0</v>
      </c>
      <c r="AD79" s="45">
        <v>0</v>
      </c>
      <c r="AE79" s="45">
        <v>0</v>
      </c>
      <c r="AF79" s="54">
        <v>0</v>
      </c>
      <c r="AG79" s="77">
        <v>0</v>
      </c>
      <c r="AH79" s="45">
        <v>0</v>
      </c>
      <c r="AI79" s="45">
        <v>0</v>
      </c>
      <c r="AJ79" s="45">
        <v>0</v>
      </c>
      <c r="AK79" s="54">
        <v>0</v>
      </c>
      <c r="AL79" s="77">
        <v>0</v>
      </c>
      <c r="AM79" s="45">
        <v>0</v>
      </c>
      <c r="AN79" s="45">
        <v>0</v>
      </c>
      <c r="AO79" s="45">
        <v>0</v>
      </c>
      <c r="AP79" s="54">
        <v>0</v>
      </c>
      <c r="AQ79" s="77">
        <v>0</v>
      </c>
      <c r="AR79" s="53">
        <v>0</v>
      </c>
      <c r="AS79" s="45">
        <v>0</v>
      </c>
      <c r="AT79" s="45">
        <v>0</v>
      </c>
      <c r="AU79" s="54">
        <v>0</v>
      </c>
      <c r="AV79" s="77">
        <v>78.16520713</v>
      </c>
      <c r="AW79" s="45">
        <v>49.491864762000006</v>
      </c>
      <c r="AX79" s="45">
        <v>0</v>
      </c>
      <c r="AY79" s="45">
        <v>0</v>
      </c>
      <c r="AZ79" s="54">
        <v>173.28156030100004</v>
      </c>
      <c r="BA79" s="77">
        <v>0</v>
      </c>
      <c r="BB79" s="53">
        <v>0</v>
      </c>
      <c r="BC79" s="45">
        <v>0</v>
      </c>
      <c r="BD79" s="45">
        <v>0</v>
      </c>
      <c r="BE79" s="54">
        <v>0</v>
      </c>
      <c r="BF79" s="77">
        <v>26.093927851</v>
      </c>
      <c r="BG79" s="53">
        <v>10.012567593</v>
      </c>
      <c r="BH79" s="45">
        <v>0</v>
      </c>
      <c r="BI79" s="45">
        <v>0</v>
      </c>
      <c r="BJ79" s="54">
        <v>38.04806954</v>
      </c>
      <c r="BK79" s="49">
        <f t="shared" si="6"/>
        <v>384.236506114</v>
      </c>
    </row>
    <row r="80" spans="1:63" ht="12.75">
      <c r="A80" s="11"/>
      <c r="B80" s="24" t="s">
        <v>102</v>
      </c>
      <c r="C80" s="77">
        <v>0</v>
      </c>
      <c r="D80" s="53">
        <v>8.648054970999999</v>
      </c>
      <c r="E80" s="45">
        <v>0</v>
      </c>
      <c r="F80" s="45">
        <v>0</v>
      </c>
      <c r="G80" s="54">
        <v>0</v>
      </c>
      <c r="H80" s="77">
        <v>5.9659828390000005</v>
      </c>
      <c r="I80" s="45">
        <v>762.9648485149999</v>
      </c>
      <c r="J80" s="45">
        <v>1.2903225779999998</v>
      </c>
      <c r="K80" s="45">
        <v>0</v>
      </c>
      <c r="L80" s="54">
        <v>106.059361118</v>
      </c>
      <c r="M80" s="77">
        <v>0</v>
      </c>
      <c r="N80" s="53">
        <v>0</v>
      </c>
      <c r="O80" s="45">
        <v>0</v>
      </c>
      <c r="P80" s="45">
        <v>0</v>
      </c>
      <c r="Q80" s="54">
        <v>0</v>
      </c>
      <c r="R80" s="77">
        <v>3.381104201</v>
      </c>
      <c r="S80" s="45">
        <v>103.798602087</v>
      </c>
      <c r="T80" s="45">
        <v>0.8786622789999999</v>
      </c>
      <c r="U80" s="45">
        <v>0</v>
      </c>
      <c r="V80" s="54">
        <v>8.349253291000002</v>
      </c>
      <c r="W80" s="77">
        <v>0</v>
      </c>
      <c r="X80" s="45">
        <v>0</v>
      </c>
      <c r="Y80" s="45">
        <v>0</v>
      </c>
      <c r="Z80" s="45">
        <v>0</v>
      </c>
      <c r="AA80" s="54">
        <v>0</v>
      </c>
      <c r="AB80" s="77">
        <v>0.044475618</v>
      </c>
      <c r="AC80" s="45">
        <v>0.001572941</v>
      </c>
      <c r="AD80" s="45">
        <v>0</v>
      </c>
      <c r="AE80" s="45">
        <v>0</v>
      </c>
      <c r="AF80" s="54">
        <v>0.323056232</v>
      </c>
      <c r="AG80" s="77">
        <v>0</v>
      </c>
      <c r="AH80" s="45">
        <v>0</v>
      </c>
      <c r="AI80" s="45">
        <v>0</v>
      </c>
      <c r="AJ80" s="45">
        <v>0</v>
      </c>
      <c r="AK80" s="54">
        <v>0</v>
      </c>
      <c r="AL80" s="77">
        <v>0</v>
      </c>
      <c r="AM80" s="45">
        <v>0</v>
      </c>
      <c r="AN80" s="45">
        <v>0</v>
      </c>
      <c r="AO80" s="45">
        <v>0</v>
      </c>
      <c r="AP80" s="54">
        <v>0</v>
      </c>
      <c r="AQ80" s="77">
        <v>0</v>
      </c>
      <c r="AR80" s="53">
        <v>0</v>
      </c>
      <c r="AS80" s="45">
        <v>0</v>
      </c>
      <c r="AT80" s="45">
        <v>0</v>
      </c>
      <c r="AU80" s="54">
        <v>0</v>
      </c>
      <c r="AV80" s="77">
        <v>82.2279196</v>
      </c>
      <c r="AW80" s="45">
        <v>720.732533868</v>
      </c>
      <c r="AX80" s="45">
        <v>25.083160884</v>
      </c>
      <c r="AY80" s="45">
        <v>0</v>
      </c>
      <c r="AZ80" s="54">
        <v>550.0588649609999</v>
      </c>
      <c r="BA80" s="77">
        <v>0</v>
      </c>
      <c r="BB80" s="53">
        <v>0</v>
      </c>
      <c r="BC80" s="45">
        <v>0</v>
      </c>
      <c r="BD80" s="45">
        <v>0</v>
      </c>
      <c r="BE80" s="54">
        <v>0</v>
      </c>
      <c r="BF80" s="77">
        <v>37.199156620000004</v>
      </c>
      <c r="BG80" s="53">
        <v>35.439270058999995</v>
      </c>
      <c r="BH80" s="45">
        <v>10.279590527</v>
      </c>
      <c r="BI80" s="45">
        <v>0</v>
      </c>
      <c r="BJ80" s="54">
        <v>59.706327140999996</v>
      </c>
      <c r="BK80" s="49">
        <f t="shared" si="6"/>
        <v>2522.43212033</v>
      </c>
    </row>
    <row r="81" spans="1:63" ht="12.75">
      <c r="A81" s="11"/>
      <c r="B81" s="24" t="s">
        <v>100</v>
      </c>
      <c r="C81" s="77">
        <v>0</v>
      </c>
      <c r="D81" s="53">
        <v>0</v>
      </c>
      <c r="E81" s="45">
        <v>0</v>
      </c>
      <c r="F81" s="45">
        <v>0</v>
      </c>
      <c r="G81" s="54">
        <v>0</v>
      </c>
      <c r="H81" s="77">
        <v>1.4409330719999998</v>
      </c>
      <c r="I81" s="45">
        <v>176.464782881</v>
      </c>
      <c r="J81" s="45">
        <v>0</v>
      </c>
      <c r="K81" s="45">
        <v>0</v>
      </c>
      <c r="L81" s="54">
        <v>12.682533987</v>
      </c>
      <c r="M81" s="77">
        <v>0</v>
      </c>
      <c r="N81" s="53">
        <v>0</v>
      </c>
      <c r="O81" s="45">
        <v>0</v>
      </c>
      <c r="P81" s="45">
        <v>0</v>
      </c>
      <c r="Q81" s="54">
        <v>0</v>
      </c>
      <c r="R81" s="77">
        <v>0.684606454</v>
      </c>
      <c r="S81" s="45">
        <v>1.454882979</v>
      </c>
      <c r="T81" s="45">
        <v>0</v>
      </c>
      <c r="U81" s="45">
        <v>0</v>
      </c>
      <c r="V81" s="54">
        <v>0.474600982</v>
      </c>
      <c r="W81" s="77">
        <v>0</v>
      </c>
      <c r="X81" s="45">
        <v>0</v>
      </c>
      <c r="Y81" s="45">
        <v>0</v>
      </c>
      <c r="Z81" s="45">
        <v>0</v>
      </c>
      <c r="AA81" s="54">
        <v>0</v>
      </c>
      <c r="AB81" s="77">
        <v>0.001429405</v>
      </c>
      <c r="AC81" s="45">
        <v>0</v>
      </c>
      <c r="AD81" s="45">
        <v>0</v>
      </c>
      <c r="AE81" s="45">
        <v>0</v>
      </c>
      <c r="AF81" s="54">
        <v>0</v>
      </c>
      <c r="AG81" s="77">
        <v>0</v>
      </c>
      <c r="AH81" s="45">
        <v>0</v>
      </c>
      <c r="AI81" s="45">
        <v>0</v>
      </c>
      <c r="AJ81" s="45">
        <v>0</v>
      </c>
      <c r="AK81" s="54">
        <v>0</v>
      </c>
      <c r="AL81" s="77">
        <v>0</v>
      </c>
      <c r="AM81" s="45">
        <v>0</v>
      </c>
      <c r="AN81" s="45">
        <v>0</v>
      </c>
      <c r="AO81" s="45">
        <v>0</v>
      </c>
      <c r="AP81" s="54">
        <v>0</v>
      </c>
      <c r="AQ81" s="77">
        <v>0</v>
      </c>
      <c r="AR81" s="53">
        <v>0</v>
      </c>
      <c r="AS81" s="45">
        <v>0</v>
      </c>
      <c r="AT81" s="45">
        <v>0</v>
      </c>
      <c r="AU81" s="54">
        <v>0</v>
      </c>
      <c r="AV81" s="77">
        <v>23.713414182999998</v>
      </c>
      <c r="AW81" s="45">
        <v>263.337351743</v>
      </c>
      <c r="AX81" s="45">
        <v>0</v>
      </c>
      <c r="AY81" s="45">
        <v>0</v>
      </c>
      <c r="AZ81" s="54">
        <v>234.90392709199998</v>
      </c>
      <c r="BA81" s="77">
        <v>0</v>
      </c>
      <c r="BB81" s="53">
        <v>0</v>
      </c>
      <c r="BC81" s="45">
        <v>0</v>
      </c>
      <c r="BD81" s="45">
        <v>0</v>
      </c>
      <c r="BE81" s="54">
        <v>0</v>
      </c>
      <c r="BF81" s="77">
        <v>5.633410396</v>
      </c>
      <c r="BG81" s="53">
        <v>16.643168908</v>
      </c>
      <c r="BH81" s="45">
        <v>0.407129773</v>
      </c>
      <c r="BI81" s="45">
        <v>0</v>
      </c>
      <c r="BJ81" s="54">
        <v>23.456617401</v>
      </c>
      <c r="BK81" s="49">
        <f t="shared" si="6"/>
        <v>761.298789256</v>
      </c>
    </row>
    <row r="82" spans="1:63" ht="12.75">
      <c r="A82" s="11"/>
      <c r="B82" s="24" t="s">
        <v>101</v>
      </c>
      <c r="C82" s="77">
        <v>0</v>
      </c>
      <c r="D82" s="53">
        <v>244.683208181</v>
      </c>
      <c r="E82" s="45">
        <v>0</v>
      </c>
      <c r="F82" s="45">
        <v>0</v>
      </c>
      <c r="G82" s="54">
        <v>0</v>
      </c>
      <c r="H82" s="77">
        <v>2.2593320249999995</v>
      </c>
      <c r="I82" s="45">
        <v>938.3293962539999</v>
      </c>
      <c r="J82" s="45">
        <v>29.112625277999996</v>
      </c>
      <c r="K82" s="45">
        <v>46.258312439</v>
      </c>
      <c r="L82" s="54">
        <v>70.00800842000001</v>
      </c>
      <c r="M82" s="77">
        <v>0</v>
      </c>
      <c r="N82" s="53">
        <v>0</v>
      </c>
      <c r="O82" s="45">
        <v>0</v>
      </c>
      <c r="P82" s="45">
        <v>0</v>
      </c>
      <c r="Q82" s="54">
        <v>0</v>
      </c>
      <c r="R82" s="77">
        <v>0.944009699</v>
      </c>
      <c r="S82" s="45">
        <v>0.467657003</v>
      </c>
      <c r="T82" s="45">
        <v>0</v>
      </c>
      <c r="U82" s="45">
        <v>0</v>
      </c>
      <c r="V82" s="54">
        <v>403.070077823</v>
      </c>
      <c r="W82" s="77">
        <v>0</v>
      </c>
      <c r="X82" s="45">
        <v>0</v>
      </c>
      <c r="Y82" s="45">
        <v>0</v>
      </c>
      <c r="Z82" s="45">
        <v>0</v>
      </c>
      <c r="AA82" s="54">
        <v>0</v>
      </c>
      <c r="AB82" s="77">
        <v>0.080816762</v>
      </c>
      <c r="AC82" s="45">
        <v>0</v>
      </c>
      <c r="AD82" s="45">
        <v>0</v>
      </c>
      <c r="AE82" s="45">
        <v>0</v>
      </c>
      <c r="AF82" s="54">
        <v>0</v>
      </c>
      <c r="AG82" s="77">
        <v>0</v>
      </c>
      <c r="AH82" s="45">
        <v>0</v>
      </c>
      <c r="AI82" s="45">
        <v>0</v>
      </c>
      <c r="AJ82" s="45">
        <v>0</v>
      </c>
      <c r="AK82" s="54">
        <v>0</v>
      </c>
      <c r="AL82" s="77">
        <v>0.005070731</v>
      </c>
      <c r="AM82" s="45">
        <v>0</v>
      </c>
      <c r="AN82" s="45">
        <v>0</v>
      </c>
      <c r="AO82" s="45">
        <v>0</v>
      </c>
      <c r="AP82" s="54">
        <v>0</v>
      </c>
      <c r="AQ82" s="77">
        <v>0</v>
      </c>
      <c r="AR82" s="53">
        <v>25.065220458000002</v>
      </c>
      <c r="AS82" s="45">
        <v>0</v>
      </c>
      <c r="AT82" s="45">
        <v>0</v>
      </c>
      <c r="AU82" s="54">
        <v>0</v>
      </c>
      <c r="AV82" s="77">
        <v>9.033208881</v>
      </c>
      <c r="AW82" s="45">
        <v>706.061242413</v>
      </c>
      <c r="AX82" s="45">
        <v>0</v>
      </c>
      <c r="AY82" s="45">
        <v>0</v>
      </c>
      <c r="AZ82" s="54">
        <v>324.239104947</v>
      </c>
      <c r="BA82" s="77">
        <v>0</v>
      </c>
      <c r="BB82" s="53">
        <v>0</v>
      </c>
      <c r="BC82" s="45">
        <v>0</v>
      </c>
      <c r="BD82" s="45">
        <v>0</v>
      </c>
      <c r="BE82" s="54">
        <v>0</v>
      </c>
      <c r="BF82" s="77">
        <v>2.673691854</v>
      </c>
      <c r="BG82" s="53">
        <v>16.403345476</v>
      </c>
      <c r="BH82" s="45">
        <v>0</v>
      </c>
      <c r="BI82" s="45">
        <v>0</v>
      </c>
      <c r="BJ82" s="54">
        <v>57.893743384</v>
      </c>
      <c r="BK82" s="49">
        <f t="shared" si="6"/>
        <v>2876.588072028</v>
      </c>
    </row>
    <row r="83" spans="1:63" ht="12.75">
      <c r="A83" s="36"/>
      <c r="B83" s="37" t="s">
        <v>86</v>
      </c>
      <c r="C83" s="86">
        <f>SUM(C76:C82)</f>
        <v>0</v>
      </c>
      <c r="D83" s="63">
        <f>SUM(D76:D82)</f>
        <v>270.670580892</v>
      </c>
      <c r="E83" s="87">
        <f aca="true" t="shared" si="7" ref="E83:BJ83">SUM(E76:E82)</f>
        <v>0</v>
      </c>
      <c r="F83" s="87">
        <f t="shared" si="7"/>
        <v>0</v>
      </c>
      <c r="G83" s="66">
        <f t="shared" si="7"/>
        <v>0</v>
      </c>
      <c r="H83" s="86">
        <f t="shared" si="7"/>
        <v>13.115433265</v>
      </c>
      <c r="I83" s="87">
        <f t="shared" si="7"/>
        <v>1937.8648182939996</v>
      </c>
      <c r="J83" s="87">
        <f t="shared" si="7"/>
        <v>30.409845302999997</v>
      </c>
      <c r="K83" s="87">
        <f t="shared" si="7"/>
        <v>46.258312439</v>
      </c>
      <c r="L83" s="66">
        <f t="shared" si="7"/>
        <v>258.91728792000004</v>
      </c>
      <c r="M83" s="86">
        <f t="shared" si="7"/>
        <v>0</v>
      </c>
      <c r="N83" s="63">
        <f t="shared" si="7"/>
        <v>0</v>
      </c>
      <c r="O83" s="87">
        <f t="shared" si="7"/>
        <v>0</v>
      </c>
      <c r="P83" s="87">
        <f t="shared" si="7"/>
        <v>0</v>
      </c>
      <c r="Q83" s="66">
        <f t="shared" si="7"/>
        <v>0</v>
      </c>
      <c r="R83" s="86">
        <f t="shared" si="7"/>
        <v>6.686257625</v>
      </c>
      <c r="S83" s="87">
        <f t="shared" si="7"/>
        <v>108.332414431</v>
      </c>
      <c r="T83" s="87">
        <f t="shared" si="7"/>
        <v>4.705714641</v>
      </c>
      <c r="U83" s="87">
        <f t="shared" si="7"/>
        <v>0</v>
      </c>
      <c r="V83" s="66">
        <f t="shared" si="7"/>
        <v>413.468759786</v>
      </c>
      <c r="W83" s="86">
        <f t="shared" si="7"/>
        <v>0</v>
      </c>
      <c r="X83" s="87">
        <f t="shared" si="7"/>
        <v>0</v>
      </c>
      <c r="Y83" s="87">
        <f t="shared" si="7"/>
        <v>0</v>
      </c>
      <c r="Z83" s="87">
        <f t="shared" si="7"/>
        <v>0</v>
      </c>
      <c r="AA83" s="66">
        <f t="shared" si="7"/>
        <v>0</v>
      </c>
      <c r="AB83" s="86">
        <f t="shared" si="7"/>
        <v>0.128350845</v>
      </c>
      <c r="AC83" s="87">
        <f t="shared" si="7"/>
        <v>0.001572941</v>
      </c>
      <c r="AD83" s="87">
        <f t="shared" si="7"/>
        <v>0</v>
      </c>
      <c r="AE83" s="87">
        <f t="shared" si="7"/>
        <v>0</v>
      </c>
      <c r="AF83" s="66">
        <f t="shared" si="7"/>
        <v>0.323056232</v>
      </c>
      <c r="AG83" s="86">
        <f t="shared" si="7"/>
        <v>0</v>
      </c>
      <c r="AH83" s="87">
        <f t="shared" si="7"/>
        <v>0</v>
      </c>
      <c r="AI83" s="87">
        <f t="shared" si="7"/>
        <v>0</v>
      </c>
      <c r="AJ83" s="87">
        <f t="shared" si="7"/>
        <v>0</v>
      </c>
      <c r="AK83" s="64">
        <f t="shared" si="7"/>
        <v>0</v>
      </c>
      <c r="AL83" s="62">
        <f t="shared" si="7"/>
        <v>0.005070731</v>
      </c>
      <c r="AM83" s="63">
        <f t="shared" si="7"/>
        <v>0</v>
      </c>
      <c r="AN83" s="63">
        <f t="shared" si="7"/>
        <v>0</v>
      </c>
      <c r="AO83" s="63">
        <f t="shared" si="7"/>
        <v>0</v>
      </c>
      <c r="AP83" s="64">
        <f t="shared" si="7"/>
        <v>0</v>
      </c>
      <c r="AQ83" s="62">
        <f t="shared" si="7"/>
        <v>0</v>
      </c>
      <c r="AR83" s="63">
        <f t="shared" si="7"/>
        <v>25.065220458000002</v>
      </c>
      <c r="AS83" s="63">
        <f t="shared" si="7"/>
        <v>0</v>
      </c>
      <c r="AT83" s="63">
        <f t="shared" si="7"/>
        <v>0</v>
      </c>
      <c r="AU83" s="64">
        <f t="shared" si="7"/>
        <v>0</v>
      </c>
      <c r="AV83" s="62">
        <f t="shared" si="7"/>
        <v>278.988122842</v>
      </c>
      <c r="AW83" s="63">
        <f t="shared" si="7"/>
        <v>2438.7641664499997</v>
      </c>
      <c r="AX83" s="63">
        <f t="shared" si="7"/>
        <v>32.581773742</v>
      </c>
      <c r="AY83" s="63">
        <f t="shared" si="7"/>
        <v>0</v>
      </c>
      <c r="AZ83" s="64">
        <f t="shared" si="7"/>
        <v>2145.61873369</v>
      </c>
      <c r="BA83" s="62">
        <f t="shared" si="7"/>
        <v>0</v>
      </c>
      <c r="BB83" s="63">
        <f t="shared" si="7"/>
        <v>0</v>
      </c>
      <c r="BC83" s="63">
        <f t="shared" si="7"/>
        <v>0</v>
      </c>
      <c r="BD83" s="63">
        <f t="shared" si="7"/>
        <v>0</v>
      </c>
      <c r="BE83" s="64">
        <f t="shared" si="7"/>
        <v>0</v>
      </c>
      <c r="BF83" s="62">
        <f t="shared" si="7"/>
        <v>100.34990335900001</v>
      </c>
      <c r="BG83" s="63">
        <f>SUM(BG76:BG82)</f>
        <v>164.19293409099998</v>
      </c>
      <c r="BH83" s="63">
        <f t="shared" si="7"/>
        <v>21.072279533</v>
      </c>
      <c r="BI83" s="63">
        <f t="shared" si="7"/>
        <v>0</v>
      </c>
      <c r="BJ83" s="64">
        <f t="shared" si="7"/>
        <v>354.72725257499997</v>
      </c>
      <c r="BK83" s="67">
        <f>SUM(BK76:BK82)</f>
        <v>8652.247862085</v>
      </c>
    </row>
    <row r="84" spans="1:63" ht="12.75">
      <c r="A84" s="36"/>
      <c r="B84" s="38" t="s">
        <v>76</v>
      </c>
      <c r="C84" s="68">
        <f aca="true" t="shared" si="8" ref="C84:AH84">+C83+C68+C14+C10</f>
        <v>0</v>
      </c>
      <c r="D84" s="78">
        <f t="shared" si="8"/>
        <v>1383.9783351530002</v>
      </c>
      <c r="E84" s="78">
        <f t="shared" si="8"/>
        <v>0</v>
      </c>
      <c r="F84" s="78">
        <f t="shared" si="8"/>
        <v>0</v>
      </c>
      <c r="G84" s="79">
        <f t="shared" si="8"/>
        <v>0</v>
      </c>
      <c r="H84" s="68">
        <f t="shared" si="8"/>
        <v>28.442721563</v>
      </c>
      <c r="I84" s="78">
        <f t="shared" si="8"/>
        <v>6474.635228629999</v>
      </c>
      <c r="J84" s="78">
        <f t="shared" si="8"/>
        <v>1034.763820187</v>
      </c>
      <c r="K84" s="78">
        <f t="shared" si="8"/>
        <v>131.32220741100002</v>
      </c>
      <c r="L84" s="79">
        <f t="shared" si="8"/>
        <v>842.1014145570001</v>
      </c>
      <c r="M84" s="68">
        <f t="shared" si="8"/>
        <v>0</v>
      </c>
      <c r="N84" s="78">
        <f t="shared" si="8"/>
        <v>0</v>
      </c>
      <c r="O84" s="78">
        <f t="shared" si="8"/>
        <v>0</v>
      </c>
      <c r="P84" s="78">
        <f t="shared" si="8"/>
        <v>0</v>
      </c>
      <c r="Q84" s="79">
        <f t="shared" si="8"/>
        <v>0</v>
      </c>
      <c r="R84" s="68">
        <f t="shared" si="8"/>
        <v>12.043589282</v>
      </c>
      <c r="S84" s="78">
        <f t="shared" si="8"/>
        <v>581.1451790560001</v>
      </c>
      <c r="T84" s="78">
        <f t="shared" si="8"/>
        <v>117.54315485400001</v>
      </c>
      <c r="U84" s="78">
        <f t="shared" si="8"/>
        <v>0</v>
      </c>
      <c r="V84" s="79">
        <f t="shared" si="8"/>
        <v>429.19276070700005</v>
      </c>
      <c r="W84" s="68">
        <f t="shared" si="8"/>
        <v>0</v>
      </c>
      <c r="X84" s="68">
        <f t="shared" si="8"/>
        <v>0</v>
      </c>
      <c r="Y84" s="68">
        <f t="shared" si="8"/>
        <v>0</v>
      </c>
      <c r="Z84" s="68">
        <f t="shared" si="8"/>
        <v>0</v>
      </c>
      <c r="AA84" s="68">
        <f t="shared" si="8"/>
        <v>0</v>
      </c>
      <c r="AB84" s="68">
        <f t="shared" si="8"/>
        <v>0.157212811</v>
      </c>
      <c r="AC84" s="78">
        <f t="shared" si="8"/>
        <v>0.001572941</v>
      </c>
      <c r="AD84" s="78">
        <f t="shared" si="8"/>
        <v>0</v>
      </c>
      <c r="AE84" s="78">
        <f t="shared" si="8"/>
        <v>0</v>
      </c>
      <c r="AF84" s="79">
        <f t="shared" si="8"/>
        <v>0.6104913279999999</v>
      </c>
      <c r="AG84" s="68">
        <f t="shared" si="8"/>
        <v>0</v>
      </c>
      <c r="AH84" s="78">
        <f t="shared" si="8"/>
        <v>0</v>
      </c>
      <c r="AI84" s="78">
        <f aca="true" t="shared" si="9" ref="AI84:BK84">+AI83+AI68+AI14+AI10</f>
        <v>0</v>
      </c>
      <c r="AJ84" s="78">
        <f t="shared" si="9"/>
        <v>0</v>
      </c>
      <c r="AK84" s="79">
        <f t="shared" si="9"/>
        <v>0</v>
      </c>
      <c r="AL84" s="68">
        <f t="shared" si="9"/>
        <v>0.00886813</v>
      </c>
      <c r="AM84" s="78">
        <f t="shared" si="9"/>
        <v>0</v>
      </c>
      <c r="AN84" s="78">
        <f t="shared" si="9"/>
        <v>0</v>
      </c>
      <c r="AO84" s="78">
        <f t="shared" si="9"/>
        <v>0</v>
      </c>
      <c r="AP84" s="79">
        <f t="shared" si="9"/>
        <v>0</v>
      </c>
      <c r="AQ84" s="68">
        <f t="shared" si="9"/>
        <v>0</v>
      </c>
      <c r="AR84" s="78">
        <f t="shared" si="9"/>
        <v>79.658205733</v>
      </c>
      <c r="AS84" s="78">
        <f t="shared" si="9"/>
        <v>0</v>
      </c>
      <c r="AT84" s="78">
        <f t="shared" si="9"/>
        <v>0</v>
      </c>
      <c r="AU84" s="79">
        <f t="shared" si="9"/>
        <v>0</v>
      </c>
      <c r="AV84" s="68">
        <f t="shared" si="9"/>
        <v>604.762172162</v>
      </c>
      <c r="AW84" s="78">
        <f t="shared" si="9"/>
        <v>5505.432502636</v>
      </c>
      <c r="AX84" s="78">
        <f t="shared" si="9"/>
        <v>104.95941119899999</v>
      </c>
      <c r="AY84" s="78">
        <f t="shared" si="9"/>
        <v>0.811250788</v>
      </c>
      <c r="AZ84" s="79">
        <f t="shared" si="9"/>
        <v>4337.508028113</v>
      </c>
      <c r="BA84" s="68">
        <f t="shared" si="9"/>
        <v>0</v>
      </c>
      <c r="BB84" s="78">
        <f t="shared" si="9"/>
        <v>0</v>
      </c>
      <c r="BC84" s="78">
        <f t="shared" si="9"/>
        <v>0</v>
      </c>
      <c r="BD84" s="78">
        <f t="shared" si="9"/>
        <v>0</v>
      </c>
      <c r="BE84" s="79">
        <f t="shared" si="9"/>
        <v>0</v>
      </c>
      <c r="BF84" s="68">
        <f t="shared" si="9"/>
        <v>171.79346474300002</v>
      </c>
      <c r="BG84" s="78">
        <f t="shared" si="9"/>
        <v>456.13730854100004</v>
      </c>
      <c r="BH84" s="78">
        <f t="shared" si="9"/>
        <v>43.572233198000006</v>
      </c>
      <c r="BI84" s="78">
        <f t="shared" si="9"/>
        <v>0</v>
      </c>
      <c r="BJ84" s="79">
        <f t="shared" si="9"/>
        <v>623.443669512</v>
      </c>
      <c r="BK84" s="68">
        <f t="shared" si="9"/>
        <v>22964.024803235</v>
      </c>
    </row>
    <row r="85" spans="1:63" ht="3.75" customHeight="1">
      <c r="A85" s="11"/>
      <c r="B85" s="20"/>
      <c r="C85" s="119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1"/>
    </row>
    <row r="86" spans="1:63" ht="3.75" customHeight="1">
      <c r="A86" s="11"/>
      <c r="B86" s="20"/>
      <c r="C86" s="25"/>
      <c r="D86" s="33"/>
      <c r="E86" s="26"/>
      <c r="F86" s="26"/>
      <c r="G86" s="26"/>
      <c r="H86" s="26"/>
      <c r="I86" s="26"/>
      <c r="J86" s="26"/>
      <c r="K86" s="26"/>
      <c r="L86" s="26"/>
      <c r="M86" s="26"/>
      <c r="N86" s="33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33"/>
      <c r="AS86" s="26"/>
      <c r="AT86" s="26"/>
      <c r="AU86" s="26"/>
      <c r="AV86" s="26"/>
      <c r="AW86" s="26"/>
      <c r="AX86" s="26"/>
      <c r="AY86" s="26"/>
      <c r="AZ86" s="26"/>
      <c r="BA86" s="26"/>
      <c r="BB86" s="33"/>
      <c r="BC86" s="26"/>
      <c r="BD86" s="26"/>
      <c r="BE86" s="26"/>
      <c r="BF86" s="26"/>
      <c r="BG86" s="33"/>
      <c r="BH86" s="26"/>
      <c r="BI86" s="26"/>
      <c r="BJ86" s="26"/>
      <c r="BK86" s="29"/>
    </row>
    <row r="87" spans="1:63" ht="12.75">
      <c r="A87" s="11" t="s">
        <v>1</v>
      </c>
      <c r="B87" s="17" t="s">
        <v>7</v>
      </c>
      <c r="C87" s="119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1"/>
    </row>
    <row r="88" spans="1:256" s="4" customFormat="1" ht="12.75">
      <c r="A88" s="11" t="s">
        <v>72</v>
      </c>
      <c r="B88" s="24" t="s">
        <v>2</v>
      </c>
      <c r="C88" s="116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  <c r="BH88" s="117"/>
      <c r="BI88" s="117"/>
      <c r="BJ88" s="117"/>
      <c r="BK88" s="118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4" customFormat="1" ht="12.75">
      <c r="A89" s="11"/>
      <c r="B89" s="24" t="s">
        <v>105</v>
      </c>
      <c r="C89" s="81">
        <v>0</v>
      </c>
      <c r="D89" s="53">
        <v>0</v>
      </c>
      <c r="E89" s="82">
        <v>0</v>
      </c>
      <c r="F89" s="82">
        <v>0</v>
      </c>
      <c r="G89" s="83">
        <v>0</v>
      </c>
      <c r="H89" s="81">
        <v>6.424121037</v>
      </c>
      <c r="I89" s="82">
        <v>0.5350030299999999</v>
      </c>
      <c r="J89" s="82">
        <v>0</v>
      </c>
      <c r="K89" s="82">
        <v>0</v>
      </c>
      <c r="L89" s="83">
        <v>0.26010685</v>
      </c>
      <c r="M89" s="69">
        <v>0</v>
      </c>
      <c r="N89" s="70">
        <v>0</v>
      </c>
      <c r="O89" s="69">
        <v>0</v>
      </c>
      <c r="P89" s="69">
        <v>0</v>
      </c>
      <c r="Q89" s="69">
        <v>0</v>
      </c>
      <c r="R89" s="81">
        <v>3.4024905910000003</v>
      </c>
      <c r="S89" s="82">
        <v>0</v>
      </c>
      <c r="T89" s="82">
        <v>0</v>
      </c>
      <c r="U89" s="82">
        <v>0</v>
      </c>
      <c r="V89" s="83">
        <v>0.051135909</v>
      </c>
      <c r="W89" s="81">
        <v>0</v>
      </c>
      <c r="X89" s="82">
        <v>0</v>
      </c>
      <c r="Y89" s="82">
        <v>0</v>
      </c>
      <c r="Z89" s="82">
        <v>0</v>
      </c>
      <c r="AA89" s="83">
        <v>0</v>
      </c>
      <c r="AB89" s="81">
        <v>0.800834741</v>
      </c>
      <c r="AC89" s="82">
        <v>0</v>
      </c>
      <c r="AD89" s="82">
        <v>0</v>
      </c>
      <c r="AE89" s="82">
        <v>0</v>
      </c>
      <c r="AF89" s="83">
        <v>0</v>
      </c>
      <c r="AG89" s="69">
        <v>0</v>
      </c>
      <c r="AH89" s="69">
        <v>0</v>
      </c>
      <c r="AI89" s="69">
        <v>0</v>
      </c>
      <c r="AJ89" s="69">
        <v>0</v>
      </c>
      <c r="AK89" s="69">
        <v>0</v>
      </c>
      <c r="AL89" s="81">
        <v>0.4929794</v>
      </c>
      <c r="AM89" s="82">
        <v>0</v>
      </c>
      <c r="AN89" s="82">
        <v>0</v>
      </c>
      <c r="AO89" s="82">
        <v>0</v>
      </c>
      <c r="AP89" s="83">
        <v>0</v>
      </c>
      <c r="AQ89" s="81">
        <v>0</v>
      </c>
      <c r="AR89" s="84">
        <v>0</v>
      </c>
      <c r="AS89" s="82">
        <v>0</v>
      </c>
      <c r="AT89" s="82">
        <v>0</v>
      </c>
      <c r="AU89" s="83">
        <v>0</v>
      </c>
      <c r="AV89" s="81">
        <v>661.0130807529999</v>
      </c>
      <c r="AW89" s="82">
        <v>8.738060133</v>
      </c>
      <c r="AX89" s="82">
        <v>0</v>
      </c>
      <c r="AY89" s="82">
        <v>0</v>
      </c>
      <c r="AZ89" s="83">
        <v>59.085432512</v>
      </c>
      <c r="BA89" s="81">
        <v>0</v>
      </c>
      <c r="BB89" s="84">
        <v>0</v>
      </c>
      <c r="BC89" s="82">
        <v>0</v>
      </c>
      <c r="BD89" s="82">
        <v>0</v>
      </c>
      <c r="BE89" s="83">
        <v>0</v>
      </c>
      <c r="BF89" s="81">
        <v>327.46231015</v>
      </c>
      <c r="BG89" s="84">
        <v>11.875236932</v>
      </c>
      <c r="BH89" s="82">
        <v>0.613929574</v>
      </c>
      <c r="BI89" s="82">
        <v>0</v>
      </c>
      <c r="BJ89" s="83">
        <v>18.670205677000002</v>
      </c>
      <c r="BK89" s="71">
        <f>SUM(C89:BJ89)</f>
        <v>1099.424927289</v>
      </c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4" customFormat="1" ht="12.75">
      <c r="A90" s="36"/>
      <c r="B90" s="37" t="s">
        <v>81</v>
      </c>
      <c r="C90" s="50">
        <f>SUM(C89)</f>
        <v>0</v>
      </c>
      <c r="D90" s="75">
        <f>SUM(D89)</f>
        <v>0</v>
      </c>
      <c r="E90" s="75">
        <f aca="true" t="shared" si="10" ref="E90:BJ90">SUM(E89)</f>
        <v>0</v>
      </c>
      <c r="F90" s="75">
        <f t="shared" si="10"/>
        <v>0</v>
      </c>
      <c r="G90" s="72">
        <f t="shared" si="10"/>
        <v>0</v>
      </c>
      <c r="H90" s="50">
        <f t="shared" si="10"/>
        <v>6.424121037</v>
      </c>
      <c r="I90" s="75">
        <f t="shared" si="10"/>
        <v>0.5350030299999999</v>
      </c>
      <c r="J90" s="75">
        <f t="shared" si="10"/>
        <v>0</v>
      </c>
      <c r="K90" s="75">
        <f t="shared" si="10"/>
        <v>0</v>
      </c>
      <c r="L90" s="72">
        <f t="shared" si="10"/>
        <v>0.26010685</v>
      </c>
      <c r="M90" s="51">
        <f t="shared" si="10"/>
        <v>0</v>
      </c>
      <c r="N90" s="51">
        <f t="shared" si="10"/>
        <v>0</v>
      </c>
      <c r="O90" s="51">
        <f t="shared" si="10"/>
        <v>0</v>
      </c>
      <c r="P90" s="51">
        <f t="shared" si="10"/>
        <v>0</v>
      </c>
      <c r="Q90" s="80">
        <f t="shared" si="10"/>
        <v>0</v>
      </c>
      <c r="R90" s="50">
        <f t="shared" si="10"/>
        <v>3.4024905910000003</v>
      </c>
      <c r="S90" s="75">
        <f t="shared" si="10"/>
        <v>0</v>
      </c>
      <c r="T90" s="75">
        <f t="shared" si="10"/>
        <v>0</v>
      </c>
      <c r="U90" s="75">
        <f t="shared" si="10"/>
        <v>0</v>
      </c>
      <c r="V90" s="72">
        <f t="shared" si="10"/>
        <v>0.051135909</v>
      </c>
      <c r="W90" s="50">
        <f t="shared" si="10"/>
        <v>0</v>
      </c>
      <c r="X90" s="75">
        <f t="shared" si="10"/>
        <v>0</v>
      </c>
      <c r="Y90" s="75">
        <f t="shared" si="10"/>
        <v>0</v>
      </c>
      <c r="Z90" s="75">
        <f t="shared" si="10"/>
        <v>0</v>
      </c>
      <c r="AA90" s="72">
        <f t="shared" si="10"/>
        <v>0</v>
      </c>
      <c r="AB90" s="50">
        <f t="shared" si="10"/>
        <v>0.800834741</v>
      </c>
      <c r="AC90" s="75">
        <f t="shared" si="10"/>
        <v>0</v>
      </c>
      <c r="AD90" s="75">
        <f t="shared" si="10"/>
        <v>0</v>
      </c>
      <c r="AE90" s="75">
        <f t="shared" si="10"/>
        <v>0</v>
      </c>
      <c r="AF90" s="72">
        <f t="shared" si="10"/>
        <v>0</v>
      </c>
      <c r="AG90" s="51">
        <f t="shared" si="10"/>
        <v>0</v>
      </c>
      <c r="AH90" s="51">
        <f t="shared" si="10"/>
        <v>0</v>
      </c>
      <c r="AI90" s="51">
        <f t="shared" si="10"/>
        <v>0</v>
      </c>
      <c r="AJ90" s="51">
        <f t="shared" si="10"/>
        <v>0</v>
      </c>
      <c r="AK90" s="80">
        <f t="shared" si="10"/>
        <v>0</v>
      </c>
      <c r="AL90" s="50">
        <f t="shared" si="10"/>
        <v>0.4929794</v>
      </c>
      <c r="AM90" s="75">
        <f t="shared" si="10"/>
        <v>0</v>
      </c>
      <c r="AN90" s="75">
        <f t="shared" si="10"/>
        <v>0</v>
      </c>
      <c r="AO90" s="75">
        <f t="shared" si="10"/>
        <v>0</v>
      </c>
      <c r="AP90" s="72">
        <f t="shared" si="10"/>
        <v>0</v>
      </c>
      <c r="AQ90" s="50">
        <f t="shared" si="10"/>
        <v>0</v>
      </c>
      <c r="AR90" s="75">
        <f t="shared" si="10"/>
        <v>0</v>
      </c>
      <c r="AS90" s="75">
        <f t="shared" si="10"/>
        <v>0</v>
      </c>
      <c r="AT90" s="75">
        <f t="shared" si="10"/>
        <v>0</v>
      </c>
      <c r="AU90" s="72">
        <f t="shared" si="10"/>
        <v>0</v>
      </c>
      <c r="AV90" s="50">
        <f t="shared" si="10"/>
        <v>661.0130807529999</v>
      </c>
      <c r="AW90" s="75">
        <f t="shared" si="10"/>
        <v>8.738060133</v>
      </c>
      <c r="AX90" s="75">
        <f t="shared" si="10"/>
        <v>0</v>
      </c>
      <c r="AY90" s="75">
        <f t="shared" si="10"/>
        <v>0</v>
      </c>
      <c r="AZ90" s="72">
        <f t="shared" si="10"/>
        <v>59.085432512</v>
      </c>
      <c r="BA90" s="50">
        <f t="shared" si="10"/>
        <v>0</v>
      </c>
      <c r="BB90" s="75">
        <f t="shared" si="10"/>
        <v>0</v>
      </c>
      <c r="BC90" s="75">
        <f t="shared" si="10"/>
        <v>0</v>
      </c>
      <c r="BD90" s="75">
        <f t="shared" si="10"/>
        <v>0</v>
      </c>
      <c r="BE90" s="72">
        <f t="shared" si="10"/>
        <v>0</v>
      </c>
      <c r="BF90" s="50">
        <f t="shared" si="10"/>
        <v>327.46231015</v>
      </c>
      <c r="BG90" s="75">
        <f t="shared" si="10"/>
        <v>11.875236932</v>
      </c>
      <c r="BH90" s="75">
        <f t="shared" si="10"/>
        <v>0.613929574</v>
      </c>
      <c r="BI90" s="75">
        <f t="shared" si="10"/>
        <v>0</v>
      </c>
      <c r="BJ90" s="72">
        <f t="shared" si="10"/>
        <v>18.670205677000002</v>
      </c>
      <c r="BK90" s="52">
        <f>SUM(BK89:BK89)</f>
        <v>1099.424927289</v>
      </c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63" ht="12.75">
      <c r="A91" s="11" t="s">
        <v>73</v>
      </c>
      <c r="B91" s="18" t="s">
        <v>17</v>
      </c>
      <c r="C91" s="109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  <c r="BK91" s="111"/>
    </row>
    <row r="92" spans="1:63" ht="12.75">
      <c r="A92" s="11"/>
      <c r="B92" s="24" t="s">
        <v>106</v>
      </c>
      <c r="C92" s="77">
        <v>0</v>
      </c>
      <c r="D92" s="53">
        <v>120.961392482</v>
      </c>
      <c r="E92" s="45">
        <v>0</v>
      </c>
      <c r="F92" s="45">
        <v>0</v>
      </c>
      <c r="G92" s="54">
        <v>0</v>
      </c>
      <c r="H92" s="77">
        <v>30.813677497</v>
      </c>
      <c r="I92" s="45">
        <v>83.967501225</v>
      </c>
      <c r="J92" s="45">
        <v>0</v>
      </c>
      <c r="K92" s="45">
        <v>0</v>
      </c>
      <c r="L92" s="54">
        <v>122.01221187</v>
      </c>
      <c r="M92" s="77">
        <v>0</v>
      </c>
      <c r="N92" s="53">
        <v>0</v>
      </c>
      <c r="O92" s="45">
        <v>0</v>
      </c>
      <c r="P92" s="45">
        <v>0</v>
      </c>
      <c r="Q92" s="54">
        <v>0</v>
      </c>
      <c r="R92" s="77">
        <v>8.681242367</v>
      </c>
      <c r="S92" s="45">
        <v>0.6253795809999999</v>
      </c>
      <c r="T92" s="45">
        <v>0</v>
      </c>
      <c r="U92" s="45">
        <v>0</v>
      </c>
      <c r="V92" s="54">
        <v>1.804406696</v>
      </c>
      <c r="W92" s="77">
        <v>0</v>
      </c>
      <c r="X92" s="45">
        <v>0</v>
      </c>
      <c r="Y92" s="45">
        <v>0</v>
      </c>
      <c r="Z92" s="45">
        <v>0</v>
      </c>
      <c r="AA92" s="54">
        <v>0</v>
      </c>
      <c r="AB92" s="77">
        <v>0.180329228</v>
      </c>
      <c r="AC92" s="45">
        <v>0</v>
      </c>
      <c r="AD92" s="45">
        <v>0</v>
      </c>
      <c r="AE92" s="45">
        <v>0</v>
      </c>
      <c r="AF92" s="54">
        <v>0</v>
      </c>
      <c r="AG92" s="77">
        <v>0</v>
      </c>
      <c r="AH92" s="45">
        <v>0</v>
      </c>
      <c r="AI92" s="45">
        <v>0</v>
      </c>
      <c r="AJ92" s="45">
        <v>0</v>
      </c>
      <c r="AK92" s="54">
        <v>0</v>
      </c>
      <c r="AL92" s="77">
        <v>0.119151795</v>
      </c>
      <c r="AM92" s="45">
        <v>0</v>
      </c>
      <c r="AN92" s="45">
        <v>0</v>
      </c>
      <c r="AO92" s="45">
        <v>0</v>
      </c>
      <c r="AP92" s="54">
        <v>0</v>
      </c>
      <c r="AQ92" s="77">
        <v>0</v>
      </c>
      <c r="AR92" s="53">
        <v>0.328939677</v>
      </c>
      <c r="AS92" s="45">
        <v>0</v>
      </c>
      <c r="AT92" s="45">
        <v>0</v>
      </c>
      <c r="AU92" s="54">
        <v>0</v>
      </c>
      <c r="AV92" s="77">
        <v>1016.228663369</v>
      </c>
      <c r="AW92" s="45">
        <v>200.364539281</v>
      </c>
      <c r="AX92" s="45">
        <v>0</v>
      </c>
      <c r="AY92" s="45">
        <v>0</v>
      </c>
      <c r="AZ92" s="54">
        <v>647.049538295</v>
      </c>
      <c r="BA92" s="77">
        <v>0</v>
      </c>
      <c r="BB92" s="53">
        <v>0</v>
      </c>
      <c r="BC92" s="45">
        <v>0</v>
      </c>
      <c r="BD92" s="45">
        <v>0</v>
      </c>
      <c r="BE92" s="54">
        <v>0</v>
      </c>
      <c r="BF92" s="77">
        <v>273.45657782300003</v>
      </c>
      <c r="BG92" s="53">
        <v>26.55702377</v>
      </c>
      <c r="BH92" s="45">
        <v>0</v>
      </c>
      <c r="BI92" s="45">
        <v>0</v>
      </c>
      <c r="BJ92" s="54">
        <v>56.377209062999995</v>
      </c>
      <c r="BK92" s="49">
        <f aca="true" t="shared" si="11" ref="BK92:BK102">SUM(C92:BJ92)</f>
        <v>2589.5277840189997</v>
      </c>
    </row>
    <row r="93" spans="1:63" ht="12.75">
      <c r="A93" s="11"/>
      <c r="B93" s="24" t="s">
        <v>107</v>
      </c>
      <c r="C93" s="77">
        <v>0</v>
      </c>
      <c r="D93" s="53">
        <v>22.622245756999998</v>
      </c>
      <c r="E93" s="45">
        <v>0</v>
      </c>
      <c r="F93" s="45">
        <v>0</v>
      </c>
      <c r="G93" s="54">
        <v>0</v>
      </c>
      <c r="H93" s="77">
        <v>1.1987687399999998</v>
      </c>
      <c r="I93" s="45">
        <v>0.539573869</v>
      </c>
      <c r="J93" s="45">
        <v>0</v>
      </c>
      <c r="K93" s="45">
        <v>0</v>
      </c>
      <c r="L93" s="54">
        <v>15.540197762999998</v>
      </c>
      <c r="M93" s="77">
        <v>0</v>
      </c>
      <c r="N93" s="53">
        <v>0</v>
      </c>
      <c r="O93" s="45">
        <v>0</v>
      </c>
      <c r="P93" s="45">
        <v>0</v>
      </c>
      <c r="Q93" s="54">
        <v>0</v>
      </c>
      <c r="R93" s="77">
        <v>0.431744803</v>
      </c>
      <c r="S93" s="45">
        <v>0</v>
      </c>
      <c r="T93" s="45">
        <v>0</v>
      </c>
      <c r="U93" s="45">
        <v>0</v>
      </c>
      <c r="V93" s="54">
        <v>0.083209621</v>
      </c>
      <c r="W93" s="77">
        <v>0</v>
      </c>
      <c r="X93" s="45">
        <v>0</v>
      </c>
      <c r="Y93" s="45">
        <v>0</v>
      </c>
      <c r="Z93" s="45">
        <v>0</v>
      </c>
      <c r="AA93" s="54">
        <v>0</v>
      </c>
      <c r="AB93" s="77">
        <v>0.016818440999999996</v>
      </c>
      <c r="AC93" s="45">
        <v>0</v>
      </c>
      <c r="AD93" s="45">
        <v>0</v>
      </c>
      <c r="AE93" s="45">
        <v>0</v>
      </c>
      <c r="AF93" s="54">
        <v>0</v>
      </c>
      <c r="AG93" s="77">
        <v>0</v>
      </c>
      <c r="AH93" s="45">
        <v>0</v>
      </c>
      <c r="AI93" s="45">
        <v>0</v>
      </c>
      <c r="AJ93" s="45">
        <v>0</v>
      </c>
      <c r="AK93" s="54">
        <v>0</v>
      </c>
      <c r="AL93" s="77">
        <v>0.009460479</v>
      </c>
      <c r="AM93" s="45">
        <v>0</v>
      </c>
      <c r="AN93" s="45">
        <v>0</v>
      </c>
      <c r="AO93" s="45">
        <v>0</v>
      </c>
      <c r="AP93" s="54">
        <v>0</v>
      </c>
      <c r="AQ93" s="77">
        <v>0</v>
      </c>
      <c r="AR93" s="53">
        <v>25.614870975</v>
      </c>
      <c r="AS93" s="45">
        <v>0</v>
      </c>
      <c r="AT93" s="45">
        <v>0</v>
      </c>
      <c r="AU93" s="54">
        <v>0</v>
      </c>
      <c r="AV93" s="77">
        <v>113.15376702399999</v>
      </c>
      <c r="AW93" s="45">
        <v>11.883735108</v>
      </c>
      <c r="AX93" s="45">
        <v>0</v>
      </c>
      <c r="AY93" s="45">
        <v>0</v>
      </c>
      <c r="AZ93" s="54">
        <v>75.119910343</v>
      </c>
      <c r="BA93" s="77">
        <v>0</v>
      </c>
      <c r="BB93" s="53">
        <v>0</v>
      </c>
      <c r="BC93" s="45">
        <v>0</v>
      </c>
      <c r="BD93" s="45">
        <v>0</v>
      </c>
      <c r="BE93" s="54">
        <v>0</v>
      </c>
      <c r="BF93" s="77">
        <v>39.865139124</v>
      </c>
      <c r="BG93" s="53">
        <v>1.820407998</v>
      </c>
      <c r="BH93" s="45">
        <v>0</v>
      </c>
      <c r="BI93" s="45">
        <v>0</v>
      </c>
      <c r="BJ93" s="54">
        <v>4.084755203</v>
      </c>
      <c r="BK93" s="49">
        <f t="shared" si="11"/>
        <v>311.984605248</v>
      </c>
    </row>
    <row r="94" spans="1:63" ht="12.75">
      <c r="A94" s="11"/>
      <c r="B94" s="24" t="s">
        <v>108</v>
      </c>
      <c r="C94" s="77">
        <v>0</v>
      </c>
      <c r="D94" s="53">
        <v>0</v>
      </c>
      <c r="E94" s="45">
        <v>0</v>
      </c>
      <c r="F94" s="45">
        <v>0</v>
      </c>
      <c r="G94" s="54">
        <v>0</v>
      </c>
      <c r="H94" s="77">
        <v>26.099402087999998</v>
      </c>
      <c r="I94" s="45">
        <v>10.312264031</v>
      </c>
      <c r="J94" s="45">
        <v>0</v>
      </c>
      <c r="K94" s="45">
        <v>0</v>
      </c>
      <c r="L94" s="54">
        <v>26.532112906</v>
      </c>
      <c r="M94" s="77">
        <v>0</v>
      </c>
      <c r="N94" s="53">
        <v>0</v>
      </c>
      <c r="O94" s="45">
        <v>0</v>
      </c>
      <c r="P94" s="45">
        <v>0</v>
      </c>
      <c r="Q94" s="54">
        <v>0</v>
      </c>
      <c r="R94" s="77">
        <v>10.988710407</v>
      </c>
      <c r="S94" s="45">
        <v>0.202462037</v>
      </c>
      <c r="T94" s="45">
        <v>0</v>
      </c>
      <c r="U94" s="45">
        <v>0</v>
      </c>
      <c r="V94" s="54">
        <v>0.991460445</v>
      </c>
      <c r="W94" s="77">
        <v>0</v>
      </c>
      <c r="X94" s="45">
        <v>0</v>
      </c>
      <c r="Y94" s="45">
        <v>0</v>
      </c>
      <c r="Z94" s="45">
        <v>0</v>
      </c>
      <c r="AA94" s="54">
        <v>0</v>
      </c>
      <c r="AB94" s="77">
        <v>0.046915873999999996</v>
      </c>
      <c r="AC94" s="45">
        <v>0</v>
      </c>
      <c r="AD94" s="45">
        <v>0</v>
      </c>
      <c r="AE94" s="45">
        <v>0</v>
      </c>
      <c r="AF94" s="54">
        <v>0.000491357</v>
      </c>
      <c r="AG94" s="77">
        <v>0</v>
      </c>
      <c r="AH94" s="45">
        <v>0</v>
      </c>
      <c r="AI94" s="45">
        <v>0</v>
      </c>
      <c r="AJ94" s="45">
        <v>0</v>
      </c>
      <c r="AK94" s="54">
        <v>0</v>
      </c>
      <c r="AL94" s="77">
        <v>0.06474465600000001</v>
      </c>
      <c r="AM94" s="45">
        <v>0</v>
      </c>
      <c r="AN94" s="45">
        <v>0</v>
      </c>
      <c r="AO94" s="45">
        <v>0</v>
      </c>
      <c r="AP94" s="54">
        <v>0</v>
      </c>
      <c r="AQ94" s="77">
        <v>0</v>
      </c>
      <c r="AR94" s="53">
        <v>3.757554839</v>
      </c>
      <c r="AS94" s="45">
        <v>0</v>
      </c>
      <c r="AT94" s="45">
        <v>0</v>
      </c>
      <c r="AU94" s="54">
        <v>0</v>
      </c>
      <c r="AV94" s="77">
        <v>467.805837021</v>
      </c>
      <c r="AW94" s="45">
        <v>175.944125499</v>
      </c>
      <c r="AX94" s="45">
        <v>0</v>
      </c>
      <c r="AY94" s="45">
        <v>0</v>
      </c>
      <c r="AZ94" s="54">
        <v>840.7888309140001</v>
      </c>
      <c r="BA94" s="77">
        <v>0</v>
      </c>
      <c r="BB94" s="53">
        <v>0</v>
      </c>
      <c r="BC94" s="45">
        <v>0</v>
      </c>
      <c r="BD94" s="45">
        <v>0</v>
      </c>
      <c r="BE94" s="54">
        <v>0</v>
      </c>
      <c r="BF94" s="77">
        <v>175.890148405</v>
      </c>
      <c r="BG94" s="53">
        <v>17.35173734</v>
      </c>
      <c r="BH94" s="45">
        <v>0</v>
      </c>
      <c r="BI94" s="45">
        <v>0</v>
      </c>
      <c r="BJ94" s="54">
        <v>56.136549175999995</v>
      </c>
      <c r="BK94" s="49">
        <f t="shared" si="11"/>
        <v>1812.913346995</v>
      </c>
    </row>
    <row r="95" spans="1:63" ht="25.5">
      <c r="A95" s="11"/>
      <c r="B95" s="24" t="s">
        <v>109</v>
      </c>
      <c r="C95" s="77">
        <v>0</v>
      </c>
      <c r="D95" s="53">
        <v>0</v>
      </c>
      <c r="E95" s="45">
        <v>0</v>
      </c>
      <c r="F95" s="45">
        <v>0</v>
      </c>
      <c r="G95" s="54">
        <v>0</v>
      </c>
      <c r="H95" s="77">
        <v>0.30571623800000003</v>
      </c>
      <c r="I95" s="45">
        <v>0.48887488700000004</v>
      </c>
      <c r="J95" s="45">
        <v>0</v>
      </c>
      <c r="K95" s="45">
        <v>0</v>
      </c>
      <c r="L95" s="54">
        <v>0.202293722</v>
      </c>
      <c r="M95" s="77">
        <v>0</v>
      </c>
      <c r="N95" s="53">
        <v>0</v>
      </c>
      <c r="O95" s="45">
        <v>0</v>
      </c>
      <c r="P95" s="45">
        <v>0</v>
      </c>
      <c r="Q95" s="54">
        <v>0</v>
      </c>
      <c r="R95" s="77">
        <v>0.20028775699999998</v>
      </c>
      <c r="S95" s="45">
        <v>0</v>
      </c>
      <c r="T95" s="45">
        <v>0</v>
      </c>
      <c r="U95" s="45">
        <v>0</v>
      </c>
      <c r="V95" s="54">
        <v>0</v>
      </c>
      <c r="W95" s="77">
        <v>0</v>
      </c>
      <c r="X95" s="45">
        <v>0</v>
      </c>
      <c r="Y95" s="45">
        <v>0</v>
      </c>
      <c r="Z95" s="45">
        <v>0</v>
      </c>
      <c r="AA95" s="54">
        <v>0</v>
      </c>
      <c r="AB95" s="77">
        <v>0.066271819</v>
      </c>
      <c r="AC95" s="45">
        <v>0</v>
      </c>
      <c r="AD95" s="45">
        <v>0</v>
      </c>
      <c r="AE95" s="45">
        <v>0</v>
      </c>
      <c r="AF95" s="54">
        <v>0</v>
      </c>
      <c r="AG95" s="77">
        <v>0</v>
      </c>
      <c r="AH95" s="45">
        <v>0</v>
      </c>
      <c r="AI95" s="45">
        <v>0</v>
      </c>
      <c r="AJ95" s="45">
        <v>0</v>
      </c>
      <c r="AK95" s="54">
        <v>0</v>
      </c>
      <c r="AL95" s="77">
        <v>0.060291037000000006</v>
      </c>
      <c r="AM95" s="45">
        <v>0</v>
      </c>
      <c r="AN95" s="45">
        <v>0</v>
      </c>
      <c r="AO95" s="45">
        <v>0</v>
      </c>
      <c r="AP95" s="54">
        <v>0</v>
      </c>
      <c r="AQ95" s="77">
        <v>0</v>
      </c>
      <c r="AR95" s="53">
        <v>0</v>
      </c>
      <c r="AS95" s="45">
        <v>0</v>
      </c>
      <c r="AT95" s="45">
        <v>0</v>
      </c>
      <c r="AU95" s="54">
        <v>0</v>
      </c>
      <c r="AV95" s="77">
        <v>33.781771090999996</v>
      </c>
      <c r="AW95" s="45">
        <v>1.2066627090000002</v>
      </c>
      <c r="AX95" s="45">
        <v>0</v>
      </c>
      <c r="AY95" s="45">
        <v>0</v>
      </c>
      <c r="AZ95" s="54">
        <v>6.692508623999999</v>
      </c>
      <c r="BA95" s="77">
        <v>0</v>
      </c>
      <c r="BB95" s="53">
        <v>0</v>
      </c>
      <c r="BC95" s="45">
        <v>0</v>
      </c>
      <c r="BD95" s="45">
        <v>0</v>
      </c>
      <c r="BE95" s="54">
        <v>0</v>
      </c>
      <c r="BF95" s="77">
        <v>18.725266614000002</v>
      </c>
      <c r="BG95" s="53">
        <v>0.022802527</v>
      </c>
      <c r="BH95" s="45">
        <v>0</v>
      </c>
      <c r="BI95" s="45">
        <v>0</v>
      </c>
      <c r="BJ95" s="54">
        <v>0.555518253</v>
      </c>
      <c r="BK95" s="49">
        <f t="shared" si="11"/>
        <v>62.308265278</v>
      </c>
    </row>
    <row r="96" spans="1:63" ht="12.75">
      <c r="A96" s="11"/>
      <c r="B96" s="24" t="s">
        <v>110</v>
      </c>
      <c r="C96" s="77">
        <v>0</v>
      </c>
      <c r="D96" s="53">
        <v>17.089563623</v>
      </c>
      <c r="E96" s="45">
        <v>0</v>
      </c>
      <c r="F96" s="45">
        <v>0</v>
      </c>
      <c r="G96" s="54">
        <v>0</v>
      </c>
      <c r="H96" s="77">
        <v>5.125925718</v>
      </c>
      <c r="I96" s="45">
        <v>2.103682618</v>
      </c>
      <c r="J96" s="45">
        <v>0</v>
      </c>
      <c r="K96" s="45">
        <v>0</v>
      </c>
      <c r="L96" s="54">
        <v>6.473572652</v>
      </c>
      <c r="M96" s="77">
        <v>0</v>
      </c>
      <c r="N96" s="53">
        <v>0</v>
      </c>
      <c r="O96" s="45">
        <v>0</v>
      </c>
      <c r="P96" s="45">
        <v>0</v>
      </c>
      <c r="Q96" s="54">
        <v>0</v>
      </c>
      <c r="R96" s="77">
        <v>0.926113987</v>
      </c>
      <c r="S96" s="45">
        <v>0</v>
      </c>
      <c r="T96" s="45">
        <v>0</v>
      </c>
      <c r="U96" s="45">
        <v>0</v>
      </c>
      <c r="V96" s="54">
        <v>0.274438711</v>
      </c>
      <c r="W96" s="77">
        <v>0</v>
      </c>
      <c r="X96" s="45">
        <v>0</v>
      </c>
      <c r="Y96" s="45">
        <v>0</v>
      </c>
      <c r="Z96" s="45">
        <v>0</v>
      </c>
      <c r="AA96" s="54">
        <v>0</v>
      </c>
      <c r="AB96" s="77">
        <v>0.014825752000000001</v>
      </c>
      <c r="AC96" s="45">
        <v>0</v>
      </c>
      <c r="AD96" s="45">
        <v>0</v>
      </c>
      <c r="AE96" s="45">
        <v>0</v>
      </c>
      <c r="AF96" s="54">
        <v>0</v>
      </c>
      <c r="AG96" s="77">
        <v>0</v>
      </c>
      <c r="AH96" s="45">
        <v>0</v>
      </c>
      <c r="AI96" s="45">
        <v>0</v>
      </c>
      <c r="AJ96" s="45">
        <v>0</v>
      </c>
      <c r="AK96" s="54">
        <v>0</v>
      </c>
      <c r="AL96" s="77">
        <v>0.025388487</v>
      </c>
      <c r="AM96" s="45">
        <v>0</v>
      </c>
      <c r="AN96" s="45">
        <v>0</v>
      </c>
      <c r="AO96" s="45">
        <v>0</v>
      </c>
      <c r="AP96" s="54">
        <v>0</v>
      </c>
      <c r="AQ96" s="77">
        <v>0</v>
      </c>
      <c r="AR96" s="53">
        <v>0</v>
      </c>
      <c r="AS96" s="45">
        <v>0</v>
      </c>
      <c r="AT96" s="45">
        <v>0</v>
      </c>
      <c r="AU96" s="54">
        <v>0</v>
      </c>
      <c r="AV96" s="77">
        <v>320.242757424</v>
      </c>
      <c r="AW96" s="45">
        <v>270.369238905</v>
      </c>
      <c r="AX96" s="45">
        <v>0</v>
      </c>
      <c r="AY96" s="45">
        <v>0</v>
      </c>
      <c r="AZ96" s="54">
        <v>293.208548177</v>
      </c>
      <c r="BA96" s="77">
        <v>0</v>
      </c>
      <c r="BB96" s="53">
        <v>0</v>
      </c>
      <c r="BC96" s="45">
        <v>0</v>
      </c>
      <c r="BD96" s="45">
        <v>0</v>
      </c>
      <c r="BE96" s="54">
        <v>0</v>
      </c>
      <c r="BF96" s="77">
        <v>65.971452924</v>
      </c>
      <c r="BG96" s="53">
        <v>8.669700534</v>
      </c>
      <c r="BH96" s="45">
        <v>0</v>
      </c>
      <c r="BI96" s="45">
        <v>0</v>
      </c>
      <c r="BJ96" s="54">
        <v>17.51407356</v>
      </c>
      <c r="BK96" s="49">
        <f t="shared" si="11"/>
        <v>1008.009283072</v>
      </c>
    </row>
    <row r="97" spans="1:63" ht="12.75">
      <c r="A97" s="11"/>
      <c r="B97" s="24" t="s">
        <v>111</v>
      </c>
      <c r="C97" s="77">
        <v>0</v>
      </c>
      <c r="D97" s="53">
        <v>0</v>
      </c>
      <c r="E97" s="45">
        <v>0</v>
      </c>
      <c r="F97" s="45">
        <v>0</v>
      </c>
      <c r="G97" s="54">
        <v>0</v>
      </c>
      <c r="H97" s="77">
        <v>0.100543091</v>
      </c>
      <c r="I97" s="45">
        <v>0</v>
      </c>
      <c r="J97" s="45">
        <v>0</v>
      </c>
      <c r="K97" s="45">
        <v>0</v>
      </c>
      <c r="L97" s="54">
        <v>0</v>
      </c>
      <c r="M97" s="77">
        <v>0</v>
      </c>
      <c r="N97" s="53">
        <v>0</v>
      </c>
      <c r="O97" s="45">
        <v>0</v>
      </c>
      <c r="P97" s="45">
        <v>0</v>
      </c>
      <c r="Q97" s="54">
        <v>0</v>
      </c>
      <c r="R97" s="77">
        <v>0.070993528</v>
      </c>
      <c r="S97" s="45">
        <v>0</v>
      </c>
      <c r="T97" s="45">
        <v>0</v>
      </c>
      <c r="U97" s="45">
        <v>0</v>
      </c>
      <c r="V97" s="54">
        <v>0.0030441080000000002</v>
      </c>
      <c r="W97" s="77">
        <v>0</v>
      </c>
      <c r="X97" s="45">
        <v>0</v>
      </c>
      <c r="Y97" s="45">
        <v>0</v>
      </c>
      <c r="Z97" s="45">
        <v>0</v>
      </c>
      <c r="AA97" s="54">
        <v>0</v>
      </c>
      <c r="AB97" s="77">
        <v>0</v>
      </c>
      <c r="AC97" s="45">
        <v>0</v>
      </c>
      <c r="AD97" s="45">
        <v>0</v>
      </c>
      <c r="AE97" s="45">
        <v>0</v>
      </c>
      <c r="AF97" s="54">
        <v>0</v>
      </c>
      <c r="AG97" s="77">
        <v>0</v>
      </c>
      <c r="AH97" s="45">
        <v>0</v>
      </c>
      <c r="AI97" s="45">
        <v>0</v>
      </c>
      <c r="AJ97" s="45">
        <v>0</v>
      </c>
      <c r="AK97" s="54">
        <v>0</v>
      </c>
      <c r="AL97" s="77">
        <v>0</v>
      </c>
      <c r="AM97" s="45">
        <v>0</v>
      </c>
      <c r="AN97" s="45">
        <v>0</v>
      </c>
      <c r="AO97" s="45">
        <v>0</v>
      </c>
      <c r="AP97" s="54">
        <v>0</v>
      </c>
      <c r="AQ97" s="77">
        <v>0</v>
      </c>
      <c r="AR97" s="53">
        <v>0</v>
      </c>
      <c r="AS97" s="45">
        <v>0</v>
      </c>
      <c r="AT97" s="45">
        <v>0</v>
      </c>
      <c r="AU97" s="54">
        <v>0</v>
      </c>
      <c r="AV97" s="77">
        <v>26.540400965</v>
      </c>
      <c r="AW97" s="45">
        <v>1.1017160289999999</v>
      </c>
      <c r="AX97" s="45">
        <v>0</v>
      </c>
      <c r="AY97" s="45">
        <v>0</v>
      </c>
      <c r="AZ97" s="54">
        <v>19.201893747</v>
      </c>
      <c r="BA97" s="77">
        <v>0</v>
      </c>
      <c r="BB97" s="53">
        <v>0</v>
      </c>
      <c r="BC97" s="45">
        <v>0</v>
      </c>
      <c r="BD97" s="45">
        <v>0</v>
      </c>
      <c r="BE97" s="54">
        <v>0</v>
      </c>
      <c r="BF97" s="77">
        <v>13.596304563</v>
      </c>
      <c r="BG97" s="53">
        <v>0.188508548</v>
      </c>
      <c r="BH97" s="45">
        <v>0</v>
      </c>
      <c r="BI97" s="45">
        <v>0</v>
      </c>
      <c r="BJ97" s="54">
        <v>2.578233269</v>
      </c>
      <c r="BK97" s="49">
        <f t="shared" si="11"/>
        <v>63.381637848000004</v>
      </c>
    </row>
    <row r="98" spans="1:63" ht="12.75">
      <c r="A98" s="11"/>
      <c r="B98" s="24" t="s">
        <v>112</v>
      </c>
      <c r="C98" s="77">
        <v>0</v>
      </c>
      <c r="D98" s="53">
        <v>3.1532626550000002</v>
      </c>
      <c r="E98" s="45">
        <v>0</v>
      </c>
      <c r="F98" s="45">
        <v>0</v>
      </c>
      <c r="G98" s="54">
        <v>0</v>
      </c>
      <c r="H98" s="77">
        <v>18.759311177</v>
      </c>
      <c r="I98" s="45">
        <v>4.46043269</v>
      </c>
      <c r="J98" s="45">
        <v>21.069573034999998</v>
      </c>
      <c r="K98" s="45">
        <v>0</v>
      </c>
      <c r="L98" s="54">
        <v>13.537289015999999</v>
      </c>
      <c r="M98" s="77">
        <v>0</v>
      </c>
      <c r="N98" s="53">
        <v>0</v>
      </c>
      <c r="O98" s="45">
        <v>0</v>
      </c>
      <c r="P98" s="45">
        <v>0</v>
      </c>
      <c r="Q98" s="54">
        <v>0</v>
      </c>
      <c r="R98" s="77">
        <v>7.68538012</v>
      </c>
      <c r="S98" s="45">
        <v>1.528476813</v>
      </c>
      <c r="T98" s="45">
        <v>0</v>
      </c>
      <c r="U98" s="45">
        <v>0</v>
      </c>
      <c r="V98" s="54">
        <v>1.9000725189999998</v>
      </c>
      <c r="W98" s="77">
        <v>0</v>
      </c>
      <c r="X98" s="45">
        <v>0</v>
      </c>
      <c r="Y98" s="45">
        <v>0</v>
      </c>
      <c r="Z98" s="45">
        <v>0</v>
      </c>
      <c r="AA98" s="54">
        <v>0</v>
      </c>
      <c r="AB98" s="77">
        <v>0.220981593</v>
      </c>
      <c r="AC98" s="45">
        <v>0</v>
      </c>
      <c r="AD98" s="45">
        <v>0</v>
      </c>
      <c r="AE98" s="45">
        <v>0</v>
      </c>
      <c r="AF98" s="54">
        <v>0.045026550000000005</v>
      </c>
      <c r="AG98" s="77">
        <v>0</v>
      </c>
      <c r="AH98" s="45">
        <v>0</v>
      </c>
      <c r="AI98" s="45">
        <v>0</v>
      </c>
      <c r="AJ98" s="45">
        <v>0</v>
      </c>
      <c r="AK98" s="54">
        <v>0</v>
      </c>
      <c r="AL98" s="77">
        <v>0.08053032200000002</v>
      </c>
      <c r="AM98" s="45">
        <v>0</v>
      </c>
      <c r="AN98" s="45">
        <v>0</v>
      </c>
      <c r="AO98" s="45">
        <v>0</v>
      </c>
      <c r="AP98" s="54">
        <v>0</v>
      </c>
      <c r="AQ98" s="77">
        <v>0</v>
      </c>
      <c r="AR98" s="53">
        <v>0</v>
      </c>
      <c r="AS98" s="45">
        <v>0</v>
      </c>
      <c r="AT98" s="45">
        <v>0</v>
      </c>
      <c r="AU98" s="54">
        <v>0</v>
      </c>
      <c r="AV98" s="77">
        <v>764.431948052</v>
      </c>
      <c r="AW98" s="45">
        <v>118.110912042</v>
      </c>
      <c r="AX98" s="45">
        <v>0</v>
      </c>
      <c r="AY98" s="45">
        <v>0</v>
      </c>
      <c r="AZ98" s="54">
        <v>497.201806205</v>
      </c>
      <c r="BA98" s="77">
        <v>0</v>
      </c>
      <c r="BB98" s="53">
        <v>0</v>
      </c>
      <c r="BC98" s="45">
        <v>0</v>
      </c>
      <c r="BD98" s="45">
        <v>0</v>
      </c>
      <c r="BE98" s="54">
        <v>0</v>
      </c>
      <c r="BF98" s="77">
        <v>292.07080444700006</v>
      </c>
      <c r="BG98" s="53">
        <v>43.147543841</v>
      </c>
      <c r="BH98" s="45">
        <v>0</v>
      </c>
      <c r="BI98" s="45">
        <v>0</v>
      </c>
      <c r="BJ98" s="54">
        <v>56.22556328</v>
      </c>
      <c r="BK98" s="49">
        <f t="shared" si="11"/>
        <v>1843.628914357</v>
      </c>
    </row>
    <row r="99" spans="1:63" ht="12.75">
      <c r="A99" s="11"/>
      <c r="B99" s="24" t="s">
        <v>113</v>
      </c>
      <c r="C99" s="77">
        <v>0</v>
      </c>
      <c r="D99" s="53">
        <v>50.381931192</v>
      </c>
      <c r="E99" s="45">
        <v>0</v>
      </c>
      <c r="F99" s="45">
        <v>0</v>
      </c>
      <c r="G99" s="54">
        <v>0</v>
      </c>
      <c r="H99" s="77">
        <v>9.594348343999998</v>
      </c>
      <c r="I99" s="45">
        <v>2.67779135</v>
      </c>
      <c r="J99" s="45">
        <v>2.549402287</v>
      </c>
      <c r="K99" s="45">
        <v>0</v>
      </c>
      <c r="L99" s="54">
        <v>60.111805079999996</v>
      </c>
      <c r="M99" s="77">
        <v>0</v>
      </c>
      <c r="N99" s="53">
        <v>0</v>
      </c>
      <c r="O99" s="45">
        <v>0</v>
      </c>
      <c r="P99" s="45">
        <v>0</v>
      </c>
      <c r="Q99" s="54">
        <v>0</v>
      </c>
      <c r="R99" s="77">
        <v>2.685219005</v>
      </c>
      <c r="S99" s="45">
        <v>0.04036142400000001</v>
      </c>
      <c r="T99" s="45">
        <v>0</v>
      </c>
      <c r="U99" s="45">
        <v>0</v>
      </c>
      <c r="V99" s="54">
        <v>0.709642386</v>
      </c>
      <c r="W99" s="77">
        <v>0</v>
      </c>
      <c r="X99" s="45">
        <v>0</v>
      </c>
      <c r="Y99" s="45">
        <v>0</v>
      </c>
      <c r="Z99" s="45">
        <v>0</v>
      </c>
      <c r="AA99" s="54">
        <v>0</v>
      </c>
      <c r="AB99" s="77">
        <v>0.835186937</v>
      </c>
      <c r="AC99" s="45">
        <v>0</v>
      </c>
      <c r="AD99" s="45">
        <v>0</v>
      </c>
      <c r="AE99" s="45">
        <v>0</v>
      </c>
      <c r="AF99" s="54">
        <v>0.025708401000000002</v>
      </c>
      <c r="AG99" s="77">
        <v>0</v>
      </c>
      <c r="AH99" s="45">
        <v>0</v>
      </c>
      <c r="AI99" s="45">
        <v>0</v>
      </c>
      <c r="AJ99" s="45">
        <v>0</v>
      </c>
      <c r="AK99" s="54">
        <v>0</v>
      </c>
      <c r="AL99" s="77">
        <v>0.454334318</v>
      </c>
      <c r="AM99" s="45">
        <v>0.014411603</v>
      </c>
      <c r="AN99" s="45">
        <v>0</v>
      </c>
      <c r="AO99" s="45">
        <v>0</v>
      </c>
      <c r="AP99" s="54">
        <v>0</v>
      </c>
      <c r="AQ99" s="77">
        <v>0</v>
      </c>
      <c r="AR99" s="53">
        <v>0</v>
      </c>
      <c r="AS99" s="45">
        <v>0</v>
      </c>
      <c r="AT99" s="45">
        <v>0</v>
      </c>
      <c r="AU99" s="54">
        <v>0</v>
      </c>
      <c r="AV99" s="77">
        <v>748.7304646440001</v>
      </c>
      <c r="AW99" s="45">
        <v>165.24495740299997</v>
      </c>
      <c r="AX99" s="45">
        <v>3.78291299</v>
      </c>
      <c r="AY99" s="45">
        <v>0</v>
      </c>
      <c r="AZ99" s="54">
        <v>345.56882907199997</v>
      </c>
      <c r="BA99" s="77">
        <v>0</v>
      </c>
      <c r="BB99" s="53">
        <v>0</v>
      </c>
      <c r="BC99" s="45">
        <v>0</v>
      </c>
      <c r="BD99" s="45">
        <v>0</v>
      </c>
      <c r="BE99" s="54">
        <v>0</v>
      </c>
      <c r="BF99" s="77">
        <v>208.252440523</v>
      </c>
      <c r="BG99" s="53">
        <v>11.141382994</v>
      </c>
      <c r="BH99" s="45">
        <v>0.563133034</v>
      </c>
      <c r="BI99" s="45">
        <v>0</v>
      </c>
      <c r="BJ99" s="54">
        <v>30.758774539999997</v>
      </c>
      <c r="BK99" s="49">
        <f t="shared" si="11"/>
        <v>1644.123037527</v>
      </c>
    </row>
    <row r="100" spans="1:63" ht="12.75">
      <c r="A100" s="11"/>
      <c r="B100" s="24" t="s">
        <v>114</v>
      </c>
      <c r="C100" s="77">
        <v>0</v>
      </c>
      <c r="D100" s="53">
        <v>19.001373839</v>
      </c>
      <c r="E100" s="45">
        <v>0</v>
      </c>
      <c r="F100" s="45">
        <v>0</v>
      </c>
      <c r="G100" s="54">
        <v>0</v>
      </c>
      <c r="H100" s="77">
        <v>1.070885952</v>
      </c>
      <c r="I100" s="45">
        <v>0.52031242</v>
      </c>
      <c r="J100" s="45">
        <v>0</v>
      </c>
      <c r="K100" s="45">
        <v>0</v>
      </c>
      <c r="L100" s="54">
        <v>7.091615972</v>
      </c>
      <c r="M100" s="77">
        <v>0</v>
      </c>
      <c r="N100" s="53">
        <v>0</v>
      </c>
      <c r="O100" s="45">
        <v>0</v>
      </c>
      <c r="P100" s="45">
        <v>0</v>
      </c>
      <c r="Q100" s="54">
        <v>0</v>
      </c>
      <c r="R100" s="77">
        <v>0.14409570300000002</v>
      </c>
      <c r="S100" s="45">
        <v>0</v>
      </c>
      <c r="T100" s="45">
        <v>0</v>
      </c>
      <c r="U100" s="45">
        <v>0</v>
      </c>
      <c r="V100" s="54">
        <v>0</v>
      </c>
      <c r="W100" s="77">
        <v>0</v>
      </c>
      <c r="X100" s="45">
        <v>0</v>
      </c>
      <c r="Y100" s="45">
        <v>0</v>
      </c>
      <c r="Z100" s="45">
        <v>0</v>
      </c>
      <c r="AA100" s="54">
        <v>0</v>
      </c>
      <c r="AB100" s="77">
        <v>0.003455591</v>
      </c>
      <c r="AC100" s="45">
        <v>0</v>
      </c>
      <c r="AD100" s="45">
        <v>0</v>
      </c>
      <c r="AE100" s="45">
        <v>0</v>
      </c>
      <c r="AF100" s="54">
        <v>0</v>
      </c>
      <c r="AG100" s="77">
        <v>0</v>
      </c>
      <c r="AH100" s="45">
        <v>0</v>
      </c>
      <c r="AI100" s="45">
        <v>0</v>
      </c>
      <c r="AJ100" s="45">
        <v>0</v>
      </c>
      <c r="AK100" s="54">
        <v>0</v>
      </c>
      <c r="AL100" s="77">
        <v>0.003187699</v>
      </c>
      <c r="AM100" s="45">
        <v>0</v>
      </c>
      <c r="AN100" s="45">
        <v>0</v>
      </c>
      <c r="AO100" s="45">
        <v>0</v>
      </c>
      <c r="AP100" s="54">
        <v>0</v>
      </c>
      <c r="AQ100" s="77">
        <v>0</v>
      </c>
      <c r="AR100" s="53">
        <v>0</v>
      </c>
      <c r="AS100" s="45">
        <v>0</v>
      </c>
      <c r="AT100" s="45">
        <v>0</v>
      </c>
      <c r="AU100" s="54">
        <v>0</v>
      </c>
      <c r="AV100" s="77">
        <v>28.232259847</v>
      </c>
      <c r="AW100" s="45">
        <v>4.310414307</v>
      </c>
      <c r="AX100" s="45">
        <v>0</v>
      </c>
      <c r="AY100" s="45">
        <v>0</v>
      </c>
      <c r="AZ100" s="54">
        <v>13.836484021</v>
      </c>
      <c r="BA100" s="77">
        <v>0</v>
      </c>
      <c r="BB100" s="53">
        <v>0</v>
      </c>
      <c r="BC100" s="45">
        <v>0</v>
      </c>
      <c r="BD100" s="45">
        <v>0</v>
      </c>
      <c r="BE100" s="54">
        <v>0</v>
      </c>
      <c r="BF100" s="77">
        <v>8.144979245</v>
      </c>
      <c r="BG100" s="53">
        <v>0.228615175</v>
      </c>
      <c r="BH100" s="45">
        <v>0</v>
      </c>
      <c r="BI100" s="45">
        <v>0</v>
      </c>
      <c r="BJ100" s="54">
        <v>1.0917830050000001</v>
      </c>
      <c r="BK100" s="49">
        <f t="shared" si="11"/>
        <v>83.67946277600001</v>
      </c>
    </row>
    <row r="101" spans="1:63" ht="12.75">
      <c r="A101" s="11"/>
      <c r="B101" s="24" t="s">
        <v>115</v>
      </c>
      <c r="C101" s="77">
        <v>0</v>
      </c>
      <c r="D101" s="53">
        <v>132.57822546300002</v>
      </c>
      <c r="E101" s="45">
        <v>0</v>
      </c>
      <c r="F101" s="45">
        <v>0</v>
      </c>
      <c r="G101" s="54">
        <v>0</v>
      </c>
      <c r="H101" s="77">
        <v>48.560102124</v>
      </c>
      <c r="I101" s="45">
        <v>163.286603856</v>
      </c>
      <c r="J101" s="45">
        <v>0.762105163</v>
      </c>
      <c r="K101" s="45">
        <v>0</v>
      </c>
      <c r="L101" s="54">
        <v>137.885213272</v>
      </c>
      <c r="M101" s="77">
        <v>0</v>
      </c>
      <c r="N101" s="53">
        <v>0</v>
      </c>
      <c r="O101" s="45">
        <v>0</v>
      </c>
      <c r="P101" s="45">
        <v>0</v>
      </c>
      <c r="Q101" s="54">
        <v>0</v>
      </c>
      <c r="R101" s="77">
        <v>21.357705019</v>
      </c>
      <c r="S101" s="45">
        <v>0.042194208</v>
      </c>
      <c r="T101" s="45">
        <v>0</v>
      </c>
      <c r="U101" s="45">
        <v>0</v>
      </c>
      <c r="V101" s="54">
        <v>1.2210998199999998</v>
      </c>
      <c r="W101" s="77">
        <v>0</v>
      </c>
      <c r="X101" s="45">
        <v>0</v>
      </c>
      <c r="Y101" s="45">
        <v>0</v>
      </c>
      <c r="Z101" s="45">
        <v>0</v>
      </c>
      <c r="AA101" s="54">
        <v>0</v>
      </c>
      <c r="AB101" s="77">
        <v>0.520798313</v>
      </c>
      <c r="AC101" s="45">
        <v>0</v>
      </c>
      <c r="AD101" s="45">
        <v>0</v>
      </c>
      <c r="AE101" s="45">
        <v>0</v>
      </c>
      <c r="AF101" s="54">
        <v>0.00253675</v>
      </c>
      <c r="AG101" s="77">
        <v>0</v>
      </c>
      <c r="AH101" s="45">
        <v>0</v>
      </c>
      <c r="AI101" s="45">
        <v>0</v>
      </c>
      <c r="AJ101" s="45">
        <v>0</v>
      </c>
      <c r="AK101" s="54">
        <v>0</v>
      </c>
      <c r="AL101" s="77">
        <v>0.239509691</v>
      </c>
      <c r="AM101" s="45">
        <v>0</v>
      </c>
      <c r="AN101" s="45">
        <v>0</v>
      </c>
      <c r="AO101" s="45">
        <v>0</v>
      </c>
      <c r="AP101" s="54">
        <v>0.06802140200000001</v>
      </c>
      <c r="AQ101" s="77">
        <v>0</v>
      </c>
      <c r="AR101" s="53">
        <v>71.47432076599999</v>
      </c>
      <c r="AS101" s="45">
        <v>0</v>
      </c>
      <c r="AT101" s="45">
        <v>0</v>
      </c>
      <c r="AU101" s="54">
        <v>0</v>
      </c>
      <c r="AV101" s="77">
        <v>1533.5836098739999</v>
      </c>
      <c r="AW101" s="45">
        <v>255.83324287999997</v>
      </c>
      <c r="AX101" s="45">
        <v>3.9341796170000003</v>
      </c>
      <c r="AY101" s="45">
        <v>0</v>
      </c>
      <c r="AZ101" s="54">
        <v>741.761174862</v>
      </c>
      <c r="BA101" s="77">
        <v>0</v>
      </c>
      <c r="BB101" s="53">
        <v>0</v>
      </c>
      <c r="BC101" s="45">
        <v>0</v>
      </c>
      <c r="BD101" s="45">
        <v>0</v>
      </c>
      <c r="BE101" s="54">
        <v>0</v>
      </c>
      <c r="BF101" s="77">
        <v>436.58144633999996</v>
      </c>
      <c r="BG101" s="53">
        <v>23.609080970999997</v>
      </c>
      <c r="BH101" s="45">
        <v>0</v>
      </c>
      <c r="BI101" s="45">
        <v>0</v>
      </c>
      <c r="BJ101" s="54">
        <v>59.37717833</v>
      </c>
      <c r="BK101" s="49">
        <f t="shared" si="11"/>
        <v>3632.678348721</v>
      </c>
    </row>
    <row r="102" spans="1:63" ht="12.75">
      <c r="A102" s="11"/>
      <c r="B102" s="24" t="s">
        <v>185</v>
      </c>
      <c r="C102" s="77">
        <v>0</v>
      </c>
      <c r="D102" s="53">
        <v>0</v>
      </c>
      <c r="E102" s="45">
        <v>0</v>
      </c>
      <c r="F102" s="45">
        <v>0</v>
      </c>
      <c r="G102" s="54">
        <v>0</v>
      </c>
      <c r="H102" s="77">
        <v>2.2770814550000003</v>
      </c>
      <c r="I102" s="45">
        <v>0.16710323300000002</v>
      </c>
      <c r="J102" s="45">
        <v>0</v>
      </c>
      <c r="K102" s="45">
        <v>0</v>
      </c>
      <c r="L102" s="54">
        <v>4.664289283</v>
      </c>
      <c r="M102" s="77">
        <v>0</v>
      </c>
      <c r="N102" s="53">
        <v>0</v>
      </c>
      <c r="O102" s="45">
        <v>0</v>
      </c>
      <c r="P102" s="45">
        <v>0</v>
      </c>
      <c r="Q102" s="54">
        <v>0</v>
      </c>
      <c r="R102" s="77">
        <v>0.520449021</v>
      </c>
      <c r="S102" s="45">
        <v>0</v>
      </c>
      <c r="T102" s="45">
        <v>0</v>
      </c>
      <c r="U102" s="45">
        <v>0</v>
      </c>
      <c r="V102" s="54">
        <v>0.551368844</v>
      </c>
      <c r="W102" s="77">
        <v>0</v>
      </c>
      <c r="X102" s="45">
        <v>0</v>
      </c>
      <c r="Y102" s="45">
        <v>0</v>
      </c>
      <c r="Z102" s="45">
        <v>0</v>
      </c>
      <c r="AA102" s="54">
        <v>0</v>
      </c>
      <c r="AB102" s="77">
        <v>0</v>
      </c>
      <c r="AC102" s="45">
        <v>0</v>
      </c>
      <c r="AD102" s="45">
        <v>0</v>
      </c>
      <c r="AE102" s="45">
        <v>0</v>
      </c>
      <c r="AF102" s="54">
        <v>0</v>
      </c>
      <c r="AG102" s="77">
        <v>0</v>
      </c>
      <c r="AH102" s="45">
        <v>0</v>
      </c>
      <c r="AI102" s="45">
        <v>0</v>
      </c>
      <c r="AJ102" s="45">
        <v>0</v>
      </c>
      <c r="AK102" s="54">
        <v>0</v>
      </c>
      <c r="AL102" s="77">
        <v>0</v>
      </c>
      <c r="AM102" s="45">
        <v>0</v>
      </c>
      <c r="AN102" s="45">
        <v>0</v>
      </c>
      <c r="AO102" s="45">
        <v>0</v>
      </c>
      <c r="AP102" s="54">
        <v>0</v>
      </c>
      <c r="AQ102" s="77">
        <v>0</v>
      </c>
      <c r="AR102" s="53">
        <v>0</v>
      </c>
      <c r="AS102" s="45">
        <v>0</v>
      </c>
      <c r="AT102" s="45">
        <v>0</v>
      </c>
      <c r="AU102" s="54">
        <v>0</v>
      </c>
      <c r="AV102" s="77">
        <v>140.447922961</v>
      </c>
      <c r="AW102" s="45">
        <v>65.969873519</v>
      </c>
      <c r="AX102" s="45">
        <v>0</v>
      </c>
      <c r="AY102" s="45">
        <v>0</v>
      </c>
      <c r="AZ102" s="54">
        <v>352.819429365</v>
      </c>
      <c r="BA102" s="77">
        <v>0</v>
      </c>
      <c r="BB102" s="53">
        <v>0</v>
      </c>
      <c r="BC102" s="45">
        <v>0</v>
      </c>
      <c r="BD102" s="45">
        <v>0</v>
      </c>
      <c r="BE102" s="54">
        <v>0</v>
      </c>
      <c r="BF102" s="77">
        <v>53.568127718999996</v>
      </c>
      <c r="BG102" s="53">
        <v>13.19423189</v>
      </c>
      <c r="BH102" s="45">
        <v>0</v>
      </c>
      <c r="BI102" s="45">
        <v>0</v>
      </c>
      <c r="BJ102" s="54">
        <v>37.691839189999996</v>
      </c>
      <c r="BK102" s="49">
        <f t="shared" si="11"/>
        <v>671.87171648</v>
      </c>
    </row>
    <row r="103" spans="1:63" ht="12.75">
      <c r="A103" s="36"/>
      <c r="B103" s="37" t="s">
        <v>82</v>
      </c>
      <c r="C103" s="85">
        <f>SUM(C92:C102)</f>
        <v>0</v>
      </c>
      <c r="D103" s="85">
        <f>SUM(D92:D102)</f>
        <v>365.787995011</v>
      </c>
      <c r="E103" s="85">
        <f aca="true" t="shared" si="12" ref="E103:BK103">SUM(E92:E102)</f>
        <v>0</v>
      </c>
      <c r="F103" s="85">
        <f t="shared" si="12"/>
        <v>0</v>
      </c>
      <c r="G103" s="85">
        <f t="shared" si="12"/>
        <v>0</v>
      </c>
      <c r="H103" s="85">
        <f>SUM(H92:H102)</f>
        <v>143.905762424</v>
      </c>
      <c r="I103" s="85">
        <f t="shared" si="12"/>
        <v>268.52414017899997</v>
      </c>
      <c r="J103" s="85">
        <f t="shared" si="12"/>
        <v>24.381080485</v>
      </c>
      <c r="K103" s="85">
        <f t="shared" si="12"/>
        <v>0</v>
      </c>
      <c r="L103" s="85">
        <f t="shared" si="12"/>
        <v>394.050601536</v>
      </c>
      <c r="M103" s="85">
        <f t="shared" si="12"/>
        <v>0</v>
      </c>
      <c r="N103" s="85">
        <f t="shared" si="12"/>
        <v>0</v>
      </c>
      <c r="O103" s="85">
        <f t="shared" si="12"/>
        <v>0</v>
      </c>
      <c r="P103" s="85">
        <f t="shared" si="12"/>
        <v>0</v>
      </c>
      <c r="Q103" s="85">
        <f t="shared" si="12"/>
        <v>0</v>
      </c>
      <c r="R103" s="85">
        <f t="shared" si="12"/>
        <v>53.691941717</v>
      </c>
      <c r="S103" s="85">
        <f t="shared" si="12"/>
        <v>2.438874063</v>
      </c>
      <c r="T103" s="85">
        <f t="shared" si="12"/>
        <v>0</v>
      </c>
      <c r="U103" s="85">
        <f t="shared" si="12"/>
        <v>0</v>
      </c>
      <c r="V103" s="85">
        <f>SUM(V92:V102)</f>
        <v>7.538743149999999</v>
      </c>
      <c r="W103" s="85">
        <f t="shared" si="12"/>
        <v>0</v>
      </c>
      <c r="X103" s="85">
        <f t="shared" si="12"/>
        <v>0</v>
      </c>
      <c r="Y103" s="85">
        <f t="shared" si="12"/>
        <v>0</v>
      </c>
      <c r="Z103" s="85">
        <f t="shared" si="12"/>
        <v>0</v>
      </c>
      <c r="AA103" s="85">
        <f t="shared" si="12"/>
        <v>0</v>
      </c>
      <c r="AB103" s="85">
        <f t="shared" si="12"/>
        <v>1.905583548</v>
      </c>
      <c r="AC103" s="85">
        <f t="shared" si="12"/>
        <v>0</v>
      </c>
      <c r="AD103" s="85">
        <f t="shared" si="12"/>
        <v>0</v>
      </c>
      <c r="AE103" s="85">
        <f t="shared" si="12"/>
        <v>0</v>
      </c>
      <c r="AF103" s="85">
        <f t="shared" si="12"/>
        <v>0.073763058</v>
      </c>
      <c r="AG103" s="85">
        <f t="shared" si="12"/>
        <v>0</v>
      </c>
      <c r="AH103" s="85">
        <f t="shared" si="12"/>
        <v>0</v>
      </c>
      <c r="AI103" s="85">
        <f t="shared" si="12"/>
        <v>0</v>
      </c>
      <c r="AJ103" s="85">
        <f t="shared" si="12"/>
        <v>0</v>
      </c>
      <c r="AK103" s="85">
        <f t="shared" si="12"/>
        <v>0</v>
      </c>
      <c r="AL103" s="85">
        <f t="shared" si="12"/>
        <v>1.0565984840000002</v>
      </c>
      <c r="AM103" s="85">
        <f t="shared" si="12"/>
        <v>0.014411603</v>
      </c>
      <c r="AN103" s="85">
        <f t="shared" si="12"/>
        <v>0</v>
      </c>
      <c r="AO103" s="85">
        <f t="shared" si="12"/>
        <v>0</v>
      </c>
      <c r="AP103" s="85">
        <f t="shared" si="12"/>
        <v>0.06802140200000001</v>
      </c>
      <c r="AQ103" s="85">
        <f t="shared" si="12"/>
        <v>0</v>
      </c>
      <c r="AR103" s="85">
        <f t="shared" si="12"/>
        <v>101.175686257</v>
      </c>
      <c r="AS103" s="85">
        <f t="shared" si="12"/>
        <v>0</v>
      </c>
      <c r="AT103" s="85">
        <f t="shared" si="12"/>
        <v>0</v>
      </c>
      <c r="AU103" s="85">
        <f t="shared" si="12"/>
        <v>0</v>
      </c>
      <c r="AV103" s="85">
        <f t="shared" si="12"/>
        <v>5193.179402272</v>
      </c>
      <c r="AW103" s="85">
        <f t="shared" si="12"/>
        <v>1270.339417682</v>
      </c>
      <c r="AX103" s="85">
        <f t="shared" si="12"/>
        <v>7.717092607</v>
      </c>
      <c r="AY103" s="85">
        <f t="shared" si="12"/>
        <v>0</v>
      </c>
      <c r="AZ103" s="85">
        <f t="shared" si="12"/>
        <v>3833.248953625</v>
      </c>
      <c r="BA103" s="85">
        <f t="shared" si="12"/>
        <v>0</v>
      </c>
      <c r="BB103" s="85">
        <f t="shared" si="12"/>
        <v>0</v>
      </c>
      <c r="BC103" s="85">
        <f t="shared" si="12"/>
        <v>0</v>
      </c>
      <c r="BD103" s="85">
        <f t="shared" si="12"/>
        <v>0</v>
      </c>
      <c r="BE103" s="85">
        <f t="shared" si="12"/>
        <v>0</v>
      </c>
      <c r="BF103" s="85">
        <f t="shared" si="12"/>
        <v>1586.1226877269999</v>
      </c>
      <c r="BG103" s="85">
        <f t="shared" si="12"/>
        <v>145.93103558800001</v>
      </c>
      <c r="BH103" s="85">
        <f t="shared" si="12"/>
        <v>0.563133034</v>
      </c>
      <c r="BI103" s="85">
        <f t="shared" si="12"/>
        <v>0</v>
      </c>
      <c r="BJ103" s="85">
        <f t="shared" si="12"/>
        <v>322.39147686900003</v>
      </c>
      <c r="BK103" s="85">
        <f t="shared" si="12"/>
        <v>13724.106402321</v>
      </c>
    </row>
    <row r="104" spans="1:63" ht="12.75">
      <c r="A104" s="36"/>
      <c r="B104" s="38" t="s">
        <v>80</v>
      </c>
      <c r="C104" s="50">
        <f>+C103+C90</f>
        <v>0</v>
      </c>
      <c r="D104" s="75">
        <f aca="true" t="shared" si="13" ref="D104:AH104">+D103+D90</f>
        <v>365.787995011</v>
      </c>
      <c r="E104" s="75">
        <f t="shared" si="13"/>
        <v>0</v>
      </c>
      <c r="F104" s="75">
        <f t="shared" si="13"/>
        <v>0</v>
      </c>
      <c r="G104" s="72">
        <f t="shared" si="13"/>
        <v>0</v>
      </c>
      <c r="H104" s="50">
        <f t="shared" si="13"/>
        <v>150.32988346099998</v>
      </c>
      <c r="I104" s="75">
        <f t="shared" si="13"/>
        <v>269.05914320899996</v>
      </c>
      <c r="J104" s="75">
        <f t="shared" si="13"/>
        <v>24.381080485</v>
      </c>
      <c r="K104" s="75">
        <f t="shared" si="13"/>
        <v>0</v>
      </c>
      <c r="L104" s="72">
        <f t="shared" si="13"/>
        <v>394.310708386</v>
      </c>
      <c r="M104" s="50">
        <f t="shared" si="13"/>
        <v>0</v>
      </c>
      <c r="N104" s="75">
        <f t="shared" si="13"/>
        <v>0</v>
      </c>
      <c r="O104" s="75">
        <f t="shared" si="13"/>
        <v>0</v>
      </c>
      <c r="P104" s="75">
        <f t="shared" si="13"/>
        <v>0</v>
      </c>
      <c r="Q104" s="72">
        <f t="shared" si="13"/>
        <v>0</v>
      </c>
      <c r="R104" s="50">
        <f t="shared" si="13"/>
        <v>57.094432308</v>
      </c>
      <c r="S104" s="75">
        <f t="shared" si="13"/>
        <v>2.438874063</v>
      </c>
      <c r="T104" s="75">
        <f t="shared" si="13"/>
        <v>0</v>
      </c>
      <c r="U104" s="75">
        <f t="shared" si="13"/>
        <v>0</v>
      </c>
      <c r="V104" s="72">
        <f t="shared" si="13"/>
        <v>7.589879058999999</v>
      </c>
      <c r="W104" s="50">
        <f t="shared" si="13"/>
        <v>0</v>
      </c>
      <c r="X104" s="75">
        <f t="shared" si="13"/>
        <v>0</v>
      </c>
      <c r="Y104" s="75">
        <f t="shared" si="13"/>
        <v>0</v>
      </c>
      <c r="Z104" s="75">
        <f t="shared" si="13"/>
        <v>0</v>
      </c>
      <c r="AA104" s="72">
        <f t="shared" si="13"/>
        <v>0</v>
      </c>
      <c r="AB104" s="50">
        <f t="shared" si="13"/>
        <v>2.706418289</v>
      </c>
      <c r="AC104" s="75">
        <f t="shared" si="13"/>
        <v>0</v>
      </c>
      <c r="AD104" s="75">
        <f t="shared" si="13"/>
        <v>0</v>
      </c>
      <c r="AE104" s="75">
        <f t="shared" si="13"/>
        <v>0</v>
      </c>
      <c r="AF104" s="72">
        <f t="shared" si="13"/>
        <v>0.073763058</v>
      </c>
      <c r="AG104" s="50">
        <f t="shared" si="13"/>
        <v>0</v>
      </c>
      <c r="AH104" s="75">
        <f t="shared" si="13"/>
        <v>0</v>
      </c>
      <c r="AI104" s="75">
        <f aca="true" t="shared" si="14" ref="AI104:BK104">+AI103+AI90</f>
        <v>0</v>
      </c>
      <c r="AJ104" s="75">
        <f t="shared" si="14"/>
        <v>0</v>
      </c>
      <c r="AK104" s="72">
        <f t="shared" si="14"/>
        <v>0</v>
      </c>
      <c r="AL104" s="50">
        <f t="shared" si="14"/>
        <v>1.5495778840000003</v>
      </c>
      <c r="AM104" s="75">
        <f t="shared" si="14"/>
        <v>0.014411603</v>
      </c>
      <c r="AN104" s="75">
        <f t="shared" si="14"/>
        <v>0</v>
      </c>
      <c r="AO104" s="75">
        <f t="shared" si="14"/>
        <v>0</v>
      </c>
      <c r="AP104" s="72">
        <f t="shared" si="14"/>
        <v>0.06802140200000001</v>
      </c>
      <c r="AQ104" s="50">
        <f t="shared" si="14"/>
        <v>0</v>
      </c>
      <c r="AR104" s="75">
        <f t="shared" si="14"/>
        <v>101.175686257</v>
      </c>
      <c r="AS104" s="75">
        <f t="shared" si="14"/>
        <v>0</v>
      </c>
      <c r="AT104" s="75">
        <f t="shared" si="14"/>
        <v>0</v>
      </c>
      <c r="AU104" s="72">
        <f t="shared" si="14"/>
        <v>0</v>
      </c>
      <c r="AV104" s="50">
        <f t="shared" si="14"/>
        <v>5854.192483024999</v>
      </c>
      <c r="AW104" s="75">
        <f t="shared" si="14"/>
        <v>1279.077477815</v>
      </c>
      <c r="AX104" s="75">
        <f t="shared" si="14"/>
        <v>7.717092607</v>
      </c>
      <c r="AY104" s="75">
        <f t="shared" si="14"/>
        <v>0</v>
      </c>
      <c r="AZ104" s="72">
        <f t="shared" si="14"/>
        <v>3892.334386137</v>
      </c>
      <c r="BA104" s="50">
        <f t="shared" si="14"/>
        <v>0</v>
      </c>
      <c r="BB104" s="75">
        <f t="shared" si="14"/>
        <v>0</v>
      </c>
      <c r="BC104" s="75">
        <f t="shared" si="14"/>
        <v>0</v>
      </c>
      <c r="BD104" s="75">
        <f t="shared" si="14"/>
        <v>0</v>
      </c>
      <c r="BE104" s="72">
        <f t="shared" si="14"/>
        <v>0</v>
      </c>
      <c r="BF104" s="50">
        <f t="shared" si="14"/>
        <v>1913.5849978769998</v>
      </c>
      <c r="BG104" s="75">
        <f>+BG103+BG90</f>
        <v>157.80627252000002</v>
      </c>
      <c r="BH104" s="75">
        <f t="shared" si="14"/>
        <v>1.177062608</v>
      </c>
      <c r="BI104" s="75">
        <f t="shared" si="14"/>
        <v>0</v>
      </c>
      <c r="BJ104" s="72">
        <f t="shared" si="14"/>
        <v>341.06168254600004</v>
      </c>
      <c r="BK104" s="52">
        <f t="shared" si="14"/>
        <v>14823.53132961</v>
      </c>
    </row>
    <row r="105" spans="1:63" ht="3" customHeight="1">
      <c r="A105" s="11"/>
      <c r="B105" s="18"/>
      <c r="C105" s="109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  <c r="BG105" s="110"/>
      <c r="BH105" s="110"/>
      <c r="BI105" s="110"/>
      <c r="BJ105" s="110"/>
      <c r="BK105" s="111"/>
    </row>
    <row r="106" spans="1:63" ht="12.75">
      <c r="A106" s="11" t="s">
        <v>18</v>
      </c>
      <c r="B106" s="17" t="s">
        <v>8</v>
      </c>
      <c r="C106" s="109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110"/>
      <c r="BC106" s="110"/>
      <c r="BD106" s="110"/>
      <c r="BE106" s="110"/>
      <c r="BF106" s="110"/>
      <c r="BG106" s="110"/>
      <c r="BH106" s="110"/>
      <c r="BI106" s="110"/>
      <c r="BJ106" s="110"/>
      <c r="BK106" s="111"/>
    </row>
    <row r="107" spans="1:63" ht="12.75">
      <c r="A107" s="11" t="s">
        <v>72</v>
      </c>
      <c r="B107" s="18" t="s">
        <v>19</v>
      </c>
      <c r="C107" s="109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  <c r="BG107" s="110"/>
      <c r="BH107" s="110"/>
      <c r="BI107" s="110"/>
      <c r="BJ107" s="110"/>
      <c r="BK107" s="111"/>
    </row>
    <row r="108" spans="1:63" ht="12.75">
      <c r="A108" s="11"/>
      <c r="B108" s="24" t="s">
        <v>116</v>
      </c>
      <c r="C108" s="77">
        <v>0</v>
      </c>
      <c r="D108" s="53">
        <v>0</v>
      </c>
      <c r="E108" s="45">
        <v>0</v>
      </c>
      <c r="F108" s="45">
        <v>0</v>
      </c>
      <c r="G108" s="54">
        <v>0</v>
      </c>
      <c r="H108" s="77">
        <v>3.001622972</v>
      </c>
      <c r="I108" s="45">
        <v>0.80468065</v>
      </c>
      <c r="J108" s="45">
        <v>0</v>
      </c>
      <c r="K108" s="45">
        <v>0</v>
      </c>
      <c r="L108" s="54">
        <v>8.444342482</v>
      </c>
      <c r="M108" s="77">
        <v>0</v>
      </c>
      <c r="N108" s="53">
        <v>0</v>
      </c>
      <c r="O108" s="45">
        <v>0</v>
      </c>
      <c r="P108" s="45">
        <v>0</v>
      </c>
      <c r="Q108" s="54">
        <v>0</v>
      </c>
      <c r="R108" s="77">
        <v>0.95209671</v>
      </c>
      <c r="S108" s="45">
        <v>0</v>
      </c>
      <c r="T108" s="45">
        <v>0</v>
      </c>
      <c r="U108" s="45">
        <v>0</v>
      </c>
      <c r="V108" s="54">
        <v>0.732157261</v>
      </c>
      <c r="W108" s="77">
        <v>0</v>
      </c>
      <c r="X108" s="45">
        <v>0</v>
      </c>
      <c r="Y108" s="45">
        <v>0</v>
      </c>
      <c r="Z108" s="45">
        <v>0</v>
      </c>
      <c r="AA108" s="54">
        <v>0</v>
      </c>
      <c r="AB108" s="77">
        <v>0.02772745</v>
      </c>
      <c r="AC108" s="45">
        <v>0</v>
      </c>
      <c r="AD108" s="45">
        <v>0</v>
      </c>
      <c r="AE108" s="45">
        <v>0</v>
      </c>
      <c r="AF108" s="54">
        <v>0.219903918</v>
      </c>
      <c r="AG108" s="77">
        <v>0</v>
      </c>
      <c r="AH108" s="45">
        <v>0</v>
      </c>
      <c r="AI108" s="45">
        <v>0</v>
      </c>
      <c r="AJ108" s="45">
        <v>0</v>
      </c>
      <c r="AK108" s="54">
        <v>0</v>
      </c>
      <c r="AL108" s="77">
        <v>0.009743274</v>
      </c>
      <c r="AM108" s="45">
        <v>0</v>
      </c>
      <c r="AN108" s="45">
        <v>0</v>
      </c>
      <c r="AO108" s="45">
        <v>0</v>
      </c>
      <c r="AP108" s="54">
        <v>0</v>
      </c>
      <c r="AQ108" s="77">
        <v>0</v>
      </c>
      <c r="AR108" s="53">
        <v>0</v>
      </c>
      <c r="AS108" s="45">
        <v>0</v>
      </c>
      <c r="AT108" s="45">
        <v>0</v>
      </c>
      <c r="AU108" s="54">
        <v>0</v>
      </c>
      <c r="AV108" s="77">
        <v>167.81415858300002</v>
      </c>
      <c r="AW108" s="45">
        <v>79.703337678</v>
      </c>
      <c r="AX108" s="45">
        <v>0.186722775</v>
      </c>
      <c r="AY108" s="45">
        <v>0</v>
      </c>
      <c r="AZ108" s="54">
        <v>274.21253457299997</v>
      </c>
      <c r="BA108" s="77">
        <v>0</v>
      </c>
      <c r="BB108" s="53">
        <v>0</v>
      </c>
      <c r="BC108" s="45">
        <v>0</v>
      </c>
      <c r="BD108" s="45">
        <v>0</v>
      </c>
      <c r="BE108" s="54">
        <v>0</v>
      </c>
      <c r="BF108" s="77">
        <v>42.75120351699999</v>
      </c>
      <c r="BG108" s="53">
        <v>8.766545375</v>
      </c>
      <c r="BH108" s="45">
        <v>0.890779602</v>
      </c>
      <c r="BI108" s="45">
        <v>0</v>
      </c>
      <c r="BJ108" s="54">
        <v>25.730695953999998</v>
      </c>
      <c r="BK108" s="61">
        <f>SUM(C108:BJ108)</f>
        <v>614.248252774</v>
      </c>
    </row>
    <row r="109" spans="1:63" ht="12.75">
      <c r="A109" s="36"/>
      <c r="B109" s="38" t="s">
        <v>79</v>
      </c>
      <c r="C109" s="50">
        <f aca="true" t="shared" si="15" ref="C109:AH109">SUM(C108:C108)</f>
        <v>0</v>
      </c>
      <c r="D109" s="75">
        <f t="shared" si="15"/>
        <v>0</v>
      </c>
      <c r="E109" s="75">
        <f t="shared" si="15"/>
        <v>0</v>
      </c>
      <c r="F109" s="75">
        <f t="shared" si="15"/>
        <v>0</v>
      </c>
      <c r="G109" s="72">
        <f t="shared" si="15"/>
        <v>0</v>
      </c>
      <c r="H109" s="50">
        <f t="shared" si="15"/>
        <v>3.001622972</v>
      </c>
      <c r="I109" s="75">
        <f t="shared" si="15"/>
        <v>0.80468065</v>
      </c>
      <c r="J109" s="75">
        <f t="shared" si="15"/>
        <v>0</v>
      </c>
      <c r="K109" s="75">
        <f t="shared" si="15"/>
        <v>0</v>
      </c>
      <c r="L109" s="72">
        <f t="shared" si="15"/>
        <v>8.444342482</v>
      </c>
      <c r="M109" s="50">
        <f t="shared" si="15"/>
        <v>0</v>
      </c>
      <c r="N109" s="75">
        <f t="shared" si="15"/>
        <v>0</v>
      </c>
      <c r="O109" s="75">
        <f t="shared" si="15"/>
        <v>0</v>
      </c>
      <c r="P109" s="75">
        <f t="shared" si="15"/>
        <v>0</v>
      </c>
      <c r="Q109" s="72">
        <f t="shared" si="15"/>
        <v>0</v>
      </c>
      <c r="R109" s="50">
        <f t="shared" si="15"/>
        <v>0.95209671</v>
      </c>
      <c r="S109" s="75">
        <f t="shared" si="15"/>
        <v>0</v>
      </c>
      <c r="T109" s="75">
        <f t="shared" si="15"/>
        <v>0</v>
      </c>
      <c r="U109" s="75">
        <f t="shared" si="15"/>
        <v>0</v>
      </c>
      <c r="V109" s="72">
        <f t="shared" si="15"/>
        <v>0.732157261</v>
      </c>
      <c r="W109" s="50">
        <f t="shared" si="15"/>
        <v>0</v>
      </c>
      <c r="X109" s="75">
        <f t="shared" si="15"/>
        <v>0</v>
      </c>
      <c r="Y109" s="75">
        <f t="shared" si="15"/>
        <v>0</v>
      </c>
      <c r="Z109" s="75">
        <f t="shared" si="15"/>
        <v>0</v>
      </c>
      <c r="AA109" s="72">
        <f t="shared" si="15"/>
        <v>0</v>
      </c>
      <c r="AB109" s="50">
        <f t="shared" si="15"/>
        <v>0.02772745</v>
      </c>
      <c r="AC109" s="75">
        <f t="shared" si="15"/>
        <v>0</v>
      </c>
      <c r="AD109" s="75">
        <f t="shared" si="15"/>
        <v>0</v>
      </c>
      <c r="AE109" s="75">
        <f t="shared" si="15"/>
        <v>0</v>
      </c>
      <c r="AF109" s="72">
        <f t="shared" si="15"/>
        <v>0.219903918</v>
      </c>
      <c r="AG109" s="50">
        <f t="shared" si="15"/>
        <v>0</v>
      </c>
      <c r="AH109" s="75">
        <f t="shared" si="15"/>
        <v>0</v>
      </c>
      <c r="AI109" s="75">
        <f aca="true" t="shared" si="16" ref="AI109:BK109">SUM(AI108:AI108)</f>
        <v>0</v>
      </c>
      <c r="AJ109" s="75">
        <f t="shared" si="16"/>
        <v>0</v>
      </c>
      <c r="AK109" s="72">
        <f t="shared" si="16"/>
        <v>0</v>
      </c>
      <c r="AL109" s="50">
        <f t="shared" si="16"/>
        <v>0.009743274</v>
      </c>
      <c r="AM109" s="75">
        <f t="shared" si="16"/>
        <v>0</v>
      </c>
      <c r="AN109" s="75">
        <f t="shared" si="16"/>
        <v>0</v>
      </c>
      <c r="AO109" s="75">
        <f t="shared" si="16"/>
        <v>0</v>
      </c>
      <c r="AP109" s="72">
        <f t="shared" si="16"/>
        <v>0</v>
      </c>
      <c r="AQ109" s="50">
        <f t="shared" si="16"/>
        <v>0</v>
      </c>
      <c r="AR109" s="75">
        <f>SUM(AR108:AR108)</f>
        <v>0</v>
      </c>
      <c r="AS109" s="75">
        <f t="shared" si="16"/>
        <v>0</v>
      </c>
      <c r="AT109" s="75">
        <f t="shared" si="16"/>
        <v>0</v>
      </c>
      <c r="AU109" s="72">
        <f t="shared" si="16"/>
        <v>0</v>
      </c>
      <c r="AV109" s="50">
        <f t="shared" si="16"/>
        <v>167.81415858300002</v>
      </c>
      <c r="AW109" s="75">
        <f t="shared" si="16"/>
        <v>79.703337678</v>
      </c>
      <c r="AX109" s="75">
        <f t="shared" si="16"/>
        <v>0.186722775</v>
      </c>
      <c r="AY109" s="75">
        <f t="shared" si="16"/>
        <v>0</v>
      </c>
      <c r="AZ109" s="72">
        <f t="shared" si="16"/>
        <v>274.21253457299997</v>
      </c>
      <c r="BA109" s="50">
        <f t="shared" si="16"/>
        <v>0</v>
      </c>
      <c r="BB109" s="75">
        <f t="shared" si="16"/>
        <v>0</v>
      </c>
      <c r="BC109" s="75">
        <f t="shared" si="16"/>
        <v>0</v>
      </c>
      <c r="BD109" s="75">
        <f t="shared" si="16"/>
        <v>0</v>
      </c>
      <c r="BE109" s="72">
        <f t="shared" si="16"/>
        <v>0</v>
      </c>
      <c r="BF109" s="50">
        <f t="shared" si="16"/>
        <v>42.75120351699999</v>
      </c>
      <c r="BG109" s="75">
        <f t="shared" si="16"/>
        <v>8.766545375</v>
      </c>
      <c r="BH109" s="75">
        <f t="shared" si="16"/>
        <v>0.890779602</v>
      </c>
      <c r="BI109" s="75">
        <f t="shared" si="16"/>
        <v>0</v>
      </c>
      <c r="BJ109" s="72">
        <f t="shared" si="16"/>
        <v>25.730695953999998</v>
      </c>
      <c r="BK109" s="88">
        <f t="shared" si="16"/>
        <v>614.248252774</v>
      </c>
    </row>
    <row r="110" spans="1:63" ht="2.25" customHeight="1">
      <c r="A110" s="11"/>
      <c r="B110" s="18"/>
      <c r="C110" s="109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10"/>
      <c r="AZ110" s="110"/>
      <c r="BA110" s="110"/>
      <c r="BB110" s="110"/>
      <c r="BC110" s="110"/>
      <c r="BD110" s="110"/>
      <c r="BE110" s="110"/>
      <c r="BF110" s="110"/>
      <c r="BG110" s="110"/>
      <c r="BH110" s="110"/>
      <c r="BI110" s="110"/>
      <c r="BJ110" s="110"/>
      <c r="BK110" s="111"/>
    </row>
    <row r="111" spans="1:63" ht="12.75">
      <c r="A111" s="11" t="s">
        <v>4</v>
      </c>
      <c r="B111" s="17" t="s">
        <v>9</v>
      </c>
      <c r="C111" s="109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  <c r="AZ111" s="110"/>
      <c r="BA111" s="110"/>
      <c r="BB111" s="110"/>
      <c r="BC111" s="110"/>
      <c r="BD111" s="110"/>
      <c r="BE111" s="110"/>
      <c r="BF111" s="110"/>
      <c r="BG111" s="110"/>
      <c r="BH111" s="110"/>
      <c r="BI111" s="110"/>
      <c r="BJ111" s="110"/>
      <c r="BK111" s="111"/>
    </row>
    <row r="112" spans="1:63" ht="12.75">
      <c r="A112" s="11" t="s">
        <v>72</v>
      </c>
      <c r="B112" s="18" t="s">
        <v>20</v>
      </c>
      <c r="C112" s="109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10"/>
      <c r="AZ112" s="110"/>
      <c r="BA112" s="110"/>
      <c r="BB112" s="110"/>
      <c r="BC112" s="110"/>
      <c r="BD112" s="110"/>
      <c r="BE112" s="110"/>
      <c r="BF112" s="110"/>
      <c r="BG112" s="110"/>
      <c r="BH112" s="110"/>
      <c r="BI112" s="110"/>
      <c r="BJ112" s="110"/>
      <c r="BK112" s="111"/>
    </row>
    <row r="113" spans="1:63" ht="12.75">
      <c r="A113" s="11"/>
      <c r="B113" s="19" t="s">
        <v>33</v>
      </c>
      <c r="C113" s="57"/>
      <c r="D113" s="58"/>
      <c r="E113" s="59"/>
      <c r="F113" s="59"/>
      <c r="G113" s="60"/>
      <c r="H113" s="57"/>
      <c r="I113" s="59"/>
      <c r="J113" s="59"/>
      <c r="K113" s="59"/>
      <c r="L113" s="60"/>
      <c r="M113" s="57"/>
      <c r="N113" s="58"/>
      <c r="O113" s="59"/>
      <c r="P113" s="59"/>
      <c r="Q113" s="60"/>
      <c r="R113" s="57"/>
      <c r="S113" s="59"/>
      <c r="T113" s="59"/>
      <c r="U113" s="59"/>
      <c r="V113" s="60"/>
      <c r="W113" s="57"/>
      <c r="X113" s="59"/>
      <c r="Y113" s="59"/>
      <c r="Z113" s="59"/>
      <c r="AA113" s="60"/>
      <c r="AB113" s="57"/>
      <c r="AC113" s="59"/>
      <c r="AD113" s="59"/>
      <c r="AE113" s="59"/>
      <c r="AF113" s="60"/>
      <c r="AG113" s="57"/>
      <c r="AH113" s="59"/>
      <c r="AI113" s="59"/>
      <c r="AJ113" s="59"/>
      <c r="AK113" s="60"/>
      <c r="AL113" s="57"/>
      <c r="AM113" s="59"/>
      <c r="AN113" s="59"/>
      <c r="AO113" s="59"/>
      <c r="AP113" s="60"/>
      <c r="AQ113" s="57"/>
      <c r="AR113" s="58"/>
      <c r="AS113" s="59"/>
      <c r="AT113" s="59"/>
      <c r="AU113" s="60"/>
      <c r="AV113" s="57"/>
      <c r="AW113" s="59"/>
      <c r="AX113" s="59"/>
      <c r="AY113" s="59"/>
      <c r="AZ113" s="60"/>
      <c r="BA113" s="57"/>
      <c r="BB113" s="58"/>
      <c r="BC113" s="59"/>
      <c r="BD113" s="59"/>
      <c r="BE113" s="60"/>
      <c r="BF113" s="57"/>
      <c r="BG113" s="58"/>
      <c r="BH113" s="59"/>
      <c r="BI113" s="59"/>
      <c r="BJ113" s="60"/>
      <c r="BK113" s="61"/>
    </row>
    <row r="114" spans="1:256" s="39" customFormat="1" ht="12.75">
      <c r="A114" s="36"/>
      <c r="B114" s="37" t="s">
        <v>81</v>
      </c>
      <c r="C114" s="62"/>
      <c r="D114" s="63"/>
      <c r="E114" s="63"/>
      <c r="F114" s="63"/>
      <c r="G114" s="64"/>
      <c r="H114" s="62"/>
      <c r="I114" s="63"/>
      <c r="J114" s="63"/>
      <c r="K114" s="63"/>
      <c r="L114" s="64"/>
      <c r="M114" s="62"/>
      <c r="N114" s="63"/>
      <c r="O114" s="63"/>
      <c r="P114" s="63"/>
      <c r="Q114" s="64"/>
      <c r="R114" s="62"/>
      <c r="S114" s="63"/>
      <c r="T114" s="63"/>
      <c r="U114" s="63"/>
      <c r="V114" s="64"/>
      <c r="W114" s="62"/>
      <c r="X114" s="63"/>
      <c r="Y114" s="63"/>
      <c r="Z114" s="63"/>
      <c r="AA114" s="64"/>
      <c r="AB114" s="62"/>
      <c r="AC114" s="63"/>
      <c r="AD114" s="63"/>
      <c r="AE114" s="63"/>
      <c r="AF114" s="64"/>
      <c r="AG114" s="62"/>
      <c r="AH114" s="63"/>
      <c r="AI114" s="63"/>
      <c r="AJ114" s="63"/>
      <c r="AK114" s="64"/>
      <c r="AL114" s="62"/>
      <c r="AM114" s="63"/>
      <c r="AN114" s="63"/>
      <c r="AO114" s="63"/>
      <c r="AP114" s="64"/>
      <c r="AQ114" s="62"/>
      <c r="AR114" s="63"/>
      <c r="AS114" s="63"/>
      <c r="AT114" s="63"/>
      <c r="AU114" s="64"/>
      <c r="AV114" s="62"/>
      <c r="AW114" s="63"/>
      <c r="AX114" s="63"/>
      <c r="AY114" s="63"/>
      <c r="AZ114" s="64"/>
      <c r="BA114" s="62"/>
      <c r="BB114" s="63"/>
      <c r="BC114" s="63"/>
      <c r="BD114" s="63"/>
      <c r="BE114" s="64"/>
      <c r="BF114" s="62"/>
      <c r="BG114" s="63"/>
      <c r="BH114" s="63"/>
      <c r="BI114" s="63"/>
      <c r="BJ114" s="64"/>
      <c r="BK114" s="65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63" ht="12.75">
      <c r="A115" s="11" t="s">
        <v>73</v>
      </c>
      <c r="B115" s="18" t="s">
        <v>21</v>
      </c>
      <c r="C115" s="109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0"/>
      <c r="AY115" s="110"/>
      <c r="AZ115" s="110"/>
      <c r="BA115" s="110"/>
      <c r="BB115" s="110"/>
      <c r="BC115" s="110"/>
      <c r="BD115" s="110"/>
      <c r="BE115" s="110"/>
      <c r="BF115" s="110"/>
      <c r="BG115" s="110"/>
      <c r="BH115" s="110"/>
      <c r="BI115" s="110"/>
      <c r="BJ115" s="110"/>
      <c r="BK115" s="111"/>
    </row>
    <row r="116" spans="1:63" ht="12.75">
      <c r="A116" s="11"/>
      <c r="B116" s="19" t="s">
        <v>33</v>
      </c>
      <c r="C116" s="57"/>
      <c r="D116" s="58"/>
      <c r="E116" s="59"/>
      <c r="F116" s="59"/>
      <c r="G116" s="60"/>
      <c r="H116" s="57"/>
      <c r="I116" s="59"/>
      <c r="J116" s="59"/>
      <c r="K116" s="59"/>
      <c r="L116" s="60"/>
      <c r="M116" s="57"/>
      <c r="N116" s="58"/>
      <c r="O116" s="59"/>
      <c r="P116" s="59"/>
      <c r="Q116" s="60"/>
      <c r="R116" s="57"/>
      <c r="S116" s="59"/>
      <c r="T116" s="59"/>
      <c r="U116" s="59"/>
      <c r="V116" s="60"/>
      <c r="W116" s="57"/>
      <c r="X116" s="59"/>
      <c r="Y116" s="59"/>
      <c r="Z116" s="59"/>
      <c r="AA116" s="60"/>
      <c r="AB116" s="57"/>
      <c r="AC116" s="59"/>
      <c r="AD116" s="59"/>
      <c r="AE116" s="59"/>
      <c r="AF116" s="60"/>
      <c r="AG116" s="57"/>
      <c r="AH116" s="59"/>
      <c r="AI116" s="59"/>
      <c r="AJ116" s="59"/>
      <c r="AK116" s="60"/>
      <c r="AL116" s="57"/>
      <c r="AM116" s="59"/>
      <c r="AN116" s="59"/>
      <c r="AO116" s="59"/>
      <c r="AP116" s="60"/>
      <c r="AQ116" s="57"/>
      <c r="AR116" s="58"/>
      <c r="AS116" s="59"/>
      <c r="AT116" s="59"/>
      <c r="AU116" s="60"/>
      <c r="AV116" s="57"/>
      <c r="AW116" s="59"/>
      <c r="AX116" s="59"/>
      <c r="AY116" s="59"/>
      <c r="AZ116" s="60"/>
      <c r="BA116" s="57"/>
      <c r="BB116" s="58"/>
      <c r="BC116" s="59"/>
      <c r="BD116" s="59"/>
      <c r="BE116" s="60"/>
      <c r="BF116" s="57"/>
      <c r="BG116" s="58"/>
      <c r="BH116" s="59"/>
      <c r="BI116" s="59"/>
      <c r="BJ116" s="60"/>
      <c r="BK116" s="61"/>
    </row>
    <row r="117" spans="1:256" s="39" customFormat="1" ht="12.75">
      <c r="A117" s="36"/>
      <c r="B117" s="38" t="s">
        <v>82</v>
      </c>
      <c r="C117" s="62"/>
      <c r="D117" s="63"/>
      <c r="E117" s="63"/>
      <c r="F117" s="63"/>
      <c r="G117" s="64"/>
      <c r="H117" s="62"/>
      <c r="I117" s="63"/>
      <c r="J117" s="63"/>
      <c r="K117" s="63"/>
      <c r="L117" s="64"/>
      <c r="M117" s="62"/>
      <c r="N117" s="63"/>
      <c r="O117" s="63"/>
      <c r="P117" s="63"/>
      <c r="Q117" s="64"/>
      <c r="R117" s="62"/>
      <c r="S117" s="63"/>
      <c r="T117" s="63"/>
      <c r="U117" s="63"/>
      <c r="V117" s="64"/>
      <c r="W117" s="62"/>
      <c r="X117" s="63"/>
      <c r="Y117" s="63"/>
      <c r="Z117" s="63"/>
      <c r="AA117" s="64"/>
      <c r="AB117" s="62"/>
      <c r="AC117" s="63"/>
      <c r="AD117" s="63"/>
      <c r="AE117" s="63"/>
      <c r="AF117" s="64"/>
      <c r="AG117" s="62"/>
      <c r="AH117" s="63"/>
      <c r="AI117" s="63"/>
      <c r="AJ117" s="63"/>
      <c r="AK117" s="64"/>
      <c r="AL117" s="62"/>
      <c r="AM117" s="63"/>
      <c r="AN117" s="63"/>
      <c r="AO117" s="63"/>
      <c r="AP117" s="64"/>
      <c r="AQ117" s="62"/>
      <c r="AR117" s="63"/>
      <c r="AS117" s="63"/>
      <c r="AT117" s="63"/>
      <c r="AU117" s="64"/>
      <c r="AV117" s="62"/>
      <c r="AW117" s="63"/>
      <c r="AX117" s="63"/>
      <c r="AY117" s="63"/>
      <c r="AZ117" s="64"/>
      <c r="BA117" s="62"/>
      <c r="BB117" s="63"/>
      <c r="BC117" s="63"/>
      <c r="BD117" s="63"/>
      <c r="BE117" s="64"/>
      <c r="BF117" s="62"/>
      <c r="BG117" s="63"/>
      <c r="BH117" s="63"/>
      <c r="BI117" s="63"/>
      <c r="BJ117" s="64"/>
      <c r="BK117" s="65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s="39" customFormat="1" ht="12.75">
      <c r="A118" s="36"/>
      <c r="B118" s="38" t="s">
        <v>80</v>
      </c>
      <c r="C118" s="62"/>
      <c r="D118" s="63"/>
      <c r="E118" s="63"/>
      <c r="F118" s="63"/>
      <c r="G118" s="64"/>
      <c r="H118" s="62"/>
      <c r="I118" s="63"/>
      <c r="J118" s="63"/>
      <c r="K118" s="63"/>
      <c r="L118" s="64"/>
      <c r="M118" s="62"/>
      <c r="N118" s="63"/>
      <c r="O118" s="63"/>
      <c r="P118" s="63"/>
      <c r="Q118" s="64"/>
      <c r="R118" s="62"/>
      <c r="S118" s="63"/>
      <c r="T118" s="63"/>
      <c r="U118" s="63"/>
      <c r="V118" s="64"/>
      <c r="W118" s="62"/>
      <c r="X118" s="63"/>
      <c r="Y118" s="63"/>
      <c r="Z118" s="63"/>
      <c r="AA118" s="64"/>
      <c r="AB118" s="62"/>
      <c r="AC118" s="63"/>
      <c r="AD118" s="63"/>
      <c r="AE118" s="63"/>
      <c r="AF118" s="64"/>
      <c r="AG118" s="62"/>
      <c r="AH118" s="63"/>
      <c r="AI118" s="63"/>
      <c r="AJ118" s="63"/>
      <c r="AK118" s="64"/>
      <c r="AL118" s="62"/>
      <c r="AM118" s="63"/>
      <c r="AN118" s="63"/>
      <c r="AO118" s="63"/>
      <c r="AP118" s="64"/>
      <c r="AQ118" s="62"/>
      <c r="AR118" s="63"/>
      <c r="AS118" s="63"/>
      <c r="AT118" s="63"/>
      <c r="AU118" s="64"/>
      <c r="AV118" s="62"/>
      <c r="AW118" s="63"/>
      <c r="AX118" s="63"/>
      <c r="AY118" s="63"/>
      <c r="AZ118" s="64"/>
      <c r="BA118" s="62"/>
      <c r="BB118" s="63"/>
      <c r="BC118" s="63"/>
      <c r="BD118" s="63"/>
      <c r="BE118" s="64"/>
      <c r="BF118" s="62"/>
      <c r="BG118" s="63"/>
      <c r="BH118" s="63"/>
      <c r="BI118" s="63"/>
      <c r="BJ118" s="64"/>
      <c r="BK118" s="65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63" ht="4.5" customHeight="1">
      <c r="A119" s="11"/>
      <c r="B119" s="18"/>
      <c r="C119" s="109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0"/>
      <c r="AR119" s="110"/>
      <c r="AS119" s="110"/>
      <c r="AT119" s="110"/>
      <c r="AU119" s="110"/>
      <c r="AV119" s="110"/>
      <c r="AW119" s="110"/>
      <c r="AX119" s="110"/>
      <c r="AY119" s="110"/>
      <c r="AZ119" s="110"/>
      <c r="BA119" s="110"/>
      <c r="BB119" s="110"/>
      <c r="BC119" s="110"/>
      <c r="BD119" s="110"/>
      <c r="BE119" s="110"/>
      <c r="BF119" s="110"/>
      <c r="BG119" s="110"/>
      <c r="BH119" s="110"/>
      <c r="BI119" s="110"/>
      <c r="BJ119" s="110"/>
      <c r="BK119" s="111"/>
    </row>
    <row r="120" spans="1:63" ht="12.75">
      <c r="A120" s="11" t="s">
        <v>22</v>
      </c>
      <c r="B120" s="17" t="s">
        <v>23</v>
      </c>
      <c r="C120" s="109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0"/>
      <c r="AQ120" s="110"/>
      <c r="AR120" s="110"/>
      <c r="AS120" s="110"/>
      <c r="AT120" s="110"/>
      <c r="AU120" s="110"/>
      <c r="AV120" s="110"/>
      <c r="AW120" s="110"/>
      <c r="AX120" s="110"/>
      <c r="AY120" s="110"/>
      <c r="AZ120" s="110"/>
      <c r="BA120" s="110"/>
      <c r="BB120" s="110"/>
      <c r="BC120" s="110"/>
      <c r="BD120" s="110"/>
      <c r="BE120" s="110"/>
      <c r="BF120" s="110"/>
      <c r="BG120" s="110"/>
      <c r="BH120" s="110"/>
      <c r="BI120" s="110"/>
      <c r="BJ120" s="110"/>
      <c r="BK120" s="111"/>
    </row>
    <row r="121" spans="1:63" ht="12.75">
      <c r="A121" s="11" t="s">
        <v>72</v>
      </c>
      <c r="B121" s="18" t="s">
        <v>24</v>
      </c>
      <c r="C121" s="109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0"/>
      <c r="AP121" s="110"/>
      <c r="AQ121" s="110"/>
      <c r="AR121" s="110"/>
      <c r="AS121" s="110"/>
      <c r="AT121" s="110"/>
      <c r="AU121" s="110"/>
      <c r="AV121" s="110"/>
      <c r="AW121" s="110"/>
      <c r="AX121" s="110"/>
      <c r="AY121" s="110"/>
      <c r="AZ121" s="110"/>
      <c r="BA121" s="110"/>
      <c r="BB121" s="110"/>
      <c r="BC121" s="110"/>
      <c r="BD121" s="110"/>
      <c r="BE121" s="110"/>
      <c r="BF121" s="110"/>
      <c r="BG121" s="110"/>
      <c r="BH121" s="110"/>
      <c r="BI121" s="110"/>
      <c r="BJ121" s="110"/>
      <c r="BK121" s="111"/>
    </row>
    <row r="122" spans="1:63" ht="12.75">
      <c r="A122" s="11"/>
      <c r="B122" s="24" t="s">
        <v>117</v>
      </c>
      <c r="C122" s="77">
        <v>0</v>
      </c>
      <c r="D122" s="53">
        <v>39.539463781</v>
      </c>
      <c r="E122" s="45">
        <v>0</v>
      </c>
      <c r="F122" s="45">
        <v>0</v>
      </c>
      <c r="G122" s="54">
        <v>0</v>
      </c>
      <c r="H122" s="77">
        <v>1.1753611810000002</v>
      </c>
      <c r="I122" s="45">
        <v>1.400890545</v>
      </c>
      <c r="J122" s="45">
        <v>0</v>
      </c>
      <c r="K122" s="45">
        <v>0</v>
      </c>
      <c r="L122" s="54">
        <v>10.21717296</v>
      </c>
      <c r="M122" s="77">
        <v>0</v>
      </c>
      <c r="N122" s="53">
        <v>0</v>
      </c>
      <c r="O122" s="45">
        <v>0</v>
      </c>
      <c r="P122" s="45">
        <v>0</v>
      </c>
      <c r="Q122" s="54">
        <v>0</v>
      </c>
      <c r="R122" s="77">
        <v>0.377234471</v>
      </c>
      <c r="S122" s="45">
        <v>0</v>
      </c>
      <c r="T122" s="45">
        <v>0</v>
      </c>
      <c r="U122" s="45">
        <v>0</v>
      </c>
      <c r="V122" s="54">
        <v>6.5213198210000005</v>
      </c>
      <c r="W122" s="77">
        <v>0</v>
      </c>
      <c r="X122" s="45">
        <v>0</v>
      </c>
      <c r="Y122" s="45">
        <v>0</v>
      </c>
      <c r="Z122" s="45">
        <v>0</v>
      </c>
      <c r="AA122" s="54">
        <v>0</v>
      </c>
      <c r="AB122" s="77">
        <v>0</v>
      </c>
      <c r="AC122" s="45">
        <v>0</v>
      </c>
      <c r="AD122" s="45">
        <v>0</v>
      </c>
      <c r="AE122" s="45">
        <v>0</v>
      </c>
      <c r="AF122" s="54">
        <v>0</v>
      </c>
      <c r="AG122" s="77">
        <v>0</v>
      </c>
      <c r="AH122" s="45">
        <v>0</v>
      </c>
      <c r="AI122" s="45">
        <v>0</v>
      </c>
      <c r="AJ122" s="45">
        <v>0</v>
      </c>
      <c r="AK122" s="54">
        <v>0</v>
      </c>
      <c r="AL122" s="77">
        <v>0.000472209</v>
      </c>
      <c r="AM122" s="45">
        <v>0</v>
      </c>
      <c r="AN122" s="45">
        <v>0</v>
      </c>
      <c r="AO122" s="45">
        <v>0</v>
      </c>
      <c r="AP122" s="54">
        <v>0</v>
      </c>
      <c r="AQ122" s="77">
        <v>0</v>
      </c>
      <c r="AR122" s="53">
        <v>0</v>
      </c>
      <c r="AS122" s="45">
        <v>0</v>
      </c>
      <c r="AT122" s="45">
        <v>0</v>
      </c>
      <c r="AU122" s="54">
        <v>0</v>
      </c>
      <c r="AV122" s="77">
        <v>7.418583474999999</v>
      </c>
      <c r="AW122" s="45">
        <v>27.993420751000002</v>
      </c>
      <c r="AX122" s="45">
        <v>0</v>
      </c>
      <c r="AY122" s="45">
        <v>0</v>
      </c>
      <c r="AZ122" s="54">
        <v>28.013223282</v>
      </c>
      <c r="BA122" s="77">
        <v>0</v>
      </c>
      <c r="BB122" s="53">
        <v>0</v>
      </c>
      <c r="BC122" s="45">
        <v>0</v>
      </c>
      <c r="BD122" s="45">
        <v>0</v>
      </c>
      <c r="BE122" s="54">
        <v>0</v>
      </c>
      <c r="BF122" s="77">
        <v>2.061871491</v>
      </c>
      <c r="BG122" s="53">
        <v>0.425679892</v>
      </c>
      <c r="BH122" s="45">
        <v>0</v>
      </c>
      <c r="BI122" s="45">
        <v>0</v>
      </c>
      <c r="BJ122" s="54">
        <v>2.3566351439999997</v>
      </c>
      <c r="BK122" s="49">
        <f aca="true" t="shared" si="17" ref="BK122:BK127">SUM(C122:BJ122)</f>
        <v>127.50132900300001</v>
      </c>
    </row>
    <row r="123" spans="1:63" ht="12.75">
      <c r="A123" s="11"/>
      <c r="B123" s="24" t="s">
        <v>118</v>
      </c>
      <c r="C123" s="77">
        <v>0</v>
      </c>
      <c r="D123" s="53">
        <v>0</v>
      </c>
      <c r="E123" s="45">
        <v>0</v>
      </c>
      <c r="F123" s="45">
        <v>0</v>
      </c>
      <c r="G123" s="54">
        <v>0</v>
      </c>
      <c r="H123" s="77">
        <v>0.212336696</v>
      </c>
      <c r="I123" s="45">
        <v>0.385774766</v>
      </c>
      <c r="J123" s="45">
        <v>0</v>
      </c>
      <c r="K123" s="45">
        <v>0</v>
      </c>
      <c r="L123" s="54">
        <v>0.213226312</v>
      </c>
      <c r="M123" s="77">
        <v>0</v>
      </c>
      <c r="N123" s="53">
        <v>0</v>
      </c>
      <c r="O123" s="45">
        <v>0</v>
      </c>
      <c r="P123" s="45">
        <v>0</v>
      </c>
      <c r="Q123" s="54">
        <v>0</v>
      </c>
      <c r="R123" s="77">
        <v>0.077166118</v>
      </c>
      <c r="S123" s="45">
        <v>0</v>
      </c>
      <c r="T123" s="45">
        <v>0</v>
      </c>
      <c r="U123" s="45">
        <v>0</v>
      </c>
      <c r="V123" s="54">
        <v>0</v>
      </c>
      <c r="W123" s="77">
        <v>0</v>
      </c>
      <c r="X123" s="45">
        <v>0</v>
      </c>
      <c r="Y123" s="45">
        <v>0</v>
      </c>
      <c r="Z123" s="45">
        <v>0</v>
      </c>
      <c r="AA123" s="54">
        <v>0</v>
      </c>
      <c r="AB123" s="77">
        <v>0</v>
      </c>
      <c r="AC123" s="45">
        <v>0</v>
      </c>
      <c r="AD123" s="45">
        <v>0</v>
      </c>
      <c r="AE123" s="45">
        <v>0</v>
      </c>
      <c r="AF123" s="54">
        <v>0</v>
      </c>
      <c r="AG123" s="77">
        <v>0</v>
      </c>
      <c r="AH123" s="45">
        <v>0</v>
      </c>
      <c r="AI123" s="45">
        <v>0</v>
      </c>
      <c r="AJ123" s="45">
        <v>0</v>
      </c>
      <c r="AK123" s="54">
        <v>0</v>
      </c>
      <c r="AL123" s="77">
        <v>0</v>
      </c>
      <c r="AM123" s="45">
        <v>0</v>
      </c>
      <c r="AN123" s="45">
        <v>0</v>
      </c>
      <c r="AO123" s="45">
        <v>0</v>
      </c>
      <c r="AP123" s="54">
        <v>0</v>
      </c>
      <c r="AQ123" s="77">
        <v>0</v>
      </c>
      <c r="AR123" s="53">
        <v>11.255206455</v>
      </c>
      <c r="AS123" s="45">
        <v>0</v>
      </c>
      <c r="AT123" s="45">
        <v>0</v>
      </c>
      <c r="AU123" s="54">
        <v>0</v>
      </c>
      <c r="AV123" s="77">
        <v>5.142441720000001</v>
      </c>
      <c r="AW123" s="45">
        <v>0.091226244</v>
      </c>
      <c r="AX123" s="45">
        <v>0</v>
      </c>
      <c r="AY123" s="45">
        <v>0</v>
      </c>
      <c r="AZ123" s="54">
        <v>14.545184841000001</v>
      </c>
      <c r="BA123" s="77">
        <v>0</v>
      </c>
      <c r="BB123" s="53">
        <v>0</v>
      </c>
      <c r="BC123" s="45">
        <v>0</v>
      </c>
      <c r="BD123" s="45">
        <v>0</v>
      </c>
      <c r="BE123" s="54">
        <v>0</v>
      </c>
      <c r="BF123" s="77">
        <v>1.795893029</v>
      </c>
      <c r="BG123" s="53">
        <v>0.17882114</v>
      </c>
      <c r="BH123" s="45">
        <v>0</v>
      </c>
      <c r="BI123" s="45">
        <v>0</v>
      </c>
      <c r="BJ123" s="54">
        <v>0.358253043</v>
      </c>
      <c r="BK123" s="49">
        <f t="shared" si="17"/>
        <v>34.255530363999995</v>
      </c>
    </row>
    <row r="124" spans="1:63" ht="12.75">
      <c r="A124" s="11"/>
      <c r="B124" s="24" t="s">
        <v>119</v>
      </c>
      <c r="C124" s="77">
        <v>0</v>
      </c>
      <c r="D124" s="53">
        <v>0</v>
      </c>
      <c r="E124" s="45">
        <v>0</v>
      </c>
      <c r="F124" s="45">
        <v>0</v>
      </c>
      <c r="G124" s="54">
        <v>0</v>
      </c>
      <c r="H124" s="77">
        <v>0.255608669</v>
      </c>
      <c r="I124" s="45">
        <v>0.48066171500000004</v>
      </c>
      <c r="J124" s="45">
        <v>0</v>
      </c>
      <c r="K124" s="45">
        <v>0</v>
      </c>
      <c r="L124" s="54">
        <v>0.25574788600000004</v>
      </c>
      <c r="M124" s="77">
        <v>0</v>
      </c>
      <c r="N124" s="53">
        <v>0</v>
      </c>
      <c r="O124" s="45">
        <v>0</v>
      </c>
      <c r="P124" s="45">
        <v>0</v>
      </c>
      <c r="Q124" s="54">
        <v>0</v>
      </c>
      <c r="R124" s="77">
        <v>0.069062708</v>
      </c>
      <c r="S124" s="45">
        <v>0</v>
      </c>
      <c r="T124" s="45">
        <v>0</v>
      </c>
      <c r="U124" s="45">
        <v>0</v>
      </c>
      <c r="V124" s="54">
        <v>0</v>
      </c>
      <c r="W124" s="77">
        <v>0</v>
      </c>
      <c r="X124" s="45">
        <v>0</v>
      </c>
      <c r="Y124" s="45">
        <v>0</v>
      </c>
      <c r="Z124" s="45">
        <v>0</v>
      </c>
      <c r="AA124" s="54">
        <v>0</v>
      </c>
      <c r="AB124" s="77">
        <v>0</v>
      </c>
      <c r="AC124" s="45">
        <v>0</v>
      </c>
      <c r="AD124" s="45">
        <v>0</v>
      </c>
      <c r="AE124" s="45">
        <v>0</v>
      </c>
      <c r="AF124" s="54">
        <v>0</v>
      </c>
      <c r="AG124" s="77">
        <v>0</v>
      </c>
      <c r="AH124" s="45">
        <v>0</v>
      </c>
      <c r="AI124" s="45">
        <v>0</v>
      </c>
      <c r="AJ124" s="45">
        <v>0</v>
      </c>
      <c r="AK124" s="54">
        <v>0</v>
      </c>
      <c r="AL124" s="77">
        <v>0.000637246</v>
      </c>
      <c r="AM124" s="45">
        <v>0</v>
      </c>
      <c r="AN124" s="45">
        <v>0</v>
      </c>
      <c r="AO124" s="45">
        <v>0</v>
      </c>
      <c r="AP124" s="54">
        <v>0</v>
      </c>
      <c r="AQ124" s="77">
        <v>0</v>
      </c>
      <c r="AR124" s="53">
        <v>0</v>
      </c>
      <c r="AS124" s="45">
        <v>0</v>
      </c>
      <c r="AT124" s="45">
        <v>0</v>
      </c>
      <c r="AU124" s="54">
        <v>0</v>
      </c>
      <c r="AV124" s="77">
        <v>11.448011837</v>
      </c>
      <c r="AW124" s="45">
        <v>0.891300462</v>
      </c>
      <c r="AX124" s="45">
        <v>0</v>
      </c>
      <c r="AY124" s="45">
        <v>0</v>
      </c>
      <c r="AZ124" s="54">
        <v>9.036582826</v>
      </c>
      <c r="BA124" s="77">
        <v>0</v>
      </c>
      <c r="BB124" s="53">
        <v>0</v>
      </c>
      <c r="BC124" s="45">
        <v>0</v>
      </c>
      <c r="BD124" s="45">
        <v>0</v>
      </c>
      <c r="BE124" s="54">
        <v>0</v>
      </c>
      <c r="BF124" s="77">
        <v>3.54328651</v>
      </c>
      <c r="BG124" s="53">
        <v>0.165594563</v>
      </c>
      <c r="BH124" s="45">
        <v>0</v>
      </c>
      <c r="BI124" s="45">
        <v>0</v>
      </c>
      <c r="BJ124" s="54">
        <v>0.665999712</v>
      </c>
      <c r="BK124" s="49">
        <f t="shared" si="17"/>
        <v>26.812494134</v>
      </c>
    </row>
    <row r="125" spans="1:63" ht="12.75">
      <c r="A125" s="11"/>
      <c r="B125" s="24" t="s">
        <v>120</v>
      </c>
      <c r="C125" s="77">
        <v>0</v>
      </c>
      <c r="D125" s="53">
        <v>0</v>
      </c>
      <c r="E125" s="45">
        <v>0</v>
      </c>
      <c r="F125" s="45">
        <v>0</v>
      </c>
      <c r="G125" s="54">
        <v>0</v>
      </c>
      <c r="H125" s="77">
        <v>1.828830189</v>
      </c>
      <c r="I125" s="45">
        <v>0.7857258610000001</v>
      </c>
      <c r="J125" s="45">
        <v>0</v>
      </c>
      <c r="K125" s="45">
        <v>0</v>
      </c>
      <c r="L125" s="54">
        <v>4.986815767</v>
      </c>
      <c r="M125" s="77">
        <v>0</v>
      </c>
      <c r="N125" s="53">
        <v>0</v>
      </c>
      <c r="O125" s="45">
        <v>0</v>
      </c>
      <c r="P125" s="45">
        <v>0</v>
      </c>
      <c r="Q125" s="54">
        <v>0</v>
      </c>
      <c r="R125" s="77">
        <v>0.536501391</v>
      </c>
      <c r="S125" s="45">
        <v>0</v>
      </c>
      <c r="T125" s="45">
        <v>0</v>
      </c>
      <c r="U125" s="45">
        <v>0</v>
      </c>
      <c r="V125" s="54">
        <v>0.001038202</v>
      </c>
      <c r="W125" s="77">
        <v>0</v>
      </c>
      <c r="X125" s="45">
        <v>0</v>
      </c>
      <c r="Y125" s="45">
        <v>0</v>
      </c>
      <c r="Z125" s="45">
        <v>0</v>
      </c>
      <c r="AA125" s="54">
        <v>0</v>
      </c>
      <c r="AB125" s="77">
        <v>0.042184227</v>
      </c>
      <c r="AC125" s="45">
        <v>0</v>
      </c>
      <c r="AD125" s="45">
        <v>0</v>
      </c>
      <c r="AE125" s="45">
        <v>0</v>
      </c>
      <c r="AF125" s="54">
        <v>0</v>
      </c>
      <c r="AG125" s="77">
        <v>0</v>
      </c>
      <c r="AH125" s="45">
        <v>0</v>
      </c>
      <c r="AI125" s="45">
        <v>0</v>
      </c>
      <c r="AJ125" s="45">
        <v>0</v>
      </c>
      <c r="AK125" s="54">
        <v>0</v>
      </c>
      <c r="AL125" s="77">
        <v>0.053392655</v>
      </c>
      <c r="AM125" s="45">
        <v>0</v>
      </c>
      <c r="AN125" s="45">
        <v>0</v>
      </c>
      <c r="AO125" s="45">
        <v>0</v>
      </c>
      <c r="AP125" s="54">
        <v>0</v>
      </c>
      <c r="AQ125" s="77">
        <v>0</v>
      </c>
      <c r="AR125" s="53">
        <v>14.877912532</v>
      </c>
      <c r="AS125" s="45">
        <v>0</v>
      </c>
      <c r="AT125" s="45">
        <v>0</v>
      </c>
      <c r="AU125" s="54">
        <v>0</v>
      </c>
      <c r="AV125" s="77">
        <v>85.324586779</v>
      </c>
      <c r="AW125" s="45">
        <v>14.822008572</v>
      </c>
      <c r="AX125" s="45">
        <v>0</v>
      </c>
      <c r="AY125" s="45">
        <v>0</v>
      </c>
      <c r="AZ125" s="54">
        <v>84.77119100799999</v>
      </c>
      <c r="BA125" s="77">
        <v>0</v>
      </c>
      <c r="BB125" s="53">
        <v>0</v>
      </c>
      <c r="BC125" s="45">
        <v>0</v>
      </c>
      <c r="BD125" s="45">
        <v>0</v>
      </c>
      <c r="BE125" s="54">
        <v>0</v>
      </c>
      <c r="BF125" s="77">
        <v>26.355360627</v>
      </c>
      <c r="BG125" s="53">
        <v>0.350335336</v>
      </c>
      <c r="BH125" s="45">
        <v>0</v>
      </c>
      <c r="BI125" s="45">
        <v>0</v>
      </c>
      <c r="BJ125" s="54">
        <v>2.739649881</v>
      </c>
      <c r="BK125" s="49">
        <f t="shared" si="17"/>
        <v>237.475533027</v>
      </c>
    </row>
    <row r="126" spans="1:63" ht="12.75">
      <c r="A126" s="11"/>
      <c r="B126" s="24" t="s">
        <v>121</v>
      </c>
      <c r="C126" s="77">
        <v>0</v>
      </c>
      <c r="D126" s="53">
        <v>0</v>
      </c>
      <c r="E126" s="45">
        <v>0</v>
      </c>
      <c r="F126" s="45">
        <v>0</v>
      </c>
      <c r="G126" s="54">
        <v>0</v>
      </c>
      <c r="H126" s="77">
        <v>0.164069927</v>
      </c>
      <c r="I126" s="45">
        <v>0.190636677</v>
      </c>
      <c r="J126" s="45">
        <v>0</v>
      </c>
      <c r="K126" s="45">
        <v>0</v>
      </c>
      <c r="L126" s="54">
        <v>0.125077373</v>
      </c>
      <c r="M126" s="77">
        <v>0</v>
      </c>
      <c r="N126" s="53">
        <v>0</v>
      </c>
      <c r="O126" s="45">
        <v>0</v>
      </c>
      <c r="P126" s="45">
        <v>0</v>
      </c>
      <c r="Q126" s="54">
        <v>0</v>
      </c>
      <c r="R126" s="77">
        <v>0.031631164</v>
      </c>
      <c r="S126" s="45">
        <v>0</v>
      </c>
      <c r="T126" s="45">
        <v>0</v>
      </c>
      <c r="U126" s="45">
        <v>0</v>
      </c>
      <c r="V126" s="54">
        <v>0</v>
      </c>
      <c r="W126" s="77">
        <v>0</v>
      </c>
      <c r="X126" s="45">
        <v>0</v>
      </c>
      <c r="Y126" s="45">
        <v>0</v>
      </c>
      <c r="Z126" s="45">
        <v>0</v>
      </c>
      <c r="AA126" s="54">
        <v>0</v>
      </c>
      <c r="AB126" s="77">
        <v>0.000677269</v>
      </c>
      <c r="AC126" s="45">
        <v>0</v>
      </c>
      <c r="AD126" s="45">
        <v>0</v>
      </c>
      <c r="AE126" s="45">
        <v>0</v>
      </c>
      <c r="AF126" s="54">
        <v>0</v>
      </c>
      <c r="AG126" s="77">
        <v>0</v>
      </c>
      <c r="AH126" s="45">
        <v>0</v>
      </c>
      <c r="AI126" s="45">
        <v>0</v>
      </c>
      <c r="AJ126" s="45">
        <v>0</v>
      </c>
      <c r="AK126" s="54">
        <v>0</v>
      </c>
      <c r="AL126" s="77">
        <v>0</v>
      </c>
      <c r="AM126" s="45">
        <v>0</v>
      </c>
      <c r="AN126" s="45">
        <v>0</v>
      </c>
      <c r="AO126" s="45">
        <v>0</v>
      </c>
      <c r="AP126" s="54">
        <v>0</v>
      </c>
      <c r="AQ126" s="77">
        <v>0</v>
      </c>
      <c r="AR126" s="53">
        <v>0</v>
      </c>
      <c r="AS126" s="45">
        <v>0</v>
      </c>
      <c r="AT126" s="45">
        <v>0</v>
      </c>
      <c r="AU126" s="54">
        <v>0</v>
      </c>
      <c r="AV126" s="77">
        <v>4.703796061</v>
      </c>
      <c r="AW126" s="45">
        <v>0.27377118</v>
      </c>
      <c r="AX126" s="45">
        <v>0</v>
      </c>
      <c r="AY126" s="45">
        <v>0</v>
      </c>
      <c r="AZ126" s="54">
        <v>3.2054303390000003</v>
      </c>
      <c r="BA126" s="77">
        <v>0</v>
      </c>
      <c r="BB126" s="53">
        <v>0</v>
      </c>
      <c r="BC126" s="45">
        <v>0</v>
      </c>
      <c r="BD126" s="45">
        <v>0</v>
      </c>
      <c r="BE126" s="54">
        <v>0</v>
      </c>
      <c r="BF126" s="77">
        <v>1.6247544059999999</v>
      </c>
      <c r="BG126" s="53">
        <v>0.661497136</v>
      </c>
      <c r="BH126" s="45">
        <v>0</v>
      </c>
      <c r="BI126" s="45">
        <v>0</v>
      </c>
      <c r="BJ126" s="54">
        <v>0.184133098</v>
      </c>
      <c r="BK126" s="49">
        <f t="shared" si="17"/>
        <v>11.165474629999999</v>
      </c>
    </row>
    <row r="127" spans="1:63" ht="12.75">
      <c r="A127" s="11"/>
      <c r="B127" s="24" t="s">
        <v>181</v>
      </c>
      <c r="C127" s="77">
        <v>0</v>
      </c>
      <c r="D127" s="53">
        <v>5.04928871</v>
      </c>
      <c r="E127" s="45">
        <v>0</v>
      </c>
      <c r="F127" s="45">
        <v>0</v>
      </c>
      <c r="G127" s="54">
        <v>0</v>
      </c>
      <c r="H127" s="77">
        <v>0.315759091</v>
      </c>
      <c r="I127" s="45">
        <v>0.51619436</v>
      </c>
      <c r="J127" s="45">
        <v>0</v>
      </c>
      <c r="K127" s="45">
        <v>0</v>
      </c>
      <c r="L127" s="54">
        <v>0.134693104</v>
      </c>
      <c r="M127" s="77">
        <v>0</v>
      </c>
      <c r="N127" s="53">
        <v>0</v>
      </c>
      <c r="O127" s="45">
        <v>0</v>
      </c>
      <c r="P127" s="45">
        <v>0</v>
      </c>
      <c r="Q127" s="54">
        <v>0</v>
      </c>
      <c r="R127" s="77">
        <v>0.075224268</v>
      </c>
      <c r="S127" s="45">
        <v>0</v>
      </c>
      <c r="T127" s="45">
        <v>0</v>
      </c>
      <c r="U127" s="45">
        <v>0</v>
      </c>
      <c r="V127" s="54">
        <v>0.32315447799999997</v>
      </c>
      <c r="W127" s="77">
        <v>0</v>
      </c>
      <c r="X127" s="45">
        <v>0</v>
      </c>
      <c r="Y127" s="45">
        <v>0</v>
      </c>
      <c r="Z127" s="45">
        <v>0</v>
      </c>
      <c r="AA127" s="54">
        <v>0</v>
      </c>
      <c r="AB127" s="77">
        <v>0</v>
      </c>
      <c r="AC127" s="45">
        <v>0</v>
      </c>
      <c r="AD127" s="45">
        <v>0</v>
      </c>
      <c r="AE127" s="45">
        <v>0</v>
      </c>
      <c r="AF127" s="54">
        <v>0</v>
      </c>
      <c r="AG127" s="77">
        <v>0</v>
      </c>
      <c r="AH127" s="45">
        <v>0</v>
      </c>
      <c r="AI127" s="45">
        <v>0</v>
      </c>
      <c r="AJ127" s="45">
        <v>0</v>
      </c>
      <c r="AK127" s="54">
        <v>0</v>
      </c>
      <c r="AL127" s="77">
        <v>0</v>
      </c>
      <c r="AM127" s="45">
        <v>0</v>
      </c>
      <c r="AN127" s="45">
        <v>0</v>
      </c>
      <c r="AO127" s="45">
        <v>0</v>
      </c>
      <c r="AP127" s="54">
        <v>0</v>
      </c>
      <c r="AQ127" s="77">
        <v>0</v>
      </c>
      <c r="AR127" s="53">
        <v>0</v>
      </c>
      <c r="AS127" s="45">
        <v>0</v>
      </c>
      <c r="AT127" s="45">
        <v>0</v>
      </c>
      <c r="AU127" s="54">
        <v>0</v>
      </c>
      <c r="AV127" s="77">
        <v>6.141536090000001</v>
      </c>
      <c r="AW127" s="45">
        <v>2.245956895</v>
      </c>
      <c r="AX127" s="45">
        <v>0</v>
      </c>
      <c r="AY127" s="45">
        <v>0</v>
      </c>
      <c r="AZ127" s="54">
        <v>37.467534461999996</v>
      </c>
      <c r="BA127" s="77">
        <v>0</v>
      </c>
      <c r="BB127" s="53">
        <v>0</v>
      </c>
      <c r="BC127" s="45">
        <v>0</v>
      </c>
      <c r="BD127" s="45">
        <v>0</v>
      </c>
      <c r="BE127" s="54">
        <v>0</v>
      </c>
      <c r="BF127" s="77">
        <v>1.217594069</v>
      </c>
      <c r="BG127" s="53">
        <v>0.042305705</v>
      </c>
      <c r="BH127" s="45">
        <v>0</v>
      </c>
      <c r="BI127" s="45">
        <v>0</v>
      </c>
      <c r="BJ127" s="54">
        <v>3.387060193</v>
      </c>
      <c r="BK127" s="49">
        <f t="shared" si="17"/>
        <v>56.916301425</v>
      </c>
    </row>
    <row r="128" spans="1:63" ht="12.75">
      <c r="A128" s="36"/>
      <c r="B128" s="38" t="s">
        <v>79</v>
      </c>
      <c r="C128" s="85">
        <f>SUM(C122:C127)</f>
        <v>0</v>
      </c>
      <c r="D128" s="85">
        <f>SUM(D122:D127)</f>
        <v>44.588752491</v>
      </c>
      <c r="E128" s="85">
        <f aca="true" t="shared" si="18" ref="E128:BK128">SUM(E122:E127)</f>
        <v>0</v>
      </c>
      <c r="F128" s="85">
        <f t="shared" si="18"/>
        <v>0</v>
      </c>
      <c r="G128" s="85">
        <f t="shared" si="18"/>
        <v>0</v>
      </c>
      <c r="H128" s="85">
        <f t="shared" si="18"/>
        <v>3.951965753</v>
      </c>
      <c r="I128" s="85">
        <f t="shared" si="18"/>
        <v>3.759883924</v>
      </c>
      <c r="J128" s="85">
        <f t="shared" si="18"/>
        <v>0</v>
      </c>
      <c r="K128" s="85">
        <f t="shared" si="18"/>
        <v>0</v>
      </c>
      <c r="L128" s="85">
        <f t="shared" si="18"/>
        <v>15.932733402</v>
      </c>
      <c r="M128" s="85">
        <f t="shared" si="18"/>
        <v>0</v>
      </c>
      <c r="N128" s="85">
        <f t="shared" si="18"/>
        <v>0</v>
      </c>
      <c r="O128" s="85">
        <f t="shared" si="18"/>
        <v>0</v>
      </c>
      <c r="P128" s="85">
        <f t="shared" si="18"/>
        <v>0</v>
      </c>
      <c r="Q128" s="85">
        <f t="shared" si="18"/>
        <v>0</v>
      </c>
      <c r="R128" s="85">
        <f t="shared" si="18"/>
        <v>1.16682012</v>
      </c>
      <c r="S128" s="85">
        <f t="shared" si="18"/>
        <v>0</v>
      </c>
      <c r="T128" s="85">
        <f t="shared" si="18"/>
        <v>0</v>
      </c>
      <c r="U128" s="85">
        <f t="shared" si="18"/>
        <v>0</v>
      </c>
      <c r="V128" s="85">
        <f t="shared" si="18"/>
        <v>6.845512501000001</v>
      </c>
      <c r="W128" s="85">
        <f t="shared" si="18"/>
        <v>0</v>
      </c>
      <c r="X128" s="85">
        <f t="shared" si="18"/>
        <v>0</v>
      </c>
      <c r="Y128" s="85">
        <f t="shared" si="18"/>
        <v>0</v>
      </c>
      <c r="Z128" s="85">
        <f t="shared" si="18"/>
        <v>0</v>
      </c>
      <c r="AA128" s="85">
        <f t="shared" si="18"/>
        <v>0</v>
      </c>
      <c r="AB128" s="85">
        <f t="shared" si="18"/>
        <v>0.042861496</v>
      </c>
      <c r="AC128" s="85">
        <f t="shared" si="18"/>
        <v>0</v>
      </c>
      <c r="AD128" s="85">
        <f t="shared" si="18"/>
        <v>0</v>
      </c>
      <c r="AE128" s="85">
        <f t="shared" si="18"/>
        <v>0</v>
      </c>
      <c r="AF128" s="85">
        <f t="shared" si="18"/>
        <v>0</v>
      </c>
      <c r="AG128" s="85">
        <f t="shared" si="18"/>
        <v>0</v>
      </c>
      <c r="AH128" s="85">
        <f t="shared" si="18"/>
        <v>0</v>
      </c>
      <c r="AI128" s="85">
        <f t="shared" si="18"/>
        <v>0</v>
      </c>
      <c r="AJ128" s="85">
        <f t="shared" si="18"/>
        <v>0</v>
      </c>
      <c r="AK128" s="85">
        <f t="shared" si="18"/>
        <v>0</v>
      </c>
      <c r="AL128" s="85">
        <f t="shared" si="18"/>
        <v>0.05450211</v>
      </c>
      <c r="AM128" s="85">
        <f t="shared" si="18"/>
        <v>0</v>
      </c>
      <c r="AN128" s="85">
        <f t="shared" si="18"/>
        <v>0</v>
      </c>
      <c r="AO128" s="85">
        <f t="shared" si="18"/>
        <v>0</v>
      </c>
      <c r="AP128" s="85">
        <f t="shared" si="18"/>
        <v>0</v>
      </c>
      <c r="AQ128" s="85">
        <f t="shared" si="18"/>
        <v>0</v>
      </c>
      <c r="AR128" s="85">
        <f t="shared" si="18"/>
        <v>26.133118987</v>
      </c>
      <c r="AS128" s="85">
        <f t="shared" si="18"/>
        <v>0</v>
      </c>
      <c r="AT128" s="85">
        <f t="shared" si="18"/>
        <v>0</v>
      </c>
      <c r="AU128" s="85">
        <f t="shared" si="18"/>
        <v>0</v>
      </c>
      <c r="AV128" s="85">
        <f t="shared" si="18"/>
        <v>120.178955962</v>
      </c>
      <c r="AW128" s="85">
        <f t="shared" si="18"/>
        <v>46.317684104</v>
      </c>
      <c r="AX128" s="85">
        <f t="shared" si="18"/>
        <v>0</v>
      </c>
      <c r="AY128" s="85">
        <f t="shared" si="18"/>
        <v>0</v>
      </c>
      <c r="AZ128" s="85">
        <f t="shared" si="18"/>
        <v>177.039146758</v>
      </c>
      <c r="BA128" s="85">
        <f t="shared" si="18"/>
        <v>0</v>
      </c>
      <c r="BB128" s="85">
        <f t="shared" si="18"/>
        <v>0</v>
      </c>
      <c r="BC128" s="85">
        <f t="shared" si="18"/>
        <v>0</v>
      </c>
      <c r="BD128" s="85">
        <f t="shared" si="18"/>
        <v>0</v>
      </c>
      <c r="BE128" s="85">
        <f t="shared" si="18"/>
        <v>0</v>
      </c>
      <c r="BF128" s="85">
        <f t="shared" si="18"/>
        <v>36.598760132</v>
      </c>
      <c r="BG128" s="85">
        <f t="shared" si="18"/>
        <v>1.824233772</v>
      </c>
      <c r="BH128" s="85">
        <f t="shared" si="18"/>
        <v>0</v>
      </c>
      <c r="BI128" s="85">
        <f t="shared" si="18"/>
        <v>0</v>
      </c>
      <c r="BJ128" s="85">
        <f t="shared" si="18"/>
        <v>9.691731071</v>
      </c>
      <c r="BK128" s="85">
        <f t="shared" si="18"/>
        <v>494.126662583</v>
      </c>
    </row>
    <row r="129" spans="1:63" ht="4.5" customHeight="1">
      <c r="A129" s="11"/>
      <c r="B129" s="21"/>
      <c r="C129" s="109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0"/>
      <c r="AT129" s="110"/>
      <c r="AU129" s="110"/>
      <c r="AV129" s="110"/>
      <c r="AW129" s="110"/>
      <c r="AX129" s="110"/>
      <c r="AY129" s="110"/>
      <c r="AZ129" s="110"/>
      <c r="BA129" s="110"/>
      <c r="BB129" s="110"/>
      <c r="BC129" s="110"/>
      <c r="BD129" s="110"/>
      <c r="BE129" s="110"/>
      <c r="BF129" s="110"/>
      <c r="BG129" s="110"/>
      <c r="BH129" s="110"/>
      <c r="BI129" s="110"/>
      <c r="BJ129" s="110"/>
      <c r="BK129" s="111"/>
    </row>
    <row r="130" spans="1:63" ht="12.75">
      <c r="A130" s="36"/>
      <c r="B130" s="89" t="s">
        <v>94</v>
      </c>
      <c r="C130" s="90">
        <f>+C128++C109+C104+C84</f>
        <v>0</v>
      </c>
      <c r="D130" s="74">
        <f>+D128++D109+D104+D84</f>
        <v>1794.3550826550002</v>
      </c>
      <c r="E130" s="74">
        <f aca="true" t="shared" si="19" ref="E130:BJ130">+E128++E109+E104+E84</f>
        <v>0</v>
      </c>
      <c r="F130" s="74">
        <f t="shared" si="19"/>
        <v>0</v>
      </c>
      <c r="G130" s="91">
        <f t="shared" si="19"/>
        <v>0</v>
      </c>
      <c r="H130" s="90">
        <f t="shared" si="19"/>
        <v>185.72619374899998</v>
      </c>
      <c r="I130" s="74">
        <f t="shared" si="19"/>
        <v>6748.258936412999</v>
      </c>
      <c r="J130" s="74">
        <f t="shared" si="19"/>
        <v>1059.144900672</v>
      </c>
      <c r="K130" s="74">
        <f t="shared" si="19"/>
        <v>131.32220741100002</v>
      </c>
      <c r="L130" s="91">
        <f t="shared" si="19"/>
        <v>1260.789198827</v>
      </c>
      <c r="M130" s="90">
        <f t="shared" si="19"/>
        <v>0</v>
      </c>
      <c r="N130" s="74">
        <f t="shared" si="19"/>
        <v>0</v>
      </c>
      <c r="O130" s="74">
        <f t="shared" si="19"/>
        <v>0</v>
      </c>
      <c r="P130" s="74">
        <f t="shared" si="19"/>
        <v>0</v>
      </c>
      <c r="Q130" s="91">
        <f t="shared" si="19"/>
        <v>0</v>
      </c>
      <c r="R130" s="90">
        <f t="shared" si="19"/>
        <v>71.25693842</v>
      </c>
      <c r="S130" s="74">
        <f t="shared" si="19"/>
        <v>583.584053119</v>
      </c>
      <c r="T130" s="74">
        <f t="shared" si="19"/>
        <v>117.54315485400001</v>
      </c>
      <c r="U130" s="74">
        <f t="shared" si="19"/>
        <v>0</v>
      </c>
      <c r="V130" s="91">
        <f t="shared" si="19"/>
        <v>444.3603095280001</v>
      </c>
      <c r="W130" s="90">
        <f t="shared" si="19"/>
        <v>0</v>
      </c>
      <c r="X130" s="74">
        <f t="shared" si="19"/>
        <v>0</v>
      </c>
      <c r="Y130" s="74">
        <f t="shared" si="19"/>
        <v>0</v>
      </c>
      <c r="Z130" s="74">
        <f t="shared" si="19"/>
        <v>0</v>
      </c>
      <c r="AA130" s="91">
        <f t="shared" si="19"/>
        <v>0</v>
      </c>
      <c r="AB130" s="90">
        <f t="shared" si="19"/>
        <v>2.934220046</v>
      </c>
      <c r="AC130" s="74">
        <f t="shared" si="19"/>
        <v>0.001572941</v>
      </c>
      <c r="AD130" s="74">
        <f t="shared" si="19"/>
        <v>0</v>
      </c>
      <c r="AE130" s="74">
        <f t="shared" si="19"/>
        <v>0</v>
      </c>
      <c r="AF130" s="91">
        <f t="shared" si="19"/>
        <v>0.904158304</v>
      </c>
      <c r="AG130" s="90">
        <f t="shared" si="19"/>
        <v>0</v>
      </c>
      <c r="AH130" s="74">
        <f t="shared" si="19"/>
        <v>0</v>
      </c>
      <c r="AI130" s="74">
        <f t="shared" si="19"/>
        <v>0</v>
      </c>
      <c r="AJ130" s="74">
        <f t="shared" si="19"/>
        <v>0</v>
      </c>
      <c r="AK130" s="91">
        <f t="shared" si="19"/>
        <v>0</v>
      </c>
      <c r="AL130" s="90">
        <f t="shared" si="19"/>
        <v>1.6226913980000002</v>
      </c>
      <c r="AM130" s="74">
        <f t="shared" si="19"/>
        <v>0.014411603</v>
      </c>
      <c r="AN130" s="74">
        <f t="shared" si="19"/>
        <v>0</v>
      </c>
      <c r="AO130" s="74">
        <f t="shared" si="19"/>
        <v>0</v>
      </c>
      <c r="AP130" s="91">
        <f t="shared" si="19"/>
        <v>0.06802140200000001</v>
      </c>
      <c r="AQ130" s="90">
        <f t="shared" si="19"/>
        <v>0</v>
      </c>
      <c r="AR130" s="74">
        <f t="shared" si="19"/>
        <v>206.967010977</v>
      </c>
      <c r="AS130" s="74">
        <f t="shared" si="19"/>
        <v>0</v>
      </c>
      <c r="AT130" s="74">
        <f t="shared" si="19"/>
        <v>0</v>
      </c>
      <c r="AU130" s="91">
        <f t="shared" si="19"/>
        <v>0</v>
      </c>
      <c r="AV130" s="52">
        <f t="shared" si="19"/>
        <v>6746.947769731999</v>
      </c>
      <c r="AW130" s="74">
        <f t="shared" si="19"/>
        <v>6910.531002233</v>
      </c>
      <c r="AX130" s="74">
        <f t="shared" si="19"/>
        <v>112.86322658099999</v>
      </c>
      <c r="AY130" s="74">
        <f t="shared" si="19"/>
        <v>0.811250788</v>
      </c>
      <c r="AZ130" s="93">
        <f t="shared" si="19"/>
        <v>8681.094095581</v>
      </c>
      <c r="BA130" s="90">
        <f t="shared" si="19"/>
        <v>0</v>
      </c>
      <c r="BB130" s="74">
        <f t="shared" si="19"/>
        <v>0</v>
      </c>
      <c r="BC130" s="74">
        <f t="shared" si="19"/>
        <v>0</v>
      </c>
      <c r="BD130" s="74">
        <f t="shared" si="19"/>
        <v>0</v>
      </c>
      <c r="BE130" s="91">
        <f t="shared" si="19"/>
        <v>0</v>
      </c>
      <c r="BF130" s="90">
        <f t="shared" si="19"/>
        <v>2164.728426269</v>
      </c>
      <c r="BG130" s="74">
        <f t="shared" si="19"/>
        <v>624.5343602080001</v>
      </c>
      <c r="BH130" s="74">
        <f t="shared" si="19"/>
        <v>45.64007540800001</v>
      </c>
      <c r="BI130" s="74">
        <f t="shared" si="19"/>
        <v>0</v>
      </c>
      <c r="BJ130" s="91">
        <f t="shared" si="19"/>
        <v>999.9277790830001</v>
      </c>
      <c r="BK130" s="52">
        <f>+BK128++BK109+BK104+BK84</f>
        <v>38895.931048202</v>
      </c>
    </row>
    <row r="131" spans="1:63" ht="4.5" customHeight="1">
      <c r="A131" s="11"/>
      <c r="B131" s="22"/>
      <c r="C131" s="114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  <c r="AV131" s="110"/>
      <c r="AW131" s="110"/>
      <c r="AX131" s="110"/>
      <c r="AY131" s="110"/>
      <c r="AZ131" s="110"/>
      <c r="BA131" s="110"/>
      <c r="BB131" s="110"/>
      <c r="BC131" s="110"/>
      <c r="BD131" s="110"/>
      <c r="BE131" s="110"/>
      <c r="BF131" s="110"/>
      <c r="BG131" s="110"/>
      <c r="BH131" s="110"/>
      <c r="BI131" s="110"/>
      <c r="BJ131" s="110"/>
      <c r="BK131" s="115"/>
    </row>
    <row r="132" spans="1:63" ht="14.25" customHeight="1">
      <c r="A132" s="11" t="s">
        <v>5</v>
      </c>
      <c r="B132" s="23" t="s">
        <v>26</v>
      </c>
      <c r="C132" s="114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110"/>
      <c r="AH132" s="110"/>
      <c r="AI132" s="110"/>
      <c r="AJ132" s="110"/>
      <c r="AK132" s="110"/>
      <c r="AL132" s="110"/>
      <c r="AM132" s="110"/>
      <c r="AN132" s="110"/>
      <c r="AO132" s="110"/>
      <c r="AP132" s="110"/>
      <c r="AQ132" s="110"/>
      <c r="AR132" s="110"/>
      <c r="AS132" s="110"/>
      <c r="AT132" s="110"/>
      <c r="AU132" s="110"/>
      <c r="AV132" s="110"/>
      <c r="AW132" s="110"/>
      <c r="AX132" s="110"/>
      <c r="AY132" s="110"/>
      <c r="AZ132" s="110"/>
      <c r="BA132" s="110"/>
      <c r="BB132" s="110"/>
      <c r="BC132" s="110"/>
      <c r="BD132" s="110"/>
      <c r="BE132" s="110"/>
      <c r="BF132" s="110"/>
      <c r="BG132" s="110"/>
      <c r="BH132" s="110"/>
      <c r="BI132" s="110"/>
      <c r="BJ132" s="110"/>
      <c r="BK132" s="115"/>
    </row>
    <row r="133" spans="1:63" ht="14.25" customHeight="1">
      <c r="A133" s="32"/>
      <c r="B133" s="28" t="s">
        <v>122</v>
      </c>
      <c r="C133" s="77">
        <v>0</v>
      </c>
      <c r="D133" s="53">
        <v>19.181541174</v>
      </c>
      <c r="E133" s="45">
        <v>0</v>
      </c>
      <c r="F133" s="45">
        <v>0</v>
      </c>
      <c r="G133" s="54">
        <v>0</v>
      </c>
      <c r="H133" s="77">
        <v>3.006520604</v>
      </c>
      <c r="I133" s="45">
        <v>0.831428187</v>
      </c>
      <c r="J133" s="45">
        <v>1.152065484</v>
      </c>
      <c r="K133" s="45">
        <v>0</v>
      </c>
      <c r="L133" s="54">
        <v>44.998980141000004</v>
      </c>
      <c r="M133" s="77">
        <v>0</v>
      </c>
      <c r="N133" s="53">
        <v>0</v>
      </c>
      <c r="O133" s="45">
        <v>0</v>
      </c>
      <c r="P133" s="45">
        <v>0</v>
      </c>
      <c r="Q133" s="54">
        <v>0</v>
      </c>
      <c r="R133" s="77">
        <v>1.579618697</v>
      </c>
      <c r="S133" s="45">
        <v>2.84364699</v>
      </c>
      <c r="T133" s="45">
        <v>4.712452925</v>
      </c>
      <c r="U133" s="45">
        <v>0</v>
      </c>
      <c r="V133" s="54">
        <v>1.615734963</v>
      </c>
      <c r="W133" s="77">
        <v>0</v>
      </c>
      <c r="X133" s="45">
        <v>0</v>
      </c>
      <c r="Y133" s="45">
        <v>0</v>
      </c>
      <c r="Z133" s="45">
        <v>0</v>
      </c>
      <c r="AA133" s="54">
        <v>0</v>
      </c>
      <c r="AB133" s="77">
        <v>0.005976530999999999</v>
      </c>
      <c r="AC133" s="45">
        <v>0</v>
      </c>
      <c r="AD133" s="45">
        <v>0</v>
      </c>
      <c r="AE133" s="45">
        <v>0</v>
      </c>
      <c r="AF133" s="54">
        <v>0.011196407</v>
      </c>
      <c r="AG133" s="77">
        <v>0</v>
      </c>
      <c r="AH133" s="45">
        <v>0</v>
      </c>
      <c r="AI133" s="45">
        <v>0</v>
      </c>
      <c r="AJ133" s="45">
        <v>0</v>
      </c>
      <c r="AK133" s="54">
        <v>0</v>
      </c>
      <c r="AL133" s="77">
        <v>0.00321836</v>
      </c>
      <c r="AM133" s="45">
        <v>0</v>
      </c>
      <c r="AN133" s="45">
        <v>0</v>
      </c>
      <c r="AO133" s="45">
        <v>0</v>
      </c>
      <c r="AP133" s="54">
        <v>0</v>
      </c>
      <c r="AQ133" s="77">
        <v>0</v>
      </c>
      <c r="AR133" s="53">
        <v>0</v>
      </c>
      <c r="AS133" s="45">
        <v>0</v>
      </c>
      <c r="AT133" s="45">
        <v>0</v>
      </c>
      <c r="AU133" s="54">
        <v>0</v>
      </c>
      <c r="AV133" s="77">
        <v>177.828471571</v>
      </c>
      <c r="AW133" s="45">
        <v>144.082878357</v>
      </c>
      <c r="AX133" s="45">
        <v>0</v>
      </c>
      <c r="AY133" s="45">
        <v>0</v>
      </c>
      <c r="AZ133" s="54">
        <v>619.950165904</v>
      </c>
      <c r="BA133" s="43">
        <v>0</v>
      </c>
      <c r="BB133" s="44">
        <v>0</v>
      </c>
      <c r="BC133" s="43">
        <v>0</v>
      </c>
      <c r="BD133" s="43">
        <v>0</v>
      </c>
      <c r="BE133" s="48">
        <v>0</v>
      </c>
      <c r="BF133" s="43">
        <v>74.012930871</v>
      </c>
      <c r="BG133" s="44">
        <v>22.291356173999997</v>
      </c>
      <c r="BH133" s="43">
        <v>0</v>
      </c>
      <c r="BI133" s="43">
        <v>0</v>
      </c>
      <c r="BJ133" s="48">
        <v>105.78775635699999</v>
      </c>
      <c r="BK133" s="61">
        <f>SUM(C133:BJ133)</f>
        <v>1223.895939697</v>
      </c>
    </row>
    <row r="134" spans="1:63" ht="13.5" thickBot="1">
      <c r="A134" s="40"/>
      <c r="B134" s="92" t="s">
        <v>79</v>
      </c>
      <c r="C134" s="50">
        <f>SUM(C133)</f>
        <v>0</v>
      </c>
      <c r="D134" s="75">
        <f aca="true" t="shared" si="20" ref="D134:BK134">SUM(D133)</f>
        <v>19.181541174</v>
      </c>
      <c r="E134" s="75">
        <f t="shared" si="20"/>
        <v>0</v>
      </c>
      <c r="F134" s="75">
        <f t="shared" si="20"/>
        <v>0</v>
      </c>
      <c r="G134" s="72">
        <f t="shared" si="20"/>
        <v>0</v>
      </c>
      <c r="H134" s="50">
        <f t="shared" si="20"/>
        <v>3.006520604</v>
      </c>
      <c r="I134" s="75">
        <f t="shared" si="20"/>
        <v>0.831428187</v>
      </c>
      <c r="J134" s="75">
        <f t="shared" si="20"/>
        <v>1.152065484</v>
      </c>
      <c r="K134" s="75">
        <f t="shared" si="20"/>
        <v>0</v>
      </c>
      <c r="L134" s="72">
        <f t="shared" si="20"/>
        <v>44.998980141000004</v>
      </c>
      <c r="M134" s="50">
        <f t="shared" si="20"/>
        <v>0</v>
      </c>
      <c r="N134" s="75">
        <f t="shared" si="20"/>
        <v>0</v>
      </c>
      <c r="O134" s="75">
        <f t="shared" si="20"/>
        <v>0</v>
      </c>
      <c r="P134" s="75">
        <f t="shared" si="20"/>
        <v>0</v>
      </c>
      <c r="Q134" s="72">
        <f t="shared" si="20"/>
        <v>0</v>
      </c>
      <c r="R134" s="50">
        <f t="shared" si="20"/>
        <v>1.579618697</v>
      </c>
      <c r="S134" s="75">
        <f t="shared" si="20"/>
        <v>2.84364699</v>
      </c>
      <c r="T134" s="75">
        <f t="shared" si="20"/>
        <v>4.712452925</v>
      </c>
      <c r="U134" s="75">
        <f t="shared" si="20"/>
        <v>0</v>
      </c>
      <c r="V134" s="72">
        <f t="shared" si="20"/>
        <v>1.615734963</v>
      </c>
      <c r="W134" s="50">
        <f t="shared" si="20"/>
        <v>0</v>
      </c>
      <c r="X134" s="75">
        <f t="shared" si="20"/>
        <v>0</v>
      </c>
      <c r="Y134" s="75">
        <f t="shared" si="20"/>
        <v>0</v>
      </c>
      <c r="Z134" s="75">
        <f t="shared" si="20"/>
        <v>0</v>
      </c>
      <c r="AA134" s="72">
        <f t="shared" si="20"/>
        <v>0</v>
      </c>
      <c r="AB134" s="50">
        <f t="shared" si="20"/>
        <v>0.005976530999999999</v>
      </c>
      <c r="AC134" s="75">
        <f t="shared" si="20"/>
        <v>0</v>
      </c>
      <c r="AD134" s="75">
        <f t="shared" si="20"/>
        <v>0</v>
      </c>
      <c r="AE134" s="75">
        <f t="shared" si="20"/>
        <v>0</v>
      </c>
      <c r="AF134" s="72">
        <f t="shared" si="20"/>
        <v>0.011196407</v>
      </c>
      <c r="AG134" s="50">
        <f t="shared" si="20"/>
        <v>0</v>
      </c>
      <c r="AH134" s="75">
        <f t="shared" si="20"/>
        <v>0</v>
      </c>
      <c r="AI134" s="75">
        <f t="shared" si="20"/>
        <v>0</v>
      </c>
      <c r="AJ134" s="75">
        <f t="shared" si="20"/>
        <v>0</v>
      </c>
      <c r="AK134" s="72">
        <f t="shared" si="20"/>
        <v>0</v>
      </c>
      <c r="AL134" s="50">
        <f t="shared" si="20"/>
        <v>0.00321836</v>
      </c>
      <c r="AM134" s="75">
        <f t="shared" si="20"/>
        <v>0</v>
      </c>
      <c r="AN134" s="75">
        <f t="shared" si="20"/>
        <v>0</v>
      </c>
      <c r="AO134" s="75">
        <f t="shared" si="20"/>
        <v>0</v>
      </c>
      <c r="AP134" s="72">
        <f t="shared" si="20"/>
        <v>0</v>
      </c>
      <c r="AQ134" s="50">
        <f t="shared" si="20"/>
        <v>0</v>
      </c>
      <c r="AR134" s="75">
        <f t="shared" si="20"/>
        <v>0</v>
      </c>
      <c r="AS134" s="75">
        <f t="shared" si="20"/>
        <v>0</v>
      </c>
      <c r="AT134" s="75">
        <f t="shared" si="20"/>
        <v>0</v>
      </c>
      <c r="AU134" s="72">
        <f t="shared" si="20"/>
        <v>0</v>
      </c>
      <c r="AV134" s="50">
        <f t="shared" si="20"/>
        <v>177.828471571</v>
      </c>
      <c r="AW134" s="75">
        <f t="shared" si="20"/>
        <v>144.082878357</v>
      </c>
      <c r="AX134" s="75">
        <f t="shared" si="20"/>
        <v>0</v>
      </c>
      <c r="AY134" s="75">
        <f t="shared" si="20"/>
        <v>0</v>
      </c>
      <c r="AZ134" s="72">
        <f t="shared" si="20"/>
        <v>619.950165904</v>
      </c>
      <c r="BA134" s="51">
        <f t="shared" si="20"/>
        <v>0</v>
      </c>
      <c r="BB134" s="75">
        <f t="shared" si="20"/>
        <v>0</v>
      </c>
      <c r="BC134" s="75">
        <f t="shared" si="20"/>
        <v>0</v>
      </c>
      <c r="BD134" s="75">
        <f t="shared" si="20"/>
        <v>0</v>
      </c>
      <c r="BE134" s="94">
        <f t="shared" si="20"/>
        <v>0</v>
      </c>
      <c r="BF134" s="50">
        <f t="shared" si="20"/>
        <v>74.012930871</v>
      </c>
      <c r="BG134" s="75">
        <f t="shared" si="20"/>
        <v>22.291356173999997</v>
      </c>
      <c r="BH134" s="75">
        <f t="shared" si="20"/>
        <v>0</v>
      </c>
      <c r="BI134" s="75">
        <f t="shared" si="20"/>
        <v>0</v>
      </c>
      <c r="BJ134" s="72">
        <f t="shared" si="20"/>
        <v>105.78775635699999</v>
      </c>
      <c r="BK134" s="73">
        <f t="shared" si="20"/>
        <v>1223.895939697</v>
      </c>
    </row>
    <row r="135" spans="1:63" ht="6" customHeight="1">
      <c r="A135" s="4"/>
      <c r="B135" s="16"/>
      <c r="C135" s="27"/>
      <c r="D135" s="34"/>
      <c r="E135" s="27"/>
      <c r="F135" s="27"/>
      <c r="G135" s="27"/>
      <c r="H135" s="27"/>
      <c r="I135" s="27"/>
      <c r="J135" s="27"/>
      <c r="K135" s="27"/>
      <c r="L135" s="27"/>
      <c r="M135" s="27"/>
      <c r="N135" s="34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34"/>
      <c r="AS135" s="27"/>
      <c r="AT135" s="27"/>
      <c r="AU135" s="27"/>
      <c r="AV135" s="27"/>
      <c r="AW135" s="27"/>
      <c r="AX135" s="27"/>
      <c r="AY135" s="27"/>
      <c r="AZ135" s="27"/>
      <c r="BA135" s="27"/>
      <c r="BB135" s="34"/>
      <c r="BC135" s="27"/>
      <c r="BD135" s="27"/>
      <c r="BE135" s="27"/>
      <c r="BF135" s="27"/>
      <c r="BG135" s="34"/>
      <c r="BH135" s="27"/>
      <c r="BI135" s="27"/>
      <c r="BJ135" s="27"/>
      <c r="BK135" s="30"/>
    </row>
    <row r="136" spans="1:63" ht="12.75">
      <c r="A136" s="4"/>
      <c r="B136" s="4" t="s">
        <v>123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41" t="s">
        <v>124</v>
      </c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30"/>
    </row>
    <row r="137" spans="1:63" ht="12.75">
      <c r="A137" s="4"/>
      <c r="B137" s="4" t="s">
        <v>125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42" t="s">
        <v>126</v>
      </c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30"/>
    </row>
    <row r="138" spans="3:63" ht="12.75">
      <c r="C138" s="27"/>
      <c r="D138" s="27"/>
      <c r="E138" s="27"/>
      <c r="F138" s="27"/>
      <c r="G138" s="27"/>
      <c r="H138" s="27"/>
      <c r="I138" s="27"/>
      <c r="J138" s="27"/>
      <c r="K138" s="27"/>
      <c r="L138" s="42" t="s">
        <v>127</v>
      </c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30"/>
    </row>
    <row r="139" spans="2:63" ht="12.75">
      <c r="B139" s="4" t="s">
        <v>189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42" t="s">
        <v>128</v>
      </c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30"/>
    </row>
    <row r="140" spans="2:63" ht="12.75">
      <c r="B140" s="4" t="s">
        <v>190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42" t="s">
        <v>129</v>
      </c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30"/>
    </row>
    <row r="141" spans="2:63" ht="12.75">
      <c r="B141" s="4"/>
      <c r="C141" s="27"/>
      <c r="D141" s="27"/>
      <c r="E141" s="27"/>
      <c r="F141" s="27"/>
      <c r="G141" s="27"/>
      <c r="H141" s="27"/>
      <c r="I141" s="27"/>
      <c r="J141" s="27"/>
      <c r="K141" s="27"/>
      <c r="L141" s="42" t="s">
        <v>130</v>
      </c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30"/>
    </row>
  </sheetData>
  <sheetProtection/>
  <mergeCells count="49">
    <mergeCell ref="BA4:BE4"/>
    <mergeCell ref="AB4:AF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C87:BK87"/>
    <mergeCell ref="M3:V3"/>
    <mergeCell ref="C11:BK11"/>
    <mergeCell ref="C15:BK15"/>
    <mergeCell ref="C69:BK69"/>
    <mergeCell ref="C72:BK72"/>
    <mergeCell ref="C75:BK75"/>
    <mergeCell ref="AL4:AP4"/>
    <mergeCell ref="AQ3:AZ3"/>
    <mergeCell ref="BF4:BJ4"/>
    <mergeCell ref="C1:BK1"/>
    <mergeCell ref="BA3:BJ3"/>
    <mergeCell ref="BK2:BK5"/>
    <mergeCell ref="W3:AF3"/>
    <mergeCell ref="AG3:AP3"/>
    <mergeCell ref="AV4:AZ4"/>
    <mergeCell ref="C4:G4"/>
    <mergeCell ref="M4:Q4"/>
    <mergeCell ref="W4:AA4"/>
    <mergeCell ref="AQ4:AU4"/>
    <mergeCell ref="C132:BK132"/>
    <mergeCell ref="C111:BK111"/>
    <mergeCell ref="C112:BK112"/>
    <mergeCell ref="C115:BK115"/>
    <mergeCell ref="C119:BK119"/>
    <mergeCell ref="C120:BK120"/>
    <mergeCell ref="C121:BK121"/>
    <mergeCell ref="C129:BK129"/>
    <mergeCell ref="A1:A5"/>
    <mergeCell ref="C107:BK107"/>
    <mergeCell ref="C131:BK131"/>
    <mergeCell ref="C88:BK88"/>
    <mergeCell ref="C85:BK85"/>
    <mergeCell ref="C91:BK91"/>
    <mergeCell ref="C105:BK105"/>
    <mergeCell ref="C106:BK106"/>
    <mergeCell ref="C110:BK11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9.00390625" style="0" bestFit="1" customWidth="1"/>
    <col min="5" max="6" width="18.421875" style="0" bestFit="1" customWidth="1"/>
    <col min="7" max="7" width="10.140625" style="0" bestFit="1" customWidth="1"/>
    <col min="8" max="8" width="20.00390625" style="0" bestFit="1" customWidth="1"/>
    <col min="9" max="9" width="16.00390625" style="0" bestFit="1" customWidth="1"/>
    <col min="10" max="10" width="17.140625" style="0" bestFit="1" customWidth="1"/>
    <col min="12" max="12" width="20.00390625" style="0" bestFit="1" customWidth="1"/>
  </cols>
  <sheetData>
    <row r="2" spans="2:12" ht="12.75">
      <c r="B2" s="144" t="s">
        <v>187</v>
      </c>
      <c r="C2" s="145"/>
      <c r="D2" s="145"/>
      <c r="E2" s="145"/>
      <c r="F2" s="145"/>
      <c r="G2" s="145"/>
      <c r="H2" s="145"/>
      <c r="I2" s="145"/>
      <c r="J2" s="145"/>
      <c r="K2" s="145"/>
      <c r="L2" s="146"/>
    </row>
    <row r="3" spans="2:12" ht="12.75">
      <c r="B3" s="144" t="s">
        <v>179</v>
      </c>
      <c r="C3" s="145"/>
      <c r="D3" s="145"/>
      <c r="E3" s="145"/>
      <c r="F3" s="145"/>
      <c r="G3" s="145"/>
      <c r="H3" s="145"/>
      <c r="I3" s="145"/>
      <c r="J3" s="145"/>
      <c r="K3" s="145"/>
      <c r="L3" s="146"/>
    </row>
    <row r="4" spans="2:12" ht="30">
      <c r="B4" s="3" t="s">
        <v>71</v>
      </c>
      <c r="C4" s="15" t="s">
        <v>34</v>
      </c>
      <c r="D4" s="15" t="s">
        <v>83</v>
      </c>
      <c r="E4" s="15" t="s">
        <v>84</v>
      </c>
      <c r="F4" s="15" t="s">
        <v>7</v>
      </c>
      <c r="G4" s="15" t="s">
        <v>8</v>
      </c>
      <c r="H4" s="15" t="s">
        <v>23</v>
      </c>
      <c r="I4" s="15" t="s">
        <v>90</v>
      </c>
      <c r="J4" s="15" t="s">
        <v>91</v>
      </c>
      <c r="K4" s="15" t="s">
        <v>70</v>
      </c>
      <c r="L4" s="15" t="s">
        <v>92</v>
      </c>
    </row>
    <row r="5" spans="2:12" ht="12.75">
      <c r="B5" s="12">
        <v>1</v>
      </c>
      <c r="C5" s="13" t="s">
        <v>35</v>
      </c>
      <c r="D5" s="98">
        <v>0</v>
      </c>
      <c r="E5" s="76">
        <v>0.011331921</v>
      </c>
      <c r="F5" s="76">
        <v>0.600447544</v>
      </c>
      <c r="G5" s="76">
        <v>0</v>
      </c>
      <c r="H5" s="76">
        <v>0.017340134</v>
      </c>
      <c r="I5" s="76"/>
      <c r="J5" s="95"/>
      <c r="K5" s="95">
        <f>SUM(D5:J5)</f>
        <v>0.629119599</v>
      </c>
      <c r="L5" s="103">
        <v>0</v>
      </c>
    </row>
    <row r="6" spans="2:12" ht="12.75">
      <c r="B6" s="12">
        <v>2</v>
      </c>
      <c r="C6" s="14" t="s">
        <v>36</v>
      </c>
      <c r="D6" s="76">
        <v>303.763935859</v>
      </c>
      <c r="E6" s="76">
        <v>191.466789427</v>
      </c>
      <c r="F6" s="76">
        <v>385.49929888500003</v>
      </c>
      <c r="G6" s="76">
        <v>9.402887726000001</v>
      </c>
      <c r="H6" s="76">
        <v>6.810905853</v>
      </c>
      <c r="I6" s="76"/>
      <c r="J6" s="95"/>
      <c r="K6" s="95">
        <f aca="true" t="shared" si="0" ref="K6:K41">SUM(D6:J6)</f>
        <v>896.9438177500001</v>
      </c>
      <c r="L6" s="102">
        <v>20.428954331</v>
      </c>
    </row>
    <row r="7" spans="2:12" ht="12.75">
      <c r="B7" s="12">
        <v>3</v>
      </c>
      <c r="C7" s="13" t="s">
        <v>37</v>
      </c>
      <c r="D7" s="76">
        <v>0.005427899</v>
      </c>
      <c r="E7" s="76">
        <v>0.148446461</v>
      </c>
      <c r="F7" s="76">
        <v>1.1564809520000001</v>
      </c>
      <c r="G7" s="76">
        <v>0.003561974</v>
      </c>
      <c r="H7" s="76">
        <v>0.00602416</v>
      </c>
      <c r="I7" s="76"/>
      <c r="J7" s="95"/>
      <c r="K7" s="95">
        <f t="shared" si="0"/>
        <v>1.3199414459999999</v>
      </c>
      <c r="L7" s="103">
        <v>0</v>
      </c>
    </row>
    <row r="8" spans="2:12" ht="12.75">
      <c r="B8" s="12">
        <v>4</v>
      </c>
      <c r="C8" s="14" t="s">
        <v>38</v>
      </c>
      <c r="D8" s="76">
        <v>4.704886265</v>
      </c>
      <c r="E8" s="76">
        <v>28.641528301</v>
      </c>
      <c r="F8" s="76">
        <v>52.525248659</v>
      </c>
      <c r="G8" s="76">
        <v>0.814405506</v>
      </c>
      <c r="H8" s="76">
        <v>1.001704257</v>
      </c>
      <c r="I8" s="76"/>
      <c r="J8" s="95"/>
      <c r="K8" s="95">
        <f t="shared" si="0"/>
        <v>87.68777298799999</v>
      </c>
      <c r="L8" s="102">
        <v>12.723326587</v>
      </c>
    </row>
    <row r="9" spans="2:12" ht="12.75">
      <c r="B9" s="12">
        <v>5</v>
      </c>
      <c r="C9" s="14" t="s">
        <v>39</v>
      </c>
      <c r="D9" s="76">
        <v>0.192364383</v>
      </c>
      <c r="E9" s="76">
        <v>33.942576579000004</v>
      </c>
      <c r="F9" s="76">
        <v>83.914719109</v>
      </c>
      <c r="G9" s="76">
        <v>2.519749872</v>
      </c>
      <c r="H9" s="76">
        <v>0.835679171</v>
      </c>
      <c r="I9" s="76"/>
      <c r="J9" s="95"/>
      <c r="K9" s="95">
        <f t="shared" si="0"/>
        <v>121.405089114</v>
      </c>
      <c r="L9" s="102">
        <v>5.7670305299999995</v>
      </c>
    </row>
    <row r="10" spans="2:12" ht="12.75">
      <c r="B10" s="12">
        <v>6</v>
      </c>
      <c r="C10" s="14" t="s">
        <v>40</v>
      </c>
      <c r="D10" s="76">
        <v>2.881920531</v>
      </c>
      <c r="E10" s="76">
        <v>29.405289984</v>
      </c>
      <c r="F10" s="76">
        <v>67.556245916</v>
      </c>
      <c r="G10" s="76">
        <v>1.5853345730000001</v>
      </c>
      <c r="H10" s="76">
        <v>1.956807146</v>
      </c>
      <c r="I10" s="76"/>
      <c r="J10" s="95"/>
      <c r="K10" s="95">
        <f t="shared" si="0"/>
        <v>103.38559814999999</v>
      </c>
      <c r="L10" s="102">
        <v>8.9071794</v>
      </c>
    </row>
    <row r="11" spans="2:12" ht="12.75">
      <c r="B11" s="12">
        <v>7</v>
      </c>
      <c r="C11" s="14" t="s">
        <v>41</v>
      </c>
      <c r="D11" s="76">
        <v>7.196359822</v>
      </c>
      <c r="E11" s="76">
        <v>22.197161472</v>
      </c>
      <c r="F11" s="76">
        <v>40.908728913000004</v>
      </c>
      <c r="G11" s="76">
        <v>0.6426495059999999</v>
      </c>
      <c r="H11" s="76">
        <v>0.406740385</v>
      </c>
      <c r="I11" s="76"/>
      <c r="J11" s="95"/>
      <c r="K11" s="95">
        <f t="shared" si="0"/>
        <v>71.35164009800002</v>
      </c>
      <c r="L11" s="102">
        <v>10.295666285</v>
      </c>
    </row>
    <row r="12" spans="2:12" ht="12.75">
      <c r="B12" s="12">
        <v>8</v>
      </c>
      <c r="C12" s="13" t="s">
        <v>42</v>
      </c>
      <c r="D12" s="76">
        <v>0.016291682999999998</v>
      </c>
      <c r="E12" s="76">
        <v>0.17293514499999998</v>
      </c>
      <c r="F12" s="76">
        <v>3.09848475</v>
      </c>
      <c r="G12" s="76">
        <v>0.099033802</v>
      </c>
      <c r="H12" s="76">
        <v>0.007149302000000001</v>
      </c>
      <c r="I12" s="76"/>
      <c r="J12" s="95"/>
      <c r="K12" s="95">
        <f t="shared" si="0"/>
        <v>3.393894682</v>
      </c>
      <c r="L12" s="102">
        <v>0.01443525</v>
      </c>
    </row>
    <row r="13" spans="2:12" ht="12.75">
      <c r="B13" s="12">
        <v>9</v>
      </c>
      <c r="C13" s="13" t="s">
        <v>43</v>
      </c>
      <c r="D13" s="76">
        <v>0.047987184999999995</v>
      </c>
      <c r="E13" s="76">
        <v>0.383760053</v>
      </c>
      <c r="F13" s="76">
        <v>3.251836797</v>
      </c>
      <c r="G13" s="76">
        <v>0.07830659699999999</v>
      </c>
      <c r="H13" s="76">
        <v>0.025934894</v>
      </c>
      <c r="I13" s="76"/>
      <c r="J13" s="95"/>
      <c r="K13" s="95">
        <f t="shared" si="0"/>
        <v>3.787825526</v>
      </c>
      <c r="L13" s="103">
        <v>0</v>
      </c>
    </row>
    <row r="14" spans="2:12" ht="12.75">
      <c r="B14" s="12">
        <v>10</v>
      </c>
      <c r="C14" s="14" t="s">
        <v>44</v>
      </c>
      <c r="D14" s="76">
        <v>29.220364460000003</v>
      </c>
      <c r="E14" s="76">
        <v>118.53384344</v>
      </c>
      <c r="F14" s="76">
        <v>129.122349395</v>
      </c>
      <c r="G14" s="76">
        <v>6.68288794</v>
      </c>
      <c r="H14" s="76">
        <v>2.775888632</v>
      </c>
      <c r="I14" s="76"/>
      <c r="J14" s="95"/>
      <c r="K14" s="95">
        <f t="shared" si="0"/>
        <v>286.335333867</v>
      </c>
      <c r="L14" s="102">
        <v>3.055536007</v>
      </c>
    </row>
    <row r="15" spans="2:12" ht="12.75">
      <c r="B15" s="12">
        <v>11</v>
      </c>
      <c r="C15" s="14" t="s">
        <v>45</v>
      </c>
      <c r="D15" s="76">
        <v>330.386595065</v>
      </c>
      <c r="E15" s="76">
        <v>450.194946236</v>
      </c>
      <c r="F15" s="76">
        <v>1141.6670435190001</v>
      </c>
      <c r="G15" s="76">
        <v>32.843546900999996</v>
      </c>
      <c r="H15" s="76">
        <v>23.293700793</v>
      </c>
      <c r="I15" s="76"/>
      <c r="J15" s="95"/>
      <c r="K15" s="95">
        <f t="shared" si="0"/>
        <v>1978.3858325140002</v>
      </c>
      <c r="L15" s="102">
        <v>76.382797475</v>
      </c>
    </row>
    <row r="16" spans="2:12" ht="12.75">
      <c r="B16" s="12">
        <v>12</v>
      </c>
      <c r="C16" s="14" t="s">
        <v>46</v>
      </c>
      <c r="D16" s="76">
        <v>184.74014081800001</v>
      </c>
      <c r="E16" s="76">
        <v>833.5451650250001</v>
      </c>
      <c r="F16" s="76">
        <v>342.226754037</v>
      </c>
      <c r="G16" s="76">
        <v>13.136120137999999</v>
      </c>
      <c r="H16" s="76">
        <v>6.411535807</v>
      </c>
      <c r="I16" s="76"/>
      <c r="J16" s="95"/>
      <c r="K16" s="95">
        <f t="shared" si="0"/>
        <v>1380.059715825</v>
      </c>
      <c r="L16" s="102">
        <v>32.077648254</v>
      </c>
    </row>
    <row r="17" spans="2:12" ht="12.75">
      <c r="B17" s="12">
        <v>13</v>
      </c>
      <c r="C17" s="14" t="s">
        <v>47</v>
      </c>
      <c r="D17" s="76">
        <v>0.028487088</v>
      </c>
      <c r="E17" s="76">
        <v>3.3328687379999997</v>
      </c>
      <c r="F17" s="76">
        <v>14.752070165000001</v>
      </c>
      <c r="G17" s="76">
        <v>0.492770342</v>
      </c>
      <c r="H17" s="76">
        <v>0.153936962</v>
      </c>
      <c r="I17" s="76"/>
      <c r="J17" s="95"/>
      <c r="K17" s="95">
        <f t="shared" si="0"/>
        <v>18.760133295</v>
      </c>
      <c r="L17" s="102">
        <v>0.833953092</v>
      </c>
    </row>
    <row r="18" spans="2:12" ht="12.75">
      <c r="B18" s="12">
        <v>14</v>
      </c>
      <c r="C18" s="14" t="s">
        <v>48</v>
      </c>
      <c r="D18" s="76">
        <v>0.0031102580000000003</v>
      </c>
      <c r="E18" s="76">
        <v>0.91972084</v>
      </c>
      <c r="F18" s="76">
        <v>6.499803357999999</v>
      </c>
      <c r="G18" s="76">
        <v>0.027672607000000002</v>
      </c>
      <c r="H18" s="76">
        <v>0.183922253</v>
      </c>
      <c r="I18" s="76"/>
      <c r="J18" s="95"/>
      <c r="K18" s="95">
        <f t="shared" si="0"/>
        <v>7.634229316</v>
      </c>
      <c r="L18" s="102">
        <v>0.081362029</v>
      </c>
    </row>
    <row r="19" spans="2:12" ht="12.75">
      <c r="B19" s="12">
        <v>15</v>
      </c>
      <c r="C19" s="14" t="s">
        <v>49</v>
      </c>
      <c r="D19" s="76">
        <v>3.351766411</v>
      </c>
      <c r="E19" s="76">
        <v>14.586391572</v>
      </c>
      <c r="F19" s="76">
        <v>52.105859398</v>
      </c>
      <c r="G19" s="76">
        <v>0.864773908</v>
      </c>
      <c r="H19" s="76">
        <v>0.589257189</v>
      </c>
      <c r="I19" s="76"/>
      <c r="J19" s="95"/>
      <c r="K19" s="95">
        <f t="shared" si="0"/>
        <v>71.498048478</v>
      </c>
      <c r="L19" s="102">
        <v>5.652700306</v>
      </c>
    </row>
    <row r="20" spans="2:12" ht="12.75">
      <c r="B20" s="12">
        <v>16</v>
      </c>
      <c r="C20" s="14" t="s">
        <v>50</v>
      </c>
      <c r="D20" s="76">
        <v>366.612238539</v>
      </c>
      <c r="E20" s="76">
        <v>1026.772539521</v>
      </c>
      <c r="F20" s="76">
        <v>1104.714822296</v>
      </c>
      <c r="G20" s="76">
        <v>30.120287399000002</v>
      </c>
      <c r="H20" s="76">
        <v>24.442879033</v>
      </c>
      <c r="I20" s="76"/>
      <c r="J20" s="95"/>
      <c r="K20" s="95">
        <f t="shared" si="0"/>
        <v>2552.6627667879998</v>
      </c>
      <c r="L20" s="102">
        <v>91.121556448</v>
      </c>
    </row>
    <row r="21" spans="2:12" ht="12.75">
      <c r="B21" s="12">
        <v>17</v>
      </c>
      <c r="C21" s="14" t="s">
        <v>51</v>
      </c>
      <c r="D21" s="76">
        <v>24.454959419</v>
      </c>
      <c r="E21" s="76">
        <v>87.327748813</v>
      </c>
      <c r="F21" s="76">
        <v>185.572074184</v>
      </c>
      <c r="G21" s="76">
        <v>3.144258946</v>
      </c>
      <c r="H21" s="76">
        <v>6.678991881</v>
      </c>
      <c r="I21" s="76"/>
      <c r="J21" s="95"/>
      <c r="K21" s="95">
        <f t="shared" si="0"/>
        <v>307.178033243</v>
      </c>
      <c r="L21" s="102">
        <v>17.845966005</v>
      </c>
    </row>
    <row r="22" spans="2:12" ht="12.75">
      <c r="B22" s="12">
        <v>18</v>
      </c>
      <c r="C22" s="13" t="s">
        <v>52</v>
      </c>
      <c r="D22" s="98">
        <v>0</v>
      </c>
      <c r="E22" s="76">
        <v>0.017117375</v>
      </c>
      <c r="F22" s="76">
        <v>0.052439413</v>
      </c>
      <c r="G22" s="98">
        <v>0</v>
      </c>
      <c r="H22" s="76">
        <v>0.00013008699999999998</v>
      </c>
      <c r="I22" s="76"/>
      <c r="J22" s="95"/>
      <c r="K22" s="95">
        <f t="shared" si="0"/>
        <v>0.069686875</v>
      </c>
      <c r="L22" s="102">
        <v>0.012293039</v>
      </c>
    </row>
    <row r="23" spans="2:12" ht="12.75">
      <c r="B23" s="12">
        <v>19</v>
      </c>
      <c r="C23" s="14" t="s">
        <v>53</v>
      </c>
      <c r="D23" s="76">
        <v>18.493344915999998</v>
      </c>
      <c r="E23" s="76">
        <v>56.673532005</v>
      </c>
      <c r="F23" s="76">
        <v>198.207064177</v>
      </c>
      <c r="G23" s="76">
        <v>5.4524709520000005</v>
      </c>
      <c r="H23" s="76">
        <v>3.13287359</v>
      </c>
      <c r="I23" s="76"/>
      <c r="J23" s="95"/>
      <c r="K23" s="95">
        <f t="shared" si="0"/>
        <v>281.95928563999996</v>
      </c>
      <c r="L23" s="102">
        <v>18.350470765</v>
      </c>
    </row>
    <row r="24" spans="2:12" ht="12.75">
      <c r="B24" s="12">
        <v>20</v>
      </c>
      <c r="C24" s="14" t="s">
        <v>54</v>
      </c>
      <c r="D24" s="76">
        <v>4170.855405266</v>
      </c>
      <c r="E24" s="76">
        <v>8435.865786077</v>
      </c>
      <c r="F24" s="76">
        <v>6171.950335742999</v>
      </c>
      <c r="G24" s="76">
        <v>368.573185456</v>
      </c>
      <c r="H24" s="76">
        <v>305.682632658</v>
      </c>
      <c r="I24" s="76"/>
      <c r="J24" s="95"/>
      <c r="K24" s="95">
        <f t="shared" si="0"/>
        <v>19452.9273452</v>
      </c>
      <c r="L24" s="102">
        <v>437.452673387</v>
      </c>
    </row>
    <row r="25" spans="2:12" ht="12.75">
      <c r="B25" s="12">
        <v>21</v>
      </c>
      <c r="C25" s="13" t="s">
        <v>55</v>
      </c>
      <c r="D25" s="98">
        <v>0</v>
      </c>
      <c r="E25" s="76">
        <v>0.7058419539999999</v>
      </c>
      <c r="F25" s="76">
        <v>1.137621178</v>
      </c>
      <c r="G25" s="76">
        <v>0.026950098</v>
      </c>
      <c r="H25" s="76">
        <v>0.023850852999999998</v>
      </c>
      <c r="I25" s="76"/>
      <c r="J25" s="95"/>
      <c r="K25" s="95">
        <f t="shared" si="0"/>
        <v>1.894264083</v>
      </c>
      <c r="L25" s="102">
        <v>0.02498038</v>
      </c>
    </row>
    <row r="26" spans="2:12" ht="12.75">
      <c r="B26" s="12">
        <v>22</v>
      </c>
      <c r="C26" s="14" t="s">
        <v>56</v>
      </c>
      <c r="D26" s="76">
        <v>0</v>
      </c>
      <c r="E26" s="76">
        <v>0.9221660150000001</v>
      </c>
      <c r="F26" s="76">
        <v>14.513770358</v>
      </c>
      <c r="G26" s="76">
        <v>0.16654476000000001</v>
      </c>
      <c r="H26" s="76">
        <v>0.163732355</v>
      </c>
      <c r="I26" s="76"/>
      <c r="J26" s="95"/>
      <c r="K26" s="95">
        <f t="shared" si="0"/>
        <v>15.766213488000002</v>
      </c>
      <c r="L26" s="102">
        <v>0.544704421</v>
      </c>
    </row>
    <row r="27" spans="2:12" ht="12.75">
      <c r="B27" s="12">
        <v>23</v>
      </c>
      <c r="C27" s="13" t="s">
        <v>57</v>
      </c>
      <c r="D27" s="98">
        <v>0</v>
      </c>
      <c r="E27" s="98">
        <v>0.010936775</v>
      </c>
      <c r="F27" s="76">
        <v>0.150190894</v>
      </c>
      <c r="G27" s="76">
        <v>0.068710613</v>
      </c>
      <c r="H27" s="76">
        <v>0.008925588</v>
      </c>
      <c r="I27" s="76"/>
      <c r="J27" s="95"/>
      <c r="K27" s="95">
        <f t="shared" si="0"/>
        <v>0.23876387000000002</v>
      </c>
      <c r="L27" s="103">
        <v>0.010679517</v>
      </c>
    </row>
    <row r="28" spans="2:12" ht="12.75">
      <c r="B28" s="12">
        <v>24</v>
      </c>
      <c r="C28" s="13" t="s">
        <v>58</v>
      </c>
      <c r="D28" s="98">
        <v>0</v>
      </c>
      <c r="E28" s="76">
        <v>0.764647174</v>
      </c>
      <c r="F28" s="76">
        <v>1.049860565</v>
      </c>
      <c r="G28" s="76">
        <v>0.004821566</v>
      </c>
      <c r="H28" s="76">
        <v>0.143471764</v>
      </c>
      <c r="I28" s="76"/>
      <c r="J28" s="95"/>
      <c r="K28" s="95">
        <f t="shared" si="0"/>
        <v>1.962801069</v>
      </c>
      <c r="L28" s="102">
        <v>1.297619183</v>
      </c>
    </row>
    <row r="29" spans="2:12" ht="12.75">
      <c r="B29" s="12">
        <v>25</v>
      </c>
      <c r="C29" s="14" t="s">
        <v>59</v>
      </c>
      <c r="D29" s="76">
        <v>261.107449507</v>
      </c>
      <c r="E29" s="76">
        <v>747.391210086</v>
      </c>
      <c r="F29" s="76">
        <v>814.6716684099999</v>
      </c>
      <c r="G29" s="76">
        <v>15.705880425</v>
      </c>
      <c r="H29" s="76">
        <v>13.920943327000002</v>
      </c>
      <c r="I29" s="76"/>
      <c r="J29" s="95"/>
      <c r="K29" s="95">
        <f t="shared" si="0"/>
        <v>1852.797151755</v>
      </c>
      <c r="L29" s="102">
        <v>67.696635719</v>
      </c>
    </row>
    <row r="30" spans="2:12" ht="12.75">
      <c r="B30" s="12">
        <v>26</v>
      </c>
      <c r="C30" s="14" t="s">
        <v>60</v>
      </c>
      <c r="D30" s="76">
        <v>12.035267190999999</v>
      </c>
      <c r="E30" s="76">
        <v>28.251647958000003</v>
      </c>
      <c r="F30" s="76">
        <v>56.363760258</v>
      </c>
      <c r="G30" s="76">
        <v>0.42978576799999996</v>
      </c>
      <c r="H30" s="76">
        <v>0.705817167</v>
      </c>
      <c r="I30" s="76"/>
      <c r="J30" s="95"/>
      <c r="K30" s="95">
        <f t="shared" si="0"/>
        <v>97.786278342</v>
      </c>
      <c r="L30" s="102">
        <v>4.2292041320000004</v>
      </c>
    </row>
    <row r="31" spans="2:12" ht="12.75">
      <c r="B31" s="12">
        <v>27</v>
      </c>
      <c r="C31" s="14" t="s">
        <v>17</v>
      </c>
      <c r="D31" s="76">
        <v>200.133035295</v>
      </c>
      <c r="E31" s="76">
        <v>1434.5050282</v>
      </c>
      <c r="F31" s="76">
        <v>1549.713009629</v>
      </c>
      <c r="G31" s="76">
        <v>48.34201633</v>
      </c>
      <c r="H31" s="76">
        <v>43.493441041000004</v>
      </c>
      <c r="I31" s="76"/>
      <c r="J31" s="95"/>
      <c r="K31" s="95">
        <f t="shared" si="0"/>
        <v>3276.1865304950006</v>
      </c>
      <c r="L31" s="102">
        <v>98.360163234</v>
      </c>
    </row>
    <row r="32" spans="2:12" ht="12.75">
      <c r="B32" s="12">
        <v>28</v>
      </c>
      <c r="C32" s="14" t="s">
        <v>61</v>
      </c>
      <c r="D32" s="76">
        <v>0.429451195</v>
      </c>
      <c r="E32" s="76">
        <v>2.498664316</v>
      </c>
      <c r="F32" s="76">
        <v>11.448394124</v>
      </c>
      <c r="G32" s="76">
        <v>0.245626129</v>
      </c>
      <c r="H32" s="76">
        <v>1.2879643699999999</v>
      </c>
      <c r="I32" s="76"/>
      <c r="J32" s="95"/>
      <c r="K32" s="95">
        <f t="shared" si="0"/>
        <v>15.910100133999999</v>
      </c>
      <c r="L32" s="102">
        <v>0.45126683600000006</v>
      </c>
    </row>
    <row r="33" spans="2:12" ht="12.75">
      <c r="B33" s="12">
        <v>29</v>
      </c>
      <c r="C33" s="14" t="s">
        <v>62</v>
      </c>
      <c r="D33" s="76">
        <v>32.915005325</v>
      </c>
      <c r="E33" s="76">
        <v>215.52173573099998</v>
      </c>
      <c r="F33" s="76">
        <v>179.637525501</v>
      </c>
      <c r="G33" s="76">
        <v>3.5895571200000003</v>
      </c>
      <c r="H33" s="76">
        <v>3.4369966549999997</v>
      </c>
      <c r="I33" s="76"/>
      <c r="J33" s="95"/>
      <c r="K33" s="95">
        <f t="shared" si="0"/>
        <v>435.10082033199996</v>
      </c>
      <c r="L33" s="102">
        <v>31.338583045</v>
      </c>
    </row>
    <row r="34" spans="2:12" ht="12.75">
      <c r="B34" s="12">
        <v>30</v>
      </c>
      <c r="C34" s="14" t="s">
        <v>63</v>
      </c>
      <c r="D34" s="76">
        <v>39.412993124</v>
      </c>
      <c r="E34" s="76">
        <v>640.5709659979999</v>
      </c>
      <c r="F34" s="76">
        <v>257.596537444</v>
      </c>
      <c r="G34" s="76">
        <v>4.071003706</v>
      </c>
      <c r="H34" s="76">
        <v>4.987678199</v>
      </c>
      <c r="I34" s="76"/>
      <c r="J34" s="95"/>
      <c r="K34" s="95">
        <f t="shared" si="0"/>
        <v>946.6391784709999</v>
      </c>
      <c r="L34" s="102">
        <v>19.598235682</v>
      </c>
    </row>
    <row r="35" spans="2:12" ht="12.75">
      <c r="B35" s="12">
        <v>31</v>
      </c>
      <c r="C35" s="13" t="s">
        <v>64</v>
      </c>
      <c r="D35" s="98">
        <v>0.000174681</v>
      </c>
      <c r="E35" s="76">
        <v>0.7633394059999999</v>
      </c>
      <c r="F35" s="76">
        <v>1.457945184</v>
      </c>
      <c r="G35" s="76">
        <v>0.000641237</v>
      </c>
      <c r="H35" s="76">
        <v>0.013217531</v>
      </c>
      <c r="I35" s="76"/>
      <c r="J35" s="95"/>
      <c r="K35" s="95">
        <f t="shared" si="0"/>
        <v>2.2353180389999996</v>
      </c>
      <c r="L35" s="103">
        <v>0</v>
      </c>
    </row>
    <row r="36" spans="2:12" ht="12.75">
      <c r="B36" s="12">
        <v>32</v>
      </c>
      <c r="C36" s="14" t="s">
        <v>65</v>
      </c>
      <c r="D36" s="76">
        <v>231.16599419499997</v>
      </c>
      <c r="E36" s="76">
        <v>448.41807360399997</v>
      </c>
      <c r="F36" s="76">
        <v>637.560032377</v>
      </c>
      <c r="G36" s="76">
        <v>30.019605916000003</v>
      </c>
      <c r="H36" s="76">
        <v>14.570425508000001</v>
      </c>
      <c r="I36" s="76"/>
      <c r="J36" s="95"/>
      <c r="K36" s="95">
        <f t="shared" si="0"/>
        <v>1361.7341316</v>
      </c>
      <c r="L36" s="102">
        <v>72.488472435</v>
      </c>
    </row>
    <row r="37" spans="2:12" ht="12.75">
      <c r="B37" s="12">
        <v>33</v>
      </c>
      <c r="C37" s="14" t="s">
        <v>188</v>
      </c>
      <c r="D37" s="76">
        <v>0.019275482</v>
      </c>
      <c r="E37" s="76">
        <v>1.8720113010000001</v>
      </c>
      <c r="F37" s="76">
        <v>6.287938497</v>
      </c>
      <c r="G37" s="76">
        <v>0.134360699</v>
      </c>
      <c r="H37" s="76">
        <v>0.05310293199999999</v>
      </c>
      <c r="I37" s="76"/>
      <c r="J37" s="95"/>
      <c r="K37" s="95">
        <f t="shared" si="0"/>
        <v>8.366688911</v>
      </c>
      <c r="L37" s="102">
        <v>0.277112373</v>
      </c>
    </row>
    <row r="38" spans="2:12" ht="12.75">
      <c r="B38" s="12">
        <v>34</v>
      </c>
      <c r="C38" s="14" t="s">
        <v>66</v>
      </c>
      <c r="D38" s="76">
        <v>0.004965419</v>
      </c>
      <c r="E38" s="76">
        <v>0.09159291</v>
      </c>
      <c r="F38" s="76">
        <v>0.831252577</v>
      </c>
      <c r="G38" s="98">
        <v>0</v>
      </c>
      <c r="H38" s="76">
        <v>0.010812224</v>
      </c>
      <c r="I38" s="76"/>
      <c r="J38" s="95"/>
      <c r="K38" s="95">
        <f t="shared" si="0"/>
        <v>0.93862313</v>
      </c>
      <c r="L38" s="98">
        <v>0.010645387</v>
      </c>
    </row>
    <row r="39" spans="2:12" ht="12.75">
      <c r="B39" s="12">
        <v>35</v>
      </c>
      <c r="C39" s="14" t="s">
        <v>67</v>
      </c>
      <c r="D39" s="76">
        <v>134.082087052</v>
      </c>
      <c r="E39" s="76">
        <v>474.04502405500006</v>
      </c>
      <c r="F39" s="76">
        <v>490.7027246</v>
      </c>
      <c r="G39" s="76">
        <v>11.105519218000001</v>
      </c>
      <c r="H39" s="76">
        <v>8.179369331</v>
      </c>
      <c r="I39" s="76"/>
      <c r="J39" s="95"/>
      <c r="K39" s="95">
        <f t="shared" si="0"/>
        <v>1118.114724256</v>
      </c>
      <c r="L39" s="95">
        <v>66.295336709</v>
      </c>
    </row>
    <row r="40" spans="2:12" ht="12.75">
      <c r="B40" s="12">
        <v>36</v>
      </c>
      <c r="C40" s="14" t="s">
        <v>68</v>
      </c>
      <c r="D40" s="76">
        <v>0.119616772</v>
      </c>
      <c r="E40" s="76">
        <v>32.469734795</v>
      </c>
      <c r="F40" s="76">
        <v>18.403874217000002</v>
      </c>
      <c r="G40" s="76">
        <v>0.148996757</v>
      </c>
      <c r="H40" s="76">
        <v>0.281863288</v>
      </c>
      <c r="I40" s="76"/>
      <c r="J40" s="95"/>
      <c r="K40" s="95">
        <f t="shared" si="0"/>
        <v>51.424085829</v>
      </c>
      <c r="L40" s="95">
        <v>5.023789036</v>
      </c>
    </row>
    <row r="41" spans="2:12" ht="12.75">
      <c r="B41" s="12">
        <v>37</v>
      </c>
      <c r="C41" s="14" t="s">
        <v>69</v>
      </c>
      <c r="D41" s="76">
        <v>224.41581199299998</v>
      </c>
      <c r="E41" s="76">
        <v>1018.285990874</v>
      </c>
      <c r="F41" s="76">
        <v>796.623116587</v>
      </c>
      <c r="G41" s="76">
        <v>23.704328287</v>
      </c>
      <c r="H41" s="76">
        <v>18.431016263</v>
      </c>
      <c r="I41" s="76"/>
      <c r="J41" s="95"/>
      <c r="K41" s="95">
        <f t="shared" si="0"/>
        <v>2081.460264004</v>
      </c>
      <c r="L41" s="95">
        <v>115.244962418</v>
      </c>
    </row>
    <row r="42" spans="2:12" ht="15">
      <c r="B42" s="15" t="s">
        <v>11</v>
      </c>
      <c r="C42" s="96"/>
      <c r="D42" s="95">
        <f>SUM(D5:D41)</f>
        <v>6582.796713098</v>
      </c>
      <c r="E42" s="95">
        <f aca="true" t="shared" si="1" ref="E42:L42">SUM(E5:E41)</f>
        <v>16381.228090136998</v>
      </c>
      <c r="F42" s="95">
        <f t="shared" si="1"/>
        <v>14823.53132961</v>
      </c>
      <c r="G42" s="95">
        <f t="shared" si="1"/>
        <v>614.248252774</v>
      </c>
      <c r="H42" s="95">
        <f t="shared" si="1"/>
        <v>494.126662583</v>
      </c>
      <c r="I42" s="95">
        <f t="shared" si="1"/>
        <v>0</v>
      </c>
      <c r="J42" s="95">
        <f t="shared" si="1"/>
        <v>0</v>
      </c>
      <c r="K42" s="95">
        <f t="shared" si="1"/>
        <v>38895.931048202016</v>
      </c>
      <c r="L42" s="95">
        <f t="shared" si="1"/>
        <v>1223.895939697</v>
      </c>
    </row>
    <row r="43" ht="12.75">
      <c r="B43" t="s">
        <v>85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mumbakri</cp:lastModifiedBy>
  <cp:lastPrinted>2014-03-24T10:58:12Z</cp:lastPrinted>
  <dcterms:created xsi:type="dcterms:W3CDTF">2014-01-06T04:43:23Z</dcterms:created>
  <dcterms:modified xsi:type="dcterms:W3CDTF">2015-02-10T07:59:32Z</dcterms:modified>
  <cp:category/>
  <cp:version/>
  <cp:contentType/>
  <cp:contentStatus/>
</cp:coreProperties>
</file>