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<sst xmlns="http://schemas.openxmlformats.org/spreadsheetml/2006/main" count="207" uniqueCount="173">
  <si>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</si>
  <si>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</si>
  <si>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</si>
  <si>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</si>
  <si>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</si>
  <si>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</si>
  <si>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</si>
  <si>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</si>
  <si>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</si>
  <si>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</si>
  <si>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</si>
  <si>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</si>
  <si>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</si>
  <si>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</si>
  <si>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</si>
  <si>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</si>
  <si>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</si>
  <si>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</si>
  <si>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</si>
  <si>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</si>
  <si>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</si>
  <si>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</si>
  <si>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</si>
  <si>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</si>
  <si>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</si>
  <si>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</si>
  <si>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</si>
  <si>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</si>
  <si>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</si>
  <si>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</si>
  <si>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</si>
  <si>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</si>
  <si>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</si>
  <si>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</si>
  <si>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</si>
  <si>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</si>
  <si>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</si>
  <si>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</si>
  <si>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</si>
  <si>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</si>
  <si>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</si>
  <si>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</si>
  <si>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</si>
  <si>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</si>
  <si>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</si>
  <si>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</si>
  <si>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</si>
  <si>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</si>
  <si>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</si>
  <si>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</si>
  <si>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</si>
  <si>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</si>
  <si>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</si>
  <si>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</si>
  <si>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</si>
  <si>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</si>
  <si>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</si>
  <si>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</si>
  <si>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</si>
  <si>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</si>
  <si>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</si>
  <si>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</si>
  <si>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</si>
  <si>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</si>
  <si>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</si>
  <si>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</si>
  <si>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</si>
  <si>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</si>
  <si>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</si>
  <si>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</si>
  <si>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</si>
  <si>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</si>
  <si>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</si>
  <si>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</si>
  <si>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</si>
  <si>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</si>
  <si>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</si>
  <si>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</si>
  <si>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</si>
  <si>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</si>
  <si>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</si>
  <si>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</si>
  <si>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</si>
  <si>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</si>
  <si>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</si>
  <si>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</si>
  <si>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</si>
  <si>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</si>
  <si>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</si>
  <si>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</si>
  <si>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</si>
  <si>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</si>
  <si>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</si>
  <si>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</si>
  <si>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</si>
  <si>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</si>
  <si>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</si>
  <si>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</si>
  <si>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</si>
  <si>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</si>
  <si>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</si>
  <si>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</si>
  <si>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</si>
  <si>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</si>
  <si>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</si>
  <si>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</si>
  <si>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DSP 3 Years Close Ended Equity Fund</t>
  </si>
  <si>
    <t>DSP A.C.E. Fund - S 1</t>
  </si>
  <si>
    <t>DSP A.C.E. Fund - S2</t>
  </si>
  <si>
    <t>DSP Arbitrage Fund</t>
  </si>
  <si>
    <t>DSP Dynamic Asset Allocation Fund</t>
  </si>
  <si>
    <t>DSP Equal Nifty 50 Fund</t>
  </si>
  <si>
    <t>DSP Equity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</si>
  <si>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</si>
  <si>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</si>
  <si>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</si>
  <si>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</si>
  <si>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</si>
  <si>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</si>
  <si>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</si>
  <si>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</si>
  <si>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</si>
  <si>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</si>
  <si>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</si>
  <si>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</si>
  <si>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</si>
  <si>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</si>
  <si>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10Y G-Sec Fund</t>
  </si>
  <si>
    <t>DSP Equity &amp; Bond Fund</t>
  </si>
  <si>
    <t>DSP Liquid ETF</t>
  </si>
  <si>
    <t>DSP Mutual Fund (All figures in Rs. Crore)</t>
  </si>
  <si>
    <t>DSP Overnight Fund</t>
  </si>
  <si>
    <t>DSP Nifty 50 Index Fund</t>
  </si>
  <si>
    <t>DSP Nifty Next 50 Index Fund</t>
  </si>
  <si>
    <t>DSP Healthcare Fund</t>
  </si>
  <si>
    <t>DSP Quant Fund</t>
  </si>
  <si>
    <t>DSP Savings Fund</t>
  </si>
  <si>
    <t>DSP Liquidity Fund</t>
  </si>
  <si>
    <t>DSP Government Securities Fund</t>
  </si>
  <si>
    <t>DSP FMP - Series 220 - 40M</t>
  </si>
  <si>
    <t>DSP FMP - Series 227-39M</t>
  </si>
  <si>
    <t>DSP FMP - Series 226-39M</t>
  </si>
  <si>
    <t>DSP FMP - Series 238-36M</t>
  </si>
  <si>
    <t>DSP FMP - Series 243-36M</t>
  </si>
  <si>
    <t>DSP FMP - Series 233-36M</t>
  </si>
  <si>
    <t>DSP FMP - Series 239-36M</t>
  </si>
  <si>
    <t>DSP FMP - Series 250-39M</t>
  </si>
  <si>
    <t>DSP FMP - Series 232-36M</t>
  </si>
  <si>
    <t>DSP FMP - Series 211 - 38M</t>
  </si>
  <si>
    <t>DSP FMP - Series 244-36M</t>
  </si>
  <si>
    <t>DSP FMP - Series 223 - 39M</t>
  </si>
  <si>
    <t>DSP FMP - Series 241-36M</t>
  </si>
  <si>
    <t>DSP FMP - Series 237-36M</t>
  </si>
  <si>
    <t>DSP FMP - Series 224 - 39M</t>
  </si>
  <si>
    <t>DSP FMP - Series 219 - 40M</t>
  </si>
  <si>
    <t>DSP FMP - Series 235-36M</t>
  </si>
  <si>
    <t>DSP FMP - Series 251-38M</t>
  </si>
  <si>
    <t>DSP FMP - Series 221 - 40M</t>
  </si>
  <si>
    <t>DSP FMP - Series 217 - 40M</t>
  </si>
  <si>
    <t>DSP FMP - Series 236-36M</t>
  </si>
  <si>
    <t>DSP Bond Fund</t>
  </si>
  <si>
    <t>DSP Ultra Short Fund</t>
  </si>
  <si>
    <t>DSP Low Duration Fund</t>
  </si>
  <si>
    <t>DSP Credit Risk Fund</t>
  </si>
  <si>
    <t>DSP Regular Savings Fund</t>
  </si>
  <si>
    <t>DSP Short Term Fund</t>
  </si>
  <si>
    <t>DSP Corporate Bond Fund</t>
  </si>
  <si>
    <t>DSP Banking and PSU Debt Fund</t>
  </si>
  <si>
    <t>DSP Strategic Bond Fund</t>
  </si>
  <si>
    <t>DSP Tax Saver Fund</t>
  </si>
  <si>
    <t>DSP - FMP - Series 218 - 40M</t>
  </si>
  <si>
    <t>Table showing State wise /Union Territory wise contribution to AAUM of category of schemes as on 30.06.2020</t>
  </si>
  <si>
    <t>DSP Mutual Fund: Average Assets Under Management (AAUM) as on 30.06.2020 (All figures in Rs. Crore)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</si>
</sst>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171" fontId="0" fillId="0" borderId="14" xfId="42" applyFont="1" applyBorder="1" applyAlignment="1">
      <alignment horizontal="center"/>
    </xf>
    <xf numFmtId="171" fontId="1" fillId="0" borderId="14" xfId="42" applyFont="1" applyBorder="1" applyAlignment="1">
      <alignment/>
    </xf>
    <xf numFmtId="171" fontId="1" fillId="33" borderId="11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171" fontId="0" fillId="0" borderId="20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7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171" fontId="1" fillId="33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171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71" fontId="1" fillId="0" borderId="10" xfId="42" applyFont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22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171" fontId="1" fillId="33" borderId="11" xfId="42" applyNumberFormat="1" applyFont="1" applyFill="1" applyBorder="1" applyAlignment="1">
      <alignment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171" fontId="1" fillId="33" borderId="14" xfId="42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right"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43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171" fontId="0" fillId="0" borderId="10" xfId="42" applyFont="1" applyBorder="1" applyAlignment="1">
      <alignment/>
    </xf>
    <xf numFmtId="4" fontId="0" fillId="0" borderId="24" xfId="0" applyNumberFormat="1" applyFont="1" applyFill="1" applyBorder="1" applyAlignment="1" applyProtection="1">
      <alignment horizontal="right" vertical="center" wrapText="1" readingOrder="1"/>
      <protection/>
    </xf>
    <xf numFmtId="171" fontId="0" fillId="0" borderId="16" xfId="42" applyFont="1" applyBorder="1" applyAlignment="1">
      <alignment horizontal="center"/>
    </xf>
    <xf numFmtId="171" fontId="0" fillId="0" borderId="17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25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171" fontId="0" fillId="0" borderId="20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26" xfId="56" applyNumberFormat="1" applyFont="1" applyFill="1" applyBorder="1" applyAlignment="1">
      <alignment horizontal="center" vertical="top" wrapText="1"/>
      <protection/>
    </xf>
    <xf numFmtId="2" fontId="2" fillId="0" borderId="27" xfId="56" applyNumberFormat="1" applyFont="1" applyFill="1" applyBorder="1" applyAlignment="1">
      <alignment horizontal="center" vertical="top" wrapText="1"/>
      <protection/>
    </xf>
    <xf numFmtId="2" fontId="2" fillId="0" borderId="28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2" fontId="6" fillId="0" borderId="28" xfId="56" applyNumberFormat="1" applyFont="1" applyFill="1" applyBorder="1" applyAlignment="1">
      <alignment horizontal="center"/>
      <protection/>
    </xf>
    <xf numFmtId="3" fontId="6" fillId="0" borderId="29" xfId="56" applyNumberFormat="1" applyFont="1" applyFill="1" applyBorder="1" applyAlignment="1">
      <alignment vertical="center" wrapText="1"/>
      <protection/>
    </xf>
    <xf numFmtId="3" fontId="6" fillId="0" borderId="30" xfId="56" applyNumberFormat="1" applyFont="1" applyFill="1" applyBorder="1" applyAlignment="1">
      <alignment vertical="center" wrapText="1"/>
      <protection/>
    </xf>
    <xf numFmtId="3" fontId="6" fillId="0" borderId="31" xfId="56" applyNumberFormat="1" applyFont="1" applyFill="1" applyBorder="1" applyAlignment="1">
      <alignment vertical="center" wrapText="1"/>
      <protection/>
    </xf>
    <xf numFmtId="171" fontId="0" fillId="0" borderId="32" xfId="42" applyFont="1" applyBorder="1" applyAlignment="1">
      <alignment horizontal="center"/>
    </xf>
    <xf numFmtId="171" fontId="0" fillId="0" borderId="33" xfId="42" applyFont="1" applyBorder="1" applyAlignment="1">
      <alignment horizontal="center"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49" fontId="44" fillId="0" borderId="37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9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30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8.57421875" style="2" bestFit="1" customWidth="1"/>
    <col min="2" max="2" width="47.8515625" style="2" customWidth="1"/>
    <col min="3" max="3" width="6.00390625" style="2" bestFit="1" customWidth="1"/>
    <col min="4" max="4" width="9.57421875" style="35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9.57421875" style="2" customWidth="1"/>
    <col min="13" max="13" width="5.28125" style="2" bestFit="1" customWidth="1"/>
    <col min="14" max="14" width="5.28125" style="35" bestFit="1" customWidth="1"/>
    <col min="15" max="17" width="5.28125" style="2" bestFit="1" customWidth="1"/>
    <col min="18" max="19" width="8.00390625" style="2" customWidth="1"/>
    <col min="20" max="20" width="8.00390625" style="2" bestFit="1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6.00390625" style="2" customWidth="1"/>
    <col min="29" max="29" width="8.00390625" style="2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3" width="6.00390625" style="2" bestFit="1" customWidth="1"/>
    <col min="44" max="44" width="8.00390625" style="35" customWidth="1"/>
    <col min="45" max="47" width="5.28125" style="2" bestFit="1" customWidth="1"/>
    <col min="48" max="49" width="10.57421875" style="2" customWidth="1"/>
    <col min="50" max="50" width="8.00390625" style="2" customWidth="1"/>
    <col min="51" max="51" width="5.8515625" style="2" customWidth="1"/>
    <col min="52" max="52" width="10.57421875" style="2" customWidth="1"/>
    <col min="53" max="53" width="5.28125" style="2" bestFit="1" customWidth="1"/>
    <col min="54" max="54" width="5.28125" style="35" bestFit="1" customWidth="1"/>
    <col min="55" max="57" width="5.28125" style="2" bestFit="1" customWidth="1"/>
    <col min="58" max="58" width="9.57421875" style="2" customWidth="1"/>
    <col min="59" max="59" width="8.00390625" style="35" customWidth="1"/>
    <col min="60" max="60" width="8.00390625" style="2" customWidth="1"/>
    <col min="61" max="61" width="5.28125" style="2" bestFit="1" customWidth="1"/>
    <col min="62" max="62" width="9.57421875" style="2" bestFit="1" customWidth="1"/>
    <col min="63" max="63" width="10.57421875" style="31" customWidth="1"/>
    <col min="64" max="64" width="10.28125" style="2" bestFit="1" customWidth="1"/>
    <col min="65" max="16384" width="9.140625" style="2" customWidth="1"/>
  </cols>
  <sheetData>
    <row r="1" spans="1:252" s="1" customFormat="1" ht="19.5" thickBot="1">
      <c r="A1" s="116" t="s">
        <v>66</v>
      </c>
      <c r="B1" s="140" t="s">
        <v>28</v>
      </c>
      <c r="C1" s="126" t="s">
        <v>172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6" customFormat="1" ht="18.75" customHeight="1" thickBot="1">
      <c r="A2" s="117"/>
      <c r="B2" s="141"/>
      <c r="C2" s="145" t="s">
        <v>27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7"/>
      <c r="W2" s="145" t="s">
        <v>25</v>
      </c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7"/>
      <c r="AQ2" s="145" t="s">
        <v>26</v>
      </c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7"/>
      <c r="BK2" s="132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7" customFormat="1" ht="18.75" thickBot="1">
      <c r="A3" s="117"/>
      <c r="B3" s="141"/>
      <c r="C3" s="129" t="s">
        <v>102</v>
      </c>
      <c r="D3" s="130"/>
      <c r="E3" s="130"/>
      <c r="F3" s="130"/>
      <c r="G3" s="130"/>
      <c r="H3" s="130"/>
      <c r="I3" s="130"/>
      <c r="J3" s="130"/>
      <c r="K3" s="130"/>
      <c r="L3" s="131"/>
      <c r="M3" s="129" t="s">
        <v>103</v>
      </c>
      <c r="N3" s="130"/>
      <c r="O3" s="130"/>
      <c r="P3" s="130"/>
      <c r="Q3" s="130"/>
      <c r="R3" s="130"/>
      <c r="S3" s="130"/>
      <c r="T3" s="130"/>
      <c r="U3" s="130"/>
      <c r="V3" s="131"/>
      <c r="W3" s="129" t="s">
        <v>102</v>
      </c>
      <c r="X3" s="130"/>
      <c r="Y3" s="130"/>
      <c r="Z3" s="130"/>
      <c r="AA3" s="130"/>
      <c r="AB3" s="130"/>
      <c r="AC3" s="130"/>
      <c r="AD3" s="130"/>
      <c r="AE3" s="130"/>
      <c r="AF3" s="131"/>
      <c r="AG3" s="129" t="s">
        <v>103</v>
      </c>
      <c r="AH3" s="130"/>
      <c r="AI3" s="130"/>
      <c r="AJ3" s="130"/>
      <c r="AK3" s="130"/>
      <c r="AL3" s="130"/>
      <c r="AM3" s="130"/>
      <c r="AN3" s="130"/>
      <c r="AO3" s="130"/>
      <c r="AP3" s="131"/>
      <c r="AQ3" s="129" t="s">
        <v>102</v>
      </c>
      <c r="AR3" s="130"/>
      <c r="AS3" s="130"/>
      <c r="AT3" s="130"/>
      <c r="AU3" s="130"/>
      <c r="AV3" s="130"/>
      <c r="AW3" s="130"/>
      <c r="AX3" s="130"/>
      <c r="AY3" s="130"/>
      <c r="AZ3" s="131"/>
      <c r="BA3" s="129" t="s">
        <v>103</v>
      </c>
      <c r="BB3" s="130"/>
      <c r="BC3" s="130"/>
      <c r="BD3" s="130"/>
      <c r="BE3" s="130"/>
      <c r="BF3" s="130"/>
      <c r="BG3" s="130"/>
      <c r="BH3" s="130"/>
      <c r="BI3" s="130"/>
      <c r="BJ3" s="131"/>
      <c r="BK3" s="133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7" customFormat="1" ht="18">
      <c r="A4" s="117"/>
      <c r="B4" s="141"/>
      <c r="C4" s="148" t="s">
        <v>29</v>
      </c>
      <c r="D4" s="149"/>
      <c r="E4" s="149"/>
      <c r="F4" s="149"/>
      <c r="G4" s="150"/>
      <c r="H4" s="137" t="s">
        <v>30</v>
      </c>
      <c r="I4" s="138"/>
      <c r="J4" s="138"/>
      <c r="K4" s="138"/>
      <c r="L4" s="139"/>
      <c r="M4" s="148" t="s">
        <v>29</v>
      </c>
      <c r="N4" s="149"/>
      <c r="O4" s="149"/>
      <c r="P4" s="149"/>
      <c r="Q4" s="150"/>
      <c r="R4" s="137" t="s">
        <v>30</v>
      </c>
      <c r="S4" s="138"/>
      <c r="T4" s="138"/>
      <c r="U4" s="138"/>
      <c r="V4" s="139"/>
      <c r="W4" s="148" t="s">
        <v>29</v>
      </c>
      <c r="X4" s="149"/>
      <c r="Y4" s="149"/>
      <c r="Z4" s="149"/>
      <c r="AA4" s="150"/>
      <c r="AB4" s="137" t="s">
        <v>30</v>
      </c>
      <c r="AC4" s="138"/>
      <c r="AD4" s="138"/>
      <c r="AE4" s="138"/>
      <c r="AF4" s="139"/>
      <c r="AG4" s="148" t="s">
        <v>29</v>
      </c>
      <c r="AH4" s="149"/>
      <c r="AI4" s="149"/>
      <c r="AJ4" s="149"/>
      <c r="AK4" s="150"/>
      <c r="AL4" s="137" t="s">
        <v>30</v>
      </c>
      <c r="AM4" s="138"/>
      <c r="AN4" s="138"/>
      <c r="AO4" s="138"/>
      <c r="AP4" s="139"/>
      <c r="AQ4" s="148" t="s">
        <v>29</v>
      </c>
      <c r="AR4" s="149"/>
      <c r="AS4" s="149"/>
      <c r="AT4" s="149"/>
      <c r="AU4" s="150"/>
      <c r="AV4" s="137" t="s">
        <v>30</v>
      </c>
      <c r="AW4" s="138"/>
      <c r="AX4" s="138"/>
      <c r="AY4" s="138"/>
      <c r="AZ4" s="139"/>
      <c r="BA4" s="148" t="s">
        <v>29</v>
      </c>
      <c r="BB4" s="149"/>
      <c r="BC4" s="149"/>
      <c r="BD4" s="149"/>
      <c r="BE4" s="150"/>
      <c r="BF4" s="137" t="s">
        <v>30</v>
      </c>
      <c r="BG4" s="138"/>
      <c r="BH4" s="138"/>
      <c r="BI4" s="138"/>
      <c r="BJ4" s="139"/>
      <c r="BK4" s="133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5" customFormat="1" ht="15" customHeight="1">
      <c r="A5" s="117"/>
      <c r="B5" s="141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4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63" ht="12.75">
      <c r="A6" s="11" t="s">
        <v>0</v>
      </c>
      <c r="B6" s="17" t="s">
        <v>6</v>
      </c>
      <c r="C6" s="142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4"/>
    </row>
    <row r="7" spans="1:63" ht="12.75">
      <c r="A7" s="11" t="s">
        <v>67</v>
      </c>
      <c r="B7" s="18" t="s">
        <v>12</v>
      </c>
      <c r="C7" s="142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4"/>
    </row>
    <row r="8" spans="1:63" ht="12.75">
      <c r="A8" s="11"/>
      <c r="B8" s="47" t="s">
        <v>131</v>
      </c>
      <c r="C8" s="45">
        <v>0</v>
      </c>
      <c r="D8" s="53">
        <v>239.343534373</v>
      </c>
      <c r="E8" s="45">
        <v>0</v>
      </c>
      <c r="F8" s="45">
        <v>0</v>
      </c>
      <c r="G8" s="45">
        <v>0</v>
      </c>
      <c r="H8" s="45">
        <v>2.738304606</v>
      </c>
      <c r="I8" s="45">
        <v>1905.017000404</v>
      </c>
      <c r="J8" s="45">
        <v>26.629890777</v>
      </c>
      <c r="K8" s="45">
        <v>0</v>
      </c>
      <c r="L8" s="45">
        <v>134.910807756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0.921570547</v>
      </c>
      <c r="S8" s="45">
        <v>45.321420079</v>
      </c>
      <c r="T8" s="45">
        <v>3.275678818</v>
      </c>
      <c r="U8" s="45">
        <v>0</v>
      </c>
      <c r="V8" s="45">
        <v>2.269003616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0</v>
      </c>
      <c r="AS8" s="45">
        <v>0</v>
      </c>
      <c r="AT8" s="45">
        <v>0</v>
      </c>
      <c r="AU8" s="45">
        <v>0</v>
      </c>
      <c r="AV8" s="45">
        <v>17.023812615</v>
      </c>
      <c r="AW8" s="45">
        <v>353.681973703</v>
      </c>
      <c r="AX8" s="45">
        <v>1.534671055</v>
      </c>
      <c r="AY8" s="45">
        <v>0</v>
      </c>
      <c r="AZ8" s="45">
        <v>154.033474628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5.840818639</v>
      </c>
      <c r="BG8" s="53">
        <v>11.842672103</v>
      </c>
      <c r="BH8" s="45">
        <v>2.084440204</v>
      </c>
      <c r="BI8" s="45">
        <v>0</v>
      </c>
      <c r="BJ8" s="45">
        <v>32.492602849</v>
      </c>
      <c r="BK8" s="87">
        <v>2938.961676772</v>
      </c>
    </row>
    <row r="9" spans="1:63" ht="12.75">
      <c r="A9" s="11"/>
      <c r="B9" s="47" t="s">
        <v>137</v>
      </c>
      <c r="C9" s="45">
        <v>0</v>
      </c>
      <c r="D9" s="53">
        <v>540.496418716</v>
      </c>
      <c r="E9" s="45">
        <v>0</v>
      </c>
      <c r="F9" s="45">
        <v>0</v>
      </c>
      <c r="G9" s="56">
        <v>0</v>
      </c>
      <c r="H9" s="55">
        <v>66.514067892</v>
      </c>
      <c r="I9" s="45">
        <v>5047.348742956</v>
      </c>
      <c r="J9" s="45">
        <v>727.436218929</v>
      </c>
      <c r="K9" s="56">
        <v>0</v>
      </c>
      <c r="L9" s="56">
        <v>926.489306338</v>
      </c>
      <c r="M9" s="55">
        <v>0</v>
      </c>
      <c r="N9" s="53">
        <v>0</v>
      </c>
      <c r="O9" s="45">
        <v>0</v>
      </c>
      <c r="P9" s="56">
        <v>0</v>
      </c>
      <c r="Q9" s="56">
        <v>0</v>
      </c>
      <c r="R9" s="55">
        <v>28.002033768</v>
      </c>
      <c r="S9" s="45">
        <v>420.649463724</v>
      </c>
      <c r="T9" s="45">
        <v>25.691154613</v>
      </c>
      <c r="U9" s="45">
        <v>0</v>
      </c>
      <c r="V9" s="56">
        <v>58.570361264</v>
      </c>
      <c r="W9" s="55">
        <v>0</v>
      </c>
      <c r="X9" s="45">
        <v>0</v>
      </c>
      <c r="Y9" s="45">
        <v>0</v>
      </c>
      <c r="Z9" s="56">
        <v>0</v>
      </c>
      <c r="AA9" s="56">
        <v>0</v>
      </c>
      <c r="AB9" s="55">
        <v>0.012345206</v>
      </c>
      <c r="AC9" s="45">
        <v>0</v>
      </c>
      <c r="AD9" s="45">
        <v>0</v>
      </c>
      <c r="AE9" s="45">
        <v>0</v>
      </c>
      <c r="AF9" s="56">
        <v>0</v>
      </c>
      <c r="AG9" s="55">
        <v>0</v>
      </c>
      <c r="AH9" s="45">
        <v>0</v>
      </c>
      <c r="AI9" s="45">
        <v>0</v>
      </c>
      <c r="AJ9" s="45">
        <v>0</v>
      </c>
      <c r="AK9" s="56">
        <v>0</v>
      </c>
      <c r="AL9" s="55">
        <v>0.010683668</v>
      </c>
      <c r="AM9" s="45">
        <v>0</v>
      </c>
      <c r="AN9" s="45">
        <v>0</v>
      </c>
      <c r="AO9" s="56">
        <v>0</v>
      </c>
      <c r="AP9" s="56">
        <v>0</v>
      </c>
      <c r="AQ9" s="55">
        <v>0</v>
      </c>
      <c r="AR9" s="53">
        <v>0</v>
      </c>
      <c r="AS9" s="45">
        <v>0</v>
      </c>
      <c r="AT9" s="56">
        <v>0</v>
      </c>
      <c r="AU9" s="56">
        <v>0</v>
      </c>
      <c r="AV9" s="55">
        <v>87.809867116</v>
      </c>
      <c r="AW9" s="45">
        <v>1763.909581239</v>
      </c>
      <c r="AX9" s="45">
        <v>397.538064782</v>
      </c>
      <c r="AY9" s="56">
        <v>0</v>
      </c>
      <c r="AZ9" s="56">
        <v>561.738549236</v>
      </c>
      <c r="BA9" s="55">
        <v>0</v>
      </c>
      <c r="BB9" s="53">
        <v>0</v>
      </c>
      <c r="BC9" s="45">
        <v>0</v>
      </c>
      <c r="BD9" s="56">
        <v>0</v>
      </c>
      <c r="BE9" s="56">
        <v>0</v>
      </c>
      <c r="BF9" s="55">
        <v>33.555113179</v>
      </c>
      <c r="BG9" s="53">
        <v>61.190902053</v>
      </c>
      <c r="BH9" s="45">
        <v>9.985040099</v>
      </c>
      <c r="BI9" s="45">
        <v>0</v>
      </c>
      <c r="BJ9" s="45">
        <v>76.579657464</v>
      </c>
      <c r="BK9" s="87">
        <v>10833.527572242</v>
      </c>
    </row>
    <row r="10" spans="1:63" ht="12.75">
      <c r="A10" s="11"/>
      <c r="B10" s="47" t="s">
        <v>136</v>
      </c>
      <c r="C10" s="45">
        <v>0</v>
      </c>
      <c r="D10" s="53">
        <v>128.45044634</v>
      </c>
      <c r="E10" s="45">
        <v>0</v>
      </c>
      <c r="F10" s="45">
        <v>0</v>
      </c>
      <c r="G10" s="54">
        <v>0</v>
      </c>
      <c r="H10" s="55">
        <v>17.82825392</v>
      </c>
      <c r="I10" s="45">
        <v>608.630846947</v>
      </c>
      <c r="J10" s="45">
        <v>60.679078532</v>
      </c>
      <c r="K10" s="56">
        <v>0</v>
      </c>
      <c r="L10" s="54">
        <v>199.221447219</v>
      </c>
      <c r="M10" s="55">
        <v>0</v>
      </c>
      <c r="N10" s="53">
        <v>0</v>
      </c>
      <c r="O10" s="45">
        <v>0</v>
      </c>
      <c r="P10" s="56">
        <v>0</v>
      </c>
      <c r="Q10" s="54">
        <v>0</v>
      </c>
      <c r="R10" s="55">
        <v>4.902895628</v>
      </c>
      <c r="S10" s="45">
        <v>30.425647813</v>
      </c>
      <c r="T10" s="45">
        <v>5.175499534</v>
      </c>
      <c r="U10" s="45">
        <v>0</v>
      </c>
      <c r="V10" s="54">
        <v>40.440804888</v>
      </c>
      <c r="W10" s="55">
        <v>0</v>
      </c>
      <c r="X10" s="45">
        <v>0</v>
      </c>
      <c r="Y10" s="45">
        <v>0</v>
      </c>
      <c r="Z10" s="56">
        <v>0</v>
      </c>
      <c r="AA10" s="54">
        <v>0</v>
      </c>
      <c r="AB10" s="55">
        <v>0</v>
      </c>
      <c r="AC10" s="45">
        <v>0</v>
      </c>
      <c r="AD10" s="45">
        <v>0</v>
      </c>
      <c r="AE10" s="45">
        <v>0</v>
      </c>
      <c r="AF10" s="54">
        <v>0</v>
      </c>
      <c r="AG10" s="55">
        <v>0</v>
      </c>
      <c r="AH10" s="45">
        <v>0</v>
      </c>
      <c r="AI10" s="45">
        <v>0</v>
      </c>
      <c r="AJ10" s="45">
        <v>0</v>
      </c>
      <c r="AK10" s="54">
        <v>0</v>
      </c>
      <c r="AL10" s="55">
        <v>0</v>
      </c>
      <c r="AM10" s="45">
        <v>0</v>
      </c>
      <c r="AN10" s="45">
        <v>0</v>
      </c>
      <c r="AO10" s="56">
        <v>0</v>
      </c>
      <c r="AP10" s="54">
        <v>0</v>
      </c>
      <c r="AQ10" s="55">
        <v>0</v>
      </c>
      <c r="AR10" s="53">
        <v>0</v>
      </c>
      <c r="AS10" s="45">
        <v>0</v>
      </c>
      <c r="AT10" s="56">
        <v>0</v>
      </c>
      <c r="AU10" s="54">
        <v>0</v>
      </c>
      <c r="AV10" s="55">
        <v>9.640279329</v>
      </c>
      <c r="AW10" s="45">
        <v>360.161343558</v>
      </c>
      <c r="AX10" s="45">
        <v>0</v>
      </c>
      <c r="AY10" s="56">
        <v>0</v>
      </c>
      <c r="AZ10" s="54">
        <v>202.644046852</v>
      </c>
      <c r="BA10" s="55">
        <v>0</v>
      </c>
      <c r="BB10" s="53">
        <v>0</v>
      </c>
      <c r="BC10" s="45">
        <v>0</v>
      </c>
      <c r="BD10" s="56">
        <v>0</v>
      </c>
      <c r="BE10" s="54">
        <v>0</v>
      </c>
      <c r="BF10" s="55">
        <v>4.996751395</v>
      </c>
      <c r="BG10" s="53">
        <v>17.033518833</v>
      </c>
      <c r="BH10" s="45">
        <v>2.036353046</v>
      </c>
      <c r="BI10" s="45">
        <v>0</v>
      </c>
      <c r="BJ10" s="45">
        <v>34.251855476</v>
      </c>
      <c r="BK10" s="87">
        <v>1726.51906931</v>
      </c>
    </row>
    <row r="11" spans="1:64" ht="12.75">
      <c r="A11" s="36"/>
      <c r="B11" s="37" t="s">
        <v>76</v>
      </c>
      <c r="C11" s="88">
        <f>SUM(C8:C10)</f>
        <v>0</v>
      </c>
      <c r="D11" s="88">
        <f aca="true" t="shared" si="0" ref="D11:BJ11">SUM(D8:D10)</f>
        <v>908.290399429</v>
      </c>
      <c r="E11" s="88">
        <f t="shared" si="0"/>
        <v>0</v>
      </c>
      <c r="F11" s="88">
        <f t="shared" si="0"/>
        <v>0</v>
      </c>
      <c r="G11" s="88">
        <f t="shared" si="0"/>
        <v>0</v>
      </c>
      <c r="H11" s="88">
        <f t="shared" si="0"/>
        <v>87.08062641800001</v>
      </c>
      <c r="I11" s="88">
        <f t="shared" si="0"/>
        <v>7560.996590307001</v>
      </c>
      <c r="J11" s="88">
        <f t="shared" si="0"/>
        <v>814.745188238</v>
      </c>
      <c r="K11" s="88">
        <f t="shared" si="0"/>
        <v>0</v>
      </c>
      <c r="L11" s="88">
        <f t="shared" si="0"/>
        <v>1260.621561313</v>
      </c>
      <c r="M11" s="88">
        <f t="shared" si="0"/>
        <v>0</v>
      </c>
      <c r="N11" s="88">
        <f t="shared" si="0"/>
        <v>0</v>
      </c>
      <c r="O11" s="88">
        <f t="shared" si="0"/>
        <v>0</v>
      </c>
      <c r="P11" s="88">
        <f t="shared" si="0"/>
        <v>0</v>
      </c>
      <c r="Q11" s="88">
        <f t="shared" si="0"/>
        <v>0</v>
      </c>
      <c r="R11" s="88">
        <f t="shared" si="0"/>
        <v>33.826499943</v>
      </c>
      <c r="S11" s="88">
        <f t="shared" si="0"/>
        <v>496.396531616</v>
      </c>
      <c r="T11" s="88">
        <f t="shared" si="0"/>
        <v>34.142332964999994</v>
      </c>
      <c r="U11" s="88">
        <f t="shared" si="0"/>
        <v>0</v>
      </c>
      <c r="V11" s="88">
        <f t="shared" si="0"/>
        <v>101.28016976800001</v>
      </c>
      <c r="W11" s="88">
        <f t="shared" si="0"/>
        <v>0</v>
      </c>
      <c r="X11" s="88">
        <f t="shared" si="0"/>
        <v>0</v>
      </c>
      <c r="Y11" s="88">
        <f t="shared" si="0"/>
        <v>0</v>
      </c>
      <c r="Z11" s="88">
        <f t="shared" si="0"/>
        <v>0</v>
      </c>
      <c r="AA11" s="88">
        <f t="shared" si="0"/>
        <v>0</v>
      </c>
      <c r="AB11" s="88">
        <f t="shared" si="0"/>
        <v>0.012345206</v>
      </c>
      <c r="AC11" s="88">
        <f t="shared" si="0"/>
        <v>0</v>
      </c>
      <c r="AD11" s="88">
        <f t="shared" si="0"/>
        <v>0</v>
      </c>
      <c r="AE11" s="88">
        <f t="shared" si="0"/>
        <v>0</v>
      </c>
      <c r="AF11" s="88">
        <f t="shared" si="0"/>
        <v>0</v>
      </c>
      <c r="AG11" s="88">
        <f t="shared" si="0"/>
        <v>0</v>
      </c>
      <c r="AH11" s="88">
        <f t="shared" si="0"/>
        <v>0</v>
      </c>
      <c r="AI11" s="88">
        <f t="shared" si="0"/>
        <v>0</v>
      </c>
      <c r="AJ11" s="88">
        <f t="shared" si="0"/>
        <v>0</v>
      </c>
      <c r="AK11" s="88">
        <f t="shared" si="0"/>
        <v>0</v>
      </c>
      <c r="AL11" s="88">
        <f t="shared" si="0"/>
        <v>0.010683668</v>
      </c>
      <c r="AM11" s="88">
        <f t="shared" si="0"/>
        <v>0</v>
      </c>
      <c r="AN11" s="88">
        <f t="shared" si="0"/>
        <v>0</v>
      </c>
      <c r="AO11" s="88">
        <f t="shared" si="0"/>
        <v>0</v>
      </c>
      <c r="AP11" s="88">
        <f t="shared" si="0"/>
        <v>0</v>
      </c>
      <c r="AQ11" s="88">
        <f t="shared" si="0"/>
        <v>0</v>
      </c>
      <c r="AR11" s="88">
        <f t="shared" si="0"/>
        <v>0</v>
      </c>
      <c r="AS11" s="88">
        <f t="shared" si="0"/>
        <v>0</v>
      </c>
      <c r="AT11" s="88">
        <f t="shared" si="0"/>
        <v>0</v>
      </c>
      <c r="AU11" s="88">
        <f t="shared" si="0"/>
        <v>0</v>
      </c>
      <c r="AV11" s="88">
        <f t="shared" si="0"/>
        <v>114.47395906</v>
      </c>
      <c r="AW11" s="88">
        <f t="shared" si="0"/>
        <v>2477.7528985</v>
      </c>
      <c r="AX11" s="88">
        <f t="shared" si="0"/>
        <v>399.072735837</v>
      </c>
      <c r="AY11" s="88">
        <f t="shared" si="0"/>
        <v>0</v>
      </c>
      <c r="AZ11" s="88">
        <f t="shared" si="0"/>
        <v>918.416070716</v>
      </c>
      <c r="BA11" s="88">
        <f t="shared" si="0"/>
        <v>0</v>
      </c>
      <c r="BB11" s="88">
        <f t="shared" si="0"/>
        <v>0</v>
      </c>
      <c r="BC11" s="88">
        <f t="shared" si="0"/>
        <v>0</v>
      </c>
      <c r="BD11" s="88">
        <f t="shared" si="0"/>
        <v>0</v>
      </c>
      <c r="BE11" s="88">
        <f t="shared" si="0"/>
        <v>0</v>
      </c>
      <c r="BF11" s="88">
        <f t="shared" si="0"/>
        <v>44.392683213</v>
      </c>
      <c r="BG11" s="88">
        <f t="shared" si="0"/>
        <v>90.067092989</v>
      </c>
      <c r="BH11" s="88">
        <f t="shared" si="0"/>
        <v>14.105833349000001</v>
      </c>
      <c r="BI11" s="88">
        <f t="shared" si="0"/>
        <v>0</v>
      </c>
      <c r="BJ11" s="88">
        <f t="shared" si="0"/>
        <v>143.324115789</v>
      </c>
      <c r="BK11" s="88">
        <f>SUM(BK8:BK10)</f>
        <v>15499.008318323999</v>
      </c>
      <c r="BL11" s="103"/>
    </row>
    <row r="12" spans="1:64" ht="12.75">
      <c r="A12" s="11" t="s">
        <v>68</v>
      </c>
      <c r="B12" s="18" t="s">
        <v>3</v>
      </c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5"/>
      <c r="BL12" s="103"/>
    </row>
    <row r="13" spans="1:64" ht="12.75">
      <c r="A13" s="11"/>
      <c r="B13" s="46" t="s">
        <v>127</v>
      </c>
      <c r="C13" s="45">
        <v>0</v>
      </c>
      <c r="D13" s="53">
        <v>15.142099399</v>
      </c>
      <c r="E13" s="45">
        <v>0</v>
      </c>
      <c r="F13" s="45">
        <v>0</v>
      </c>
      <c r="G13" s="54">
        <v>0</v>
      </c>
      <c r="H13" s="55">
        <v>5.213976418</v>
      </c>
      <c r="I13" s="45">
        <v>0</v>
      </c>
      <c r="J13" s="45">
        <v>0</v>
      </c>
      <c r="K13" s="56">
        <v>0</v>
      </c>
      <c r="L13" s="54">
        <v>8.190045261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1.73194337</v>
      </c>
      <c r="S13" s="45">
        <v>0</v>
      </c>
      <c r="T13" s="45">
        <v>0</v>
      </c>
      <c r="U13" s="45">
        <v>0</v>
      </c>
      <c r="V13" s="54">
        <v>1.050401105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2.061758841</v>
      </c>
      <c r="AW13" s="45">
        <v>0.956576048</v>
      </c>
      <c r="AX13" s="45">
        <v>0</v>
      </c>
      <c r="AY13" s="56">
        <v>0</v>
      </c>
      <c r="AZ13" s="54">
        <v>13.948103061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0.323375969</v>
      </c>
      <c r="BG13" s="53">
        <v>0</v>
      </c>
      <c r="BH13" s="45">
        <v>0</v>
      </c>
      <c r="BI13" s="45">
        <v>0</v>
      </c>
      <c r="BJ13" s="45">
        <v>0.444721826</v>
      </c>
      <c r="BK13" s="87">
        <v>49.063001298</v>
      </c>
      <c r="BL13" s="103"/>
    </row>
    <row r="14" spans="1:64" ht="12.75">
      <c r="A14" s="11"/>
      <c r="B14" s="47" t="s">
        <v>138</v>
      </c>
      <c r="C14" s="45">
        <v>0</v>
      </c>
      <c r="D14" s="53">
        <v>595.337452641</v>
      </c>
      <c r="E14" s="45">
        <v>0</v>
      </c>
      <c r="F14" s="45">
        <v>0</v>
      </c>
      <c r="G14" s="54">
        <v>0</v>
      </c>
      <c r="H14" s="55">
        <v>23.917636003</v>
      </c>
      <c r="I14" s="45">
        <v>49.420968352</v>
      </c>
      <c r="J14" s="45">
        <v>0</v>
      </c>
      <c r="K14" s="56">
        <v>0</v>
      </c>
      <c r="L14" s="54">
        <v>205.983751121</v>
      </c>
      <c r="M14" s="55">
        <v>0</v>
      </c>
      <c r="N14" s="53">
        <v>0</v>
      </c>
      <c r="O14" s="45">
        <v>0</v>
      </c>
      <c r="P14" s="56">
        <v>0</v>
      </c>
      <c r="Q14" s="54">
        <v>0</v>
      </c>
      <c r="R14" s="55">
        <v>12.162700908</v>
      </c>
      <c r="S14" s="45">
        <v>3.262504602</v>
      </c>
      <c r="T14" s="45">
        <v>0</v>
      </c>
      <c r="U14" s="45">
        <v>0</v>
      </c>
      <c r="V14" s="54">
        <v>10.582688983</v>
      </c>
      <c r="W14" s="55">
        <v>0</v>
      </c>
      <c r="X14" s="45">
        <v>0</v>
      </c>
      <c r="Y14" s="45">
        <v>0</v>
      </c>
      <c r="Z14" s="56">
        <v>0</v>
      </c>
      <c r="AA14" s="54">
        <v>0</v>
      </c>
      <c r="AB14" s="55">
        <v>0</v>
      </c>
      <c r="AC14" s="45">
        <v>0</v>
      </c>
      <c r="AD14" s="45">
        <v>0</v>
      </c>
      <c r="AE14" s="45">
        <v>0</v>
      </c>
      <c r="AF14" s="54">
        <v>0</v>
      </c>
      <c r="AG14" s="55">
        <v>0</v>
      </c>
      <c r="AH14" s="45">
        <v>0</v>
      </c>
      <c r="AI14" s="45">
        <v>0</v>
      </c>
      <c r="AJ14" s="45">
        <v>0</v>
      </c>
      <c r="AK14" s="54">
        <v>0</v>
      </c>
      <c r="AL14" s="55">
        <v>0</v>
      </c>
      <c r="AM14" s="45">
        <v>0</v>
      </c>
      <c r="AN14" s="45">
        <v>0</v>
      </c>
      <c r="AO14" s="56">
        <v>0</v>
      </c>
      <c r="AP14" s="54">
        <v>0</v>
      </c>
      <c r="AQ14" s="55">
        <v>0</v>
      </c>
      <c r="AR14" s="53">
        <v>0.173039472</v>
      </c>
      <c r="AS14" s="45">
        <v>0</v>
      </c>
      <c r="AT14" s="56">
        <v>0</v>
      </c>
      <c r="AU14" s="54">
        <v>0</v>
      </c>
      <c r="AV14" s="55">
        <v>12.639820925</v>
      </c>
      <c r="AW14" s="45">
        <v>22.456039733</v>
      </c>
      <c r="AX14" s="45">
        <v>6.339209913</v>
      </c>
      <c r="AY14" s="56">
        <v>0</v>
      </c>
      <c r="AZ14" s="54">
        <v>68.024115199</v>
      </c>
      <c r="BA14" s="55">
        <v>0</v>
      </c>
      <c r="BB14" s="53">
        <v>0</v>
      </c>
      <c r="BC14" s="45">
        <v>0</v>
      </c>
      <c r="BD14" s="56">
        <v>0</v>
      </c>
      <c r="BE14" s="54">
        <v>0</v>
      </c>
      <c r="BF14" s="55">
        <v>2.974381033</v>
      </c>
      <c r="BG14" s="53">
        <v>0.595018227</v>
      </c>
      <c r="BH14" s="45">
        <v>2.123735533</v>
      </c>
      <c r="BI14" s="45">
        <v>0</v>
      </c>
      <c r="BJ14" s="45">
        <v>3.62607056</v>
      </c>
      <c r="BK14" s="87">
        <v>1019.619133205</v>
      </c>
      <c r="BL14" s="103"/>
    </row>
    <row r="15" spans="1:64" ht="12.75">
      <c r="A15" s="36"/>
      <c r="B15" s="37" t="s">
        <v>77</v>
      </c>
      <c r="C15" s="89">
        <f aca="true" t="shared" si="1" ref="C15:AH15">SUM(C13:C14)</f>
        <v>0</v>
      </c>
      <c r="D15" s="89">
        <f t="shared" si="1"/>
        <v>610.47955204</v>
      </c>
      <c r="E15" s="89">
        <f t="shared" si="1"/>
        <v>0</v>
      </c>
      <c r="F15" s="89">
        <f t="shared" si="1"/>
        <v>0</v>
      </c>
      <c r="G15" s="89">
        <f t="shared" si="1"/>
        <v>0</v>
      </c>
      <c r="H15" s="89">
        <f t="shared" si="1"/>
        <v>29.131612421</v>
      </c>
      <c r="I15" s="89">
        <f t="shared" si="1"/>
        <v>49.420968352</v>
      </c>
      <c r="J15" s="89">
        <f t="shared" si="1"/>
        <v>0</v>
      </c>
      <c r="K15" s="89">
        <f t="shared" si="1"/>
        <v>0</v>
      </c>
      <c r="L15" s="89">
        <f t="shared" si="1"/>
        <v>214.173796382</v>
      </c>
      <c r="M15" s="89">
        <f t="shared" si="1"/>
        <v>0</v>
      </c>
      <c r="N15" s="89">
        <f t="shared" si="1"/>
        <v>0</v>
      </c>
      <c r="O15" s="89">
        <f t="shared" si="1"/>
        <v>0</v>
      </c>
      <c r="P15" s="89">
        <f t="shared" si="1"/>
        <v>0</v>
      </c>
      <c r="Q15" s="89">
        <f t="shared" si="1"/>
        <v>0</v>
      </c>
      <c r="R15" s="89">
        <f t="shared" si="1"/>
        <v>13.894644278</v>
      </c>
      <c r="S15" s="89">
        <f t="shared" si="1"/>
        <v>3.262504602</v>
      </c>
      <c r="T15" s="89">
        <f t="shared" si="1"/>
        <v>0</v>
      </c>
      <c r="U15" s="89">
        <f t="shared" si="1"/>
        <v>0</v>
      </c>
      <c r="V15" s="89">
        <f t="shared" si="1"/>
        <v>11.633090088000001</v>
      </c>
      <c r="W15" s="89">
        <f t="shared" si="1"/>
        <v>0</v>
      </c>
      <c r="X15" s="89">
        <f t="shared" si="1"/>
        <v>0</v>
      </c>
      <c r="Y15" s="89">
        <f t="shared" si="1"/>
        <v>0</v>
      </c>
      <c r="Z15" s="89">
        <f t="shared" si="1"/>
        <v>0</v>
      </c>
      <c r="AA15" s="89">
        <f t="shared" si="1"/>
        <v>0</v>
      </c>
      <c r="AB15" s="89">
        <f t="shared" si="1"/>
        <v>0</v>
      </c>
      <c r="AC15" s="89">
        <f t="shared" si="1"/>
        <v>0</v>
      </c>
      <c r="AD15" s="89">
        <f t="shared" si="1"/>
        <v>0</v>
      </c>
      <c r="AE15" s="89">
        <f t="shared" si="1"/>
        <v>0</v>
      </c>
      <c r="AF15" s="89">
        <f t="shared" si="1"/>
        <v>0</v>
      </c>
      <c r="AG15" s="89">
        <f t="shared" si="1"/>
        <v>0</v>
      </c>
      <c r="AH15" s="89">
        <f t="shared" si="1"/>
        <v>0</v>
      </c>
      <c r="AI15" s="89">
        <f aca="true" t="shared" si="2" ref="AI15:BJ15">SUM(AI13:AI14)</f>
        <v>0</v>
      </c>
      <c r="AJ15" s="89">
        <f t="shared" si="2"/>
        <v>0</v>
      </c>
      <c r="AK15" s="89">
        <f t="shared" si="2"/>
        <v>0</v>
      </c>
      <c r="AL15" s="89">
        <f t="shared" si="2"/>
        <v>0</v>
      </c>
      <c r="AM15" s="89">
        <f t="shared" si="2"/>
        <v>0</v>
      </c>
      <c r="AN15" s="89">
        <f t="shared" si="2"/>
        <v>0</v>
      </c>
      <c r="AO15" s="89">
        <f t="shared" si="2"/>
        <v>0</v>
      </c>
      <c r="AP15" s="89">
        <f t="shared" si="2"/>
        <v>0</v>
      </c>
      <c r="AQ15" s="89">
        <f t="shared" si="2"/>
        <v>0</v>
      </c>
      <c r="AR15" s="89">
        <f t="shared" si="2"/>
        <v>0.173039472</v>
      </c>
      <c r="AS15" s="89">
        <f t="shared" si="2"/>
        <v>0</v>
      </c>
      <c r="AT15" s="89">
        <f t="shared" si="2"/>
        <v>0</v>
      </c>
      <c r="AU15" s="89">
        <f t="shared" si="2"/>
        <v>0</v>
      </c>
      <c r="AV15" s="89">
        <f t="shared" si="2"/>
        <v>14.701579766</v>
      </c>
      <c r="AW15" s="89">
        <f t="shared" si="2"/>
        <v>23.412615781</v>
      </c>
      <c r="AX15" s="89">
        <f t="shared" si="2"/>
        <v>6.339209913</v>
      </c>
      <c r="AY15" s="89">
        <f t="shared" si="2"/>
        <v>0</v>
      </c>
      <c r="AZ15" s="89">
        <f t="shared" si="2"/>
        <v>81.97221825999999</v>
      </c>
      <c r="BA15" s="89">
        <f t="shared" si="2"/>
        <v>0</v>
      </c>
      <c r="BB15" s="89">
        <f t="shared" si="2"/>
        <v>0</v>
      </c>
      <c r="BC15" s="89">
        <f t="shared" si="2"/>
        <v>0</v>
      </c>
      <c r="BD15" s="89">
        <f t="shared" si="2"/>
        <v>0</v>
      </c>
      <c r="BE15" s="89">
        <f t="shared" si="2"/>
        <v>0</v>
      </c>
      <c r="BF15" s="89">
        <f t="shared" si="2"/>
        <v>3.297757002</v>
      </c>
      <c r="BG15" s="89">
        <f t="shared" si="2"/>
        <v>0.595018227</v>
      </c>
      <c r="BH15" s="89">
        <f t="shared" si="2"/>
        <v>2.123735533</v>
      </c>
      <c r="BI15" s="89">
        <f t="shared" si="2"/>
        <v>0</v>
      </c>
      <c r="BJ15" s="89">
        <f t="shared" si="2"/>
        <v>4.070792386</v>
      </c>
      <c r="BK15" s="89">
        <f>SUM(BK13:BK14)</f>
        <v>1068.682134503</v>
      </c>
      <c r="BL15" s="103"/>
    </row>
    <row r="16" spans="1:64" ht="12.75">
      <c r="A16" s="11" t="s">
        <v>69</v>
      </c>
      <c r="B16" s="18" t="s">
        <v>10</v>
      </c>
      <c r="C16" s="113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35"/>
      <c r="BL16" s="103"/>
    </row>
    <row r="17" spans="1:64" ht="12.75">
      <c r="A17" s="92"/>
      <c r="B17" s="3" t="s">
        <v>139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1">
        <v>0.163010191</v>
      </c>
      <c r="I17" s="45">
        <v>221.80683685</v>
      </c>
      <c r="J17" s="45">
        <v>0</v>
      </c>
      <c r="K17" s="45">
        <v>0</v>
      </c>
      <c r="L17" s="54">
        <v>10.947495565</v>
      </c>
      <c r="M17" s="71">
        <v>0</v>
      </c>
      <c r="N17" s="53">
        <v>0</v>
      </c>
      <c r="O17" s="45">
        <v>0</v>
      </c>
      <c r="P17" s="45">
        <v>0</v>
      </c>
      <c r="Q17" s="54">
        <v>0</v>
      </c>
      <c r="R17" s="71">
        <v>0.007355065</v>
      </c>
      <c r="S17" s="45">
        <v>6.078565</v>
      </c>
      <c r="T17" s="45">
        <v>0</v>
      </c>
      <c r="U17" s="45">
        <v>0</v>
      </c>
      <c r="V17" s="54">
        <v>0.13372843</v>
      </c>
      <c r="W17" s="71">
        <v>0</v>
      </c>
      <c r="X17" s="45">
        <v>0</v>
      </c>
      <c r="Y17" s="45">
        <v>0</v>
      </c>
      <c r="Z17" s="45">
        <v>0</v>
      </c>
      <c r="AA17" s="54">
        <v>0</v>
      </c>
      <c r="AB17" s="71">
        <v>0</v>
      </c>
      <c r="AC17" s="45">
        <v>0</v>
      </c>
      <c r="AD17" s="45">
        <v>0</v>
      </c>
      <c r="AE17" s="45">
        <v>0</v>
      </c>
      <c r="AF17" s="54">
        <v>0</v>
      </c>
      <c r="AG17" s="71">
        <v>0</v>
      </c>
      <c r="AH17" s="45">
        <v>0</v>
      </c>
      <c r="AI17" s="45">
        <v>0</v>
      </c>
      <c r="AJ17" s="45">
        <v>0</v>
      </c>
      <c r="AK17" s="54">
        <v>0</v>
      </c>
      <c r="AL17" s="71">
        <v>0</v>
      </c>
      <c r="AM17" s="45">
        <v>0</v>
      </c>
      <c r="AN17" s="45">
        <v>0</v>
      </c>
      <c r="AO17" s="45">
        <v>0</v>
      </c>
      <c r="AP17" s="54">
        <v>0</v>
      </c>
      <c r="AQ17" s="71">
        <v>0</v>
      </c>
      <c r="AR17" s="53">
        <v>0</v>
      </c>
      <c r="AS17" s="45">
        <v>0</v>
      </c>
      <c r="AT17" s="45">
        <v>0</v>
      </c>
      <c r="AU17" s="54">
        <v>0</v>
      </c>
      <c r="AV17" s="71">
        <v>0.129330582</v>
      </c>
      <c r="AW17" s="45">
        <v>7.521696156</v>
      </c>
      <c r="AX17" s="45">
        <v>0</v>
      </c>
      <c r="AY17" s="45">
        <v>0</v>
      </c>
      <c r="AZ17" s="54">
        <v>33.629574742</v>
      </c>
      <c r="BA17" s="71">
        <v>0</v>
      </c>
      <c r="BB17" s="53">
        <v>0</v>
      </c>
      <c r="BC17" s="45">
        <v>0</v>
      </c>
      <c r="BD17" s="45">
        <v>0</v>
      </c>
      <c r="BE17" s="54">
        <v>0</v>
      </c>
      <c r="BF17" s="71">
        <v>0.073730554</v>
      </c>
      <c r="BG17" s="53">
        <v>0</v>
      </c>
      <c r="BH17" s="45">
        <v>0</v>
      </c>
      <c r="BI17" s="45">
        <v>0</v>
      </c>
      <c r="BJ17" s="56">
        <v>0.42304395</v>
      </c>
      <c r="BK17" s="87">
        <v>280.914367085</v>
      </c>
      <c r="BL17" s="103"/>
    </row>
    <row r="18" spans="1:64" ht="12.75">
      <c r="A18" s="92"/>
      <c r="B18" s="3" t="s">
        <v>141</v>
      </c>
      <c r="C18" s="55">
        <v>0</v>
      </c>
      <c r="D18" s="53">
        <v>6.040116665</v>
      </c>
      <c r="E18" s="45">
        <v>0</v>
      </c>
      <c r="F18" s="45">
        <v>0</v>
      </c>
      <c r="G18" s="54">
        <v>0</v>
      </c>
      <c r="H18" s="71">
        <v>0.149640917</v>
      </c>
      <c r="I18" s="45">
        <v>397.137670724</v>
      </c>
      <c r="J18" s="45">
        <v>0</v>
      </c>
      <c r="K18" s="45">
        <v>0</v>
      </c>
      <c r="L18" s="54">
        <v>29.438768383</v>
      </c>
      <c r="M18" s="71">
        <v>0</v>
      </c>
      <c r="N18" s="53">
        <v>0</v>
      </c>
      <c r="O18" s="45">
        <v>0</v>
      </c>
      <c r="P18" s="45">
        <v>0</v>
      </c>
      <c r="Q18" s="54">
        <v>0</v>
      </c>
      <c r="R18" s="71">
        <v>0.028992569</v>
      </c>
      <c r="S18" s="45">
        <v>7.248139998</v>
      </c>
      <c r="T18" s="45">
        <v>0</v>
      </c>
      <c r="U18" s="45">
        <v>0</v>
      </c>
      <c r="V18" s="54">
        <v>0</v>
      </c>
      <c r="W18" s="71">
        <v>0</v>
      </c>
      <c r="X18" s="45">
        <v>0</v>
      </c>
      <c r="Y18" s="45">
        <v>0</v>
      </c>
      <c r="Z18" s="45">
        <v>0</v>
      </c>
      <c r="AA18" s="54">
        <v>0</v>
      </c>
      <c r="AB18" s="71">
        <v>0</v>
      </c>
      <c r="AC18" s="45">
        <v>0</v>
      </c>
      <c r="AD18" s="45">
        <v>0</v>
      </c>
      <c r="AE18" s="45">
        <v>0</v>
      </c>
      <c r="AF18" s="54">
        <v>0</v>
      </c>
      <c r="AG18" s="71">
        <v>0</v>
      </c>
      <c r="AH18" s="45">
        <v>0</v>
      </c>
      <c r="AI18" s="45">
        <v>0</v>
      </c>
      <c r="AJ18" s="45">
        <v>0</v>
      </c>
      <c r="AK18" s="54">
        <v>0</v>
      </c>
      <c r="AL18" s="71">
        <v>0</v>
      </c>
      <c r="AM18" s="45">
        <v>0</v>
      </c>
      <c r="AN18" s="45">
        <v>0</v>
      </c>
      <c r="AO18" s="45">
        <v>0</v>
      </c>
      <c r="AP18" s="54">
        <v>0</v>
      </c>
      <c r="AQ18" s="71">
        <v>0</v>
      </c>
      <c r="AR18" s="53">
        <v>0</v>
      </c>
      <c r="AS18" s="45">
        <v>0</v>
      </c>
      <c r="AT18" s="45">
        <v>0</v>
      </c>
      <c r="AU18" s="54">
        <v>0</v>
      </c>
      <c r="AV18" s="71">
        <v>0.607113083</v>
      </c>
      <c r="AW18" s="45">
        <v>14.128241212</v>
      </c>
      <c r="AX18" s="45">
        <v>0</v>
      </c>
      <c r="AY18" s="45">
        <v>0</v>
      </c>
      <c r="AZ18" s="54">
        <v>58.831531154</v>
      </c>
      <c r="BA18" s="71">
        <v>0</v>
      </c>
      <c r="BB18" s="53">
        <v>0</v>
      </c>
      <c r="BC18" s="45">
        <v>0</v>
      </c>
      <c r="BD18" s="45">
        <v>0</v>
      </c>
      <c r="BE18" s="54">
        <v>0</v>
      </c>
      <c r="BF18" s="71">
        <v>0.090940757</v>
      </c>
      <c r="BG18" s="53">
        <v>0</v>
      </c>
      <c r="BH18" s="45">
        <v>0</v>
      </c>
      <c r="BI18" s="45">
        <v>0</v>
      </c>
      <c r="BJ18" s="56">
        <v>0.905803574</v>
      </c>
      <c r="BK18" s="87">
        <v>514.606959036</v>
      </c>
      <c r="BL18" s="103"/>
    </row>
    <row r="19" spans="1:64" ht="12.75">
      <c r="A19" s="92"/>
      <c r="B19" s="3" t="s">
        <v>151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1">
        <v>0.172179842</v>
      </c>
      <c r="I19" s="45">
        <v>86.058557504</v>
      </c>
      <c r="J19" s="45">
        <v>0</v>
      </c>
      <c r="K19" s="45">
        <v>0</v>
      </c>
      <c r="L19" s="54">
        <v>68.37451086</v>
      </c>
      <c r="M19" s="71">
        <v>0</v>
      </c>
      <c r="N19" s="53">
        <v>0</v>
      </c>
      <c r="O19" s="45">
        <v>0</v>
      </c>
      <c r="P19" s="45">
        <v>0</v>
      </c>
      <c r="Q19" s="54">
        <v>0</v>
      </c>
      <c r="R19" s="71">
        <v>0.017490188</v>
      </c>
      <c r="S19" s="45">
        <v>0.405401733</v>
      </c>
      <c r="T19" s="45">
        <v>0</v>
      </c>
      <c r="U19" s="45">
        <v>0</v>
      </c>
      <c r="V19" s="54">
        <v>0.55482123</v>
      </c>
      <c r="W19" s="71">
        <v>0</v>
      </c>
      <c r="X19" s="45">
        <v>0</v>
      </c>
      <c r="Y19" s="45">
        <v>0</v>
      </c>
      <c r="Z19" s="45">
        <v>0</v>
      </c>
      <c r="AA19" s="54">
        <v>0</v>
      </c>
      <c r="AB19" s="71">
        <v>0</v>
      </c>
      <c r="AC19" s="45">
        <v>0</v>
      </c>
      <c r="AD19" s="45">
        <v>0</v>
      </c>
      <c r="AE19" s="45">
        <v>0</v>
      </c>
      <c r="AF19" s="54">
        <v>0</v>
      </c>
      <c r="AG19" s="71">
        <v>0</v>
      </c>
      <c r="AH19" s="45">
        <v>0</v>
      </c>
      <c r="AI19" s="45">
        <v>0</v>
      </c>
      <c r="AJ19" s="45">
        <v>0</v>
      </c>
      <c r="AK19" s="54">
        <v>0</v>
      </c>
      <c r="AL19" s="71">
        <v>0</v>
      </c>
      <c r="AM19" s="45">
        <v>0</v>
      </c>
      <c r="AN19" s="45">
        <v>0</v>
      </c>
      <c r="AO19" s="45">
        <v>0</v>
      </c>
      <c r="AP19" s="54">
        <v>0</v>
      </c>
      <c r="AQ19" s="71">
        <v>0</v>
      </c>
      <c r="AR19" s="53">
        <v>0</v>
      </c>
      <c r="AS19" s="45">
        <v>0</v>
      </c>
      <c r="AT19" s="45">
        <v>0</v>
      </c>
      <c r="AU19" s="54">
        <v>0</v>
      </c>
      <c r="AV19" s="71">
        <v>0.167925561</v>
      </c>
      <c r="AW19" s="45">
        <v>127.21050235</v>
      </c>
      <c r="AX19" s="45">
        <v>0</v>
      </c>
      <c r="AY19" s="45">
        <v>0</v>
      </c>
      <c r="AZ19" s="54">
        <v>161.222627627</v>
      </c>
      <c r="BA19" s="71">
        <v>0</v>
      </c>
      <c r="BB19" s="53">
        <v>0</v>
      </c>
      <c r="BC19" s="45">
        <v>0</v>
      </c>
      <c r="BD19" s="45">
        <v>0</v>
      </c>
      <c r="BE19" s="54">
        <v>0</v>
      </c>
      <c r="BF19" s="71">
        <v>0.004594721</v>
      </c>
      <c r="BG19" s="53">
        <v>2.125059234</v>
      </c>
      <c r="BH19" s="45">
        <v>0</v>
      </c>
      <c r="BI19" s="45">
        <v>0</v>
      </c>
      <c r="BJ19" s="56">
        <v>2.710886374</v>
      </c>
      <c r="BK19" s="87">
        <v>449.024557224</v>
      </c>
      <c r="BL19" s="103"/>
    </row>
    <row r="20" spans="1:64" ht="12.75">
      <c r="A20" s="92"/>
      <c r="B20" s="3" t="s">
        <v>149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1">
        <v>0.132618064</v>
      </c>
      <c r="I20" s="45">
        <v>37.10926961</v>
      </c>
      <c r="J20" s="45">
        <v>0</v>
      </c>
      <c r="K20" s="45">
        <v>0</v>
      </c>
      <c r="L20" s="54">
        <v>17.151143198</v>
      </c>
      <c r="M20" s="71">
        <v>0</v>
      </c>
      <c r="N20" s="53">
        <v>0</v>
      </c>
      <c r="O20" s="45">
        <v>0</v>
      </c>
      <c r="P20" s="45">
        <v>0</v>
      </c>
      <c r="Q20" s="54">
        <v>0</v>
      </c>
      <c r="R20" s="71">
        <v>0.007136602</v>
      </c>
      <c r="S20" s="45">
        <v>0</v>
      </c>
      <c r="T20" s="45">
        <v>0</v>
      </c>
      <c r="U20" s="45">
        <v>0</v>
      </c>
      <c r="V20" s="54">
        <v>0.029734992</v>
      </c>
      <c r="W20" s="71">
        <v>0</v>
      </c>
      <c r="X20" s="45">
        <v>0</v>
      </c>
      <c r="Y20" s="45">
        <v>0</v>
      </c>
      <c r="Z20" s="45">
        <v>0</v>
      </c>
      <c r="AA20" s="54">
        <v>0</v>
      </c>
      <c r="AB20" s="71">
        <v>0</v>
      </c>
      <c r="AC20" s="45">
        <v>0</v>
      </c>
      <c r="AD20" s="45">
        <v>0</v>
      </c>
      <c r="AE20" s="45">
        <v>0</v>
      </c>
      <c r="AF20" s="54">
        <v>0</v>
      </c>
      <c r="AG20" s="71">
        <v>0</v>
      </c>
      <c r="AH20" s="45">
        <v>0</v>
      </c>
      <c r="AI20" s="45">
        <v>0</v>
      </c>
      <c r="AJ20" s="45">
        <v>0</v>
      </c>
      <c r="AK20" s="54">
        <v>0</v>
      </c>
      <c r="AL20" s="71">
        <v>0</v>
      </c>
      <c r="AM20" s="45">
        <v>0</v>
      </c>
      <c r="AN20" s="45">
        <v>0</v>
      </c>
      <c r="AO20" s="45">
        <v>0</v>
      </c>
      <c r="AP20" s="54">
        <v>0</v>
      </c>
      <c r="AQ20" s="71">
        <v>0</v>
      </c>
      <c r="AR20" s="53">
        <v>0</v>
      </c>
      <c r="AS20" s="45">
        <v>0</v>
      </c>
      <c r="AT20" s="45">
        <v>0</v>
      </c>
      <c r="AU20" s="54">
        <v>0</v>
      </c>
      <c r="AV20" s="71">
        <v>0.089967166</v>
      </c>
      <c r="AW20" s="45">
        <v>28.086857448</v>
      </c>
      <c r="AX20" s="45">
        <v>0</v>
      </c>
      <c r="AY20" s="45">
        <v>0</v>
      </c>
      <c r="AZ20" s="54">
        <v>12.268804697</v>
      </c>
      <c r="BA20" s="71">
        <v>0</v>
      </c>
      <c r="BB20" s="53">
        <v>0</v>
      </c>
      <c r="BC20" s="45">
        <v>0</v>
      </c>
      <c r="BD20" s="45">
        <v>0</v>
      </c>
      <c r="BE20" s="54">
        <v>0</v>
      </c>
      <c r="BF20" s="71">
        <v>0.007104534</v>
      </c>
      <c r="BG20" s="53">
        <v>0</v>
      </c>
      <c r="BH20" s="45">
        <v>0</v>
      </c>
      <c r="BI20" s="45">
        <v>0</v>
      </c>
      <c r="BJ20" s="56">
        <v>1.062127833</v>
      </c>
      <c r="BK20" s="87">
        <v>95.944764144</v>
      </c>
      <c r="BL20" s="103"/>
    </row>
    <row r="21" spans="1:64" ht="12.75">
      <c r="A21" s="92"/>
      <c r="B21" s="3" t="s">
        <v>142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1">
        <v>0.373040017</v>
      </c>
      <c r="I21" s="45">
        <v>63.5189817</v>
      </c>
      <c r="J21" s="45">
        <v>0</v>
      </c>
      <c r="K21" s="45">
        <v>0</v>
      </c>
      <c r="L21" s="54">
        <v>37.769779932</v>
      </c>
      <c r="M21" s="71">
        <v>0</v>
      </c>
      <c r="N21" s="53">
        <v>0</v>
      </c>
      <c r="O21" s="45">
        <v>0</v>
      </c>
      <c r="P21" s="45">
        <v>0</v>
      </c>
      <c r="Q21" s="54">
        <v>0</v>
      </c>
      <c r="R21" s="71">
        <v>0.042014578</v>
      </c>
      <c r="S21" s="45">
        <v>5.91755</v>
      </c>
      <c r="T21" s="45">
        <v>0</v>
      </c>
      <c r="U21" s="45">
        <v>0</v>
      </c>
      <c r="V21" s="54">
        <v>4.638649094</v>
      </c>
      <c r="W21" s="71">
        <v>0</v>
      </c>
      <c r="X21" s="45">
        <v>0</v>
      </c>
      <c r="Y21" s="45">
        <v>0</v>
      </c>
      <c r="Z21" s="45">
        <v>0</v>
      </c>
      <c r="AA21" s="54">
        <v>0</v>
      </c>
      <c r="AB21" s="71">
        <v>0</v>
      </c>
      <c r="AC21" s="45">
        <v>0.047022733</v>
      </c>
      <c r="AD21" s="45">
        <v>0</v>
      </c>
      <c r="AE21" s="45">
        <v>0</v>
      </c>
      <c r="AF21" s="54">
        <v>0</v>
      </c>
      <c r="AG21" s="71">
        <v>0</v>
      </c>
      <c r="AH21" s="45">
        <v>0</v>
      </c>
      <c r="AI21" s="45">
        <v>0</v>
      </c>
      <c r="AJ21" s="45">
        <v>0</v>
      </c>
      <c r="AK21" s="54">
        <v>0</v>
      </c>
      <c r="AL21" s="71">
        <v>0</v>
      </c>
      <c r="AM21" s="45">
        <v>0</v>
      </c>
      <c r="AN21" s="45">
        <v>0</v>
      </c>
      <c r="AO21" s="45">
        <v>0</v>
      </c>
      <c r="AP21" s="54">
        <v>0</v>
      </c>
      <c r="AQ21" s="71">
        <v>0</v>
      </c>
      <c r="AR21" s="53">
        <v>0</v>
      </c>
      <c r="AS21" s="45">
        <v>0</v>
      </c>
      <c r="AT21" s="45">
        <v>0</v>
      </c>
      <c r="AU21" s="54">
        <v>0</v>
      </c>
      <c r="AV21" s="71">
        <v>6.547027122</v>
      </c>
      <c r="AW21" s="45">
        <v>88.663401146</v>
      </c>
      <c r="AX21" s="45">
        <v>0</v>
      </c>
      <c r="AY21" s="45">
        <v>0</v>
      </c>
      <c r="AZ21" s="54">
        <v>184.022630627</v>
      </c>
      <c r="BA21" s="71">
        <v>0</v>
      </c>
      <c r="BB21" s="53">
        <v>0</v>
      </c>
      <c r="BC21" s="45">
        <v>0</v>
      </c>
      <c r="BD21" s="45">
        <v>0</v>
      </c>
      <c r="BE21" s="54">
        <v>0</v>
      </c>
      <c r="BF21" s="71">
        <v>0.766885243</v>
      </c>
      <c r="BG21" s="53">
        <v>17.427677879</v>
      </c>
      <c r="BH21" s="45">
        <v>3.526704999</v>
      </c>
      <c r="BI21" s="45">
        <v>0</v>
      </c>
      <c r="BJ21" s="56">
        <v>19.552601978</v>
      </c>
      <c r="BK21" s="87">
        <v>432.813967048</v>
      </c>
      <c r="BL21" s="103"/>
    </row>
    <row r="22" spans="1:64" ht="12.75">
      <c r="A22" s="92"/>
      <c r="B22" s="3" t="s">
        <v>152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1">
        <v>0.222277162</v>
      </c>
      <c r="I22" s="45">
        <v>102.203926631</v>
      </c>
      <c r="J22" s="45">
        <v>0</v>
      </c>
      <c r="K22" s="45">
        <v>0</v>
      </c>
      <c r="L22" s="54">
        <v>5.919816631</v>
      </c>
      <c r="M22" s="71">
        <v>0</v>
      </c>
      <c r="N22" s="53">
        <v>0</v>
      </c>
      <c r="O22" s="45">
        <v>0</v>
      </c>
      <c r="P22" s="45">
        <v>0</v>
      </c>
      <c r="Q22" s="54">
        <v>0</v>
      </c>
      <c r="R22" s="71">
        <v>0.007174086</v>
      </c>
      <c r="S22" s="45">
        <v>0</v>
      </c>
      <c r="T22" s="45">
        <v>0</v>
      </c>
      <c r="U22" s="45">
        <v>0</v>
      </c>
      <c r="V22" s="54">
        <v>0</v>
      </c>
      <c r="W22" s="71">
        <v>0</v>
      </c>
      <c r="X22" s="45">
        <v>0</v>
      </c>
      <c r="Y22" s="45">
        <v>0</v>
      </c>
      <c r="Z22" s="45">
        <v>0</v>
      </c>
      <c r="AA22" s="54">
        <v>0</v>
      </c>
      <c r="AB22" s="71">
        <v>0</v>
      </c>
      <c r="AC22" s="45">
        <v>0</v>
      </c>
      <c r="AD22" s="45">
        <v>0</v>
      </c>
      <c r="AE22" s="45">
        <v>0</v>
      </c>
      <c r="AF22" s="54">
        <v>0</v>
      </c>
      <c r="AG22" s="71">
        <v>0</v>
      </c>
      <c r="AH22" s="45">
        <v>0</v>
      </c>
      <c r="AI22" s="45">
        <v>0</v>
      </c>
      <c r="AJ22" s="45">
        <v>0</v>
      </c>
      <c r="AK22" s="54">
        <v>0</v>
      </c>
      <c r="AL22" s="71">
        <v>0</v>
      </c>
      <c r="AM22" s="45">
        <v>0</v>
      </c>
      <c r="AN22" s="45">
        <v>0</v>
      </c>
      <c r="AO22" s="45">
        <v>0</v>
      </c>
      <c r="AP22" s="54">
        <v>0</v>
      </c>
      <c r="AQ22" s="71">
        <v>0</v>
      </c>
      <c r="AR22" s="53">
        <v>0</v>
      </c>
      <c r="AS22" s="45">
        <v>0</v>
      </c>
      <c r="AT22" s="45">
        <v>0</v>
      </c>
      <c r="AU22" s="54">
        <v>0</v>
      </c>
      <c r="AV22" s="71">
        <v>0.157667575</v>
      </c>
      <c r="AW22" s="45">
        <v>9.092154088</v>
      </c>
      <c r="AX22" s="45">
        <v>0</v>
      </c>
      <c r="AY22" s="45">
        <v>0</v>
      </c>
      <c r="AZ22" s="54">
        <v>12.547098012</v>
      </c>
      <c r="BA22" s="71">
        <v>0</v>
      </c>
      <c r="BB22" s="53">
        <v>0</v>
      </c>
      <c r="BC22" s="45">
        <v>0</v>
      </c>
      <c r="BD22" s="45">
        <v>0</v>
      </c>
      <c r="BE22" s="54">
        <v>0</v>
      </c>
      <c r="BF22" s="71">
        <v>0.00297486</v>
      </c>
      <c r="BG22" s="53">
        <v>0.356983</v>
      </c>
      <c r="BH22" s="45">
        <v>0</v>
      </c>
      <c r="BI22" s="45">
        <v>0</v>
      </c>
      <c r="BJ22" s="56">
        <v>0.054737393</v>
      </c>
      <c r="BK22" s="87">
        <v>130.564809438</v>
      </c>
      <c r="BL22" s="103"/>
    </row>
    <row r="23" spans="1:64" ht="12.75">
      <c r="A23" s="92"/>
      <c r="B23" s="3" t="s">
        <v>156</v>
      </c>
      <c r="C23" s="55">
        <v>0</v>
      </c>
      <c r="D23" s="53">
        <v>5.695411665</v>
      </c>
      <c r="E23" s="45">
        <v>0</v>
      </c>
      <c r="F23" s="45">
        <v>0</v>
      </c>
      <c r="G23" s="54">
        <v>0</v>
      </c>
      <c r="H23" s="71">
        <v>0.08053312</v>
      </c>
      <c r="I23" s="45">
        <v>0.569541167</v>
      </c>
      <c r="J23" s="45">
        <v>0</v>
      </c>
      <c r="K23" s="45">
        <v>0</v>
      </c>
      <c r="L23" s="54">
        <v>2.805559787</v>
      </c>
      <c r="M23" s="71">
        <v>0</v>
      </c>
      <c r="N23" s="53">
        <v>0</v>
      </c>
      <c r="O23" s="45">
        <v>0</v>
      </c>
      <c r="P23" s="45">
        <v>0</v>
      </c>
      <c r="Q23" s="54">
        <v>0</v>
      </c>
      <c r="R23" s="71">
        <v>0.036450814</v>
      </c>
      <c r="S23" s="45">
        <v>0</v>
      </c>
      <c r="T23" s="45">
        <v>0</v>
      </c>
      <c r="U23" s="45">
        <v>0</v>
      </c>
      <c r="V23" s="54">
        <v>1.822531733</v>
      </c>
      <c r="W23" s="71">
        <v>0</v>
      </c>
      <c r="X23" s="45">
        <v>0</v>
      </c>
      <c r="Y23" s="45">
        <v>0</v>
      </c>
      <c r="Z23" s="45">
        <v>0</v>
      </c>
      <c r="AA23" s="54">
        <v>0</v>
      </c>
      <c r="AB23" s="71">
        <v>0</v>
      </c>
      <c r="AC23" s="45">
        <v>0</v>
      </c>
      <c r="AD23" s="45">
        <v>0</v>
      </c>
      <c r="AE23" s="45">
        <v>0</v>
      </c>
      <c r="AF23" s="54">
        <v>0</v>
      </c>
      <c r="AG23" s="71">
        <v>0</v>
      </c>
      <c r="AH23" s="45">
        <v>0</v>
      </c>
      <c r="AI23" s="45">
        <v>0</v>
      </c>
      <c r="AJ23" s="45">
        <v>0</v>
      </c>
      <c r="AK23" s="54">
        <v>0</v>
      </c>
      <c r="AL23" s="71">
        <v>0</v>
      </c>
      <c r="AM23" s="45">
        <v>0</v>
      </c>
      <c r="AN23" s="45">
        <v>0</v>
      </c>
      <c r="AO23" s="45">
        <v>0</v>
      </c>
      <c r="AP23" s="54">
        <v>0</v>
      </c>
      <c r="AQ23" s="71">
        <v>0</v>
      </c>
      <c r="AR23" s="53">
        <v>0</v>
      </c>
      <c r="AS23" s="45">
        <v>0</v>
      </c>
      <c r="AT23" s="45">
        <v>0</v>
      </c>
      <c r="AU23" s="54">
        <v>0</v>
      </c>
      <c r="AV23" s="71">
        <v>0.189714937</v>
      </c>
      <c r="AW23" s="45">
        <v>4.025533998</v>
      </c>
      <c r="AX23" s="45">
        <v>0</v>
      </c>
      <c r="AY23" s="45">
        <v>0</v>
      </c>
      <c r="AZ23" s="54">
        <v>8.966785406</v>
      </c>
      <c r="BA23" s="71">
        <v>0</v>
      </c>
      <c r="BB23" s="53">
        <v>0</v>
      </c>
      <c r="BC23" s="45">
        <v>0</v>
      </c>
      <c r="BD23" s="45">
        <v>0</v>
      </c>
      <c r="BE23" s="54">
        <v>0</v>
      </c>
      <c r="BF23" s="71">
        <v>0.00147613</v>
      </c>
      <c r="BG23" s="53">
        <v>0</v>
      </c>
      <c r="BH23" s="45">
        <v>0</v>
      </c>
      <c r="BI23" s="45">
        <v>0</v>
      </c>
      <c r="BJ23" s="56">
        <v>0.0567776</v>
      </c>
      <c r="BK23" s="87">
        <v>24.250316357</v>
      </c>
      <c r="BL23" s="103"/>
    </row>
    <row r="24" spans="1:64" ht="12.75">
      <c r="A24" s="92"/>
      <c r="B24" s="3" t="s">
        <v>158</v>
      </c>
      <c r="C24" s="55">
        <v>0</v>
      </c>
      <c r="D24" s="53">
        <v>0</v>
      </c>
      <c r="E24" s="45">
        <v>0</v>
      </c>
      <c r="F24" s="45">
        <v>0</v>
      </c>
      <c r="G24" s="54">
        <v>0</v>
      </c>
      <c r="H24" s="71">
        <v>0.767119717</v>
      </c>
      <c r="I24" s="45">
        <v>101.8289853</v>
      </c>
      <c r="J24" s="45">
        <v>0</v>
      </c>
      <c r="K24" s="45">
        <v>0</v>
      </c>
      <c r="L24" s="54">
        <v>2.566560779</v>
      </c>
      <c r="M24" s="71">
        <v>0</v>
      </c>
      <c r="N24" s="53">
        <v>0</v>
      </c>
      <c r="O24" s="45">
        <v>0</v>
      </c>
      <c r="P24" s="45">
        <v>0</v>
      </c>
      <c r="Q24" s="54">
        <v>0</v>
      </c>
      <c r="R24" s="71">
        <v>0.146749543</v>
      </c>
      <c r="S24" s="45">
        <v>6.08661</v>
      </c>
      <c r="T24" s="45">
        <v>0</v>
      </c>
      <c r="U24" s="45">
        <v>0</v>
      </c>
      <c r="V24" s="54">
        <v>4.61365038</v>
      </c>
      <c r="W24" s="71">
        <v>0</v>
      </c>
      <c r="X24" s="45">
        <v>0</v>
      </c>
      <c r="Y24" s="45">
        <v>0</v>
      </c>
      <c r="Z24" s="45">
        <v>0</v>
      </c>
      <c r="AA24" s="54">
        <v>0</v>
      </c>
      <c r="AB24" s="71">
        <v>0</v>
      </c>
      <c r="AC24" s="45">
        <v>0</v>
      </c>
      <c r="AD24" s="45">
        <v>0</v>
      </c>
      <c r="AE24" s="45">
        <v>0</v>
      </c>
      <c r="AF24" s="54">
        <v>0</v>
      </c>
      <c r="AG24" s="71">
        <v>0</v>
      </c>
      <c r="AH24" s="45">
        <v>0</v>
      </c>
      <c r="AI24" s="45">
        <v>0</v>
      </c>
      <c r="AJ24" s="45">
        <v>0</v>
      </c>
      <c r="AK24" s="54">
        <v>0</v>
      </c>
      <c r="AL24" s="71">
        <v>0</v>
      </c>
      <c r="AM24" s="45">
        <v>0</v>
      </c>
      <c r="AN24" s="45">
        <v>0</v>
      </c>
      <c r="AO24" s="45">
        <v>0</v>
      </c>
      <c r="AP24" s="54">
        <v>0</v>
      </c>
      <c r="AQ24" s="71">
        <v>0</v>
      </c>
      <c r="AR24" s="53">
        <v>0</v>
      </c>
      <c r="AS24" s="45">
        <v>0</v>
      </c>
      <c r="AT24" s="45">
        <v>0</v>
      </c>
      <c r="AU24" s="54">
        <v>0</v>
      </c>
      <c r="AV24" s="71">
        <v>0.568583657</v>
      </c>
      <c r="AW24" s="45">
        <v>22.6938836</v>
      </c>
      <c r="AX24" s="45">
        <v>0</v>
      </c>
      <c r="AY24" s="45">
        <v>0</v>
      </c>
      <c r="AZ24" s="54">
        <v>6.18586392</v>
      </c>
      <c r="BA24" s="71">
        <v>0</v>
      </c>
      <c r="BB24" s="53">
        <v>0</v>
      </c>
      <c r="BC24" s="45">
        <v>0</v>
      </c>
      <c r="BD24" s="45">
        <v>0</v>
      </c>
      <c r="BE24" s="54">
        <v>0</v>
      </c>
      <c r="BF24" s="71">
        <v>0.089498534</v>
      </c>
      <c r="BG24" s="53">
        <v>0.483972</v>
      </c>
      <c r="BH24" s="45">
        <v>0</v>
      </c>
      <c r="BI24" s="45">
        <v>0</v>
      </c>
      <c r="BJ24" s="56">
        <v>4.889124613</v>
      </c>
      <c r="BK24" s="87">
        <v>150.920602043</v>
      </c>
      <c r="BL24" s="103"/>
    </row>
    <row r="25" spans="1:64" ht="12.75">
      <c r="A25" s="92"/>
      <c r="B25" s="3" t="s">
        <v>143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1">
        <v>0.366364861</v>
      </c>
      <c r="I25" s="45">
        <v>64.506314256</v>
      </c>
      <c r="J25" s="45">
        <v>0</v>
      </c>
      <c r="K25" s="45">
        <v>0</v>
      </c>
      <c r="L25" s="54">
        <v>21.836971383</v>
      </c>
      <c r="M25" s="71">
        <v>0</v>
      </c>
      <c r="N25" s="53">
        <v>0</v>
      </c>
      <c r="O25" s="45">
        <v>0</v>
      </c>
      <c r="P25" s="45">
        <v>0</v>
      </c>
      <c r="Q25" s="54">
        <v>0</v>
      </c>
      <c r="R25" s="71">
        <v>0.341329462</v>
      </c>
      <c r="S25" s="45">
        <v>0</v>
      </c>
      <c r="T25" s="45">
        <v>1.148463333</v>
      </c>
      <c r="U25" s="45">
        <v>0</v>
      </c>
      <c r="V25" s="54">
        <v>60.937472157</v>
      </c>
      <c r="W25" s="71">
        <v>0</v>
      </c>
      <c r="X25" s="45">
        <v>0</v>
      </c>
      <c r="Y25" s="45">
        <v>0</v>
      </c>
      <c r="Z25" s="45">
        <v>0</v>
      </c>
      <c r="AA25" s="54">
        <v>0</v>
      </c>
      <c r="AB25" s="71">
        <v>0</v>
      </c>
      <c r="AC25" s="45">
        <v>0</v>
      </c>
      <c r="AD25" s="45">
        <v>0</v>
      </c>
      <c r="AE25" s="45">
        <v>0</v>
      </c>
      <c r="AF25" s="54">
        <v>0</v>
      </c>
      <c r="AG25" s="71">
        <v>0</v>
      </c>
      <c r="AH25" s="45">
        <v>0</v>
      </c>
      <c r="AI25" s="45">
        <v>0</v>
      </c>
      <c r="AJ25" s="45">
        <v>0</v>
      </c>
      <c r="AK25" s="54">
        <v>0</v>
      </c>
      <c r="AL25" s="71">
        <v>0</v>
      </c>
      <c r="AM25" s="45">
        <v>0</v>
      </c>
      <c r="AN25" s="45">
        <v>0</v>
      </c>
      <c r="AO25" s="45">
        <v>0</v>
      </c>
      <c r="AP25" s="54">
        <v>0</v>
      </c>
      <c r="AQ25" s="71">
        <v>0</v>
      </c>
      <c r="AR25" s="53">
        <v>0</v>
      </c>
      <c r="AS25" s="45">
        <v>0</v>
      </c>
      <c r="AT25" s="45">
        <v>0</v>
      </c>
      <c r="AU25" s="54">
        <v>0</v>
      </c>
      <c r="AV25" s="71">
        <v>1.248378563</v>
      </c>
      <c r="AW25" s="45">
        <v>23.753325293</v>
      </c>
      <c r="AX25" s="45">
        <v>0</v>
      </c>
      <c r="AY25" s="45">
        <v>0</v>
      </c>
      <c r="AZ25" s="54">
        <v>51.387384572</v>
      </c>
      <c r="BA25" s="71">
        <v>0</v>
      </c>
      <c r="BB25" s="53">
        <v>0</v>
      </c>
      <c r="BC25" s="45">
        <v>0</v>
      </c>
      <c r="BD25" s="45">
        <v>0</v>
      </c>
      <c r="BE25" s="54">
        <v>0</v>
      </c>
      <c r="BF25" s="71">
        <v>0.32287261</v>
      </c>
      <c r="BG25" s="53">
        <v>2.741393599</v>
      </c>
      <c r="BH25" s="45">
        <v>0</v>
      </c>
      <c r="BI25" s="45">
        <v>0</v>
      </c>
      <c r="BJ25" s="56">
        <v>7.556888038</v>
      </c>
      <c r="BK25" s="87">
        <v>236.147158127</v>
      </c>
      <c r="BL25" s="103"/>
    </row>
    <row r="26" spans="1:64" ht="12.75">
      <c r="A26" s="92"/>
      <c r="B26" s="3" t="s">
        <v>159</v>
      </c>
      <c r="C26" s="55">
        <v>0</v>
      </c>
      <c r="D26" s="53">
        <v>4.802117332</v>
      </c>
      <c r="E26" s="45">
        <v>0</v>
      </c>
      <c r="F26" s="45">
        <v>0</v>
      </c>
      <c r="G26" s="54">
        <v>0</v>
      </c>
      <c r="H26" s="71">
        <v>0.17887881</v>
      </c>
      <c r="I26" s="45">
        <v>121.996846359</v>
      </c>
      <c r="J26" s="45">
        <v>0</v>
      </c>
      <c r="K26" s="45">
        <v>0</v>
      </c>
      <c r="L26" s="54">
        <v>81.590614636</v>
      </c>
      <c r="M26" s="71">
        <v>0</v>
      </c>
      <c r="N26" s="53">
        <v>0</v>
      </c>
      <c r="O26" s="45">
        <v>0</v>
      </c>
      <c r="P26" s="45">
        <v>0</v>
      </c>
      <c r="Q26" s="54">
        <v>0</v>
      </c>
      <c r="R26" s="71">
        <v>0.015006612</v>
      </c>
      <c r="S26" s="45">
        <v>0</v>
      </c>
      <c r="T26" s="45">
        <v>0</v>
      </c>
      <c r="U26" s="45">
        <v>0</v>
      </c>
      <c r="V26" s="54">
        <v>0.348153507</v>
      </c>
      <c r="W26" s="71">
        <v>0</v>
      </c>
      <c r="X26" s="45">
        <v>0</v>
      </c>
      <c r="Y26" s="45">
        <v>0</v>
      </c>
      <c r="Z26" s="45">
        <v>0</v>
      </c>
      <c r="AA26" s="54">
        <v>0</v>
      </c>
      <c r="AB26" s="71">
        <v>0</v>
      </c>
      <c r="AC26" s="45">
        <v>0</v>
      </c>
      <c r="AD26" s="45">
        <v>0</v>
      </c>
      <c r="AE26" s="45">
        <v>0</v>
      </c>
      <c r="AF26" s="54">
        <v>0</v>
      </c>
      <c r="AG26" s="71">
        <v>0</v>
      </c>
      <c r="AH26" s="45">
        <v>0</v>
      </c>
      <c r="AI26" s="45">
        <v>0</v>
      </c>
      <c r="AJ26" s="45">
        <v>0</v>
      </c>
      <c r="AK26" s="54">
        <v>0</v>
      </c>
      <c r="AL26" s="71">
        <v>0</v>
      </c>
      <c r="AM26" s="45">
        <v>0</v>
      </c>
      <c r="AN26" s="45">
        <v>0</v>
      </c>
      <c r="AO26" s="45">
        <v>0</v>
      </c>
      <c r="AP26" s="54">
        <v>0</v>
      </c>
      <c r="AQ26" s="71">
        <v>0</v>
      </c>
      <c r="AR26" s="53">
        <v>0</v>
      </c>
      <c r="AS26" s="45">
        <v>0</v>
      </c>
      <c r="AT26" s="45">
        <v>0</v>
      </c>
      <c r="AU26" s="54">
        <v>0</v>
      </c>
      <c r="AV26" s="71">
        <v>0.443712751</v>
      </c>
      <c r="AW26" s="45">
        <v>11.134754093</v>
      </c>
      <c r="AX26" s="45">
        <v>0</v>
      </c>
      <c r="AY26" s="45">
        <v>0</v>
      </c>
      <c r="AZ26" s="54">
        <v>21.574661771</v>
      </c>
      <c r="BA26" s="71">
        <v>0</v>
      </c>
      <c r="BB26" s="53">
        <v>0</v>
      </c>
      <c r="BC26" s="45">
        <v>0</v>
      </c>
      <c r="BD26" s="45">
        <v>0</v>
      </c>
      <c r="BE26" s="54">
        <v>0</v>
      </c>
      <c r="BF26" s="71">
        <v>0.117920378</v>
      </c>
      <c r="BG26" s="53">
        <v>0.310631187</v>
      </c>
      <c r="BH26" s="45">
        <v>0</v>
      </c>
      <c r="BI26" s="45">
        <v>0</v>
      </c>
      <c r="BJ26" s="56">
        <v>4.530721553</v>
      </c>
      <c r="BK26" s="87">
        <v>247.044018989</v>
      </c>
      <c r="BL26" s="103"/>
    </row>
    <row r="27" spans="1:64" ht="12.75">
      <c r="A27" s="92"/>
      <c r="B27" s="3" t="s">
        <v>140</v>
      </c>
      <c r="C27" s="55">
        <v>0</v>
      </c>
      <c r="D27" s="53">
        <v>0</v>
      </c>
      <c r="E27" s="45">
        <v>0</v>
      </c>
      <c r="F27" s="45">
        <v>0</v>
      </c>
      <c r="G27" s="54">
        <v>0</v>
      </c>
      <c r="H27" s="71">
        <v>0.255934991</v>
      </c>
      <c r="I27" s="45">
        <v>101.033327738</v>
      </c>
      <c r="J27" s="45">
        <v>0</v>
      </c>
      <c r="K27" s="45">
        <v>0</v>
      </c>
      <c r="L27" s="54">
        <v>36.988629534</v>
      </c>
      <c r="M27" s="71">
        <v>0</v>
      </c>
      <c r="N27" s="53">
        <v>0</v>
      </c>
      <c r="O27" s="45">
        <v>0</v>
      </c>
      <c r="P27" s="45">
        <v>0</v>
      </c>
      <c r="Q27" s="54">
        <v>0</v>
      </c>
      <c r="R27" s="71">
        <v>0.074648796</v>
      </c>
      <c r="S27" s="45">
        <v>0</v>
      </c>
      <c r="T27" s="45">
        <v>0</v>
      </c>
      <c r="U27" s="45">
        <v>0</v>
      </c>
      <c r="V27" s="54">
        <v>0.240608534</v>
      </c>
      <c r="W27" s="71">
        <v>0</v>
      </c>
      <c r="X27" s="45">
        <v>0</v>
      </c>
      <c r="Y27" s="45">
        <v>0</v>
      </c>
      <c r="Z27" s="45">
        <v>0</v>
      </c>
      <c r="AA27" s="54">
        <v>0</v>
      </c>
      <c r="AB27" s="71">
        <v>0</v>
      </c>
      <c r="AC27" s="45">
        <v>0</v>
      </c>
      <c r="AD27" s="45">
        <v>0</v>
      </c>
      <c r="AE27" s="45">
        <v>0</v>
      </c>
      <c r="AF27" s="54">
        <v>0</v>
      </c>
      <c r="AG27" s="71">
        <v>0</v>
      </c>
      <c r="AH27" s="45">
        <v>0</v>
      </c>
      <c r="AI27" s="45">
        <v>0</v>
      </c>
      <c r="AJ27" s="45">
        <v>0</v>
      </c>
      <c r="AK27" s="54">
        <v>0</v>
      </c>
      <c r="AL27" s="71">
        <v>0</v>
      </c>
      <c r="AM27" s="45">
        <v>0</v>
      </c>
      <c r="AN27" s="45">
        <v>0</v>
      </c>
      <c r="AO27" s="45">
        <v>0</v>
      </c>
      <c r="AP27" s="54">
        <v>0</v>
      </c>
      <c r="AQ27" s="71">
        <v>0</v>
      </c>
      <c r="AR27" s="53">
        <v>0</v>
      </c>
      <c r="AS27" s="45">
        <v>0</v>
      </c>
      <c r="AT27" s="45">
        <v>0</v>
      </c>
      <c r="AU27" s="54">
        <v>0</v>
      </c>
      <c r="AV27" s="71">
        <v>0.688942636</v>
      </c>
      <c r="AW27" s="45">
        <v>6.29481826</v>
      </c>
      <c r="AX27" s="45">
        <v>0</v>
      </c>
      <c r="AY27" s="45">
        <v>0</v>
      </c>
      <c r="AZ27" s="54">
        <v>24.699965411</v>
      </c>
      <c r="BA27" s="71">
        <v>0</v>
      </c>
      <c r="BB27" s="53">
        <v>0</v>
      </c>
      <c r="BC27" s="45">
        <v>0</v>
      </c>
      <c r="BD27" s="45">
        <v>0</v>
      </c>
      <c r="BE27" s="54">
        <v>0</v>
      </c>
      <c r="BF27" s="71">
        <v>0.030747283</v>
      </c>
      <c r="BG27" s="53">
        <v>0</v>
      </c>
      <c r="BH27" s="45">
        <v>0</v>
      </c>
      <c r="BI27" s="45">
        <v>0</v>
      </c>
      <c r="BJ27" s="56">
        <v>1.849988765</v>
      </c>
      <c r="BK27" s="87">
        <v>172.157611948</v>
      </c>
      <c r="BL27" s="103"/>
    </row>
    <row r="28" spans="1:64" ht="12.75">
      <c r="A28" s="92"/>
      <c r="B28" s="3" t="s">
        <v>150</v>
      </c>
      <c r="C28" s="55">
        <v>0</v>
      </c>
      <c r="D28" s="53">
        <v>0</v>
      </c>
      <c r="E28" s="45">
        <v>0</v>
      </c>
      <c r="F28" s="45">
        <v>0</v>
      </c>
      <c r="G28" s="54">
        <v>0</v>
      </c>
      <c r="H28" s="71">
        <v>0.163933001</v>
      </c>
      <c r="I28" s="45">
        <v>304.781435417</v>
      </c>
      <c r="J28" s="45">
        <v>0</v>
      </c>
      <c r="K28" s="45">
        <v>0</v>
      </c>
      <c r="L28" s="54">
        <v>9.006837837</v>
      </c>
      <c r="M28" s="71">
        <v>0</v>
      </c>
      <c r="N28" s="53">
        <v>0</v>
      </c>
      <c r="O28" s="45">
        <v>0</v>
      </c>
      <c r="P28" s="45">
        <v>0</v>
      </c>
      <c r="Q28" s="54">
        <v>0</v>
      </c>
      <c r="R28" s="71">
        <v>0.000789275</v>
      </c>
      <c r="S28" s="45">
        <v>6.071343335</v>
      </c>
      <c r="T28" s="45">
        <v>0</v>
      </c>
      <c r="U28" s="45">
        <v>0</v>
      </c>
      <c r="V28" s="54">
        <v>0.194282987</v>
      </c>
      <c r="W28" s="71">
        <v>0</v>
      </c>
      <c r="X28" s="45">
        <v>0</v>
      </c>
      <c r="Y28" s="45">
        <v>0</v>
      </c>
      <c r="Z28" s="45">
        <v>0</v>
      </c>
      <c r="AA28" s="54">
        <v>0</v>
      </c>
      <c r="AB28" s="71">
        <v>0</v>
      </c>
      <c r="AC28" s="45">
        <v>0</v>
      </c>
      <c r="AD28" s="45">
        <v>0</v>
      </c>
      <c r="AE28" s="45">
        <v>0</v>
      </c>
      <c r="AF28" s="54">
        <v>0</v>
      </c>
      <c r="AG28" s="71">
        <v>0</v>
      </c>
      <c r="AH28" s="45">
        <v>0</v>
      </c>
      <c r="AI28" s="45">
        <v>0</v>
      </c>
      <c r="AJ28" s="45">
        <v>0</v>
      </c>
      <c r="AK28" s="54">
        <v>0</v>
      </c>
      <c r="AL28" s="71">
        <v>0</v>
      </c>
      <c r="AM28" s="45">
        <v>0</v>
      </c>
      <c r="AN28" s="45">
        <v>0</v>
      </c>
      <c r="AO28" s="45">
        <v>0</v>
      </c>
      <c r="AP28" s="54">
        <v>0</v>
      </c>
      <c r="AQ28" s="71">
        <v>0</v>
      </c>
      <c r="AR28" s="53">
        <v>0</v>
      </c>
      <c r="AS28" s="45">
        <v>0</v>
      </c>
      <c r="AT28" s="45">
        <v>0</v>
      </c>
      <c r="AU28" s="54">
        <v>0</v>
      </c>
      <c r="AV28" s="71">
        <v>0.117592124</v>
      </c>
      <c r="AW28" s="45">
        <v>10.648951141</v>
      </c>
      <c r="AX28" s="45">
        <v>0</v>
      </c>
      <c r="AY28" s="45">
        <v>0</v>
      </c>
      <c r="AZ28" s="54">
        <v>17.638790834</v>
      </c>
      <c r="BA28" s="71">
        <v>0</v>
      </c>
      <c r="BB28" s="53">
        <v>0</v>
      </c>
      <c r="BC28" s="45">
        <v>0</v>
      </c>
      <c r="BD28" s="45">
        <v>0</v>
      </c>
      <c r="BE28" s="54">
        <v>0</v>
      </c>
      <c r="BF28" s="71">
        <v>0.046365517</v>
      </c>
      <c r="BG28" s="53">
        <v>0</v>
      </c>
      <c r="BH28" s="45">
        <v>0</v>
      </c>
      <c r="BI28" s="45">
        <v>0</v>
      </c>
      <c r="BJ28" s="56">
        <v>0.006037176</v>
      </c>
      <c r="BK28" s="87">
        <v>348.676358644</v>
      </c>
      <c r="BL28" s="103"/>
    </row>
    <row r="29" spans="1:64" ht="12.75">
      <c r="A29" s="92"/>
      <c r="B29" s="3" t="s">
        <v>157</v>
      </c>
      <c r="C29" s="55">
        <v>0</v>
      </c>
      <c r="D29" s="53">
        <v>0</v>
      </c>
      <c r="E29" s="45">
        <v>0</v>
      </c>
      <c r="F29" s="45">
        <v>0</v>
      </c>
      <c r="G29" s="54">
        <v>0</v>
      </c>
      <c r="H29" s="71">
        <v>0.115693839</v>
      </c>
      <c r="I29" s="45">
        <v>230.147063271</v>
      </c>
      <c r="J29" s="45">
        <v>0</v>
      </c>
      <c r="K29" s="45">
        <v>0</v>
      </c>
      <c r="L29" s="54">
        <v>7.907126313</v>
      </c>
      <c r="M29" s="71">
        <v>0</v>
      </c>
      <c r="N29" s="53">
        <v>0</v>
      </c>
      <c r="O29" s="45">
        <v>0</v>
      </c>
      <c r="P29" s="45">
        <v>0</v>
      </c>
      <c r="Q29" s="54">
        <v>0</v>
      </c>
      <c r="R29" s="71">
        <v>0.029374029</v>
      </c>
      <c r="S29" s="45">
        <v>13.324303663</v>
      </c>
      <c r="T29" s="45">
        <v>0</v>
      </c>
      <c r="U29" s="45">
        <v>0</v>
      </c>
      <c r="V29" s="54">
        <v>0</v>
      </c>
      <c r="W29" s="71">
        <v>0</v>
      </c>
      <c r="X29" s="45">
        <v>0</v>
      </c>
      <c r="Y29" s="45">
        <v>0</v>
      </c>
      <c r="Z29" s="45">
        <v>0</v>
      </c>
      <c r="AA29" s="54">
        <v>0</v>
      </c>
      <c r="AB29" s="71">
        <v>0</v>
      </c>
      <c r="AC29" s="45">
        <v>0</v>
      </c>
      <c r="AD29" s="45">
        <v>0</v>
      </c>
      <c r="AE29" s="45">
        <v>0</v>
      </c>
      <c r="AF29" s="54">
        <v>0</v>
      </c>
      <c r="AG29" s="71">
        <v>0</v>
      </c>
      <c r="AH29" s="45">
        <v>0</v>
      </c>
      <c r="AI29" s="45">
        <v>0</v>
      </c>
      <c r="AJ29" s="45">
        <v>0</v>
      </c>
      <c r="AK29" s="54">
        <v>0</v>
      </c>
      <c r="AL29" s="71">
        <v>0</v>
      </c>
      <c r="AM29" s="45">
        <v>0</v>
      </c>
      <c r="AN29" s="45">
        <v>0</v>
      </c>
      <c r="AO29" s="45">
        <v>0</v>
      </c>
      <c r="AP29" s="54">
        <v>0</v>
      </c>
      <c r="AQ29" s="71">
        <v>0</v>
      </c>
      <c r="AR29" s="53">
        <v>0</v>
      </c>
      <c r="AS29" s="45">
        <v>0</v>
      </c>
      <c r="AT29" s="45">
        <v>0</v>
      </c>
      <c r="AU29" s="54">
        <v>0</v>
      </c>
      <c r="AV29" s="71">
        <v>0.175476079</v>
      </c>
      <c r="AW29" s="45">
        <v>12.056302521</v>
      </c>
      <c r="AX29" s="45">
        <v>0</v>
      </c>
      <c r="AY29" s="45">
        <v>0</v>
      </c>
      <c r="AZ29" s="54">
        <v>19.140357275</v>
      </c>
      <c r="BA29" s="71">
        <v>0</v>
      </c>
      <c r="BB29" s="53">
        <v>0</v>
      </c>
      <c r="BC29" s="45">
        <v>0</v>
      </c>
      <c r="BD29" s="45">
        <v>0</v>
      </c>
      <c r="BE29" s="54">
        <v>0</v>
      </c>
      <c r="BF29" s="71">
        <v>0</v>
      </c>
      <c r="BG29" s="53">
        <v>0</v>
      </c>
      <c r="BH29" s="45">
        <v>0</v>
      </c>
      <c r="BI29" s="45">
        <v>0</v>
      </c>
      <c r="BJ29" s="56">
        <v>0.117425653</v>
      </c>
      <c r="BK29" s="87">
        <v>283.013122643</v>
      </c>
      <c r="BL29" s="103"/>
    </row>
    <row r="30" spans="1:64" ht="12.75">
      <c r="A30" s="92"/>
      <c r="B30" s="3" t="s">
        <v>170</v>
      </c>
      <c r="C30" s="55">
        <v>0</v>
      </c>
      <c r="D30" s="53">
        <v>3.639114</v>
      </c>
      <c r="E30" s="45">
        <v>0</v>
      </c>
      <c r="F30" s="45">
        <v>0</v>
      </c>
      <c r="G30" s="54">
        <v>0</v>
      </c>
      <c r="H30" s="71">
        <v>0.209891945</v>
      </c>
      <c r="I30" s="45">
        <v>1.819557</v>
      </c>
      <c r="J30" s="45">
        <v>0</v>
      </c>
      <c r="K30" s="45">
        <v>0</v>
      </c>
      <c r="L30" s="54">
        <v>12.2516838</v>
      </c>
      <c r="M30" s="71">
        <v>0</v>
      </c>
      <c r="N30" s="53">
        <v>0</v>
      </c>
      <c r="O30" s="45">
        <v>0</v>
      </c>
      <c r="P30" s="45">
        <v>0</v>
      </c>
      <c r="Q30" s="54">
        <v>0</v>
      </c>
      <c r="R30" s="71">
        <v>0.03664709</v>
      </c>
      <c r="S30" s="45">
        <v>0</v>
      </c>
      <c r="T30" s="45">
        <v>0</v>
      </c>
      <c r="U30" s="45">
        <v>0</v>
      </c>
      <c r="V30" s="54">
        <v>0.3639114</v>
      </c>
      <c r="W30" s="71">
        <v>0</v>
      </c>
      <c r="X30" s="45">
        <v>0</v>
      </c>
      <c r="Y30" s="45">
        <v>0</v>
      </c>
      <c r="Z30" s="45">
        <v>0</v>
      </c>
      <c r="AA30" s="54">
        <v>0</v>
      </c>
      <c r="AB30" s="71">
        <v>0</v>
      </c>
      <c r="AC30" s="45">
        <v>0</v>
      </c>
      <c r="AD30" s="45">
        <v>0</v>
      </c>
      <c r="AE30" s="45">
        <v>0</v>
      </c>
      <c r="AF30" s="54">
        <v>0</v>
      </c>
      <c r="AG30" s="71">
        <v>0</v>
      </c>
      <c r="AH30" s="45">
        <v>0</v>
      </c>
      <c r="AI30" s="45">
        <v>0</v>
      </c>
      <c r="AJ30" s="45">
        <v>0</v>
      </c>
      <c r="AK30" s="54">
        <v>0</v>
      </c>
      <c r="AL30" s="71">
        <v>0</v>
      </c>
      <c r="AM30" s="45">
        <v>0</v>
      </c>
      <c r="AN30" s="45">
        <v>0</v>
      </c>
      <c r="AO30" s="45">
        <v>0</v>
      </c>
      <c r="AP30" s="54">
        <v>0</v>
      </c>
      <c r="AQ30" s="71">
        <v>0</v>
      </c>
      <c r="AR30" s="53">
        <v>0</v>
      </c>
      <c r="AS30" s="45">
        <v>0</v>
      </c>
      <c r="AT30" s="45">
        <v>0</v>
      </c>
      <c r="AU30" s="54">
        <v>0</v>
      </c>
      <c r="AV30" s="71">
        <v>0.412722669</v>
      </c>
      <c r="AW30" s="45">
        <v>3.65239488</v>
      </c>
      <c r="AX30" s="45">
        <v>0</v>
      </c>
      <c r="AY30" s="45">
        <v>0</v>
      </c>
      <c r="AZ30" s="54">
        <v>10.403362944</v>
      </c>
      <c r="BA30" s="71">
        <v>0</v>
      </c>
      <c r="BB30" s="53">
        <v>0</v>
      </c>
      <c r="BC30" s="45">
        <v>0</v>
      </c>
      <c r="BD30" s="45">
        <v>0</v>
      </c>
      <c r="BE30" s="54">
        <v>0</v>
      </c>
      <c r="BF30" s="71">
        <v>0.065111527</v>
      </c>
      <c r="BG30" s="53">
        <v>0</v>
      </c>
      <c r="BH30" s="45">
        <v>0</v>
      </c>
      <c r="BI30" s="45">
        <v>0</v>
      </c>
      <c r="BJ30" s="56">
        <v>0.15674997</v>
      </c>
      <c r="BK30" s="87">
        <v>33.011147225</v>
      </c>
      <c r="BL30" s="103"/>
    </row>
    <row r="31" spans="1:64" ht="12.75">
      <c r="A31" s="92"/>
      <c r="B31" s="3" t="s">
        <v>155</v>
      </c>
      <c r="C31" s="55">
        <v>0</v>
      </c>
      <c r="D31" s="53">
        <v>12.00921333</v>
      </c>
      <c r="E31" s="45">
        <v>0</v>
      </c>
      <c r="F31" s="45">
        <v>0</v>
      </c>
      <c r="G31" s="54">
        <v>0</v>
      </c>
      <c r="H31" s="71">
        <v>0.048517222</v>
      </c>
      <c r="I31" s="45">
        <v>361.408020005</v>
      </c>
      <c r="J31" s="45">
        <v>0</v>
      </c>
      <c r="K31" s="45">
        <v>0</v>
      </c>
      <c r="L31" s="54">
        <v>7.468447713</v>
      </c>
      <c r="M31" s="71">
        <v>0</v>
      </c>
      <c r="N31" s="53">
        <v>0</v>
      </c>
      <c r="O31" s="45">
        <v>0</v>
      </c>
      <c r="P31" s="45">
        <v>0</v>
      </c>
      <c r="Q31" s="54">
        <v>0</v>
      </c>
      <c r="R31" s="71">
        <v>0.063048371</v>
      </c>
      <c r="S31" s="45">
        <v>0</v>
      </c>
      <c r="T31" s="45">
        <v>0</v>
      </c>
      <c r="U31" s="45">
        <v>0</v>
      </c>
      <c r="V31" s="54">
        <v>0.73856662</v>
      </c>
      <c r="W31" s="71">
        <v>0</v>
      </c>
      <c r="X31" s="45">
        <v>0</v>
      </c>
      <c r="Y31" s="45">
        <v>0</v>
      </c>
      <c r="Z31" s="45">
        <v>0</v>
      </c>
      <c r="AA31" s="54">
        <v>0</v>
      </c>
      <c r="AB31" s="71">
        <v>0</v>
      </c>
      <c r="AC31" s="45">
        <v>0</v>
      </c>
      <c r="AD31" s="45">
        <v>0</v>
      </c>
      <c r="AE31" s="45">
        <v>0</v>
      </c>
      <c r="AF31" s="54">
        <v>0</v>
      </c>
      <c r="AG31" s="71">
        <v>0</v>
      </c>
      <c r="AH31" s="45">
        <v>0</v>
      </c>
      <c r="AI31" s="45">
        <v>0</v>
      </c>
      <c r="AJ31" s="45">
        <v>0</v>
      </c>
      <c r="AK31" s="54">
        <v>0</v>
      </c>
      <c r="AL31" s="71">
        <v>0</v>
      </c>
      <c r="AM31" s="45">
        <v>0</v>
      </c>
      <c r="AN31" s="45">
        <v>0</v>
      </c>
      <c r="AO31" s="45">
        <v>0</v>
      </c>
      <c r="AP31" s="54">
        <v>0</v>
      </c>
      <c r="AQ31" s="71">
        <v>0</v>
      </c>
      <c r="AR31" s="53">
        <v>0</v>
      </c>
      <c r="AS31" s="45">
        <v>0</v>
      </c>
      <c r="AT31" s="45">
        <v>0</v>
      </c>
      <c r="AU31" s="54">
        <v>0</v>
      </c>
      <c r="AV31" s="71">
        <v>0.219405839</v>
      </c>
      <c r="AW31" s="45">
        <v>1.83256477</v>
      </c>
      <c r="AX31" s="45">
        <v>0</v>
      </c>
      <c r="AY31" s="45">
        <v>0</v>
      </c>
      <c r="AZ31" s="54">
        <v>21.760166008</v>
      </c>
      <c r="BA31" s="71">
        <v>0</v>
      </c>
      <c r="BB31" s="53">
        <v>0</v>
      </c>
      <c r="BC31" s="45">
        <v>0</v>
      </c>
      <c r="BD31" s="45">
        <v>0</v>
      </c>
      <c r="BE31" s="54">
        <v>0</v>
      </c>
      <c r="BF31" s="71">
        <v>0.00358506</v>
      </c>
      <c r="BG31" s="53">
        <v>0.036650268</v>
      </c>
      <c r="BH31" s="45">
        <v>0</v>
      </c>
      <c r="BI31" s="45">
        <v>0</v>
      </c>
      <c r="BJ31" s="56">
        <v>3.458551873</v>
      </c>
      <c r="BK31" s="87">
        <v>409.046737079</v>
      </c>
      <c r="BL31" s="103"/>
    </row>
    <row r="32" spans="1:64" ht="12.75">
      <c r="A32" s="92"/>
      <c r="B32" s="3" t="s">
        <v>146</v>
      </c>
      <c r="C32" s="55">
        <v>0</v>
      </c>
      <c r="D32" s="53">
        <v>11.5124</v>
      </c>
      <c r="E32" s="45">
        <v>0</v>
      </c>
      <c r="F32" s="45">
        <v>0</v>
      </c>
      <c r="G32" s="54">
        <v>0</v>
      </c>
      <c r="H32" s="71">
        <v>0.113960907</v>
      </c>
      <c r="I32" s="45">
        <v>26.951003725</v>
      </c>
      <c r="J32" s="45">
        <v>0</v>
      </c>
      <c r="K32" s="45">
        <v>0</v>
      </c>
      <c r="L32" s="54">
        <v>3.283144104</v>
      </c>
      <c r="M32" s="71">
        <v>0</v>
      </c>
      <c r="N32" s="53">
        <v>0</v>
      </c>
      <c r="O32" s="45">
        <v>0</v>
      </c>
      <c r="P32" s="45">
        <v>0</v>
      </c>
      <c r="Q32" s="54">
        <v>0</v>
      </c>
      <c r="R32" s="71">
        <v>0.045473913</v>
      </c>
      <c r="S32" s="45">
        <v>0</v>
      </c>
      <c r="T32" s="45">
        <v>0</v>
      </c>
      <c r="U32" s="45">
        <v>0</v>
      </c>
      <c r="V32" s="54">
        <v>1.863972684</v>
      </c>
      <c r="W32" s="71">
        <v>0</v>
      </c>
      <c r="X32" s="45">
        <v>0</v>
      </c>
      <c r="Y32" s="45">
        <v>0</v>
      </c>
      <c r="Z32" s="45">
        <v>0</v>
      </c>
      <c r="AA32" s="54">
        <v>0</v>
      </c>
      <c r="AB32" s="71">
        <v>0</v>
      </c>
      <c r="AC32" s="45">
        <v>0</v>
      </c>
      <c r="AD32" s="45">
        <v>0</v>
      </c>
      <c r="AE32" s="45">
        <v>0</v>
      </c>
      <c r="AF32" s="54">
        <v>0</v>
      </c>
      <c r="AG32" s="71">
        <v>0</v>
      </c>
      <c r="AH32" s="45">
        <v>0</v>
      </c>
      <c r="AI32" s="45">
        <v>0</v>
      </c>
      <c r="AJ32" s="45">
        <v>0</v>
      </c>
      <c r="AK32" s="54">
        <v>0</v>
      </c>
      <c r="AL32" s="71">
        <v>0</v>
      </c>
      <c r="AM32" s="45">
        <v>0</v>
      </c>
      <c r="AN32" s="45">
        <v>0</v>
      </c>
      <c r="AO32" s="45">
        <v>0</v>
      </c>
      <c r="AP32" s="54">
        <v>0</v>
      </c>
      <c r="AQ32" s="71">
        <v>0</v>
      </c>
      <c r="AR32" s="53">
        <v>0</v>
      </c>
      <c r="AS32" s="45">
        <v>0</v>
      </c>
      <c r="AT32" s="45">
        <v>0</v>
      </c>
      <c r="AU32" s="54">
        <v>0</v>
      </c>
      <c r="AV32" s="71">
        <v>0.126282437</v>
      </c>
      <c r="AW32" s="45">
        <v>2.831260861</v>
      </c>
      <c r="AX32" s="45">
        <v>0</v>
      </c>
      <c r="AY32" s="45">
        <v>0</v>
      </c>
      <c r="AZ32" s="54">
        <v>8.678553019</v>
      </c>
      <c r="BA32" s="71">
        <v>0</v>
      </c>
      <c r="BB32" s="53">
        <v>0</v>
      </c>
      <c r="BC32" s="45">
        <v>0</v>
      </c>
      <c r="BD32" s="45">
        <v>0</v>
      </c>
      <c r="BE32" s="54">
        <v>0</v>
      </c>
      <c r="BF32" s="71">
        <v>0.053832563</v>
      </c>
      <c r="BG32" s="53">
        <v>0</v>
      </c>
      <c r="BH32" s="45">
        <v>0</v>
      </c>
      <c r="BI32" s="45">
        <v>0</v>
      </c>
      <c r="BJ32" s="56">
        <v>0.120617109</v>
      </c>
      <c r="BK32" s="87">
        <v>55.580501322</v>
      </c>
      <c r="BL32" s="103"/>
    </row>
    <row r="33" spans="1:64" ht="12.75">
      <c r="A33" s="92"/>
      <c r="B33" s="3" t="s">
        <v>144</v>
      </c>
      <c r="C33" s="55">
        <v>0</v>
      </c>
      <c r="D33" s="53">
        <v>0</v>
      </c>
      <c r="E33" s="45">
        <v>0</v>
      </c>
      <c r="F33" s="45">
        <v>0</v>
      </c>
      <c r="G33" s="54">
        <v>0</v>
      </c>
      <c r="H33" s="71">
        <v>0.126800661</v>
      </c>
      <c r="I33" s="45">
        <v>202.858214948</v>
      </c>
      <c r="J33" s="45">
        <v>0</v>
      </c>
      <c r="K33" s="45">
        <v>0</v>
      </c>
      <c r="L33" s="54">
        <v>32.124501141</v>
      </c>
      <c r="M33" s="71">
        <v>0</v>
      </c>
      <c r="N33" s="53">
        <v>0</v>
      </c>
      <c r="O33" s="45">
        <v>0</v>
      </c>
      <c r="P33" s="45">
        <v>0</v>
      </c>
      <c r="Q33" s="54">
        <v>0</v>
      </c>
      <c r="R33" s="71">
        <v>0.048723213</v>
      </c>
      <c r="S33" s="45">
        <v>12.03042333</v>
      </c>
      <c r="T33" s="45">
        <v>0</v>
      </c>
      <c r="U33" s="45">
        <v>0</v>
      </c>
      <c r="V33" s="54">
        <v>13.534226247</v>
      </c>
      <c r="W33" s="71">
        <v>0</v>
      </c>
      <c r="X33" s="45">
        <v>0</v>
      </c>
      <c r="Y33" s="45">
        <v>0</v>
      </c>
      <c r="Z33" s="45">
        <v>0</v>
      </c>
      <c r="AA33" s="54">
        <v>0</v>
      </c>
      <c r="AB33" s="71">
        <v>0</v>
      </c>
      <c r="AC33" s="45">
        <v>0</v>
      </c>
      <c r="AD33" s="45">
        <v>0</v>
      </c>
      <c r="AE33" s="45">
        <v>0</v>
      </c>
      <c r="AF33" s="54">
        <v>0</v>
      </c>
      <c r="AG33" s="71">
        <v>0</v>
      </c>
      <c r="AH33" s="45">
        <v>0</v>
      </c>
      <c r="AI33" s="45">
        <v>0</v>
      </c>
      <c r="AJ33" s="45">
        <v>0</v>
      </c>
      <c r="AK33" s="54">
        <v>0</v>
      </c>
      <c r="AL33" s="71">
        <v>0</v>
      </c>
      <c r="AM33" s="45">
        <v>0</v>
      </c>
      <c r="AN33" s="45">
        <v>0</v>
      </c>
      <c r="AO33" s="45">
        <v>0</v>
      </c>
      <c r="AP33" s="54">
        <v>0</v>
      </c>
      <c r="AQ33" s="71">
        <v>0</v>
      </c>
      <c r="AR33" s="53">
        <v>0</v>
      </c>
      <c r="AS33" s="45">
        <v>0</v>
      </c>
      <c r="AT33" s="45">
        <v>0</v>
      </c>
      <c r="AU33" s="54">
        <v>0</v>
      </c>
      <c r="AV33" s="71">
        <v>0.350730711</v>
      </c>
      <c r="AW33" s="45">
        <v>5.426695564</v>
      </c>
      <c r="AX33" s="45">
        <v>0</v>
      </c>
      <c r="AY33" s="45">
        <v>0</v>
      </c>
      <c r="AZ33" s="54">
        <v>21.875778071</v>
      </c>
      <c r="BA33" s="71">
        <v>0</v>
      </c>
      <c r="BB33" s="53">
        <v>0</v>
      </c>
      <c r="BC33" s="45">
        <v>0</v>
      </c>
      <c r="BD33" s="45">
        <v>0</v>
      </c>
      <c r="BE33" s="54">
        <v>0</v>
      </c>
      <c r="BF33" s="71">
        <v>0.255427107</v>
      </c>
      <c r="BG33" s="53">
        <v>35.942016496</v>
      </c>
      <c r="BH33" s="45">
        <v>0</v>
      </c>
      <c r="BI33" s="45">
        <v>0</v>
      </c>
      <c r="BJ33" s="56">
        <v>0.89182013</v>
      </c>
      <c r="BK33" s="87">
        <v>325.465357619</v>
      </c>
      <c r="BL33" s="103"/>
    </row>
    <row r="34" spans="1:64" ht="12.75">
      <c r="A34" s="92"/>
      <c r="B34" s="3" t="s">
        <v>145</v>
      </c>
      <c r="C34" s="55">
        <v>0</v>
      </c>
      <c r="D34" s="53">
        <v>0</v>
      </c>
      <c r="E34" s="45">
        <v>0</v>
      </c>
      <c r="F34" s="45">
        <v>0</v>
      </c>
      <c r="G34" s="54">
        <v>0</v>
      </c>
      <c r="H34" s="71">
        <v>0.106823275</v>
      </c>
      <c r="I34" s="45">
        <v>11.203534712</v>
      </c>
      <c r="J34" s="45">
        <v>0</v>
      </c>
      <c r="K34" s="45">
        <v>0</v>
      </c>
      <c r="L34" s="54">
        <v>26.426196927</v>
      </c>
      <c r="M34" s="71">
        <v>0</v>
      </c>
      <c r="N34" s="53">
        <v>0</v>
      </c>
      <c r="O34" s="45">
        <v>0</v>
      </c>
      <c r="P34" s="45">
        <v>0</v>
      </c>
      <c r="Q34" s="54">
        <v>0</v>
      </c>
      <c r="R34" s="71">
        <v>0.033123496</v>
      </c>
      <c r="S34" s="45">
        <v>0</v>
      </c>
      <c r="T34" s="45">
        <v>0</v>
      </c>
      <c r="U34" s="45">
        <v>0</v>
      </c>
      <c r="V34" s="54">
        <v>3.677559942</v>
      </c>
      <c r="W34" s="71">
        <v>0</v>
      </c>
      <c r="X34" s="45">
        <v>0</v>
      </c>
      <c r="Y34" s="45">
        <v>0</v>
      </c>
      <c r="Z34" s="45">
        <v>0</v>
      </c>
      <c r="AA34" s="54">
        <v>0</v>
      </c>
      <c r="AB34" s="71">
        <v>0</v>
      </c>
      <c r="AC34" s="45">
        <v>0</v>
      </c>
      <c r="AD34" s="45">
        <v>0</v>
      </c>
      <c r="AE34" s="45">
        <v>0</v>
      </c>
      <c r="AF34" s="54">
        <v>0</v>
      </c>
      <c r="AG34" s="71">
        <v>0</v>
      </c>
      <c r="AH34" s="45">
        <v>0</v>
      </c>
      <c r="AI34" s="45">
        <v>0</v>
      </c>
      <c r="AJ34" s="45">
        <v>0</v>
      </c>
      <c r="AK34" s="54">
        <v>0</v>
      </c>
      <c r="AL34" s="71">
        <v>0</v>
      </c>
      <c r="AM34" s="45">
        <v>0</v>
      </c>
      <c r="AN34" s="45">
        <v>0</v>
      </c>
      <c r="AO34" s="45">
        <v>0</v>
      </c>
      <c r="AP34" s="54">
        <v>0</v>
      </c>
      <c r="AQ34" s="71">
        <v>0</v>
      </c>
      <c r="AR34" s="53">
        <v>0</v>
      </c>
      <c r="AS34" s="45">
        <v>0</v>
      </c>
      <c r="AT34" s="45">
        <v>0</v>
      </c>
      <c r="AU34" s="54">
        <v>0</v>
      </c>
      <c r="AV34" s="71">
        <v>0.589344811</v>
      </c>
      <c r="AW34" s="45">
        <v>9.04521263</v>
      </c>
      <c r="AX34" s="45">
        <v>0</v>
      </c>
      <c r="AY34" s="45">
        <v>0</v>
      </c>
      <c r="AZ34" s="54">
        <v>57.186960948</v>
      </c>
      <c r="BA34" s="71">
        <v>0</v>
      </c>
      <c r="BB34" s="53">
        <v>0</v>
      </c>
      <c r="BC34" s="45">
        <v>0</v>
      </c>
      <c r="BD34" s="45">
        <v>0</v>
      </c>
      <c r="BE34" s="54">
        <v>0</v>
      </c>
      <c r="BF34" s="71">
        <v>0.149972437</v>
      </c>
      <c r="BG34" s="53">
        <v>0.538963447</v>
      </c>
      <c r="BH34" s="45">
        <v>0</v>
      </c>
      <c r="BI34" s="45">
        <v>0</v>
      </c>
      <c r="BJ34" s="56">
        <v>5.20216892</v>
      </c>
      <c r="BK34" s="87">
        <v>114.159861545</v>
      </c>
      <c r="BL34" s="103"/>
    </row>
    <row r="35" spans="1:64" ht="12.75">
      <c r="A35" s="92"/>
      <c r="B35" s="3" t="s">
        <v>154</v>
      </c>
      <c r="C35" s="55">
        <v>0</v>
      </c>
      <c r="D35" s="53">
        <v>12.11449</v>
      </c>
      <c r="E35" s="45">
        <v>0</v>
      </c>
      <c r="F35" s="45">
        <v>0</v>
      </c>
      <c r="G35" s="54">
        <v>0</v>
      </c>
      <c r="H35" s="71">
        <v>0.222143301</v>
      </c>
      <c r="I35" s="45">
        <v>185.285843942</v>
      </c>
      <c r="J35" s="45">
        <v>0</v>
      </c>
      <c r="K35" s="45">
        <v>0</v>
      </c>
      <c r="L35" s="54">
        <v>21.289508589</v>
      </c>
      <c r="M35" s="71">
        <v>0</v>
      </c>
      <c r="N35" s="53">
        <v>0</v>
      </c>
      <c r="O35" s="45">
        <v>0</v>
      </c>
      <c r="P35" s="45">
        <v>0</v>
      </c>
      <c r="Q35" s="54">
        <v>0</v>
      </c>
      <c r="R35" s="71">
        <v>0.038160573</v>
      </c>
      <c r="S35" s="45">
        <v>6.057245</v>
      </c>
      <c r="T35" s="45">
        <v>0</v>
      </c>
      <c r="U35" s="45">
        <v>0</v>
      </c>
      <c r="V35" s="54">
        <v>0.424612875</v>
      </c>
      <c r="W35" s="71">
        <v>0</v>
      </c>
      <c r="X35" s="45">
        <v>0</v>
      </c>
      <c r="Y35" s="45">
        <v>0</v>
      </c>
      <c r="Z35" s="45">
        <v>0</v>
      </c>
      <c r="AA35" s="54">
        <v>0</v>
      </c>
      <c r="AB35" s="71">
        <v>0</v>
      </c>
      <c r="AC35" s="45">
        <v>0</v>
      </c>
      <c r="AD35" s="45">
        <v>0</v>
      </c>
      <c r="AE35" s="45">
        <v>0</v>
      </c>
      <c r="AF35" s="54">
        <v>0</v>
      </c>
      <c r="AG35" s="71">
        <v>0</v>
      </c>
      <c r="AH35" s="45">
        <v>0</v>
      </c>
      <c r="AI35" s="45">
        <v>0</v>
      </c>
      <c r="AJ35" s="45">
        <v>0</v>
      </c>
      <c r="AK35" s="54">
        <v>0</v>
      </c>
      <c r="AL35" s="71">
        <v>0</v>
      </c>
      <c r="AM35" s="45">
        <v>0</v>
      </c>
      <c r="AN35" s="45">
        <v>0</v>
      </c>
      <c r="AO35" s="45">
        <v>0</v>
      </c>
      <c r="AP35" s="54">
        <v>0</v>
      </c>
      <c r="AQ35" s="71">
        <v>0</v>
      </c>
      <c r="AR35" s="53">
        <v>0</v>
      </c>
      <c r="AS35" s="45">
        <v>0</v>
      </c>
      <c r="AT35" s="45">
        <v>0</v>
      </c>
      <c r="AU35" s="54">
        <v>0</v>
      </c>
      <c r="AV35" s="71">
        <v>0.434011273</v>
      </c>
      <c r="AW35" s="45">
        <v>30.237522076</v>
      </c>
      <c r="AX35" s="45">
        <v>0</v>
      </c>
      <c r="AY35" s="45">
        <v>0</v>
      </c>
      <c r="AZ35" s="54">
        <v>18.500664404</v>
      </c>
      <c r="BA35" s="71">
        <v>0</v>
      </c>
      <c r="BB35" s="53">
        <v>0</v>
      </c>
      <c r="BC35" s="45">
        <v>0</v>
      </c>
      <c r="BD35" s="45">
        <v>0</v>
      </c>
      <c r="BE35" s="54">
        <v>0</v>
      </c>
      <c r="BF35" s="71">
        <v>0.076459367</v>
      </c>
      <c r="BG35" s="53">
        <v>0</v>
      </c>
      <c r="BH35" s="45">
        <v>0</v>
      </c>
      <c r="BI35" s="45">
        <v>0</v>
      </c>
      <c r="BJ35" s="56">
        <v>0.060213717</v>
      </c>
      <c r="BK35" s="87">
        <v>274.740875117</v>
      </c>
      <c r="BL35" s="103"/>
    </row>
    <row r="36" spans="1:64" ht="12.75">
      <c r="A36" s="92"/>
      <c r="B36" s="3" t="s">
        <v>147</v>
      </c>
      <c r="C36" s="55">
        <v>0</v>
      </c>
      <c r="D36" s="53">
        <v>0</v>
      </c>
      <c r="E36" s="45">
        <v>0</v>
      </c>
      <c r="F36" s="45">
        <v>0</v>
      </c>
      <c r="G36" s="54">
        <v>0</v>
      </c>
      <c r="H36" s="71">
        <v>0.603512751</v>
      </c>
      <c r="I36" s="45">
        <v>217.812947864</v>
      </c>
      <c r="J36" s="45">
        <v>0</v>
      </c>
      <c r="K36" s="45">
        <v>0</v>
      </c>
      <c r="L36" s="54">
        <v>22.851536813</v>
      </c>
      <c r="M36" s="71">
        <v>0</v>
      </c>
      <c r="N36" s="53">
        <v>0</v>
      </c>
      <c r="O36" s="45">
        <v>0</v>
      </c>
      <c r="P36" s="45">
        <v>0</v>
      </c>
      <c r="Q36" s="54">
        <v>0</v>
      </c>
      <c r="R36" s="71">
        <v>0.026591588</v>
      </c>
      <c r="S36" s="45">
        <v>0</v>
      </c>
      <c r="T36" s="45">
        <v>0</v>
      </c>
      <c r="U36" s="45">
        <v>0</v>
      </c>
      <c r="V36" s="54">
        <v>12.957417651</v>
      </c>
      <c r="W36" s="71">
        <v>0</v>
      </c>
      <c r="X36" s="45">
        <v>0</v>
      </c>
      <c r="Y36" s="45">
        <v>0</v>
      </c>
      <c r="Z36" s="45">
        <v>0</v>
      </c>
      <c r="AA36" s="54">
        <v>0</v>
      </c>
      <c r="AB36" s="71">
        <v>0</v>
      </c>
      <c r="AC36" s="45">
        <v>0</v>
      </c>
      <c r="AD36" s="45">
        <v>0</v>
      </c>
      <c r="AE36" s="45">
        <v>0</v>
      </c>
      <c r="AF36" s="54">
        <v>0</v>
      </c>
      <c r="AG36" s="71">
        <v>0</v>
      </c>
      <c r="AH36" s="45">
        <v>0</v>
      </c>
      <c r="AI36" s="45">
        <v>0</v>
      </c>
      <c r="AJ36" s="45">
        <v>0</v>
      </c>
      <c r="AK36" s="54">
        <v>0</v>
      </c>
      <c r="AL36" s="71">
        <v>0</v>
      </c>
      <c r="AM36" s="45">
        <v>0</v>
      </c>
      <c r="AN36" s="45">
        <v>0</v>
      </c>
      <c r="AO36" s="45">
        <v>0</v>
      </c>
      <c r="AP36" s="54">
        <v>0</v>
      </c>
      <c r="AQ36" s="71">
        <v>0</v>
      </c>
      <c r="AR36" s="53">
        <v>0</v>
      </c>
      <c r="AS36" s="45">
        <v>0</v>
      </c>
      <c r="AT36" s="45">
        <v>0</v>
      </c>
      <c r="AU36" s="54">
        <v>0</v>
      </c>
      <c r="AV36" s="71">
        <v>0.353257027</v>
      </c>
      <c r="AW36" s="45">
        <v>36.446413046</v>
      </c>
      <c r="AX36" s="45">
        <v>0</v>
      </c>
      <c r="AY36" s="45">
        <v>0</v>
      </c>
      <c r="AZ36" s="54">
        <v>38.230679281</v>
      </c>
      <c r="BA36" s="71">
        <v>0</v>
      </c>
      <c r="BB36" s="53">
        <v>0</v>
      </c>
      <c r="BC36" s="45">
        <v>0</v>
      </c>
      <c r="BD36" s="45">
        <v>0</v>
      </c>
      <c r="BE36" s="54">
        <v>0</v>
      </c>
      <c r="BF36" s="71">
        <v>0.049429</v>
      </c>
      <c r="BG36" s="53">
        <v>1.803979001</v>
      </c>
      <c r="BH36" s="45">
        <v>0</v>
      </c>
      <c r="BI36" s="45">
        <v>0</v>
      </c>
      <c r="BJ36" s="56">
        <v>6.746881462</v>
      </c>
      <c r="BK36" s="87">
        <v>337.882645484</v>
      </c>
      <c r="BL36" s="103"/>
    </row>
    <row r="37" spans="1:64" ht="12.75">
      <c r="A37" s="92"/>
      <c r="B37" s="3" t="s">
        <v>148</v>
      </c>
      <c r="C37" s="55">
        <v>0</v>
      </c>
      <c r="D37" s="53">
        <v>6.000666665</v>
      </c>
      <c r="E37" s="45">
        <v>0</v>
      </c>
      <c r="F37" s="45">
        <v>0</v>
      </c>
      <c r="G37" s="54">
        <v>0</v>
      </c>
      <c r="H37" s="71">
        <v>0.217411164</v>
      </c>
      <c r="I37" s="45">
        <v>6.000666665</v>
      </c>
      <c r="J37" s="45">
        <v>0</v>
      </c>
      <c r="K37" s="45">
        <v>0</v>
      </c>
      <c r="L37" s="54">
        <v>8.309184124</v>
      </c>
      <c r="M37" s="71">
        <v>0</v>
      </c>
      <c r="N37" s="53">
        <v>0</v>
      </c>
      <c r="O37" s="45">
        <v>0</v>
      </c>
      <c r="P37" s="45">
        <v>0</v>
      </c>
      <c r="Q37" s="54">
        <v>0</v>
      </c>
      <c r="R37" s="71">
        <v>0.041404601</v>
      </c>
      <c r="S37" s="45">
        <v>0</v>
      </c>
      <c r="T37" s="45">
        <v>0</v>
      </c>
      <c r="U37" s="45">
        <v>0</v>
      </c>
      <c r="V37" s="54">
        <v>0</v>
      </c>
      <c r="W37" s="71">
        <v>0</v>
      </c>
      <c r="X37" s="45">
        <v>0</v>
      </c>
      <c r="Y37" s="45">
        <v>0</v>
      </c>
      <c r="Z37" s="45">
        <v>0</v>
      </c>
      <c r="AA37" s="54">
        <v>0</v>
      </c>
      <c r="AB37" s="71">
        <v>0</v>
      </c>
      <c r="AC37" s="45">
        <v>0</v>
      </c>
      <c r="AD37" s="45">
        <v>0</v>
      </c>
      <c r="AE37" s="45">
        <v>0</v>
      </c>
      <c r="AF37" s="54">
        <v>0</v>
      </c>
      <c r="AG37" s="71">
        <v>0</v>
      </c>
      <c r="AH37" s="45">
        <v>0</v>
      </c>
      <c r="AI37" s="45">
        <v>0</v>
      </c>
      <c r="AJ37" s="45">
        <v>0</v>
      </c>
      <c r="AK37" s="54">
        <v>0</v>
      </c>
      <c r="AL37" s="71">
        <v>0</v>
      </c>
      <c r="AM37" s="45">
        <v>0</v>
      </c>
      <c r="AN37" s="45">
        <v>0</v>
      </c>
      <c r="AO37" s="45">
        <v>0</v>
      </c>
      <c r="AP37" s="54">
        <v>0</v>
      </c>
      <c r="AQ37" s="71">
        <v>0</v>
      </c>
      <c r="AR37" s="53">
        <v>0</v>
      </c>
      <c r="AS37" s="45">
        <v>0</v>
      </c>
      <c r="AT37" s="45">
        <v>0</v>
      </c>
      <c r="AU37" s="54">
        <v>0</v>
      </c>
      <c r="AV37" s="71">
        <v>0.261415422</v>
      </c>
      <c r="AW37" s="45">
        <v>3.485867194</v>
      </c>
      <c r="AX37" s="45">
        <v>0</v>
      </c>
      <c r="AY37" s="45">
        <v>0</v>
      </c>
      <c r="AZ37" s="54">
        <v>6.036731947</v>
      </c>
      <c r="BA37" s="71">
        <v>0</v>
      </c>
      <c r="BB37" s="53">
        <v>0</v>
      </c>
      <c r="BC37" s="45">
        <v>0</v>
      </c>
      <c r="BD37" s="45">
        <v>0</v>
      </c>
      <c r="BE37" s="54">
        <v>0</v>
      </c>
      <c r="BF37" s="71">
        <v>0.021908812</v>
      </c>
      <c r="BG37" s="53">
        <v>0</v>
      </c>
      <c r="BH37" s="45">
        <v>0</v>
      </c>
      <c r="BI37" s="45">
        <v>0</v>
      </c>
      <c r="BJ37" s="56">
        <v>0</v>
      </c>
      <c r="BK37" s="87">
        <v>30.375256594</v>
      </c>
      <c r="BL37" s="103"/>
    </row>
    <row r="38" spans="1:64" ht="12.75">
      <c r="A38" s="92"/>
      <c r="B38" s="3" t="s">
        <v>153</v>
      </c>
      <c r="C38" s="55">
        <v>0</v>
      </c>
      <c r="D38" s="53">
        <v>24.12162</v>
      </c>
      <c r="E38" s="45">
        <v>0</v>
      </c>
      <c r="F38" s="45">
        <v>0</v>
      </c>
      <c r="G38" s="54">
        <v>0</v>
      </c>
      <c r="H38" s="71">
        <v>0.057771281</v>
      </c>
      <c r="I38" s="45">
        <v>237.41704485</v>
      </c>
      <c r="J38" s="45">
        <v>0</v>
      </c>
      <c r="K38" s="45">
        <v>0</v>
      </c>
      <c r="L38" s="54">
        <v>10.462149635</v>
      </c>
      <c r="M38" s="71">
        <v>0</v>
      </c>
      <c r="N38" s="53">
        <v>0</v>
      </c>
      <c r="O38" s="45">
        <v>0</v>
      </c>
      <c r="P38" s="45">
        <v>0</v>
      </c>
      <c r="Q38" s="54">
        <v>0</v>
      </c>
      <c r="R38" s="71">
        <v>0.012663788</v>
      </c>
      <c r="S38" s="45">
        <v>0</v>
      </c>
      <c r="T38" s="45">
        <v>0</v>
      </c>
      <c r="U38" s="45">
        <v>0</v>
      </c>
      <c r="V38" s="54">
        <v>0</v>
      </c>
      <c r="W38" s="71">
        <v>0</v>
      </c>
      <c r="X38" s="45">
        <v>0</v>
      </c>
      <c r="Y38" s="45">
        <v>0</v>
      </c>
      <c r="Z38" s="45">
        <v>0</v>
      </c>
      <c r="AA38" s="54">
        <v>0</v>
      </c>
      <c r="AB38" s="71">
        <v>0</v>
      </c>
      <c r="AC38" s="45">
        <v>0</v>
      </c>
      <c r="AD38" s="45">
        <v>0</v>
      </c>
      <c r="AE38" s="45">
        <v>0</v>
      </c>
      <c r="AF38" s="54">
        <v>0</v>
      </c>
      <c r="AG38" s="71">
        <v>0</v>
      </c>
      <c r="AH38" s="45">
        <v>0</v>
      </c>
      <c r="AI38" s="45">
        <v>0</v>
      </c>
      <c r="AJ38" s="45">
        <v>0</v>
      </c>
      <c r="AK38" s="54">
        <v>0</v>
      </c>
      <c r="AL38" s="71">
        <v>0</v>
      </c>
      <c r="AM38" s="45">
        <v>0</v>
      </c>
      <c r="AN38" s="45">
        <v>0</v>
      </c>
      <c r="AO38" s="45">
        <v>0</v>
      </c>
      <c r="AP38" s="54">
        <v>0</v>
      </c>
      <c r="AQ38" s="71">
        <v>0</v>
      </c>
      <c r="AR38" s="53">
        <v>0</v>
      </c>
      <c r="AS38" s="45">
        <v>0</v>
      </c>
      <c r="AT38" s="45">
        <v>0</v>
      </c>
      <c r="AU38" s="54">
        <v>0</v>
      </c>
      <c r="AV38" s="71">
        <v>0.12467038</v>
      </c>
      <c r="AW38" s="45">
        <v>16.534231281</v>
      </c>
      <c r="AX38" s="45">
        <v>0</v>
      </c>
      <c r="AY38" s="45">
        <v>0</v>
      </c>
      <c r="AZ38" s="54">
        <v>14.488855366</v>
      </c>
      <c r="BA38" s="71">
        <v>0</v>
      </c>
      <c r="BB38" s="53">
        <v>0</v>
      </c>
      <c r="BC38" s="45">
        <v>0</v>
      </c>
      <c r="BD38" s="45">
        <v>0</v>
      </c>
      <c r="BE38" s="54">
        <v>0</v>
      </c>
      <c r="BF38" s="71">
        <v>0.019668832</v>
      </c>
      <c r="BG38" s="53">
        <v>0</v>
      </c>
      <c r="BH38" s="45">
        <v>0</v>
      </c>
      <c r="BI38" s="45">
        <v>0</v>
      </c>
      <c r="BJ38" s="56">
        <v>0.064763226</v>
      </c>
      <c r="BK38" s="87">
        <v>303.303438639</v>
      </c>
      <c r="BL38" s="103"/>
    </row>
    <row r="39" spans="1:64" ht="12.75">
      <c r="A39" s="36"/>
      <c r="B39" s="37" t="s">
        <v>98</v>
      </c>
      <c r="C39" s="90">
        <f aca="true" t="shared" si="3" ref="C39:AH39">SUM(C17:C38)</f>
        <v>0</v>
      </c>
      <c r="D39" s="90">
        <f t="shared" si="3"/>
        <v>85.93514965700001</v>
      </c>
      <c r="E39" s="90">
        <f t="shared" si="3"/>
        <v>0</v>
      </c>
      <c r="F39" s="90">
        <f t="shared" si="3"/>
        <v>0</v>
      </c>
      <c r="G39" s="90">
        <f t="shared" si="3"/>
        <v>0</v>
      </c>
      <c r="H39" s="90">
        <f t="shared" si="3"/>
        <v>4.8480570389999995</v>
      </c>
      <c r="I39" s="90">
        <f t="shared" si="3"/>
        <v>3083.4555902380002</v>
      </c>
      <c r="J39" s="90">
        <f t="shared" si="3"/>
        <v>0</v>
      </c>
      <c r="K39" s="90">
        <f t="shared" si="3"/>
        <v>0</v>
      </c>
      <c r="L39" s="90">
        <f t="shared" si="3"/>
        <v>476.77016768399994</v>
      </c>
      <c r="M39" s="90">
        <f t="shared" si="3"/>
        <v>0</v>
      </c>
      <c r="N39" s="90">
        <f t="shared" si="3"/>
        <v>0</v>
      </c>
      <c r="O39" s="90">
        <f t="shared" si="3"/>
        <v>0</v>
      </c>
      <c r="P39" s="90">
        <f t="shared" si="3"/>
        <v>0</v>
      </c>
      <c r="Q39" s="90">
        <f t="shared" si="3"/>
        <v>0</v>
      </c>
      <c r="R39" s="90">
        <f t="shared" si="3"/>
        <v>1.100348252</v>
      </c>
      <c r="S39" s="90">
        <f t="shared" si="3"/>
        <v>63.219582059000004</v>
      </c>
      <c r="T39" s="90">
        <f t="shared" si="3"/>
        <v>1.148463333</v>
      </c>
      <c r="U39" s="90">
        <f t="shared" si="3"/>
        <v>0</v>
      </c>
      <c r="V39" s="90">
        <f t="shared" si="3"/>
        <v>107.07390046300002</v>
      </c>
      <c r="W39" s="90">
        <f t="shared" si="3"/>
        <v>0</v>
      </c>
      <c r="X39" s="90">
        <f t="shared" si="3"/>
        <v>0</v>
      </c>
      <c r="Y39" s="90">
        <f t="shared" si="3"/>
        <v>0</v>
      </c>
      <c r="Z39" s="90">
        <f t="shared" si="3"/>
        <v>0</v>
      </c>
      <c r="AA39" s="90">
        <f t="shared" si="3"/>
        <v>0</v>
      </c>
      <c r="AB39" s="90">
        <f t="shared" si="3"/>
        <v>0</v>
      </c>
      <c r="AC39" s="90">
        <f t="shared" si="3"/>
        <v>0.047022733</v>
      </c>
      <c r="AD39" s="90">
        <f t="shared" si="3"/>
        <v>0</v>
      </c>
      <c r="AE39" s="90">
        <f t="shared" si="3"/>
        <v>0</v>
      </c>
      <c r="AF39" s="90">
        <f t="shared" si="3"/>
        <v>0</v>
      </c>
      <c r="AG39" s="90">
        <f t="shared" si="3"/>
        <v>0</v>
      </c>
      <c r="AH39" s="90">
        <f t="shared" si="3"/>
        <v>0</v>
      </c>
      <c r="AI39" s="90">
        <f aca="true" t="shared" si="4" ref="AI39:BN39">SUM(AI17:AI38)</f>
        <v>0</v>
      </c>
      <c r="AJ39" s="90">
        <f t="shared" si="4"/>
        <v>0</v>
      </c>
      <c r="AK39" s="90">
        <f t="shared" si="4"/>
        <v>0</v>
      </c>
      <c r="AL39" s="90">
        <f t="shared" si="4"/>
        <v>0</v>
      </c>
      <c r="AM39" s="90">
        <f t="shared" si="4"/>
        <v>0</v>
      </c>
      <c r="AN39" s="90">
        <f t="shared" si="4"/>
        <v>0</v>
      </c>
      <c r="AO39" s="90">
        <f t="shared" si="4"/>
        <v>0</v>
      </c>
      <c r="AP39" s="90">
        <f t="shared" si="4"/>
        <v>0</v>
      </c>
      <c r="AQ39" s="90">
        <f t="shared" si="4"/>
        <v>0</v>
      </c>
      <c r="AR39" s="90">
        <f t="shared" si="4"/>
        <v>0</v>
      </c>
      <c r="AS39" s="90">
        <f t="shared" si="4"/>
        <v>0</v>
      </c>
      <c r="AT39" s="90">
        <f t="shared" si="4"/>
        <v>0</v>
      </c>
      <c r="AU39" s="90">
        <f t="shared" si="4"/>
        <v>0</v>
      </c>
      <c r="AV39" s="90">
        <f t="shared" si="4"/>
        <v>14.003272404999999</v>
      </c>
      <c r="AW39" s="90">
        <f t="shared" si="4"/>
        <v>474.8025836079999</v>
      </c>
      <c r="AX39" s="90">
        <f t="shared" si="4"/>
        <v>0</v>
      </c>
      <c r="AY39" s="90">
        <f t="shared" si="4"/>
        <v>0</v>
      </c>
      <c r="AZ39" s="90">
        <f t="shared" si="4"/>
        <v>809.2778280360002</v>
      </c>
      <c r="BA39" s="90">
        <f t="shared" si="4"/>
        <v>0</v>
      </c>
      <c r="BB39" s="90">
        <f t="shared" si="4"/>
        <v>0</v>
      </c>
      <c r="BC39" s="90">
        <f t="shared" si="4"/>
        <v>0</v>
      </c>
      <c r="BD39" s="90">
        <f t="shared" si="4"/>
        <v>0</v>
      </c>
      <c r="BE39" s="90">
        <f t="shared" si="4"/>
        <v>0</v>
      </c>
      <c r="BF39" s="90">
        <f t="shared" si="4"/>
        <v>2.250505826</v>
      </c>
      <c r="BG39" s="90">
        <f t="shared" si="4"/>
        <v>61.767326111</v>
      </c>
      <c r="BH39" s="90">
        <f t="shared" si="4"/>
        <v>3.526704999</v>
      </c>
      <c r="BI39" s="90">
        <f t="shared" si="4"/>
        <v>0</v>
      </c>
      <c r="BJ39" s="90">
        <f t="shared" si="4"/>
        <v>60.41793090699999</v>
      </c>
      <c r="BK39" s="100">
        <f t="shared" si="4"/>
        <v>5249.644433350001</v>
      </c>
      <c r="BL39" s="103"/>
    </row>
    <row r="40" spans="1:64" ht="12.75">
      <c r="A40" s="11" t="s">
        <v>70</v>
      </c>
      <c r="B40" s="18" t="s">
        <v>13</v>
      </c>
      <c r="C40" s="113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36"/>
      <c r="BL40" s="103"/>
    </row>
    <row r="41" spans="1:64" ht="12.75">
      <c r="A41" s="11"/>
      <c r="B41" s="19" t="s">
        <v>31</v>
      </c>
      <c r="C41" s="57"/>
      <c r="D41" s="58"/>
      <c r="E41" s="59"/>
      <c r="F41" s="59"/>
      <c r="G41" s="60"/>
      <c r="H41" s="57"/>
      <c r="I41" s="59"/>
      <c r="J41" s="59"/>
      <c r="K41" s="59"/>
      <c r="L41" s="60"/>
      <c r="M41" s="57"/>
      <c r="N41" s="58"/>
      <c r="O41" s="59"/>
      <c r="P41" s="59"/>
      <c r="Q41" s="60"/>
      <c r="R41" s="57"/>
      <c r="S41" s="59"/>
      <c r="T41" s="59"/>
      <c r="U41" s="59"/>
      <c r="V41" s="60"/>
      <c r="W41" s="57"/>
      <c r="X41" s="59"/>
      <c r="Y41" s="59"/>
      <c r="Z41" s="59"/>
      <c r="AA41" s="60"/>
      <c r="AB41" s="57"/>
      <c r="AC41" s="59"/>
      <c r="AD41" s="59"/>
      <c r="AE41" s="59"/>
      <c r="AF41" s="60"/>
      <c r="AG41" s="57"/>
      <c r="AH41" s="59"/>
      <c r="AI41" s="59"/>
      <c r="AJ41" s="59"/>
      <c r="AK41" s="60"/>
      <c r="AL41" s="57"/>
      <c r="AM41" s="59"/>
      <c r="AN41" s="59"/>
      <c r="AO41" s="59"/>
      <c r="AP41" s="60"/>
      <c r="AQ41" s="57"/>
      <c r="AR41" s="58"/>
      <c r="AS41" s="59"/>
      <c r="AT41" s="59"/>
      <c r="AU41" s="60"/>
      <c r="AV41" s="57"/>
      <c r="AW41" s="59"/>
      <c r="AX41" s="59"/>
      <c r="AY41" s="59"/>
      <c r="AZ41" s="60"/>
      <c r="BA41" s="57"/>
      <c r="BB41" s="58"/>
      <c r="BC41" s="59"/>
      <c r="BD41" s="59"/>
      <c r="BE41" s="60"/>
      <c r="BF41" s="57"/>
      <c r="BG41" s="58"/>
      <c r="BH41" s="59"/>
      <c r="BI41" s="59"/>
      <c r="BJ41" s="60"/>
      <c r="BK41" s="61"/>
      <c r="BL41" s="103"/>
    </row>
    <row r="42" spans="1:64" ht="12.75">
      <c r="A42" s="36"/>
      <c r="B42" s="37" t="s">
        <v>83</v>
      </c>
      <c r="C42" s="62"/>
      <c r="D42" s="63"/>
      <c r="E42" s="63"/>
      <c r="F42" s="63"/>
      <c r="G42" s="64"/>
      <c r="H42" s="62"/>
      <c r="I42" s="63"/>
      <c r="J42" s="63"/>
      <c r="K42" s="63"/>
      <c r="L42" s="64"/>
      <c r="M42" s="62"/>
      <c r="N42" s="63"/>
      <c r="O42" s="63"/>
      <c r="P42" s="63"/>
      <c r="Q42" s="64"/>
      <c r="R42" s="62"/>
      <c r="S42" s="63"/>
      <c r="T42" s="63"/>
      <c r="U42" s="63"/>
      <c r="V42" s="64"/>
      <c r="W42" s="62"/>
      <c r="X42" s="63"/>
      <c r="Y42" s="63"/>
      <c r="Z42" s="63"/>
      <c r="AA42" s="64"/>
      <c r="AB42" s="62"/>
      <c r="AC42" s="63"/>
      <c r="AD42" s="63"/>
      <c r="AE42" s="63"/>
      <c r="AF42" s="64"/>
      <c r="AG42" s="62"/>
      <c r="AH42" s="63"/>
      <c r="AI42" s="63"/>
      <c r="AJ42" s="63"/>
      <c r="AK42" s="64"/>
      <c r="AL42" s="62"/>
      <c r="AM42" s="63"/>
      <c r="AN42" s="63"/>
      <c r="AO42" s="63"/>
      <c r="AP42" s="64"/>
      <c r="AQ42" s="62"/>
      <c r="AR42" s="63"/>
      <c r="AS42" s="63"/>
      <c r="AT42" s="63"/>
      <c r="AU42" s="64"/>
      <c r="AV42" s="62"/>
      <c r="AW42" s="63"/>
      <c r="AX42" s="63"/>
      <c r="AY42" s="63"/>
      <c r="AZ42" s="64"/>
      <c r="BA42" s="62"/>
      <c r="BB42" s="63"/>
      <c r="BC42" s="63"/>
      <c r="BD42" s="63"/>
      <c r="BE42" s="64"/>
      <c r="BF42" s="62"/>
      <c r="BG42" s="63"/>
      <c r="BH42" s="63"/>
      <c r="BI42" s="63"/>
      <c r="BJ42" s="64"/>
      <c r="BK42" s="65"/>
      <c r="BL42" s="103"/>
    </row>
    <row r="43" spans="1:64" ht="12.75">
      <c r="A43" s="11" t="s">
        <v>72</v>
      </c>
      <c r="B43" s="24" t="s">
        <v>87</v>
      </c>
      <c r="C43" s="113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5"/>
      <c r="BL43" s="103"/>
    </row>
    <row r="44" spans="1:64" ht="12.75">
      <c r="A44" s="11"/>
      <c r="B44" s="19" t="s">
        <v>31</v>
      </c>
      <c r="C44" s="57"/>
      <c r="D44" s="58"/>
      <c r="E44" s="59"/>
      <c r="F44" s="59"/>
      <c r="G44" s="60"/>
      <c r="H44" s="57"/>
      <c r="I44" s="59"/>
      <c r="J44" s="59"/>
      <c r="K44" s="59"/>
      <c r="L44" s="60"/>
      <c r="M44" s="57"/>
      <c r="N44" s="58"/>
      <c r="O44" s="59"/>
      <c r="P44" s="59"/>
      <c r="Q44" s="60"/>
      <c r="R44" s="57"/>
      <c r="S44" s="59"/>
      <c r="T44" s="59"/>
      <c r="U44" s="59"/>
      <c r="V44" s="60"/>
      <c r="W44" s="57"/>
      <c r="X44" s="59"/>
      <c r="Y44" s="59"/>
      <c r="Z44" s="59"/>
      <c r="AA44" s="60"/>
      <c r="AB44" s="57"/>
      <c r="AC44" s="59"/>
      <c r="AD44" s="59"/>
      <c r="AE44" s="59"/>
      <c r="AF44" s="60"/>
      <c r="AG44" s="57"/>
      <c r="AH44" s="59"/>
      <c r="AI44" s="59"/>
      <c r="AJ44" s="59"/>
      <c r="AK44" s="60"/>
      <c r="AL44" s="57"/>
      <c r="AM44" s="59"/>
      <c r="AN44" s="59"/>
      <c r="AO44" s="59"/>
      <c r="AP44" s="60"/>
      <c r="AQ44" s="57"/>
      <c r="AR44" s="58"/>
      <c r="AS44" s="59"/>
      <c r="AT44" s="59"/>
      <c r="AU44" s="60"/>
      <c r="AV44" s="57"/>
      <c r="AW44" s="59"/>
      <c r="AX44" s="59"/>
      <c r="AY44" s="59"/>
      <c r="AZ44" s="60"/>
      <c r="BA44" s="57"/>
      <c r="BB44" s="58"/>
      <c r="BC44" s="59"/>
      <c r="BD44" s="59"/>
      <c r="BE44" s="60"/>
      <c r="BF44" s="57"/>
      <c r="BG44" s="58"/>
      <c r="BH44" s="59"/>
      <c r="BI44" s="59"/>
      <c r="BJ44" s="60"/>
      <c r="BK44" s="61"/>
      <c r="BL44" s="103"/>
    </row>
    <row r="45" spans="1:64" ht="12.75">
      <c r="A45" s="36"/>
      <c r="B45" s="37" t="s">
        <v>82</v>
      </c>
      <c r="C45" s="62"/>
      <c r="D45" s="63"/>
      <c r="E45" s="63"/>
      <c r="F45" s="63"/>
      <c r="G45" s="64"/>
      <c r="H45" s="62"/>
      <c r="I45" s="63"/>
      <c r="J45" s="63"/>
      <c r="K45" s="63"/>
      <c r="L45" s="64"/>
      <c r="M45" s="62"/>
      <c r="N45" s="63"/>
      <c r="O45" s="63"/>
      <c r="P45" s="63"/>
      <c r="Q45" s="64"/>
      <c r="R45" s="62"/>
      <c r="S45" s="63"/>
      <c r="T45" s="63"/>
      <c r="U45" s="63"/>
      <c r="V45" s="64"/>
      <c r="W45" s="62"/>
      <c r="X45" s="63"/>
      <c r="Y45" s="63"/>
      <c r="Z45" s="63"/>
      <c r="AA45" s="64"/>
      <c r="AB45" s="62"/>
      <c r="AC45" s="63"/>
      <c r="AD45" s="63"/>
      <c r="AE45" s="63"/>
      <c r="AF45" s="64"/>
      <c r="AG45" s="62"/>
      <c r="AH45" s="63"/>
      <c r="AI45" s="63"/>
      <c r="AJ45" s="63"/>
      <c r="AK45" s="64"/>
      <c r="AL45" s="62"/>
      <c r="AM45" s="63"/>
      <c r="AN45" s="63"/>
      <c r="AO45" s="63"/>
      <c r="AP45" s="64"/>
      <c r="AQ45" s="62"/>
      <c r="AR45" s="63"/>
      <c r="AS45" s="63"/>
      <c r="AT45" s="63"/>
      <c r="AU45" s="64"/>
      <c r="AV45" s="62"/>
      <c r="AW45" s="63"/>
      <c r="AX45" s="63"/>
      <c r="AY45" s="63"/>
      <c r="AZ45" s="64"/>
      <c r="BA45" s="62"/>
      <c r="BB45" s="63"/>
      <c r="BC45" s="63"/>
      <c r="BD45" s="63"/>
      <c r="BE45" s="64"/>
      <c r="BF45" s="62"/>
      <c r="BG45" s="63"/>
      <c r="BH45" s="63"/>
      <c r="BI45" s="63"/>
      <c r="BJ45" s="64"/>
      <c r="BK45" s="65"/>
      <c r="BL45" s="103"/>
    </row>
    <row r="46" spans="1:64" ht="12.75">
      <c r="A46" s="11" t="s">
        <v>73</v>
      </c>
      <c r="B46" s="18" t="s">
        <v>14</v>
      </c>
      <c r="C46" s="113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5"/>
      <c r="BL46" s="103"/>
    </row>
    <row r="47" spans="1:64" ht="12.75">
      <c r="A47" s="11"/>
      <c r="B47" s="24" t="s">
        <v>165</v>
      </c>
      <c r="C47" s="71">
        <v>0</v>
      </c>
      <c r="D47" s="53">
        <v>157.985438006</v>
      </c>
      <c r="E47" s="45">
        <v>0</v>
      </c>
      <c r="F47" s="45">
        <v>0</v>
      </c>
      <c r="G47" s="54">
        <v>0</v>
      </c>
      <c r="H47" s="71">
        <v>11.138713841</v>
      </c>
      <c r="I47" s="45">
        <v>1911.369501496</v>
      </c>
      <c r="J47" s="45">
        <v>0</v>
      </c>
      <c r="K47" s="45">
        <v>7.782844953</v>
      </c>
      <c r="L47" s="54">
        <v>494.636805886</v>
      </c>
      <c r="M47" s="71">
        <v>0</v>
      </c>
      <c r="N47" s="53">
        <v>0</v>
      </c>
      <c r="O47" s="45">
        <v>0</v>
      </c>
      <c r="P47" s="45">
        <v>0</v>
      </c>
      <c r="Q47" s="54">
        <v>0</v>
      </c>
      <c r="R47" s="71">
        <v>4.235037562</v>
      </c>
      <c r="S47" s="45">
        <v>86.529691162</v>
      </c>
      <c r="T47" s="45">
        <v>5.028327947</v>
      </c>
      <c r="U47" s="45">
        <v>0</v>
      </c>
      <c r="V47" s="54">
        <v>8.77336146</v>
      </c>
      <c r="W47" s="71">
        <v>0</v>
      </c>
      <c r="X47" s="45">
        <v>0</v>
      </c>
      <c r="Y47" s="45">
        <v>0</v>
      </c>
      <c r="Z47" s="45">
        <v>0</v>
      </c>
      <c r="AA47" s="54">
        <v>0</v>
      </c>
      <c r="AB47" s="71">
        <v>0</v>
      </c>
      <c r="AC47" s="45">
        <v>0</v>
      </c>
      <c r="AD47" s="45">
        <v>0</v>
      </c>
      <c r="AE47" s="45">
        <v>0</v>
      </c>
      <c r="AF47" s="54">
        <v>0</v>
      </c>
      <c r="AG47" s="71">
        <v>0</v>
      </c>
      <c r="AH47" s="45">
        <v>0</v>
      </c>
      <c r="AI47" s="45">
        <v>0</v>
      </c>
      <c r="AJ47" s="45">
        <v>0</v>
      </c>
      <c r="AK47" s="54">
        <v>0</v>
      </c>
      <c r="AL47" s="71">
        <v>3.2E-08</v>
      </c>
      <c r="AM47" s="45">
        <v>0</v>
      </c>
      <c r="AN47" s="45">
        <v>0</v>
      </c>
      <c r="AO47" s="45">
        <v>0</v>
      </c>
      <c r="AP47" s="54">
        <v>0.017216169</v>
      </c>
      <c r="AQ47" s="71">
        <v>0</v>
      </c>
      <c r="AR47" s="53">
        <v>0</v>
      </c>
      <c r="AS47" s="45">
        <v>0</v>
      </c>
      <c r="AT47" s="45">
        <v>0</v>
      </c>
      <c r="AU47" s="54">
        <v>0</v>
      </c>
      <c r="AV47" s="71">
        <v>25.492192432</v>
      </c>
      <c r="AW47" s="45">
        <v>175.864549223</v>
      </c>
      <c r="AX47" s="45">
        <v>7.795858347</v>
      </c>
      <c r="AY47" s="45">
        <v>0</v>
      </c>
      <c r="AZ47" s="54">
        <v>361.731618215</v>
      </c>
      <c r="BA47" s="71">
        <v>0</v>
      </c>
      <c r="BB47" s="53">
        <v>0</v>
      </c>
      <c r="BC47" s="45">
        <v>0</v>
      </c>
      <c r="BD47" s="45">
        <v>0</v>
      </c>
      <c r="BE47" s="54">
        <v>0</v>
      </c>
      <c r="BF47" s="71">
        <v>7.120920239</v>
      </c>
      <c r="BG47" s="53">
        <v>23.99479722</v>
      </c>
      <c r="BH47" s="45">
        <v>9.499224692</v>
      </c>
      <c r="BI47" s="45">
        <v>0</v>
      </c>
      <c r="BJ47" s="54">
        <v>43.334633161</v>
      </c>
      <c r="BK47" s="87">
        <v>3342.330732043</v>
      </c>
      <c r="BL47" s="103"/>
    </row>
    <row r="48" spans="1:64" ht="12.75">
      <c r="A48" s="11"/>
      <c r="B48" s="24" t="s">
        <v>168</v>
      </c>
      <c r="C48" s="71">
        <v>0</v>
      </c>
      <c r="D48" s="53">
        <v>693.538026863</v>
      </c>
      <c r="E48" s="45">
        <v>0</v>
      </c>
      <c r="F48" s="45">
        <v>0</v>
      </c>
      <c r="G48" s="54">
        <v>0</v>
      </c>
      <c r="H48" s="71">
        <v>6.651460831</v>
      </c>
      <c r="I48" s="45">
        <v>54.603005241</v>
      </c>
      <c r="J48" s="45">
        <v>0</v>
      </c>
      <c r="K48" s="45">
        <v>0</v>
      </c>
      <c r="L48" s="54">
        <v>275.286615128</v>
      </c>
      <c r="M48" s="71">
        <v>0</v>
      </c>
      <c r="N48" s="53">
        <v>0</v>
      </c>
      <c r="O48" s="45">
        <v>0</v>
      </c>
      <c r="P48" s="45">
        <v>0</v>
      </c>
      <c r="Q48" s="54">
        <v>0</v>
      </c>
      <c r="R48" s="71">
        <v>2.535172185</v>
      </c>
      <c r="S48" s="45">
        <v>0</v>
      </c>
      <c r="T48" s="45">
        <v>0</v>
      </c>
      <c r="U48" s="45">
        <v>0</v>
      </c>
      <c r="V48" s="54">
        <v>2.55211225</v>
      </c>
      <c r="W48" s="71">
        <v>0</v>
      </c>
      <c r="X48" s="45">
        <v>0</v>
      </c>
      <c r="Y48" s="45">
        <v>0</v>
      </c>
      <c r="Z48" s="45">
        <v>0</v>
      </c>
      <c r="AA48" s="54">
        <v>0</v>
      </c>
      <c r="AB48" s="71">
        <v>0.000110523</v>
      </c>
      <c r="AC48" s="45">
        <v>0</v>
      </c>
      <c r="AD48" s="45">
        <v>0</v>
      </c>
      <c r="AE48" s="45">
        <v>0</v>
      </c>
      <c r="AF48" s="54">
        <v>0.091583408</v>
      </c>
      <c r="AG48" s="71">
        <v>0</v>
      </c>
      <c r="AH48" s="45">
        <v>0</v>
      </c>
      <c r="AI48" s="45">
        <v>0</v>
      </c>
      <c r="AJ48" s="45">
        <v>0</v>
      </c>
      <c r="AK48" s="54">
        <v>0</v>
      </c>
      <c r="AL48" s="71">
        <v>0</v>
      </c>
      <c r="AM48" s="45">
        <v>0</v>
      </c>
      <c r="AN48" s="45">
        <v>0</v>
      </c>
      <c r="AO48" s="45">
        <v>0</v>
      </c>
      <c r="AP48" s="54">
        <v>0</v>
      </c>
      <c r="AQ48" s="71">
        <v>0</v>
      </c>
      <c r="AR48" s="53">
        <v>0</v>
      </c>
      <c r="AS48" s="45">
        <v>0</v>
      </c>
      <c r="AT48" s="45">
        <v>0</v>
      </c>
      <c r="AU48" s="54">
        <v>0</v>
      </c>
      <c r="AV48" s="71">
        <v>6.196028668</v>
      </c>
      <c r="AW48" s="45">
        <v>44.04685249</v>
      </c>
      <c r="AX48" s="45">
        <v>8.785579192</v>
      </c>
      <c r="AY48" s="45">
        <v>0</v>
      </c>
      <c r="AZ48" s="54">
        <v>187.312607639</v>
      </c>
      <c r="BA48" s="71">
        <v>0</v>
      </c>
      <c r="BB48" s="53">
        <v>0</v>
      </c>
      <c r="BC48" s="45">
        <v>0</v>
      </c>
      <c r="BD48" s="45">
        <v>0</v>
      </c>
      <c r="BE48" s="54">
        <v>0</v>
      </c>
      <c r="BF48" s="71">
        <v>1.621873904</v>
      </c>
      <c r="BG48" s="53">
        <v>2.596635916</v>
      </c>
      <c r="BH48" s="45">
        <v>0</v>
      </c>
      <c r="BI48" s="45">
        <v>0</v>
      </c>
      <c r="BJ48" s="54">
        <v>3.408313794</v>
      </c>
      <c r="BK48" s="87">
        <v>1289.225978032</v>
      </c>
      <c r="BL48" s="103"/>
    </row>
    <row r="49" spans="1:64" ht="12.75">
      <c r="A49" s="11"/>
      <c r="B49" s="24" t="s">
        <v>163</v>
      </c>
      <c r="C49" s="71">
        <v>0</v>
      </c>
      <c r="D49" s="53">
        <v>1.846765733</v>
      </c>
      <c r="E49" s="45">
        <v>0</v>
      </c>
      <c r="F49" s="45">
        <v>0</v>
      </c>
      <c r="G49" s="54">
        <v>0</v>
      </c>
      <c r="H49" s="71">
        <v>4.499036521</v>
      </c>
      <c r="I49" s="45">
        <v>4.99034635</v>
      </c>
      <c r="J49" s="45">
        <v>0</v>
      </c>
      <c r="K49" s="45">
        <v>0</v>
      </c>
      <c r="L49" s="54">
        <v>69.099773261</v>
      </c>
      <c r="M49" s="71">
        <v>0</v>
      </c>
      <c r="N49" s="53">
        <v>0</v>
      </c>
      <c r="O49" s="45">
        <v>0</v>
      </c>
      <c r="P49" s="45">
        <v>0</v>
      </c>
      <c r="Q49" s="54">
        <v>0</v>
      </c>
      <c r="R49" s="71">
        <v>1.823249417</v>
      </c>
      <c r="S49" s="45">
        <v>0</v>
      </c>
      <c r="T49" s="45">
        <v>0</v>
      </c>
      <c r="U49" s="45">
        <v>0</v>
      </c>
      <c r="V49" s="54">
        <v>1.566657353</v>
      </c>
      <c r="W49" s="71">
        <v>0</v>
      </c>
      <c r="X49" s="45">
        <v>0</v>
      </c>
      <c r="Y49" s="45">
        <v>0</v>
      </c>
      <c r="Z49" s="45">
        <v>0</v>
      </c>
      <c r="AA49" s="54">
        <v>0</v>
      </c>
      <c r="AB49" s="71">
        <v>0.003231129</v>
      </c>
      <c r="AC49" s="45">
        <v>0</v>
      </c>
      <c r="AD49" s="45">
        <v>0</v>
      </c>
      <c r="AE49" s="45">
        <v>0</v>
      </c>
      <c r="AF49" s="54">
        <v>0</v>
      </c>
      <c r="AG49" s="71">
        <v>0</v>
      </c>
      <c r="AH49" s="45">
        <v>0</v>
      </c>
      <c r="AI49" s="45">
        <v>0</v>
      </c>
      <c r="AJ49" s="45">
        <v>0</v>
      </c>
      <c r="AK49" s="54">
        <v>0</v>
      </c>
      <c r="AL49" s="71">
        <v>0.000110823</v>
      </c>
      <c r="AM49" s="45">
        <v>0</v>
      </c>
      <c r="AN49" s="45">
        <v>0</v>
      </c>
      <c r="AO49" s="45">
        <v>0</v>
      </c>
      <c r="AP49" s="54">
        <v>0</v>
      </c>
      <c r="AQ49" s="71">
        <v>0</v>
      </c>
      <c r="AR49" s="53">
        <v>0</v>
      </c>
      <c r="AS49" s="45">
        <v>0</v>
      </c>
      <c r="AT49" s="45">
        <v>0</v>
      </c>
      <c r="AU49" s="54">
        <v>0</v>
      </c>
      <c r="AV49" s="71">
        <v>39.048219569</v>
      </c>
      <c r="AW49" s="45">
        <v>56.213179197</v>
      </c>
      <c r="AX49" s="45">
        <v>2.782E-06</v>
      </c>
      <c r="AY49" s="45">
        <v>0</v>
      </c>
      <c r="AZ49" s="54">
        <v>170.219436348</v>
      </c>
      <c r="BA49" s="71">
        <v>0</v>
      </c>
      <c r="BB49" s="53">
        <v>0</v>
      </c>
      <c r="BC49" s="45">
        <v>0</v>
      </c>
      <c r="BD49" s="45">
        <v>0</v>
      </c>
      <c r="BE49" s="54">
        <v>0</v>
      </c>
      <c r="BF49" s="71">
        <v>12.497172181</v>
      </c>
      <c r="BG49" s="53">
        <v>7.208075477</v>
      </c>
      <c r="BH49" s="45">
        <v>0</v>
      </c>
      <c r="BI49" s="45">
        <v>0</v>
      </c>
      <c r="BJ49" s="54">
        <v>22.907856154</v>
      </c>
      <c r="BK49" s="87">
        <v>391.923112295</v>
      </c>
      <c r="BL49" s="103"/>
    </row>
    <row r="50" spans="1:64" ht="12.75">
      <c r="A50" s="11"/>
      <c r="B50" s="24" t="s">
        <v>162</v>
      </c>
      <c r="C50" s="71">
        <v>0</v>
      </c>
      <c r="D50" s="53">
        <v>325.930089148</v>
      </c>
      <c r="E50" s="45">
        <v>0</v>
      </c>
      <c r="F50" s="45">
        <v>0</v>
      </c>
      <c r="G50" s="54">
        <v>0</v>
      </c>
      <c r="H50" s="71">
        <v>12.060347499</v>
      </c>
      <c r="I50" s="45">
        <v>603.01807797</v>
      </c>
      <c r="J50" s="45">
        <v>67.985239005</v>
      </c>
      <c r="K50" s="45">
        <v>0</v>
      </c>
      <c r="L50" s="54">
        <v>587.129275621</v>
      </c>
      <c r="M50" s="71">
        <v>0</v>
      </c>
      <c r="N50" s="53">
        <v>0</v>
      </c>
      <c r="O50" s="45">
        <v>0</v>
      </c>
      <c r="P50" s="45">
        <v>0</v>
      </c>
      <c r="Q50" s="54">
        <v>0</v>
      </c>
      <c r="R50" s="71">
        <v>5.278919921</v>
      </c>
      <c r="S50" s="45">
        <v>10.899337122</v>
      </c>
      <c r="T50" s="45">
        <v>0.400242829</v>
      </c>
      <c r="U50" s="45">
        <v>0</v>
      </c>
      <c r="V50" s="54">
        <v>18.325560279</v>
      </c>
      <c r="W50" s="71">
        <v>0</v>
      </c>
      <c r="X50" s="45">
        <v>0</v>
      </c>
      <c r="Y50" s="45">
        <v>0</v>
      </c>
      <c r="Z50" s="45">
        <v>0</v>
      </c>
      <c r="AA50" s="54">
        <v>0</v>
      </c>
      <c r="AB50" s="71">
        <v>0</v>
      </c>
      <c r="AC50" s="45">
        <v>0</v>
      </c>
      <c r="AD50" s="45">
        <v>0</v>
      </c>
      <c r="AE50" s="45">
        <v>0</v>
      </c>
      <c r="AF50" s="54">
        <v>0.033668715</v>
      </c>
      <c r="AG50" s="71">
        <v>0</v>
      </c>
      <c r="AH50" s="45">
        <v>0</v>
      </c>
      <c r="AI50" s="45">
        <v>0</v>
      </c>
      <c r="AJ50" s="45">
        <v>0</v>
      </c>
      <c r="AK50" s="54">
        <v>0</v>
      </c>
      <c r="AL50" s="71">
        <v>0</v>
      </c>
      <c r="AM50" s="45">
        <v>0</v>
      </c>
      <c r="AN50" s="45">
        <v>0</v>
      </c>
      <c r="AO50" s="45">
        <v>0</v>
      </c>
      <c r="AP50" s="54">
        <v>0</v>
      </c>
      <c r="AQ50" s="71">
        <v>0</v>
      </c>
      <c r="AR50" s="53">
        <v>0</v>
      </c>
      <c r="AS50" s="45">
        <v>0</v>
      </c>
      <c r="AT50" s="45">
        <v>0</v>
      </c>
      <c r="AU50" s="54">
        <v>0</v>
      </c>
      <c r="AV50" s="71">
        <v>29.473967801</v>
      </c>
      <c r="AW50" s="45">
        <v>522.016967839</v>
      </c>
      <c r="AX50" s="45">
        <v>1.004296658</v>
      </c>
      <c r="AY50" s="45">
        <v>0</v>
      </c>
      <c r="AZ50" s="54">
        <v>266.432132367</v>
      </c>
      <c r="BA50" s="71">
        <v>0</v>
      </c>
      <c r="BB50" s="53">
        <v>0</v>
      </c>
      <c r="BC50" s="45">
        <v>0</v>
      </c>
      <c r="BD50" s="45">
        <v>0</v>
      </c>
      <c r="BE50" s="54">
        <v>0</v>
      </c>
      <c r="BF50" s="71">
        <v>14.379090741</v>
      </c>
      <c r="BG50" s="53">
        <v>123.938463659</v>
      </c>
      <c r="BH50" s="45">
        <v>3.152205807</v>
      </c>
      <c r="BI50" s="45">
        <v>0</v>
      </c>
      <c r="BJ50" s="54">
        <v>21.149776317</v>
      </c>
      <c r="BK50" s="87">
        <v>2612.607659298</v>
      </c>
      <c r="BL50" s="103"/>
    </row>
    <row r="51" spans="1:64" ht="12.75">
      <c r="A51" s="11"/>
      <c r="B51" s="24" t="s">
        <v>161</v>
      </c>
      <c r="C51" s="71">
        <v>0</v>
      </c>
      <c r="D51" s="53">
        <v>1.148963259</v>
      </c>
      <c r="E51" s="45">
        <v>0</v>
      </c>
      <c r="F51" s="45">
        <v>0</v>
      </c>
      <c r="G51" s="54">
        <v>0</v>
      </c>
      <c r="H51" s="71">
        <v>14.653494344</v>
      </c>
      <c r="I51" s="45">
        <v>555.163248262</v>
      </c>
      <c r="J51" s="45">
        <v>68.176256018</v>
      </c>
      <c r="K51" s="45">
        <v>0</v>
      </c>
      <c r="L51" s="54">
        <v>115.729568907</v>
      </c>
      <c r="M51" s="71">
        <v>0</v>
      </c>
      <c r="N51" s="53">
        <v>0</v>
      </c>
      <c r="O51" s="45">
        <v>0</v>
      </c>
      <c r="P51" s="45">
        <v>0</v>
      </c>
      <c r="Q51" s="54">
        <v>0</v>
      </c>
      <c r="R51" s="71">
        <v>5.8997238</v>
      </c>
      <c r="S51" s="45">
        <v>175.314256176</v>
      </c>
      <c r="T51" s="45">
        <v>58.495640934</v>
      </c>
      <c r="U51" s="45">
        <v>0</v>
      </c>
      <c r="V51" s="54">
        <v>9.603085348</v>
      </c>
      <c r="W51" s="71">
        <v>0</v>
      </c>
      <c r="X51" s="45">
        <v>0</v>
      </c>
      <c r="Y51" s="45">
        <v>0</v>
      </c>
      <c r="Z51" s="45">
        <v>0</v>
      </c>
      <c r="AA51" s="54">
        <v>0</v>
      </c>
      <c r="AB51" s="71">
        <v>0.034786779</v>
      </c>
      <c r="AC51" s="45">
        <v>0.002233877</v>
      </c>
      <c r="AD51" s="45">
        <v>0</v>
      </c>
      <c r="AE51" s="45">
        <v>0</v>
      </c>
      <c r="AF51" s="54">
        <v>0.026233165</v>
      </c>
      <c r="AG51" s="71">
        <v>0</v>
      </c>
      <c r="AH51" s="45">
        <v>0</v>
      </c>
      <c r="AI51" s="45">
        <v>0</v>
      </c>
      <c r="AJ51" s="45">
        <v>0</v>
      </c>
      <c r="AK51" s="54">
        <v>0</v>
      </c>
      <c r="AL51" s="71">
        <v>0.009966366</v>
      </c>
      <c r="AM51" s="45">
        <v>0</v>
      </c>
      <c r="AN51" s="45">
        <v>0</v>
      </c>
      <c r="AO51" s="45">
        <v>0</v>
      </c>
      <c r="AP51" s="54">
        <v>0</v>
      </c>
      <c r="AQ51" s="71">
        <v>0</v>
      </c>
      <c r="AR51" s="53">
        <v>0</v>
      </c>
      <c r="AS51" s="45">
        <v>0</v>
      </c>
      <c r="AT51" s="45">
        <v>0</v>
      </c>
      <c r="AU51" s="54">
        <v>0</v>
      </c>
      <c r="AV51" s="71">
        <v>124.79505957</v>
      </c>
      <c r="AW51" s="45">
        <v>558.021985358</v>
      </c>
      <c r="AX51" s="45">
        <v>2.352342944</v>
      </c>
      <c r="AY51" s="45">
        <v>0.000102355</v>
      </c>
      <c r="AZ51" s="54">
        <v>724.746815</v>
      </c>
      <c r="BA51" s="71">
        <v>0</v>
      </c>
      <c r="BB51" s="53">
        <v>0</v>
      </c>
      <c r="BC51" s="45">
        <v>0</v>
      </c>
      <c r="BD51" s="45">
        <v>0</v>
      </c>
      <c r="BE51" s="54">
        <v>0</v>
      </c>
      <c r="BF51" s="71">
        <v>49.129659071</v>
      </c>
      <c r="BG51" s="53">
        <v>45.885023321</v>
      </c>
      <c r="BH51" s="45">
        <v>13.934380329</v>
      </c>
      <c r="BI51" s="45">
        <v>0</v>
      </c>
      <c r="BJ51" s="54">
        <v>141.447091208</v>
      </c>
      <c r="BK51" s="87">
        <v>2664.569916391</v>
      </c>
      <c r="BL51" s="103"/>
    </row>
    <row r="52" spans="1:64" ht="12.75">
      <c r="A52" s="11"/>
      <c r="B52" s="24" t="s">
        <v>160</v>
      </c>
      <c r="C52" s="71">
        <v>0</v>
      </c>
      <c r="D52" s="53">
        <v>35.732113562</v>
      </c>
      <c r="E52" s="45">
        <v>0</v>
      </c>
      <c r="F52" s="45">
        <v>0</v>
      </c>
      <c r="G52" s="54">
        <v>0</v>
      </c>
      <c r="H52" s="71">
        <v>1.617042727</v>
      </c>
      <c r="I52" s="45">
        <v>10.554149639</v>
      </c>
      <c r="J52" s="45">
        <v>0</v>
      </c>
      <c r="K52" s="45">
        <v>0</v>
      </c>
      <c r="L52" s="54">
        <v>32.451258595</v>
      </c>
      <c r="M52" s="71">
        <v>0</v>
      </c>
      <c r="N52" s="53">
        <v>0</v>
      </c>
      <c r="O52" s="45">
        <v>0</v>
      </c>
      <c r="P52" s="45">
        <v>0</v>
      </c>
      <c r="Q52" s="54">
        <v>0</v>
      </c>
      <c r="R52" s="71">
        <v>0.520067239</v>
      </c>
      <c r="S52" s="45">
        <v>0</v>
      </c>
      <c r="T52" s="45">
        <v>0</v>
      </c>
      <c r="U52" s="45">
        <v>0</v>
      </c>
      <c r="V52" s="54">
        <v>0.218242704</v>
      </c>
      <c r="W52" s="71">
        <v>0</v>
      </c>
      <c r="X52" s="45">
        <v>0</v>
      </c>
      <c r="Y52" s="45">
        <v>0</v>
      </c>
      <c r="Z52" s="45">
        <v>0</v>
      </c>
      <c r="AA52" s="54">
        <v>0</v>
      </c>
      <c r="AB52" s="71">
        <v>0</v>
      </c>
      <c r="AC52" s="45">
        <v>0</v>
      </c>
      <c r="AD52" s="45">
        <v>0</v>
      </c>
      <c r="AE52" s="45">
        <v>0</v>
      </c>
      <c r="AF52" s="54">
        <v>0</v>
      </c>
      <c r="AG52" s="71">
        <v>0</v>
      </c>
      <c r="AH52" s="45">
        <v>0</v>
      </c>
      <c r="AI52" s="45">
        <v>0</v>
      </c>
      <c r="AJ52" s="45">
        <v>0</v>
      </c>
      <c r="AK52" s="54">
        <v>0</v>
      </c>
      <c r="AL52" s="71">
        <v>0</v>
      </c>
      <c r="AM52" s="45">
        <v>0</v>
      </c>
      <c r="AN52" s="45">
        <v>0</v>
      </c>
      <c r="AO52" s="45">
        <v>0</v>
      </c>
      <c r="AP52" s="54">
        <v>0</v>
      </c>
      <c r="AQ52" s="71">
        <v>0</v>
      </c>
      <c r="AR52" s="53">
        <v>0</v>
      </c>
      <c r="AS52" s="45">
        <v>0</v>
      </c>
      <c r="AT52" s="45">
        <v>0</v>
      </c>
      <c r="AU52" s="54">
        <v>0</v>
      </c>
      <c r="AV52" s="71">
        <v>10.423982673</v>
      </c>
      <c r="AW52" s="45">
        <v>51.209344201</v>
      </c>
      <c r="AX52" s="45">
        <v>0</v>
      </c>
      <c r="AY52" s="45">
        <v>0</v>
      </c>
      <c r="AZ52" s="54">
        <v>89.301808189</v>
      </c>
      <c r="BA52" s="71">
        <v>0</v>
      </c>
      <c r="BB52" s="53">
        <v>0</v>
      </c>
      <c r="BC52" s="45">
        <v>0</v>
      </c>
      <c r="BD52" s="45">
        <v>0</v>
      </c>
      <c r="BE52" s="54">
        <v>0</v>
      </c>
      <c r="BF52" s="71">
        <v>1.719068938</v>
      </c>
      <c r="BG52" s="53">
        <v>0.593097393</v>
      </c>
      <c r="BH52" s="45">
        <v>1.662022643</v>
      </c>
      <c r="BI52" s="45">
        <v>0</v>
      </c>
      <c r="BJ52" s="54">
        <v>9.764290209</v>
      </c>
      <c r="BK52" s="87">
        <v>245.766488712</v>
      </c>
      <c r="BL52" s="103"/>
    </row>
    <row r="53" spans="1:64" ht="12.75">
      <c r="A53" s="11"/>
      <c r="B53" s="24" t="s">
        <v>166</v>
      </c>
      <c r="C53" s="71">
        <v>0</v>
      </c>
      <c r="D53" s="53">
        <v>59.661999059</v>
      </c>
      <c r="E53" s="45">
        <v>0</v>
      </c>
      <c r="F53" s="45">
        <v>0</v>
      </c>
      <c r="G53" s="54">
        <v>0</v>
      </c>
      <c r="H53" s="71">
        <v>5.424085925</v>
      </c>
      <c r="I53" s="45">
        <v>200.254324208</v>
      </c>
      <c r="J53" s="45">
        <v>2.798342458</v>
      </c>
      <c r="K53" s="45">
        <v>0</v>
      </c>
      <c r="L53" s="54">
        <v>153.436216101</v>
      </c>
      <c r="M53" s="71">
        <v>0</v>
      </c>
      <c r="N53" s="53">
        <v>0</v>
      </c>
      <c r="O53" s="45">
        <v>0</v>
      </c>
      <c r="P53" s="45">
        <v>0</v>
      </c>
      <c r="Q53" s="54">
        <v>0</v>
      </c>
      <c r="R53" s="71">
        <v>2.087883305</v>
      </c>
      <c r="S53" s="45">
        <v>6.52229291</v>
      </c>
      <c r="T53" s="45">
        <v>0</v>
      </c>
      <c r="U53" s="45">
        <v>0</v>
      </c>
      <c r="V53" s="54">
        <v>66.4446148</v>
      </c>
      <c r="W53" s="71">
        <v>0</v>
      </c>
      <c r="X53" s="45">
        <v>0</v>
      </c>
      <c r="Y53" s="45">
        <v>0</v>
      </c>
      <c r="Z53" s="45">
        <v>0</v>
      </c>
      <c r="AA53" s="54">
        <v>0</v>
      </c>
      <c r="AB53" s="71">
        <v>0</v>
      </c>
      <c r="AC53" s="45">
        <v>0</v>
      </c>
      <c r="AD53" s="45">
        <v>0</v>
      </c>
      <c r="AE53" s="45">
        <v>0</v>
      </c>
      <c r="AF53" s="54">
        <v>0</v>
      </c>
      <c r="AG53" s="71">
        <v>0</v>
      </c>
      <c r="AH53" s="45">
        <v>0</v>
      </c>
      <c r="AI53" s="45">
        <v>0</v>
      </c>
      <c r="AJ53" s="45">
        <v>0</v>
      </c>
      <c r="AK53" s="54">
        <v>0</v>
      </c>
      <c r="AL53" s="71">
        <v>0</v>
      </c>
      <c r="AM53" s="45">
        <v>0</v>
      </c>
      <c r="AN53" s="45">
        <v>0</v>
      </c>
      <c r="AO53" s="45">
        <v>0</v>
      </c>
      <c r="AP53" s="54">
        <v>0</v>
      </c>
      <c r="AQ53" s="71">
        <v>0</v>
      </c>
      <c r="AR53" s="53">
        <v>0</v>
      </c>
      <c r="AS53" s="45">
        <v>0</v>
      </c>
      <c r="AT53" s="45">
        <v>0</v>
      </c>
      <c r="AU53" s="54">
        <v>0</v>
      </c>
      <c r="AV53" s="71">
        <v>6.509103056</v>
      </c>
      <c r="AW53" s="45">
        <v>155.472280946</v>
      </c>
      <c r="AX53" s="45">
        <v>3.688617143</v>
      </c>
      <c r="AY53" s="45">
        <v>0</v>
      </c>
      <c r="AZ53" s="54">
        <v>303.150589865</v>
      </c>
      <c r="BA53" s="71">
        <v>0</v>
      </c>
      <c r="BB53" s="53">
        <v>0</v>
      </c>
      <c r="BC53" s="45">
        <v>0</v>
      </c>
      <c r="BD53" s="45">
        <v>0</v>
      </c>
      <c r="BE53" s="54">
        <v>0</v>
      </c>
      <c r="BF53" s="71">
        <v>2.273281173</v>
      </c>
      <c r="BG53" s="53">
        <v>18.964655078</v>
      </c>
      <c r="BH53" s="45">
        <v>0</v>
      </c>
      <c r="BI53" s="45">
        <v>0</v>
      </c>
      <c r="BJ53" s="54">
        <v>20.779569424</v>
      </c>
      <c r="BK53" s="87">
        <v>1007.467855451</v>
      </c>
      <c r="BL53" s="103"/>
    </row>
    <row r="54" spans="1:64" ht="12.75">
      <c r="A54" s="11"/>
      <c r="B54" s="24" t="s">
        <v>164</v>
      </c>
      <c r="C54" s="71">
        <v>0</v>
      </c>
      <c r="D54" s="53">
        <v>0.701084019</v>
      </c>
      <c r="E54" s="45">
        <v>0</v>
      </c>
      <c r="F54" s="45">
        <v>0</v>
      </c>
      <c r="G54" s="54">
        <v>0</v>
      </c>
      <c r="H54" s="71">
        <v>1.809270652</v>
      </c>
      <c r="I54" s="45">
        <v>1.213174542</v>
      </c>
      <c r="J54" s="45">
        <v>0</v>
      </c>
      <c r="K54" s="45">
        <v>0</v>
      </c>
      <c r="L54" s="54">
        <v>2.501222846</v>
      </c>
      <c r="M54" s="71">
        <v>0</v>
      </c>
      <c r="N54" s="53">
        <v>0</v>
      </c>
      <c r="O54" s="45">
        <v>0</v>
      </c>
      <c r="P54" s="45">
        <v>0</v>
      </c>
      <c r="Q54" s="54">
        <v>0</v>
      </c>
      <c r="R54" s="71">
        <v>0.569414848</v>
      </c>
      <c r="S54" s="45">
        <v>0</v>
      </c>
      <c r="T54" s="45">
        <v>0</v>
      </c>
      <c r="U54" s="45">
        <v>0</v>
      </c>
      <c r="V54" s="54">
        <v>0.118978243</v>
      </c>
      <c r="W54" s="71">
        <v>0</v>
      </c>
      <c r="X54" s="45">
        <v>0</v>
      </c>
      <c r="Y54" s="45">
        <v>0</v>
      </c>
      <c r="Z54" s="45">
        <v>0</v>
      </c>
      <c r="AA54" s="54">
        <v>0</v>
      </c>
      <c r="AB54" s="71">
        <v>0</v>
      </c>
      <c r="AC54" s="45">
        <v>0</v>
      </c>
      <c r="AD54" s="45">
        <v>0</v>
      </c>
      <c r="AE54" s="45">
        <v>0</v>
      </c>
      <c r="AF54" s="54">
        <v>0</v>
      </c>
      <c r="AG54" s="71">
        <v>0</v>
      </c>
      <c r="AH54" s="45">
        <v>0</v>
      </c>
      <c r="AI54" s="45">
        <v>0</v>
      </c>
      <c r="AJ54" s="45">
        <v>0</v>
      </c>
      <c r="AK54" s="54">
        <v>0</v>
      </c>
      <c r="AL54" s="71">
        <v>0.001397272</v>
      </c>
      <c r="AM54" s="45">
        <v>0</v>
      </c>
      <c r="AN54" s="45">
        <v>0</v>
      </c>
      <c r="AO54" s="45">
        <v>0</v>
      </c>
      <c r="AP54" s="54">
        <v>0</v>
      </c>
      <c r="AQ54" s="71">
        <v>0</v>
      </c>
      <c r="AR54" s="53">
        <v>0</v>
      </c>
      <c r="AS54" s="45">
        <v>0</v>
      </c>
      <c r="AT54" s="45">
        <v>0</v>
      </c>
      <c r="AU54" s="54">
        <v>0</v>
      </c>
      <c r="AV54" s="71">
        <v>32.099676764</v>
      </c>
      <c r="AW54" s="45">
        <v>9.210229764</v>
      </c>
      <c r="AX54" s="45">
        <v>0</v>
      </c>
      <c r="AY54" s="45">
        <v>0</v>
      </c>
      <c r="AZ54" s="54">
        <v>121.406427739</v>
      </c>
      <c r="BA54" s="71">
        <v>0</v>
      </c>
      <c r="BB54" s="53">
        <v>0</v>
      </c>
      <c r="BC54" s="45">
        <v>0</v>
      </c>
      <c r="BD54" s="45">
        <v>0</v>
      </c>
      <c r="BE54" s="54">
        <v>0</v>
      </c>
      <c r="BF54" s="71">
        <v>7.599823801</v>
      </c>
      <c r="BG54" s="53">
        <v>0.312058713</v>
      </c>
      <c r="BH54" s="45">
        <v>0</v>
      </c>
      <c r="BI54" s="45">
        <v>0</v>
      </c>
      <c r="BJ54" s="54">
        <v>17.103505133</v>
      </c>
      <c r="BK54" s="87">
        <v>194.646264336</v>
      </c>
      <c r="BL54" s="103"/>
    </row>
    <row r="55" spans="1:64" ht="12.75">
      <c r="A55" s="11"/>
      <c r="B55" s="24" t="s">
        <v>167</v>
      </c>
      <c r="C55" s="71">
        <v>0</v>
      </c>
      <c r="D55" s="53">
        <v>239.134323638</v>
      </c>
      <c r="E55" s="45">
        <v>0</v>
      </c>
      <c r="F55" s="45">
        <v>0</v>
      </c>
      <c r="G55" s="54">
        <v>0</v>
      </c>
      <c r="H55" s="71">
        <v>7.110337155</v>
      </c>
      <c r="I55" s="45">
        <v>1284.401853248</v>
      </c>
      <c r="J55" s="45">
        <v>3.092288107</v>
      </c>
      <c r="K55" s="45">
        <v>0</v>
      </c>
      <c r="L55" s="54">
        <v>487.719221885</v>
      </c>
      <c r="M55" s="71">
        <v>0</v>
      </c>
      <c r="N55" s="53">
        <v>0</v>
      </c>
      <c r="O55" s="45">
        <v>0</v>
      </c>
      <c r="P55" s="45">
        <v>0</v>
      </c>
      <c r="Q55" s="54">
        <v>0</v>
      </c>
      <c r="R55" s="71">
        <v>2.895002177</v>
      </c>
      <c r="S55" s="45">
        <v>9.024070519</v>
      </c>
      <c r="T55" s="45">
        <v>1.312986575</v>
      </c>
      <c r="U55" s="45">
        <v>0</v>
      </c>
      <c r="V55" s="54">
        <v>38.324727079</v>
      </c>
      <c r="W55" s="71">
        <v>0</v>
      </c>
      <c r="X55" s="45">
        <v>0</v>
      </c>
      <c r="Y55" s="45">
        <v>0</v>
      </c>
      <c r="Z55" s="45">
        <v>0</v>
      </c>
      <c r="AA55" s="54">
        <v>0</v>
      </c>
      <c r="AB55" s="71">
        <v>0</v>
      </c>
      <c r="AC55" s="45">
        <v>0</v>
      </c>
      <c r="AD55" s="45">
        <v>0</v>
      </c>
      <c r="AE55" s="45">
        <v>0</v>
      </c>
      <c r="AF55" s="54">
        <v>0</v>
      </c>
      <c r="AG55" s="71">
        <v>0</v>
      </c>
      <c r="AH55" s="45">
        <v>0</v>
      </c>
      <c r="AI55" s="45">
        <v>0</v>
      </c>
      <c r="AJ55" s="45">
        <v>0</v>
      </c>
      <c r="AK55" s="54">
        <v>0</v>
      </c>
      <c r="AL55" s="71">
        <v>0.010631</v>
      </c>
      <c r="AM55" s="45">
        <v>0</v>
      </c>
      <c r="AN55" s="45">
        <v>0</v>
      </c>
      <c r="AO55" s="45">
        <v>0</v>
      </c>
      <c r="AP55" s="54">
        <v>0</v>
      </c>
      <c r="AQ55" s="71">
        <v>0</v>
      </c>
      <c r="AR55" s="53">
        <v>0</v>
      </c>
      <c r="AS55" s="45">
        <v>0</v>
      </c>
      <c r="AT55" s="45">
        <v>0</v>
      </c>
      <c r="AU55" s="54">
        <v>0</v>
      </c>
      <c r="AV55" s="71">
        <v>18.1767793</v>
      </c>
      <c r="AW55" s="45">
        <v>355.32990316</v>
      </c>
      <c r="AX55" s="45">
        <v>1.848792822</v>
      </c>
      <c r="AY55" s="45">
        <v>0</v>
      </c>
      <c r="AZ55" s="54">
        <v>514.386477079</v>
      </c>
      <c r="BA55" s="71">
        <v>0</v>
      </c>
      <c r="BB55" s="53">
        <v>0</v>
      </c>
      <c r="BC55" s="45">
        <v>0</v>
      </c>
      <c r="BD55" s="45">
        <v>0</v>
      </c>
      <c r="BE55" s="54">
        <v>0</v>
      </c>
      <c r="BF55" s="71">
        <v>4.507546973</v>
      </c>
      <c r="BG55" s="53">
        <v>32.533266752</v>
      </c>
      <c r="BH55" s="45">
        <v>2.984750202</v>
      </c>
      <c r="BI55" s="45">
        <v>0</v>
      </c>
      <c r="BJ55" s="54">
        <v>26.752283292274235</v>
      </c>
      <c r="BK55" s="87">
        <v>3029.5452409632744</v>
      </c>
      <c r="BL55" s="103"/>
    </row>
    <row r="56" spans="1:64" ht="12.75">
      <c r="A56" s="36"/>
      <c r="B56" s="37" t="s">
        <v>81</v>
      </c>
      <c r="C56" s="80">
        <f aca="true" t="shared" si="5" ref="C56:AH56">SUM(C47:C55)</f>
        <v>0</v>
      </c>
      <c r="D56" s="80">
        <f t="shared" si="5"/>
        <v>1515.6788032870002</v>
      </c>
      <c r="E56" s="80">
        <f t="shared" si="5"/>
        <v>0</v>
      </c>
      <c r="F56" s="80">
        <f t="shared" si="5"/>
        <v>0</v>
      </c>
      <c r="G56" s="80">
        <f t="shared" si="5"/>
        <v>0</v>
      </c>
      <c r="H56" s="80">
        <f t="shared" si="5"/>
        <v>64.963789495</v>
      </c>
      <c r="I56" s="80">
        <f t="shared" si="5"/>
        <v>4625.567680956</v>
      </c>
      <c r="J56" s="80">
        <f t="shared" si="5"/>
        <v>142.052125588</v>
      </c>
      <c r="K56" s="80">
        <f t="shared" si="5"/>
        <v>7.782844953</v>
      </c>
      <c r="L56" s="80">
        <f t="shared" si="5"/>
        <v>2217.98995823</v>
      </c>
      <c r="M56" s="80">
        <f t="shared" si="5"/>
        <v>0</v>
      </c>
      <c r="N56" s="80">
        <f t="shared" si="5"/>
        <v>0</v>
      </c>
      <c r="O56" s="80">
        <f t="shared" si="5"/>
        <v>0</v>
      </c>
      <c r="P56" s="80">
        <f t="shared" si="5"/>
        <v>0</v>
      </c>
      <c r="Q56" s="80">
        <f t="shared" si="5"/>
        <v>0</v>
      </c>
      <c r="R56" s="80">
        <f t="shared" si="5"/>
        <v>25.844470454</v>
      </c>
      <c r="S56" s="80">
        <f t="shared" si="5"/>
        <v>288.289647889</v>
      </c>
      <c r="T56" s="80">
        <f t="shared" si="5"/>
        <v>65.237198285</v>
      </c>
      <c r="U56" s="80">
        <f t="shared" si="5"/>
        <v>0</v>
      </c>
      <c r="V56" s="80">
        <f t="shared" si="5"/>
        <v>145.927339516</v>
      </c>
      <c r="W56" s="80">
        <f t="shared" si="5"/>
        <v>0</v>
      </c>
      <c r="X56" s="80">
        <f t="shared" si="5"/>
        <v>0</v>
      </c>
      <c r="Y56" s="80">
        <f t="shared" si="5"/>
        <v>0</v>
      </c>
      <c r="Z56" s="80">
        <f t="shared" si="5"/>
        <v>0</v>
      </c>
      <c r="AA56" s="80">
        <f t="shared" si="5"/>
        <v>0</v>
      </c>
      <c r="AB56" s="80">
        <f t="shared" si="5"/>
        <v>0.038128431</v>
      </c>
      <c r="AC56" s="80">
        <f t="shared" si="5"/>
        <v>0.002233877</v>
      </c>
      <c r="AD56" s="80">
        <f t="shared" si="5"/>
        <v>0</v>
      </c>
      <c r="AE56" s="80">
        <f t="shared" si="5"/>
        <v>0</v>
      </c>
      <c r="AF56" s="80">
        <f t="shared" si="5"/>
        <v>0.151485288</v>
      </c>
      <c r="AG56" s="80">
        <f t="shared" si="5"/>
        <v>0</v>
      </c>
      <c r="AH56" s="80">
        <f t="shared" si="5"/>
        <v>0</v>
      </c>
      <c r="AI56" s="80">
        <f aca="true" t="shared" si="6" ref="AI56:BJ56">SUM(AI47:AI55)</f>
        <v>0</v>
      </c>
      <c r="AJ56" s="80">
        <f t="shared" si="6"/>
        <v>0</v>
      </c>
      <c r="AK56" s="80">
        <f t="shared" si="6"/>
        <v>0</v>
      </c>
      <c r="AL56" s="80">
        <f t="shared" si="6"/>
        <v>0.022105493</v>
      </c>
      <c r="AM56" s="80">
        <f t="shared" si="6"/>
        <v>0</v>
      </c>
      <c r="AN56" s="80">
        <f t="shared" si="6"/>
        <v>0</v>
      </c>
      <c r="AO56" s="80">
        <f t="shared" si="6"/>
        <v>0</v>
      </c>
      <c r="AP56" s="80">
        <f t="shared" si="6"/>
        <v>0.017216169</v>
      </c>
      <c r="AQ56" s="80">
        <f t="shared" si="6"/>
        <v>0</v>
      </c>
      <c r="AR56" s="80">
        <f t="shared" si="6"/>
        <v>0</v>
      </c>
      <c r="AS56" s="80">
        <f t="shared" si="6"/>
        <v>0</v>
      </c>
      <c r="AT56" s="80">
        <f t="shared" si="6"/>
        <v>0</v>
      </c>
      <c r="AU56" s="80">
        <f t="shared" si="6"/>
        <v>0</v>
      </c>
      <c r="AV56" s="80">
        <f t="shared" si="6"/>
        <v>292.215009833</v>
      </c>
      <c r="AW56" s="80">
        <f t="shared" si="6"/>
        <v>1927.3852921779999</v>
      </c>
      <c r="AX56" s="80">
        <f t="shared" si="6"/>
        <v>25.475489888</v>
      </c>
      <c r="AY56" s="80">
        <f t="shared" si="6"/>
        <v>0.000102355</v>
      </c>
      <c r="AZ56" s="80">
        <f t="shared" si="6"/>
        <v>2738.6879124409998</v>
      </c>
      <c r="BA56" s="80">
        <f t="shared" si="6"/>
        <v>0</v>
      </c>
      <c r="BB56" s="80">
        <f t="shared" si="6"/>
        <v>0</v>
      </c>
      <c r="BC56" s="80">
        <f t="shared" si="6"/>
        <v>0</v>
      </c>
      <c r="BD56" s="80">
        <f t="shared" si="6"/>
        <v>0</v>
      </c>
      <c r="BE56" s="80">
        <f t="shared" si="6"/>
        <v>0</v>
      </c>
      <c r="BF56" s="80">
        <f t="shared" si="6"/>
        <v>100.84843702100001</v>
      </c>
      <c r="BG56" s="80">
        <f t="shared" si="6"/>
        <v>256.026073529</v>
      </c>
      <c r="BH56" s="80">
        <f t="shared" si="6"/>
        <v>31.232583673</v>
      </c>
      <c r="BI56" s="80">
        <f t="shared" si="6"/>
        <v>0</v>
      </c>
      <c r="BJ56" s="80">
        <f t="shared" si="6"/>
        <v>306.6473186922742</v>
      </c>
      <c r="BK56" s="66">
        <f>SUM(BK47:BK55)</f>
        <v>14778.083247521274</v>
      </c>
      <c r="BL56" s="103"/>
    </row>
    <row r="57" spans="1:64" ht="12.75">
      <c r="A57" s="36"/>
      <c r="B57" s="38" t="s">
        <v>71</v>
      </c>
      <c r="C57" s="66">
        <f aca="true" t="shared" si="7" ref="C57:AH57">+C56+C39+C15+C11</f>
        <v>0</v>
      </c>
      <c r="D57" s="72">
        <f t="shared" si="7"/>
        <v>3120.383904413</v>
      </c>
      <c r="E57" s="72">
        <f t="shared" si="7"/>
        <v>0</v>
      </c>
      <c r="F57" s="72">
        <f t="shared" si="7"/>
        <v>0</v>
      </c>
      <c r="G57" s="73">
        <f t="shared" si="7"/>
        <v>0</v>
      </c>
      <c r="H57" s="66">
        <f t="shared" si="7"/>
        <v>186.024085373</v>
      </c>
      <c r="I57" s="72">
        <f t="shared" si="7"/>
        <v>15319.440829853002</v>
      </c>
      <c r="J57" s="72">
        <f t="shared" si="7"/>
        <v>956.7973138259999</v>
      </c>
      <c r="K57" s="72">
        <f t="shared" si="7"/>
        <v>7.782844953</v>
      </c>
      <c r="L57" s="73">
        <f t="shared" si="7"/>
        <v>4169.5554836090005</v>
      </c>
      <c r="M57" s="66">
        <f t="shared" si="7"/>
        <v>0</v>
      </c>
      <c r="N57" s="72">
        <f t="shared" si="7"/>
        <v>0</v>
      </c>
      <c r="O57" s="72">
        <f t="shared" si="7"/>
        <v>0</v>
      </c>
      <c r="P57" s="72">
        <f t="shared" si="7"/>
        <v>0</v>
      </c>
      <c r="Q57" s="73">
        <f t="shared" si="7"/>
        <v>0</v>
      </c>
      <c r="R57" s="66">
        <f t="shared" si="7"/>
        <v>74.66596292700001</v>
      </c>
      <c r="S57" s="72">
        <f t="shared" si="7"/>
        <v>851.168266166</v>
      </c>
      <c r="T57" s="72">
        <f t="shared" si="7"/>
        <v>100.527994583</v>
      </c>
      <c r="U57" s="72">
        <f t="shared" si="7"/>
        <v>0</v>
      </c>
      <c r="V57" s="73">
        <f t="shared" si="7"/>
        <v>365.914499835</v>
      </c>
      <c r="W57" s="66">
        <f t="shared" si="7"/>
        <v>0</v>
      </c>
      <c r="X57" s="66">
        <f t="shared" si="7"/>
        <v>0</v>
      </c>
      <c r="Y57" s="66">
        <f t="shared" si="7"/>
        <v>0</v>
      </c>
      <c r="Z57" s="66">
        <f t="shared" si="7"/>
        <v>0</v>
      </c>
      <c r="AA57" s="66">
        <f t="shared" si="7"/>
        <v>0</v>
      </c>
      <c r="AB57" s="66">
        <f t="shared" si="7"/>
        <v>0.050473636999999995</v>
      </c>
      <c r="AC57" s="72">
        <f t="shared" si="7"/>
        <v>0.04925661</v>
      </c>
      <c r="AD57" s="72">
        <f t="shared" si="7"/>
        <v>0</v>
      </c>
      <c r="AE57" s="72">
        <f t="shared" si="7"/>
        <v>0</v>
      </c>
      <c r="AF57" s="73">
        <f t="shared" si="7"/>
        <v>0.151485288</v>
      </c>
      <c r="AG57" s="66">
        <f t="shared" si="7"/>
        <v>0</v>
      </c>
      <c r="AH57" s="72">
        <f t="shared" si="7"/>
        <v>0</v>
      </c>
      <c r="AI57" s="72">
        <f aca="true" t="shared" si="8" ref="AI57:BN57">+AI56+AI39+AI15+AI11</f>
        <v>0</v>
      </c>
      <c r="AJ57" s="72">
        <f t="shared" si="8"/>
        <v>0</v>
      </c>
      <c r="AK57" s="73">
        <f t="shared" si="8"/>
        <v>0</v>
      </c>
      <c r="AL57" s="66">
        <f t="shared" si="8"/>
        <v>0.032789161</v>
      </c>
      <c r="AM57" s="72">
        <f t="shared" si="8"/>
        <v>0</v>
      </c>
      <c r="AN57" s="72">
        <f t="shared" si="8"/>
        <v>0</v>
      </c>
      <c r="AO57" s="72">
        <f t="shared" si="8"/>
        <v>0</v>
      </c>
      <c r="AP57" s="73">
        <f t="shared" si="8"/>
        <v>0.017216169</v>
      </c>
      <c r="AQ57" s="66">
        <f t="shared" si="8"/>
        <v>0</v>
      </c>
      <c r="AR57" s="72">
        <f t="shared" si="8"/>
        <v>0.173039472</v>
      </c>
      <c r="AS57" s="72">
        <f t="shared" si="8"/>
        <v>0</v>
      </c>
      <c r="AT57" s="72">
        <f t="shared" si="8"/>
        <v>0</v>
      </c>
      <c r="AU57" s="73">
        <f t="shared" si="8"/>
        <v>0</v>
      </c>
      <c r="AV57" s="66">
        <f t="shared" si="8"/>
        <v>435.393821064</v>
      </c>
      <c r="AW57" s="72">
        <f t="shared" si="8"/>
        <v>4903.353390067</v>
      </c>
      <c r="AX57" s="72">
        <f t="shared" si="8"/>
        <v>430.887435638</v>
      </c>
      <c r="AY57" s="72">
        <f t="shared" si="8"/>
        <v>0.000102355</v>
      </c>
      <c r="AZ57" s="73">
        <f t="shared" si="8"/>
        <v>4548.354029453</v>
      </c>
      <c r="BA57" s="66">
        <f t="shared" si="8"/>
        <v>0</v>
      </c>
      <c r="BB57" s="72">
        <f t="shared" si="8"/>
        <v>0</v>
      </c>
      <c r="BC57" s="72">
        <f t="shared" si="8"/>
        <v>0</v>
      </c>
      <c r="BD57" s="72">
        <f t="shared" si="8"/>
        <v>0</v>
      </c>
      <c r="BE57" s="73">
        <f t="shared" si="8"/>
        <v>0</v>
      </c>
      <c r="BF57" s="66">
        <f t="shared" si="8"/>
        <v>150.789383062</v>
      </c>
      <c r="BG57" s="72">
        <f t="shared" si="8"/>
        <v>408.455510856</v>
      </c>
      <c r="BH57" s="72">
        <f t="shared" si="8"/>
        <v>50.988857554000006</v>
      </c>
      <c r="BI57" s="72">
        <f t="shared" si="8"/>
        <v>0</v>
      </c>
      <c r="BJ57" s="73">
        <f t="shared" si="8"/>
        <v>514.4601577742742</v>
      </c>
      <c r="BK57" s="66">
        <f t="shared" si="8"/>
        <v>36595.41813369827</v>
      </c>
      <c r="BL57" s="103"/>
    </row>
    <row r="58" spans="1:64" ht="3.75" customHeight="1">
      <c r="A58" s="11"/>
      <c r="B58" s="20"/>
      <c r="C58" s="123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5"/>
      <c r="BL58" s="103"/>
    </row>
    <row r="59" spans="1:64" ht="3.75" customHeight="1">
      <c r="A59" s="11"/>
      <c r="B59" s="20"/>
      <c r="C59" s="25"/>
      <c r="D59" s="33"/>
      <c r="E59" s="26"/>
      <c r="F59" s="26"/>
      <c r="G59" s="26"/>
      <c r="H59" s="26"/>
      <c r="I59" s="26"/>
      <c r="J59" s="26"/>
      <c r="K59" s="26"/>
      <c r="L59" s="26"/>
      <c r="M59" s="26"/>
      <c r="N59" s="33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33"/>
      <c r="AS59" s="26"/>
      <c r="AT59" s="26"/>
      <c r="AU59" s="26"/>
      <c r="AV59" s="26"/>
      <c r="AW59" s="26"/>
      <c r="AX59" s="26"/>
      <c r="AY59" s="26"/>
      <c r="AZ59" s="26"/>
      <c r="BA59" s="26"/>
      <c r="BB59" s="33"/>
      <c r="BC59" s="26"/>
      <c r="BD59" s="26"/>
      <c r="BE59" s="26"/>
      <c r="BF59" s="26"/>
      <c r="BG59" s="33"/>
      <c r="BH59" s="26"/>
      <c r="BI59" s="26"/>
      <c r="BJ59" s="26"/>
      <c r="BK59" s="29"/>
      <c r="BL59" s="103"/>
    </row>
    <row r="60" spans="1:64" ht="12.75">
      <c r="A60" s="11" t="s">
        <v>1</v>
      </c>
      <c r="B60" s="17" t="s">
        <v>7</v>
      </c>
      <c r="C60" s="123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5"/>
      <c r="BL60" s="103"/>
    </row>
    <row r="61" spans="1:252" s="4" customFormat="1" ht="12.75">
      <c r="A61" s="11" t="s">
        <v>67</v>
      </c>
      <c r="B61" s="24" t="s">
        <v>2</v>
      </c>
      <c r="C61" s="120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2"/>
      <c r="BL61" s="103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</row>
    <row r="62" spans="1:252" s="4" customFormat="1" ht="12.75">
      <c r="A62" s="11"/>
      <c r="B62" s="24" t="s">
        <v>169</v>
      </c>
      <c r="C62" s="75">
        <v>0</v>
      </c>
      <c r="D62" s="53">
        <v>0.776470129</v>
      </c>
      <c r="E62" s="76">
        <v>0</v>
      </c>
      <c r="F62" s="76">
        <v>0</v>
      </c>
      <c r="G62" s="77">
        <v>0</v>
      </c>
      <c r="H62" s="75">
        <v>560.181368323</v>
      </c>
      <c r="I62" s="76">
        <v>0.312815768</v>
      </c>
      <c r="J62" s="76">
        <v>0</v>
      </c>
      <c r="K62" s="76">
        <v>0</v>
      </c>
      <c r="L62" s="77">
        <v>38.522818438</v>
      </c>
      <c r="M62" s="67">
        <v>0</v>
      </c>
      <c r="N62" s="68">
        <v>0</v>
      </c>
      <c r="O62" s="67">
        <v>0</v>
      </c>
      <c r="P62" s="67">
        <v>0</v>
      </c>
      <c r="Q62" s="67">
        <v>0</v>
      </c>
      <c r="R62" s="75">
        <v>330.968776547</v>
      </c>
      <c r="S62" s="76">
        <v>0.004017821</v>
      </c>
      <c r="T62" s="76">
        <v>0</v>
      </c>
      <c r="U62" s="76">
        <v>0</v>
      </c>
      <c r="V62" s="77">
        <v>9.459239684</v>
      </c>
      <c r="W62" s="75">
        <v>0</v>
      </c>
      <c r="X62" s="76">
        <v>0</v>
      </c>
      <c r="Y62" s="76">
        <v>0</v>
      </c>
      <c r="Z62" s="76">
        <v>0</v>
      </c>
      <c r="AA62" s="77">
        <v>0</v>
      </c>
      <c r="AB62" s="75">
        <v>1.965196051</v>
      </c>
      <c r="AC62" s="76">
        <v>0</v>
      </c>
      <c r="AD62" s="76">
        <v>0</v>
      </c>
      <c r="AE62" s="76">
        <v>0</v>
      </c>
      <c r="AF62" s="77">
        <v>0.033240382</v>
      </c>
      <c r="AG62" s="67">
        <v>0</v>
      </c>
      <c r="AH62" s="67">
        <v>0</v>
      </c>
      <c r="AI62" s="67">
        <v>0</v>
      </c>
      <c r="AJ62" s="67">
        <v>0</v>
      </c>
      <c r="AK62" s="67">
        <v>0</v>
      </c>
      <c r="AL62" s="75">
        <v>0.836334046</v>
      </c>
      <c r="AM62" s="76">
        <v>0</v>
      </c>
      <c r="AN62" s="76">
        <v>0</v>
      </c>
      <c r="AO62" s="76">
        <v>0</v>
      </c>
      <c r="AP62" s="77">
        <v>0</v>
      </c>
      <c r="AQ62" s="75">
        <v>0</v>
      </c>
      <c r="AR62" s="78">
        <v>0</v>
      </c>
      <c r="AS62" s="76">
        <v>0</v>
      </c>
      <c r="AT62" s="76">
        <v>0</v>
      </c>
      <c r="AU62" s="77">
        <v>0</v>
      </c>
      <c r="AV62" s="75">
        <v>2841.227075505</v>
      </c>
      <c r="AW62" s="76">
        <v>8.668518888</v>
      </c>
      <c r="AX62" s="76">
        <v>1.452706053</v>
      </c>
      <c r="AY62" s="76">
        <v>0</v>
      </c>
      <c r="AZ62" s="77">
        <v>527.470372136</v>
      </c>
      <c r="BA62" s="75">
        <v>0</v>
      </c>
      <c r="BB62" s="78">
        <v>0</v>
      </c>
      <c r="BC62" s="76">
        <v>0</v>
      </c>
      <c r="BD62" s="76">
        <v>0</v>
      </c>
      <c r="BE62" s="77">
        <v>0</v>
      </c>
      <c r="BF62" s="75">
        <v>1211.015603098</v>
      </c>
      <c r="BG62" s="78">
        <v>3.158581679</v>
      </c>
      <c r="BH62" s="76">
        <v>0</v>
      </c>
      <c r="BI62" s="76">
        <v>0</v>
      </c>
      <c r="BJ62" s="77">
        <v>128.2933709472</v>
      </c>
      <c r="BK62" s="111">
        <v>5664.3465054952</v>
      </c>
      <c r="BL62" s="103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</row>
    <row r="63" spans="1:252" s="4" customFormat="1" ht="12.75">
      <c r="A63" s="36"/>
      <c r="B63" s="37" t="s">
        <v>76</v>
      </c>
      <c r="C63" s="50">
        <f>SUM(C62)</f>
        <v>0</v>
      </c>
      <c r="D63" s="70">
        <f>SUM(D62)</f>
        <v>0.776470129</v>
      </c>
      <c r="E63" s="70">
        <f aca="true" t="shared" si="9" ref="E63:BJ63">SUM(E62)</f>
        <v>0</v>
      </c>
      <c r="F63" s="70">
        <f t="shared" si="9"/>
        <v>0</v>
      </c>
      <c r="G63" s="69">
        <f t="shared" si="9"/>
        <v>0</v>
      </c>
      <c r="H63" s="50">
        <f t="shared" si="9"/>
        <v>560.181368323</v>
      </c>
      <c r="I63" s="70">
        <f t="shared" si="9"/>
        <v>0.312815768</v>
      </c>
      <c r="J63" s="70">
        <f t="shared" si="9"/>
        <v>0</v>
      </c>
      <c r="K63" s="70">
        <f t="shared" si="9"/>
        <v>0</v>
      </c>
      <c r="L63" s="69">
        <f t="shared" si="9"/>
        <v>38.522818438</v>
      </c>
      <c r="M63" s="51">
        <f t="shared" si="9"/>
        <v>0</v>
      </c>
      <c r="N63" s="51">
        <f t="shared" si="9"/>
        <v>0</v>
      </c>
      <c r="O63" s="51">
        <f t="shared" si="9"/>
        <v>0</v>
      </c>
      <c r="P63" s="51">
        <f t="shared" si="9"/>
        <v>0</v>
      </c>
      <c r="Q63" s="74">
        <f t="shared" si="9"/>
        <v>0</v>
      </c>
      <c r="R63" s="50">
        <f t="shared" si="9"/>
        <v>330.968776547</v>
      </c>
      <c r="S63" s="70">
        <f t="shared" si="9"/>
        <v>0.004017821</v>
      </c>
      <c r="T63" s="70">
        <f t="shared" si="9"/>
        <v>0</v>
      </c>
      <c r="U63" s="70">
        <f t="shared" si="9"/>
        <v>0</v>
      </c>
      <c r="V63" s="69">
        <f t="shared" si="9"/>
        <v>9.459239684</v>
      </c>
      <c r="W63" s="50">
        <f t="shared" si="9"/>
        <v>0</v>
      </c>
      <c r="X63" s="70">
        <f t="shared" si="9"/>
        <v>0</v>
      </c>
      <c r="Y63" s="70">
        <f t="shared" si="9"/>
        <v>0</v>
      </c>
      <c r="Z63" s="70">
        <f t="shared" si="9"/>
        <v>0</v>
      </c>
      <c r="AA63" s="69">
        <f t="shared" si="9"/>
        <v>0</v>
      </c>
      <c r="AB63" s="50">
        <f t="shared" si="9"/>
        <v>1.965196051</v>
      </c>
      <c r="AC63" s="70">
        <f t="shared" si="9"/>
        <v>0</v>
      </c>
      <c r="AD63" s="70">
        <f t="shared" si="9"/>
        <v>0</v>
      </c>
      <c r="AE63" s="70">
        <f t="shared" si="9"/>
        <v>0</v>
      </c>
      <c r="AF63" s="69">
        <f t="shared" si="9"/>
        <v>0.033240382</v>
      </c>
      <c r="AG63" s="51">
        <f t="shared" si="9"/>
        <v>0</v>
      </c>
      <c r="AH63" s="51">
        <f t="shared" si="9"/>
        <v>0</v>
      </c>
      <c r="AI63" s="51">
        <f t="shared" si="9"/>
        <v>0</v>
      </c>
      <c r="AJ63" s="51">
        <f t="shared" si="9"/>
        <v>0</v>
      </c>
      <c r="AK63" s="74">
        <f t="shared" si="9"/>
        <v>0</v>
      </c>
      <c r="AL63" s="50">
        <f t="shared" si="9"/>
        <v>0.836334046</v>
      </c>
      <c r="AM63" s="70">
        <f t="shared" si="9"/>
        <v>0</v>
      </c>
      <c r="AN63" s="70">
        <f t="shared" si="9"/>
        <v>0</v>
      </c>
      <c r="AO63" s="70">
        <f t="shared" si="9"/>
        <v>0</v>
      </c>
      <c r="AP63" s="69">
        <f t="shared" si="9"/>
        <v>0</v>
      </c>
      <c r="AQ63" s="50">
        <f t="shared" si="9"/>
        <v>0</v>
      </c>
      <c r="AR63" s="70">
        <f t="shared" si="9"/>
        <v>0</v>
      </c>
      <c r="AS63" s="70">
        <f t="shared" si="9"/>
        <v>0</v>
      </c>
      <c r="AT63" s="70">
        <f t="shared" si="9"/>
        <v>0</v>
      </c>
      <c r="AU63" s="69">
        <f t="shared" si="9"/>
        <v>0</v>
      </c>
      <c r="AV63" s="50">
        <f t="shared" si="9"/>
        <v>2841.227075505</v>
      </c>
      <c r="AW63" s="70">
        <f t="shared" si="9"/>
        <v>8.668518888</v>
      </c>
      <c r="AX63" s="70">
        <f t="shared" si="9"/>
        <v>1.452706053</v>
      </c>
      <c r="AY63" s="70">
        <f t="shared" si="9"/>
        <v>0</v>
      </c>
      <c r="AZ63" s="69">
        <f t="shared" si="9"/>
        <v>527.470372136</v>
      </c>
      <c r="BA63" s="50">
        <f t="shared" si="9"/>
        <v>0</v>
      </c>
      <c r="BB63" s="70">
        <f t="shared" si="9"/>
        <v>0</v>
      </c>
      <c r="BC63" s="70">
        <f t="shared" si="9"/>
        <v>0</v>
      </c>
      <c r="BD63" s="70">
        <f t="shared" si="9"/>
        <v>0</v>
      </c>
      <c r="BE63" s="69">
        <f t="shared" si="9"/>
        <v>0</v>
      </c>
      <c r="BF63" s="50">
        <f t="shared" si="9"/>
        <v>1211.015603098</v>
      </c>
      <c r="BG63" s="70">
        <f t="shared" si="9"/>
        <v>3.158581679</v>
      </c>
      <c r="BH63" s="70">
        <f t="shared" si="9"/>
        <v>0</v>
      </c>
      <c r="BI63" s="70">
        <f t="shared" si="9"/>
        <v>0</v>
      </c>
      <c r="BJ63" s="69">
        <f t="shared" si="9"/>
        <v>128.2933709472</v>
      </c>
      <c r="BK63" s="52">
        <f>SUM(BK62:BK62)</f>
        <v>5664.3465054952</v>
      </c>
      <c r="BL63" s="103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</row>
    <row r="64" spans="1:64" ht="12.75">
      <c r="A64" s="11" t="s">
        <v>68</v>
      </c>
      <c r="B64" s="18" t="s">
        <v>15</v>
      </c>
      <c r="C64" s="113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5"/>
      <c r="BL64" s="103"/>
    </row>
    <row r="65" spans="1:64" ht="12.75">
      <c r="A65" s="11"/>
      <c r="B65" s="24" t="s">
        <v>117</v>
      </c>
      <c r="C65" s="71">
        <v>0</v>
      </c>
      <c r="D65" s="53">
        <v>0.72571564</v>
      </c>
      <c r="E65" s="45">
        <v>0</v>
      </c>
      <c r="F65" s="45">
        <v>0</v>
      </c>
      <c r="G65" s="54">
        <v>0</v>
      </c>
      <c r="H65" s="71">
        <v>54.060369056</v>
      </c>
      <c r="I65" s="45">
        <v>0.971693598</v>
      </c>
      <c r="J65" s="45">
        <v>0</v>
      </c>
      <c r="K65" s="45">
        <v>0</v>
      </c>
      <c r="L65" s="54">
        <v>35.906288021</v>
      </c>
      <c r="M65" s="71">
        <v>0</v>
      </c>
      <c r="N65" s="53">
        <v>0</v>
      </c>
      <c r="O65" s="45">
        <v>0</v>
      </c>
      <c r="P65" s="45">
        <v>0</v>
      </c>
      <c r="Q65" s="54">
        <v>0</v>
      </c>
      <c r="R65" s="71">
        <v>24.883086841</v>
      </c>
      <c r="S65" s="45">
        <v>0.001562138</v>
      </c>
      <c r="T65" s="45">
        <v>0</v>
      </c>
      <c r="U65" s="45">
        <v>0</v>
      </c>
      <c r="V65" s="54">
        <v>2.725809122</v>
      </c>
      <c r="W65" s="71">
        <v>0</v>
      </c>
      <c r="X65" s="45">
        <v>0</v>
      </c>
      <c r="Y65" s="45">
        <v>0</v>
      </c>
      <c r="Z65" s="45">
        <v>0</v>
      </c>
      <c r="AA65" s="54">
        <v>0</v>
      </c>
      <c r="AB65" s="71">
        <v>0.07935244</v>
      </c>
      <c r="AC65" s="45">
        <v>0</v>
      </c>
      <c r="AD65" s="45">
        <v>0</v>
      </c>
      <c r="AE65" s="45">
        <v>0</v>
      </c>
      <c r="AF65" s="54">
        <v>0</v>
      </c>
      <c r="AG65" s="71">
        <v>0</v>
      </c>
      <c r="AH65" s="45">
        <v>0</v>
      </c>
      <c r="AI65" s="45">
        <v>0</v>
      </c>
      <c r="AJ65" s="45">
        <v>0</v>
      </c>
      <c r="AK65" s="54">
        <v>0</v>
      </c>
      <c r="AL65" s="71">
        <v>0.03928725</v>
      </c>
      <c r="AM65" s="45">
        <v>0</v>
      </c>
      <c r="AN65" s="45">
        <v>0</v>
      </c>
      <c r="AO65" s="45">
        <v>0</v>
      </c>
      <c r="AP65" s="54">
        <v>0</v>
      </c>
      <c r="AQ65" s="71">
        <v>0</v>
      </c>
      <c r="AR65" s="53">
        <v>0</v>
      </c>
      <c r="AS65" s="45">
        <v>0</v>
      </c>
      <c r="AT65" s="45">
        <v>0</v>
      </c>
      <c r="AU65" s="54">
        <v>0</v>
      </c>
      <c r="AV65" s="71">
        <v>88.040746253</v>
      </c>
      <c r="AW65" s="45">
        <v>6.669241368</v>
      </c>
      <c r="AX65" s="45">
        <v>0</v>
      </c>
      <c r="AY65" s="45">
        <v>0</v>
      </c>
      <c r="AZ65" s="54">
        <v>30.971611138</v>
      </c>
      <c r="BA65" s="71">
        <v>0</v>
      </c>
      <c r="BB65" s="53">
        <v>0</v>
      </c>
      <c r="BC65" s="45">
        <v>0</v>
      </c>
      <c r="BD65" s="45">
        <v>0</v>
      </c>
      <c r="BE65" s="54">
        <v>0</v>
      </c>
      <c r="BF65" s="71">
        <v>35.679665015</v>
      </c>
      <c r="BG65" s="53">
        <v>0.660983099</v>
      </c>
      <c r="BH65" s="45">
        <v>0</v>
      </c>
      <c r="BI65" s="45">
        <v>0</v>
      </c>
      <c r="BJ65" s="54">
        <v>7.546667094</v>
      </c>
      <c r="BK65" s="49">
        <v>288.962078073</v>
      </c>
      <c r="BL65" s="103"/>
    </row>
    <row r="66" spans="1:64" ht="12.75">
      <c r="A66" s="11"/>
      <c r="B66" s="24" t="s">
        <v>106</v>
      </c>
      <c r="C66" s="71">
        <v>0</v>
      </c>
      <c r="D66" s="53">
        <v>0</v>
      </c>
      <c r="E66" s="45">
        <v>0</v>
      </c>
      <c r="F66" s="45">
        <v>0</v>
      </c>
      <c r="G66" s="54">
        <v>0</v>
      </c>
      <c r="H66" s="71">
        <v>0.113964432</v>
      </c>
      <c r="I66" s="45">
        <v>0</v>
      </c>
      <c r="J66" s="45">
        <v>0</v>
      </c>
      <c r="K66" s="45">
        <v>0</v>
      </c>
      <c r="L66" s="54">
        <v>0.395272384</v>
      </c>
      <c r="M66" s="71">
        <v>0</v>
      </c>
      <c r="N66" s="53">
        <v>0</v>
      </c>
      <c r="O66" s="45">
        <v>0</v>
      </c>
      <c r="P66" s="45">
        <v>0</v>
      </c>
      <c r="Q66" s="54">
        <v>0</v>
      </c>
      <c r="R66" s="71">
        <v>0.030562129</v>
      </c>
      <c r="S66" s="45">
        <v>0</v>
      </c>
      <c r="T66" s="45">
        <v>0</v>
      </c>
      <c r="U66" s="45">
        <v>0</v>
      </c>
      <c r="V66" s="54">
        <v>0</v>
      </c>
      <c r="W66" s="71">
        <v>0</v>
      </c>
      <c r="X66" s="45">
        <v>0</v>
      </c>
      <c r="Y66" s="45">
        <v>0</v>
      </c>
      <c r="Z66" s="45">
        <v>0</v>
      </c>
      <c r="AA66" s="54">
        <v>0</v>
      </c>
      <c r="AB66" s="71">
        <v>0</v>
      </c>
      <c r="AC66" s="45">
        <v>0</v>
      </c>
      <c r="AD66" s="45">
        <v>0</v>
      </c>
      <c r="AE66" s="45">
        <v>0</v>
      </c>
      <c r="AF66" s="54">
        <v>0</v>
      </c>
      <c r="AG66" s="71">
        <v>0</v>
      </c>
      <c r="AH66" s="45">
        <v>0</v>
      </c>
      <c r="AI66" s="45">
        <v>0</v>
      </c>
      <c r="AJ66" s="45">
        <v>0</v>
      </c>
      <c r="AK66" s="54">
        <v>0</v>
      </c>
      <c r="AL66" s="71">
        <v>0</v>
      </c>
      <c r="AM66" s="45">
        <v>0</v>
      </c>
      <c r="AN66" s="45">
        <v>0</v>
      </c>
      <c r="AO66" s="45">
        <v>0</v>
      </c>
      <c r="AP66" s="54">
        <v>0</v>
      </c>
      <c r="AQ66" s="71">
        <v>0</v>
      </c>
      <c r="AR66" s="53">
        <v>0</v>
      </c>
      <c r="AS66" s="45">
        <v>0</v>
      </c>
      <c r="AT66" s="45">
        <v>0</v>
      </c>
      <c r="AU66" s="54">
        <v>0</v>
      </c>
      <c r="AV66" s="71">
        <v>3.336391083</v>
      </c>
      <c r="AW66" s="45">
        <v>1.46638839</v>
      </c>
      <c r="AX66" s="45">
        <v>0</v>
      </c>
      <c r="AY66" s="45">
        <v>0</v>
      </c>
      <c r="AZ66" s="54">
        <v>24.292394834</v>
      </c>
      <c r="BA66" s="71">
        <v>0</v>
      </c>
      <c r="BB66" s="53">
        <v>0</v>
      </c>
      <c r="BC66" s="45">
        <v>0</v>
      </c>
      <c r="BD66" s="45">
        <v>0</v>
      </c>
      <c r="BE66" s="54">
        <v>0</v>
      </c>
      <c r="BF66" s="71">
        <v>0.512313397</v>
      </c>
      <c r="BG66" s="53">
        <v>0</v>
      </c>
      <c r="BH66" s="45">
        <v>0</v>
      </c>
      <c r="BI66" s="45">
        <v>0</v>
      </c>
      <c r="BJ66" s="54">
        <v>1.159499654</v>
      </c>
      <c r="BK66" s="49">
        <v>31.306786303</v>
      </c>
      <c r="BL66" s="103"/>
    </row>
    <row r="67" spans="1:64" ht="12.75">
      <c r="A67" s="11"/>
      <c r="B67" s="24" t="s">
        <v>134</v>
      </c>
      <c r="C67" s="71">
        <v>0</v>
      </c>
      <c r="D67" s="53">
        <v>0.696336667</v>
      </c>
      <c r="E67" s="45">
        <v>0</v>
      </c>
      <c r="F67" s="45">
        <v>0</v>
      </c>
      <c r="G67" s="54">
        <v>0</v>
      </c>
      <c r="H67" s="71">
        <v>16.281927909</v>
      </c>
      <c r="I67" s="45">
        <v>22.163093312</v>
      </c>
      <c r="J67" s="45">
        <v>0</v>
      </c>
      <c r="K67" s="45">
        <v>0</v>
      </c>
      <c r="L67" s="54">
        <v>48.248753013</v>
      </c>
      <c r="M67" s="71">
        <v>0</v>
      </c>
      <c r="N67" s="53">
        <v>0</v>
      </c>
      <c r="O67" s="45">
        <v>0</v>
      </c>
      <c r="P67" s="45">
        <v>0</v>
      </c>
      <c r="Q67" s="54">
        <v>0</v>
      </c>
      <c r="R67" s="71">
        <v>5.945914227</v>
      </c>
      <c r="S67" s="45">
        <v>0.108836199</v>
      </c>
      <c r="T67" s="45">
        <v>0</v>
      </c>
      <c r="U67" s="45">
        <v>0</v>
      </c>
      <c r="V67" s="54">
        <v>15.701293746</v>
      </c>
      <c r="W67" s="71">
        <v>0</v>
      </c>
      <c r="X67" s="45">
        <v>0</v>
      </c>
      <c r="Y67" s="45">
        <v>0</v>
      </c>
      <c r="Z67" s="45">
        <v>0</v>
      </c>
      <c r="AA67" s="54">
        <v>0</v>
      </c>
      <c r="AB67" s="71">
        <v>0.014233968</v>
      </c>
      <c r="AC67" s="45">
        <v>0</v>
      </c>
      <c r="AD67" s="45">
        <v>0</v>
      </c>
      <c r="AE67" s="45">
        <v>0</v>
      </c>
      <c r="AF67" s="54">
        <v>0</v>
      </c>
      <c r="AG67" s="71">
        <v>0</v>
      </c>
      <c r="AH67" s="45">
        <v>0</v>
      </c>
      <c r="AI67" s="45">
        <v>0</v>
      </c>
      <c r="AJ67" s="45">
        <v>0</v>
      </c>
      <c r="AK67" s="54">
        <v>0</v>
      </c>
      <c r="AL67" s="71">
        <v>0.022414508</v>
      </c>
      <c r="AM67" s="45">
        <v>0</v>
      </c>
      <c r="AN67" s="45">
        <v>0</v>
      </c>
      <c r="AO67" s="45">
        <v>0</v>
      </c>
      <c r="AP67" s="54">
        <v>0</v>
      </c>
      <c r="AQ67" s="71">
        <v>0</v>
      </c>
      <c r="AR67" s="53">
        <v>0</v>
      </c>
      <c r="AS67" s="45">
        <v>0</v>
      </c>
      <c r="AT67" s="45">
        <v>0</v>
      </c>
      <c r="AU67" s="54">
        <v>0</v>
      </c>
      <c r="AV67" s="71">
        <v>87.329137492</v>
      </c>
      <c r="AW67" s="45">
        <v>34.753299583</v>
      </c>
      <c r="AX67" s="45">
        <v>0.230217967</v>
      </c>
      <c r="AY67" s="45">
        <v>0</v>
      </c>
      <c r="AZ67" s="54">
        <v>144.358371572</v>
      </c>
      <c r="BA67" s="71">
        <v>0</v>
      </c>
      <c r="BB67" s="53">
        <v>0</v>
      </c>
      <c r="BC67" s="45">
        <v>0</v>
      </c>
      <c r="BD67" s="45">
        <v>0</v>
      </c>
      <c r="BE67" s="54">
        <v>0</v>
      </c>
      <c r="BF67" s="71">
        <v>38.926743776</v>
      </c>
      <c r="BG67" s="53">
        <v>2.156701761</v>
      </c>
      <c r="BH67" s="45">
        <v>0</v>
      </c>
      <c r="BI67" s="45">
        <v>0</v>
      </c>
      <c r="BJ67" s="54">
        <v>35.636318651</v>
      </c>
      <c r="BK67" s="49">
        <v>452.573594351</v>
      </c>
      <c r="BL67" s="103"/>
    </row>
    <row r="68" spans="1:64" ht="12.75">
      <c r="A68" s="11"/>
      <c r="B68" s="98" t="s">
        <v>133</v>
      </c>
      <c r="C68" s="71">
        <v>0</v>
      </c>
      <c r="D68" s="53">
        <v>5.916491545</v>
      </c>
      <c r="E68" s="45">
        <v>0</v>
      </c>
      <c r="F68" s="45">
        <v>0</v>
      </c>
      <c r="G68" s="54">
        <v>0</v>
      </c>
      <c r="H68" s="71">
        <v>7.197326888</v>
      </c>
      <c r="I68" s="45">
        <v>1.583314274</v>
      </c>
      <c r="J68" s="45">
        <v>0</v>
      </c>
      <c r="K68" s="45">
        <v>0</v>
      </c>
      <c r="L68" s="54">
        <v>20.618155095</v>
      </c>
      <c r="M68" s="71">
        <v>0</v>
      </c>
      <c r="N68" s="53">
        <v>0</v>
      </c>
      <c r="O68" s="45">
        <v>0</v>
      </c>
      <c r="P68" s="45">
        <v>0</v>
      </c>
      <c r="Q68" s="54">
        <v>0</v>
      </c>
      <c r="R68" s="71">
        <v>2.746882845</v>
      </c>
      <c r="S68" s="45">
        <v>0.088230699</v>
      </c>
      <c r="T68" s="45">
        <v>0</v>
      </c>
      <c r="U68" s="45">
        <v>0</v>
      </c>
      <c r="V68" s="54">
        <v>1.696290256</v>
      </c>
      <c r="W68" s="71">
        <v>0</v>
      </c>
      <c r="X68" s="45">
        <v>0</v>
      </c>
      <c r="Y68" s="45">
        <v>0</v>
      </c>
      <c r="Z68" s="45">
        <v>0</v>
      </c>
      <c r="AA68" s="54">
        <v>0</v>
      </c>
      <c r="AB68" s="71">
        <v>0.000240029</v>
      </c>
      <c r="AC68" s="45">
        <v>0</v>
      </c>
      <c r="AD68" s="45">
        <v>0</v>
      </c>
      <c r="AE68" s="45">
        <v>0</v>
      </c>
      <c r="AF68" s="54">
        <v>0</v>
      </c>
      <c r="AG68" s="71">
        <v>0</v>
      </c>
      <c r="AH68" s="45">
        <v>0</v>
      </c>
      <c r="AI68" s="45">
        <v>0</v>
      </c>
      <c r="AJ68" s="45">
        <v>0</v>
      </c>
      <c r="AK68" s="54">
        <v>0</v>
      </c>
      <c r="AL68" s="71">
        <v>0.00021685</v>
      </c>
      <c r="AM68" s="45">
        <v>0</v>
      </c>
      <c r="AN68" s="45">
        <v>0</v>
      </c>
      <c r="AO68" s="45">
        <v>0</v>
      </c>
      <c r="AP68" s="54">
        <v>0</v>
      </c>
      <c r="AQ68" s="71">
        <v>0</v>
      </c>
      <c r="AR68" s="53">
        <v>0</v>
      </c>
      <c r="AS68" s="45">
        <v>0</v>
      </c>
      <c r="AT68" s="45">
        <v>0</v>
      </c>
      <c r="AU68" s="54">
        <v>0</v>
      </c>
      <c r="AV68" s="71">
        <v>4.660242345</v>
      </c>
      <c r="AW68" s="45">
        <v>2.381566002</v>
      </c>
      <c r="AX68" s="45">
        <v>0</v>
      </c>
      <c r="AY68" s="45">
        <v>0</v>
      </c>
      <c r="AZ68" s="54">
        <v>10.573518277</v>
      </c>
      <c r="BA68" s="71">
        <v>0</v>
      </c>
      <c r="BB68" s="53">
        <v>0</v>
      </c>
      <c r="BC68" s="45">
        <v>0</v>
      </c>
      <c r="BD68" s="45">
        <v>0</v>
      </c>
      <c r="BE68" s="54">
        <v>0</v>
      </c>
      <c r="BF68" s="71">
        <v>1.668604017</v>
      </c>
      <c r="BG68" s="53">
        <v>0.580093722</v>
      </c>
      <c r="BH68" s="45">
        <v>0</v>
      </c>
      <c r="BI68" s="45">
        <v>0</v>
      </c>
      <c r="BJ68" s="54">
        <v>0.957430644</v>
      </c>
      <c r="BK68" s="49">
        <v>60.668603488</v>
      </c>
      <c r="BL68" s="103"/>
    </row>
    <row r="69" spans="1:64" ht="12.75">
      <c r="A69" s="11"/>
      <c r="B69" s="24" t="s">
        <v>132</v>
      </c>
      <c r="C69" s="71">
        <v>0</v>
      </c>
      <c r="D69" s="53">
        <v>0.472609334</v>
      </c>
      <c r="E69" s="45">
        <v>0</v>
      </c>
      <c r="F69" s="45">
        <v>0</v>
      </c>
      <c r="G69" s="54">
        <v>0</v>
      </c>
      <c r="H69" s="71">
        <v>8.558729733</v>
      </c>
      <c r="I69" s="45">
        <v>1.332626136</v>
      </c>
      <c r="J69" s="45">
        <v>0</v>
      </c>
      <c r="K69" s="45">
        <v>0</v>
      </c>
      <c r="L69" s="54">
        <v>11.935240517</v>
      </c>
      <c r="M69" s="71">
        <v>0</v>
      </c>
      <c r="N69" s="53">
        <v>0</v>
      </c>
      <c r="O69" s="45">
        <v>0</v>
      </c>
      <c r="P69" s="45">
        <v>0</v>
      </c>
      <c r="Q69" s="54">
        <v>0</v>
      </c>
      <c r="R69" s="71">
        <v>3.605984764</v>
      </c>
      <c r="S69" s="45">
        <v>8.242021267</v>
      </c>
      <c r="T69" s="45">
        <v>0.568387936</v>
      </c>
      <c r="U69" s="45">
        <v>0</v>
      </c>
      <c r="V69" s="54">
        <v>1.374285109</v>
      </c>
      <c r="W69" s="71">
        <v>0</v>
      </c>
      <c r="X69" s="45">
        <v>0</v>
      </c>
      <c r="Y69" s="45">
        <v>0</v>
      </c>
      <c r="Z69" s="45">
        <v>0</v>
      </c>
      <c r="AA69" s="54">
        <v>0</v>
      </c>
      <c r="AB69" s="71">
        <v>0</v>
      </c>
      <c r="AC69" s="45">
        <v>0</v>
      </c>
      <c r="AD69" s="45">
        <v>0</v>
      </c>
      <c r="AE69" s="45">
        <v>0</v>
      </c>
      <c r="AF69" s="54">
        <v>0</v>
      </c>
      <c r="AG69" s="71">
        <v>0</v>
      </c>
      <c r="AH69" s="45">
        <v>0</v>
      </c>
      <c r="AI69" s="45">
        <v>0</v>
      </c>
      <c r="AJ69" s="45">
        <v>0</v>
      </c>
      <c r="AK69" s="54">
        <v>0</v>
      </c>
      <c r="AL69" s="71">
        <v>0</v>
      </c>
      <c r="AM69" s="45">
        <v>0</v>
      </c>
      <c r="AN69" s="45">
        <v>0</v>
      </c>
      <c r="AO69" s="45">
        <v>0</v>
      </c>
      <c r="AP69" s="54">
        <v>0</v>
      </c>
      <c r="AQ69" s="71">
        <v>0</v>
      </c>
      <c r="AR69" s="53">
        <v>0</v>
      </c>
      <c r="AS69" s="45">
        <v>0</v>
      </c>
      <c r="AT69" s="45">
        <v>0</v>
      </c>
      <c r="AU69" s="54">
        <v>0</v>
      </c>
      <c r="AV69" s="71">
        <v>6.434113529</v>
      </c>
      <c r="AW69" s="45">
        <v>1.417935977</v>
      </c>
      <c r="AX69" s="45">
        <v>0</v>
      </c>
      <c r="AY69" s="45">
        <v>0</v>
      </c>
      <c r="AZ69" s="54">
        <v>10.341459368</v>
      </c>
      <c r="BA69" s="71">
        <v>0</v>
      </c>
      <c r="BB69" s="53">
        <v>0</v>
      </c>
      <c r="BC69" s="45">
        <v>0</v>
      </c>
      <c r="BD69" s="45">
        <v>0</v>
      </c>
      <c r="BE69" s="54">
        <v>0</v>
      </c>
      <c r="BF69" s="71">
        <v>2.76346629</v>
      </c>
      <c r="BG69" s="53">
        <v>0.157362299</v>
      </c>
      <c r="BH69" s="45">
        <v>0</v>
      </c>
      <c r="BI69" s="45">
        <v>0</v>
      </c>
      <c r="BJ69" s="54">
        <v>1.248805513</v>
      </c>
      <c r="BK69" s="49">
        <v>58.453027772</v>
      </c>
      <c r="BL69" s="103"/>
    </row>
    <row r="70" spans="1:64" ht="12.75">
      <c r="A70" s="11"/>
      <c r="B70" s="24" t="s">
        <v>116</v>
      </c>
      <c r="C70" s="71">
        <v>0</v>
      </c>
      <c r="D70" s="53">
        <v>0.868588844</v>
      </c>
      <c r="E70" s="45">
        <v>0</v>
      </c>
      <c r="F70" s="45">
        <v>0</v>
      </c>
      <c r="G70" s="54">
        <v>0</v>
      </c>
      <c r="H70" s="71">
        <v>341.158935138</v>
      </c>
      <c r="I70" s="45">
        <v>125.475314516</v>
      </c>
      <c r="J70" s="45">
        <v>0</v>
      </c>
      <c r="K70" s="45">
        <v>0</v>
      </c>
      <c r="L70" s="54">
        <v>410.080163286</v>
      </c>
      <c r="M70" s="71">
        <v>0</v>
      </c>
      <c r="N70" s="53">
        <v>0</v>
      </c>
      <c r="O70" s="45">
        <v>0</v>
      </c>
      <c r="P70" s="45">
        <v>0</v>
      </c>
      <c r="Q70" s="54">
        <v>0</v>
      </c>
      <c r="R70" s="71">
        <v>132.564910946</v>
      </c>
      <c r="S70" s="45">
        <v>13.934817618</v>
      </c>
      <c r="T70" s="45">
        <v>0</v>
      </c>
      <c r="U70" s="45">
        <v>0</v>
      </c>
      <c r="V70" s="54">
        <v>55.106959041</v>
      </c>
      <c r="W70" s="71">
        <v>0</v>
      </c>
      <c r="X70" s="45">
        <v>0</v>
      </c>
      <c r="Y70" s="45">
        <v>0</v>
      </c>
      <c r="Z70" s="45">
        <v>0</v>
      </c>
      <c r="AA70" s="54">
        <v>0</v>
      </c>
      <c r="AB70" s="71">
        <v>1.805924526</v>
      </c>
      <c r="AC70" s="45">
        <v>0</v>
      </c>
      <c r="AD70" s="45">
        <v>0</v>
      </c>
      <c r="AE70" s="45">
        <v>0</v>
      </c>
      <c r="AF70" s="54">
        <v>0.110750978</v>
      </c>
      <c r="AG70" s="71">
        <v>0</v>
      </c>
      <c r="AH70" s="45">
        <v>0</v>
      </c>
      <c r="AI70" s="45">
        <v>0</v>
      </c>
      <c r="AJ70" s="45">
        <v>0</v>
      </c>
      <c r="AK70" s="54">
        <v>0</v>
      </c>
      <c r="AL70" s="71">
        <v>1.302936848</v>
      </c>
      <c r="AM70" s="45">
        <v>0</v>
      </c>
      <c r="AN70" s="45">
        <v>0</v>
      </c>
      <c r="AO70" s="45">
        <v>0</v>
      </c>
      <c r="AP70" s="54">
        <v>0.016386008</v>
      </c>
      <c r="AQ70" s="71">
        <v>0</v>
      </c>
      <c r="AR70" s="53">
        <v>0</v>
      </c>
      <c r="AS70" s="45">
        <v>0</v>
      </c>
      <c r="AT70" s="45">
        <v>0</v>
      </c>
      <c r="AU70" s="54">
        <v>0</v>
      </c>
      <c r="AV70" s="71">
        <v>2571.112951658</v>
      </c>
      <c r="AW70" s="45">
        <v>240.134085354</v>
      </c>
      <c r="AX70" s="45">
        <v>0.387847625</v>
      </c>
      <c r="AY70" s="45">
        <v>0</v>
      </c>
      <c r="AZ70" s="54">
        <v>1753.140805679</v>
      </c>
      <c r="BA70" s="71">
        <v>0</v>
      </c>
      <c r="BB70" s="53">
        <v>0</v>
      </c>
      <c r="BC70" s="45">
        <v>0</v>
      </c>
      <c r="BD70" s="45">
        <v>0</v>
      </c>
      <c r="BE70" s="54">
        <v>0</v>
      </c>
      <c r="BF70" s="71">
        <v>894.712344986</v>
      </c>
      <c r="BG70" s="53">
        <v>42.918726887</v>
      </c>
      <c r="BH70" s="45">
        <v>0</v>
      </c>
      <c r="BI70" s="45">
        <v>0</v>
      </c>
      <c r="BJ70" s="54">
        <v>247.775430974</v>
      </c>
      <c r="BK70" s="49">
        <v>6832.607880912</v>
      </c>
      <c r="BL70" s="103"/>
    </row>
    <row r="71" spans="1:64" ht="12.75">
      <c r="A71" s="11"/>
      <c r="B71" s="24" t="s">
        <v>113</v>
      </c>
      <c r="C71" s="71">
        <v>0</v>
      </c>
      <c r="D71" s="53">
        <v>0.780481375</v>
      </c>
      <c r="E71" s="45">
        <v>0</v>
      </c>
      <c r="F71" s="45">
        <v>0</v>
      </c>
      <c r="G71" s="54">
        <v>0</v>
      </c>
      <c r="H71" s="71">
        <v>147.360920851</v>
      </c>
      <c r="I71" s="45">
        <v>99.881896289</v>
      </c>
      <c r="J71" s="45">
        <v>0</v>
      </c>
      <c r="K71" s="45">
        <v>0</v>
      </c>
      <c r="L71" s="54">
        <v>297.279992716</v>
      </c>
      <c r="M71" s="71">
        <v>0</v>
      </c>
      <c r="N71" s="53">
        <v>0</v>
      </c>
      <c r="O71" s="45">
        <v>0</v>
      </c>
      <c r="P71" s="45">
        <v>0</v>
      </c>
      <c r="Q71" s="54">
        <v>0</v>
      </c>
      <c r="R71" s="71">
        <v>48.099091111</v>
      </c>
      <c r="S71" s="45">
        <v>54.424499325</v>
      </c>
      <c r="T71" s="45">
        <v>0</v>
      </c>
      <c r="U71" s="45">
        <v>0</v>
      </c>
      <c r="V71" s="54">
        <v>28.12927754</v>
      </c>
      <c r="W71" s="71">
        <v>0</v>
      </c>
      <c r="X71" s="45">
        <v>0</v>
      </c>
      <c r="Y71" s="45">
        <v>0</v>
      </c>
      <c r="Z71" s="45">
        <v>0</v>
      </c>
      <c r="AA71" s="54">
        <v>0</v>
      </c>
      <c r="AB71" s="71">
        <v>0.419658986</v>
      </c>
      <c r="AC71" s="45">
        <v>0</v>
      </c>
      <c r="AD71" s="45">
        <v>0</v>
      </c>
      <c r="AE71" s="45">
        <v>0</v>
      </c>
      <c r="AF71" s="54">
        <v>0.038070875</v>
      </c>
      <c r="AG71" s="71">
        <v>0</v>
      </c>
      <c r="AH71" s="45">
        <v>0</v>
      </c>
      <c r="AI71" s="45">
        <v>0</v>
      </c>
      <c r="AJ71" s="45">
        <v>0</v>
      </c>
      <c r="AK71" s="54">
        <v>0</v>
      </c>
      <c r="AL71" s="71">
        <v>0.271945819</v>
      </c>
      <c r="AM71" s="45">
        <v>0</v>
      </c>
      <c r="AN71" s="45">
        <v>0</v>
      </c>
      <c r="AO71" s="45">
        <v>0</v>
      </c>
      <c r="AP71" s="54">
        <v>0.036214609</v>
      </c>
      <c r="AQ71" s="71">
        <v>0</v>
      </c>
      <c r="AR71" s="53">
        <v>0</v>
      </c>
      <c r="AS71" s="45">
        <v>0</v>
      </c>
      <c r="AT71" s="45">
        <v>0</v>
      </c>
      <c r="AU71" s="54">
        <v>0</v>
      </c>
      <c r="AV71" s="71">
        <v>1334.327423735</v>
      </c>
      <c r="AW71" s="45">
        <v>208.293040738</v>
      </c>
      <c r="AX71" s="45">
        <v>0.036878508</v>
      </c>
      <c r="AY71" s="45">
        <v>0</v>
      </c>
      <c r="AZ71" s="54">
        <v>1689.412614718</v>
      </c>
      <c r="BA71" s="71">
        <v>0</v>
      </c>
      <c r="BB71" s="53">
        <v>0</v>
      </c>
      <c r="BC71" s="45">
        <v>0</v>
      </c>
      <c r="BD71" s="45">
        <v>0</v>
      </c>
      <c r="BE71" s="54">
        <v>0</v>
      </c>
      <c r="BF71" s="71">
        <v>443.717612688</v>
      </c>
      <c r="BG71" s="53">
        <v>37.520189085</v>
      </c>
      <c r="BH71" s="45">
        <v>0</v>
      </c>
      <c r="BI71" s="45">
        <v>0</v>
      </c>
      <c r="BJ71" s="54">
        <v>234.210115135</v>
      </c>
      <c r="BK71" s="49">
        <v>4624.239924103</v>
      </c>
      <c r="BL71" s="103"/>
    </row>
    <row r="72" spans="1:64" ht="12.75">
      <c r="A72" s="11"/>
      <c r="B72" s="24" t="s">
        <v>120</v>
      </c>
      <c r="C72" s="71">
        <v>0</v>
      </c>
      <c r="D72" s="53">
        <v>0.614060222</v>
      </c>
      <c r="E72" s="45">
        <v>0</v>
      </c>
      <c r="F72" s="45">
        <v>0</v>
      </c>
      <c r="G72" s="54">
        <v>0</v>
      </c>
      <c r="H72" s="71">
        <v>91.637348515</v>
      </c>
      <c r="I72" s="45">
        <v>29.460144297</v>
      </c>
      <c r="J72" s="45">
        <v>0</v>
      </c>
      <c r="K72" s="45">
        <v>0</v>
      </c>
      <c r="L72" s="54">
        <v>56.469291398</v>
      </c>
      <c r="M72" s="71">
        <v>0</v>
      </c>
      <c r="N72" s="53">
        <v>0</v>
      </c>
      <c r="O72" s="45">
        <v>0</v>
      </c>
      <c r="P72" s="45">
        <v>0</v>
      </c>
      <c r="Q72" s="54">
        <v>0</v>
      </c>
      <c r="R72" s="71">
        <v>29.049233775</v>
      </c>
      <c r="S72" s="45">
        <v>2.695668429</v>
      </c>
      <c r="T72" s="45">
        <v>0</v>
      </c>
      <c r="U72" s="45">
        <v>0</v>
      </c>
      <c r="V72" s="54">
        <v>4.84871004</v>
      </c>
      <c r="W72" s="71">
        <v>0</v>
      </c>
      <c r="X72" s="45">
        <v>0</v>
      </c>
      <c r="Y72" s="45">
        <v>0</v>
      </c>
      <c r="Z72" s="45">
        <v>0</v>
      </c>
      <c r="AA72" s="54">
        <v>0</v>
      </c>
      <c r="AB72" s="71">
        <v>0.663441803</v>
      </c>
      <c r="AC72" s="45">
        <v>0</v>
      </c>
      <c r="AD72" s="45">
        <v>0</v>
      </c>
      <c r="AE72" s="45">
        <v>0</v>
      </c>
      <c r="AF72" s="54">
        <v>0.001260341</v>
      </c>
      <c r="AG72" s="71">
        <v>0</v>
      </c>
      <c r="AH72" s="45">
        <v>0</v>
      </c>
      <c r="AI72" s="45">
        <v>0</v>
      </c>
      <c r="AJ72" s="45">
        <v>0</v>
      </c>
      <c r="AK72" s="54">
        <v>0</v>
      </c>
      <c r="AL72" s="71">
        <v>0.219729118</v>
      </c>
      <c r="AM72" s="45">
        <v>0</v>
      </c>
      <c r="AN72" s="45">
        <v>0</v>
      </c>
      <c r="AO72" s="45">
        <v>0</v>
      </c>
      <c r="AP72" s="54">
        <v>0.019925318</v>
      </c>
      <c r="AQ72" s="71">
        <v>0</v>
      </c>
      <c r="AR72" s="53">
        <v>0</v>
      </c>
      <c r="AS72" s="45">
        <v>0</v>
      </c>
      <c r="AT72" s="45">
        <v>0</v>
      </c>
      <c r="AU72" s="54">
        <v>0</v>
      </c>
      <c r="AV72" s="71">
        <v>1058.226825693</v>
      </c>
      <c r="AW72" s="45">
        <v>67.426034689</v>
      </c>
      <c r="AX72" s="45">
        <v>0.076890948</v>
      </c>
      <c r="AY72" s="45">
        <v>0</v>
      </c>
      <c r="AZ72" s="54">
        <v>508.217519204</v>
      </c>
      <c r="BA72" s="71">
        <v>0</v>
      </c>
      <c r="BB72" s="53">
        <v>0</v>
      </c>
      <c r="BC72" s="45">
        <v>0</v>
      </c>
      <c r="BD72" s="45">
        <v>0</v>
      </c>
      <c r="BE72" s="54">
        <v>0</v>
      </c>
      <c r="BF72" s="71">
        <v>244.270334416</v>
      </c>
      <c r="BG72" s="53">
        <v>7.190220269</v>
      </c>
      <c r="BH72" s="45">
        <v>0</v>
      </c>
      <c r="BI72" s="45">
        <v>0</v>
      </c>
      <c r="BJ72" s="54">
        <v>49.536986841</v>
      </c>
      <c r="BK72" s="49">
        <v>2150.623625316</v>
      </c>
      <c r="BL72" s="103"/>
    </row>
    <row r="73" spans="1:64" ht="12.75">
      <c r="A73" s="11"/>
      <c r="B73" s="24" t="s">
        <v>115</v>
      </c>
      <c r="C73" s="71">
        <v>0</v>
      </c>
      <c r="D73" s="53">
        <v>0.688859385</v>
      </c>
      <c r="E73" s="45">
        <v>0</v>
      </c>
      <c r="F73" s="45">
        <v>0</v>
      </c>
      <c r="G73" s="54">
        <v>0</v>
      </c>
      <c r="H73" s="71">
        <v>55.483923525</v>
      </c>
      <c r="I73" s="45">
        <v>45.491007534</v>
      </c>
      <c r="J73" s="45">
        <v>0</v>
      </c>
      <c r="K73" s="45">
        <v>0</v>
      </c>
      <c r="L73" s="54">
        <v>119.319090238</v>
      </c>
      <c r="M73" s="71">
        <v>0</v>
      </c>
      <c r="N73" s="53">
        <v>0</v>
      </c>
      <c r="O73" s="45">
        <v>0</v>
      </c>
      <c r="P73" s="45">
        <v>0</v>
      </c>
      <c r="Q73" s="54">
        <v>0</v>
      </c>
      <c r="R73" s="71">
        <v>16.851776879</v>
      </c>
      <c r="S73" s="45">
        <v>0.554934306</v>
      </c>
      <c r="T73" s="45">
        <v>0</v>
      </c>
      <c r="U73" s="45">
        <v>0</v>
      </c>
      <c r="V73" s="54">
        <v>8.757335718</v>
      </c>
      <c r="W73" s="71">
        <v>0</v>
      </c>
      <c r="X73" s="45">
        <v>0</v>
      </c>
      <c r="Y73" s="45">
        <v>0</v>
      </c>
      <c r="Z73" s="45">
        <v>0</v>
      </c>
      <c r="AA73" s="54">
        <v>0</v>
      </c>
      <c r="AB73" s="71">
        <v>0.109733094</v>
      </c>
      <c r="AC73" s="45">
        <v>0</v>
      </c>
      <c r="AD73" s="45">
        <v>0</v>
      </c>
      <c r="AE73" s="45">
        <v>0</v>
      </c>
      <c r="AF73" s="54">
        <v>0.013908946</v>
      </c>
      <c r="AG73" s="71">
        <v>0</v>
      </c>
      <c r="AH73" s="45">
        <v>0</v>
      </c>
      <c r="AI73" s="45">
        <v>0</v>
      </c>
      <c r="AJ73" s="45">
        <v>0</v>
      </c>
      <c r="AK73" s="54">
        <v>0</v>
      </c>
      <c r="AL73" s="71">
        <v>0.131646506</v>
      </c>
      <c r="AM73" s="45">
        <v>0</v>
      </c>
      <c r="AN73" s="45">
        <v>0</v>
      </c>
      <c r="AO73" s="45">
        <v>0</v>
      </c>
      <c r="AP73" s="54">
        <v>0</v>
      </c>
      <c r="AQ73" s="71">
        <v>0</v>
      </c>
      <c r="AR73" s="53">
        <v>0</v>
      </c>
      <c r="AS73" s="45">
        <v>0</v>
      </c>
      <c r="AT73" s="45">
        <v>0</v>
      </c>
      <c r="AU73" s="54">
        <v>0</v>
      </c>
      <c r="AV73" s="71">
        <v>488.510372744</v>
      </c>
      <c r="AW73" s="45">
        <v>105.325026625</v>
      </c>
      <c r="AX73" s="45">
        <v>0.084909499</v>
      </c>
      <c r="AY73" s="45">
        <v>0</v>
      </c>
      <c r="AZ73" s="54">
        <v>624.435534583</v>
      </c>
      <c r="BA73" s="71">
        <v>0</v>
      </c>
      <c r="BB73" s="53">
        <v>0</v>
      </c>
      <c r="BC73" s="45">
        <v>0</v>
      </c>
      <c r="BD73" s="45">
        <v>0</v>
      </c>
      <c r="BE73" s="54">
        <v>0</v>
      </c>
      <c r="BF73" s="71">
        <v>118.526552158</v>
      </c>
      <c r="BG73" s="53">
        <v>12.343420878</v>
      </c>
      <c r="BH73" s="45">
        <v>0</v>
      </c>
      <c r="BI73" s="45">
        <v>0</v>
      </c>
      <c r="BJ73" s="54">
        <v>81.364814912</v>
      </c>
      <c r="BK73" s="49">
        <v>1677.99284753</v>
      </c>
      <c r="BL73" s="103"/>
    </row>
    <row r="74" spans="1:64" ht="12.75">
      <c r="A74" s="11"/>
      <c r="B74" s="24" t="s">
        <v>110</v>
      </c>
      <c r="C74" s="71">
        <v>0</v>
      </c>
      <c r="D74" s="53">
        <v>0.759920653</v>
      </c>
      <c r="E74" s="45">
        <v>0</v>
      </c>
      <c r="F74" s="45">
        <v>0</v>
      </c>
      <c r="G74" s="54">
        <v>0</v>
      </c>
      <c r="H74" s="71">
        <v>10.09725707</v>
      </c>
      <c r="I74" s="45">
        <v>17.873340784</v>
      </c>
      <c r="J74" s="45">
        <v>0</v>
      </c>
      <c r="K74" s="45">
        <v>0</v>
      </c>
      <c r="L74" s="54">
        <v>47.724716228</v>
      </c>
      <c r="M74" s="71">
        <v>0</v>
      </c>
      <c r="N74" s="53">
        <v>0</v>
      </c>
      <c r="O74" s="45">
        <v>0</v>
      </c>
      <c r="P74" s="45">
        <v>0</v>
      </c>
      <c r="Q74" s="54">
        <v>0</v>
      </c>
      <c r="R74" s="71">
        <v>2.897548968</v>
      </c>
      <c r="S74" s="45">
        <v>4.937504866</v>
      </c>
      <c r="T74" s="45">
        <v>0</v>
      </c>
      <c r="U74" s="45">
        <v>0</v>
      </c>
      <c r="V74" s="54">
        <v>10.822011212</v>
      </c>
      <c r="W74" s="71">
        <v>0</v>
      </c>
      <c r="X74" s="45">
        <v>0</v>
      </c>
      <c r="Y74" s="45">
        <v>0</v>
      </c>
      <c r="Z74" s="45">
        <v>0</v>
      </c>
      <c r="AA74" s="54">
        <v>0</v>
      </c>
      <c r="AB74" s="71">
        <v>0.001345277</v>
      </c>
      <c r="AC74" s="45">
        <v>0</v>
      </c>
      <c r="AD74" s="45">
        <v>0</v>
      </c>
      <c r="AE74" s="45">
        <v>0</v>
      </c>
      <c r="AF74" s="54">
        <v>0</v>
      </c>
      <c r="AG74" s="71">
        <v>0</v>
      </c>
      <c r="AH74" s="45">
        <v>0</v>
      </c>
      <c r="AI74" s="45">
        <v>0</v>
      </c>
      <c r="AJ74" s="45">
        <v>0</v>
      </c>
      <c r="AK74" s="54">
        <v>0</v>
      </c>
      <c r="AL74" s="71">
        <v>0.003057316</v>
      </c>
      <c r="AM74" s="45">
        <v>0</v>
      </c>
      <c r="AN74" s="45">
        <v>0</v>
      </c>
      <c r="AO74" s="45">
        <v>0</v>
      </c>
      <c r="AP74" s="54">
        <v>0</v>
      </c>
      <c r="AQ74" s="71">
        <v>0</v>
      </c>
      <c r="AR74" s="53">
        <v>0</v>
      </c>
      <c r="AS74" s="45">
        <v>0</v>
      </c>
      <c r="AT74" s="45">
        <v>0</v>
      </c>
      <c r="AU74" s="54">
        <v>0</v>
      </c>
      <c r="AV74" s="71">
        <v>145.674703721</v>
      </c>
      <c r="AW74" s="45">
        <v>167.184585248</v>
      </c>
      <c r="AX74" s="45">
        <v>0</v>
      </c>
      <c r="AY74" s="45">
        <v>0</v>
      </c>
      <c r="AZ74" s="54">
        <v>664.661896691</v>
      </c>
      <c r="BA74" s="71">
        <v>0</v>
      </c>
      <c r="BB74" s="53">
        <v>0</v>
      </c>
      <c r="BC74" s="45">
        <v>0</v>
      </c>
      <c r="BD74" s="45">
        <v>0</v>
      </c>
      <c r="BE74" s="54">
        <v>0</v>
      </c>
      <c r="BF74" s="71">
        <v>50.029131951</v>
      </c>
      <c r="BG74" s="53">
        <v>28.123750202</v>
      </c>
      <c r="BH74" s="45">
        <v>0</v>
      </c>
      <c r="BI74" s="45">
        <v>0</v>
      </c>
      <c r="BJ74" s="54">
        <v>154.102505446</v>
      </c>
      <c r="BK74" s="49">
        <v>1304.893275633</v>
      </c>
      <c r="BL74" s="103"/>
    </row>
    <row r="75" spans="1:64" ht="12.75">
      <c r="A75" s="11"/>
      <c r="B75" s="24" t="s">
        <v>119</v>
      </c>
      <c r="C75" s="71">
        <v>0</v>
      </c>
      <c r="D75" s="53">
        <v>0.578401553</v>
      </c>
      <c r="E75" s="45">
        <v>0</v>
      </c>
      <c r="F75" s="45">
        <v>0</v>
      </c>
      <c r="G75" s="54">
        <v>0</v>
      </c>
      <c r="H75" s="71">
        <v>23.117692855</v>
      </c>
      <c r="I75" s="45">
        <v>1.7936897</v>
      </c>
      <c r="J75" s="45">
        <v>0</v>
      </c>
      <c r="K75" s="45">
        <v>0</v>
      </c>
      <c r="L75" s="54">
        <v>13.999079169</v>
      </c>
      <c r="M75" s="71">
        <v>0</v>
      </c>
      <c r="N75" s="53">
        <v>0</v>
      </c>
      <c r="O75" s="45">
        <v>0</v>
      </c>
      <c r="P75" s="45">
        <v>0</v>
      </c>
      <c r="Q75" s="54">
        <v>0</v>
      </c>
      <c r="R75" s="71">
        <v>5.891750706</v>
      </c>
      <c r="S75" s="45">
        <v>0.809462398</v>
      </c>
      <c r="T75" s="45">
        <v>0</v>
      </c>
      <c r="U75" s="45">
        <v>0</v>
      </c>
      <c r="V75" s="54">
        <v>1.807270253</v>
      </c>
      <c r="W75" s="71">
        <v>0</v>
      </c>
      <c r="X75" s="45">
        <v>0</v>
      </c>
      <c r="Y75" s="45">
        <v>0</v>
      </c>
      <c r="Z75" s="45">
        <v>0</v>
      </c>
      <c r="AA75" s="54">
        <v>0</v>
      </c>
      <c r="AB75" s="71">
        <v>0.581018161</v>
      </c>
      <c r="AC75" s="45">
        <v>0</v>
      </c>
      <c r="AD75" s="45">
        <v>0</v>
      </c>
      <c r="AE75" s="45">
        <v>0</v>
      </c>
      <c r="AF75" s="54">
        <v>0.002893539</v>
      </c>
      <c r="AG75" s="71">
        <v>0</v>
      </c>
      <c r="AH75" s="45">
        <v>0</v>
      </c>
      <c r="AI75" s="45">
        <v>0</v>
      </c>
      <c r="AJ75" s="45">
        <v>0</v>
      </c>
      <c r="AK75" s="54">
        <v>0</v>
      </c>
      <c r="AL75" s="71">
        <v>0.201102281</v>
      </c>
      <c r="AM75" s="45">
        <v>0</v>
      </c>
      <c r="AN75" s="45">
        <v>0</v>
      </c>
      <c r="AO75" s="45">
        <v>0</v>
      </c>
      <c r="AP75" s="54">
        <v>0.002875996</v>
      </c>
      <c r="AQ75" s="71">
        <v>0</v>
      </c>
      <c r="AR75" s="53">
        <v>0</v>
      </c>
      <c r="AS75" s="45">
        <v>0</v>
      </c>
      <c r="AT75" s="45">
        <v>0</v>
      </c>
      <c r="AU75" s="54">
        <v>0</v>
      </c>
      <c r="AV75" s="71">
        <v>409.009719756</v>
      </c>
      <c r="AW75" s="45">
        <v>28.380537691</v>
      </c>
      <c r="AX75" s="45">
        <v>0.014108712</v>
      </c>
      <c r="AY75" s="45">
        <v>0</v>
      </c>
      <c r="AZ75" s="54">
        <v>163.495909581</v>
      </c>
      <c r="BA75" s="71">
        <v>0</v>
      </c>
      <c r="BB75" s="53">
        <v>0</v>
      </c>
      <c r="BC75" s="45">
        <v>0</v>
      </c>
      <c r="BD75" s="45">
        <v>0</v>
      </c>
      <c r="BE75" s="54">
        <v>0</v>
      </c>
      <c r="BF75" s="71">
        <v>82.55175766</v>
      </c>
      <c r="BG75" s="53">
        <v>2.78242867</v>
      </c>
      <c r="BH75" s="45">
        <v>0</v>
      </c>
      <c r="BI75" s="45">
        <v>0</v>
      </c>
      <c r="BJ75" s="54">
        <v>20.743674971</v>
      </c>
      <c r="BK75" s="49">
        <v>755.763373652</v>
      </c>
      <c r="BL75" s="103"/>
    </row>
    <row r="76" spans="1:64" ht="12.75">
      <c r="A76" s="11"/>
      <c r="B76" s="24" t="s">
        <v>108</v>
      </c>
      <c r="C76" s="71">
        <v>0</v>
      </c>
      <c r="D76" s="53">
        <v>0</v>
      </c>
      <c r="E76" s="45">
        <v>0</v>
      </c>
      <c r="F76" s="45">
        <v>0</v>
      </c>
      <c r="G76" s="54">
        <v>0</v>
      </c>
      <c r="H76" s="71">
        <v>1.829881264</v>
      </c>
      <c r="I76" s="45">
        <v>0.045862619</v>
      </c>
      <c r="J76" s="45">
        <v>0</v>
      </c>
      <c r="K76" s="45">
        <v>0</v>
      </c>
      <c r="L76" s="54">
        <v>2.54037723</v>
      </c>
      <c r="M76" s="71">
        <v>0</v>
      </c>
      <c r="N76" s="53">
        <v>0</v>
      </c>
      <c r="O76" s="45">
        <v>0</v>
      </c>
      <c r="P76" s="45">
        <v>0</v>
      </c>
      <c r="Q76" s="54">
        <v>0</v>
      </c>
      <c r="R76" s="71">
        <v>0.430518972</v>
      </c>
      <c r="S76" s="45">
        <v>0</v>
      </c>
      <c r="T76" s="45">
        <v>0</v>
      </c>
      <c r="U76" s="45">
        <v>0</v>
      </c>
      <c r="V76" s="54">
        <v>0.622112534</v>
      </c>
      <c r="W76" s="71">
        <v>0</v>
      </c>
      <c r="X76" s="45">
        <v>0</v>
      </c>
      <c r="Y76" s="45">
        <v>0</v>
      </c>
      <c r="Z76" s="45">
        <v>0</v>
      </c>
      <c r="AA76" s="54">
        <v>0</v>
      </c>
      <c r="AB76" s="71">
        <v>0</v>
      </c>
      <c r="AC76" s="45">
        <v>0</v>
      </c>
      <c r="AD76" s="45">
        <v>0</v>
      </c>
      <c r="AE76" s="45">
        <v>0</v>
      </c>
      <c r="AF76" s="54">
        <v>0</v>
      </c>
      <c r="AG76" s="71">
        <v>0</v>
      </c>
      <c r="AH76" s="45">
        <v>0</v>
      </c>
      <c r="AI76" s="45">
        <v>0</v>
      </c>
      <c r="AJ76" s="45">
        <v>0</v>
      </c>
      <c r="AK76" s="54">
        <v>0</v>
      </c>
      <c r="AL76" s="71">
        <v>0.001028447</v>
      </c>
      <c r="AM76" s="45">
        <v>0</v>
      </c>
      <c r="AN76" s="45">
        <v>0</v>
      </c>
      <c r="AO76" s="45">
        <v>0</v>
      </c>
      <c r="AP76" s="54">
        <v>0</v>
      </c>
      <c r="AQ76" s="71">
        <v>0</v>
      </c>
      <c r="AR76" s="53">
        <v>0</v>
      </c>
      <c r="AS76" s="45">
        <v>0</v>
      </c>
      <c r="AT76" s="45">
        <v>0</v>
      </c>
      <c r="AU76" s="54">
        <v>0</v>
      </c>
      <c r="AV76" s="71">
        <v>10.951042893</v>
      </c>
      <c r="AW76" s="45">
        <v>7.444469797</v>
      </c>
      <c r="AX76" s="45">
        <v>0</v>
      </c>
      <c r="AY76" s="45">
        <v>0</v>
      </c>
      <c r="AZ76" s="54">
        <v>47.035690925</v>
      </c>
      <c r="BA76" s="71">
        <v>0</v>
      </c>
      <c r="BB76" s="53">
        <v>0</v>
      </c>
      <c r="BC76" s="45">
        <v>0</v>
      </c>
      <c r="BD76" s="45">
        <v>0</v>
      </c>
      <c r="BE76" s="54">
        <v>0</v>
      </c>
      <c r="BF76" s="71">
        <v>3.227543784</v>
      </c>
      <c r="BG76" s="53">
        <v>1.054272209</v>
      </c>
      <c r="BH76" s="45">
        <v>0</v>
      </c>
      <c r="BI76" s="45">
        <v>0</v>
      </c>
      <c r="BJ76" s="54">
        <v>6.060592655</v>
      </c>
      <c r="BK76" s="49">
        <v>81.243393329</v>
      </c>
      <c r="BL76" s="103"/>
    </row>
    <row r="77" spans="1:64" ht="12" customHeight="1">
      <c r="A77" s="11"/>
      <c r="B77" s="24" t="s">
        <v>111</v>
      </c>
      <c r="C77" s="71">
        <v>0</v>
      </c>
      <c r="D77" s="53">
        <v>2.523264999</v>
      </c>
      <c r="E77" s="45">
        <v>0</v>
      </c>
      <c r="F77" s="45">
        <v>0</v>
      </c>
      <c r="G77" s="54">
        <v>0</v>
      </c>
      <c r="H77" s="71">
        <v>19.532243457</v>
      </c>
      <c r="I77" s="45">
        <v>5.335838405</v>
      </c>
      <c r="J77" s="45">
        <v>0</v>
      </c>
      <c r="K77" s="45">
        <v>0</v>
      </c>
      <c r="L77" s="54">
        <v>12.664135639</v>
      </c>
      <c r="M77" s="71">
        <v>0</v>
      </c>
      <c r="N77" s="53">
        <v>0</v>
      </c>
      <c r="O77" s="45">
        <v>0</v>
      </c>
      <c r="P77" s="45">
        <v>0</v>
      </c>
      <c r="Q77" s="54">
        <v>0</v>
      </c>
      <c r="R77" s="71">
        <v>7.406000126</v>
      </c>
      <c r="S77" s="45">
        <v>0</v>
      </c>
      <c r="T77" s="45">
        <v>0</v>
      </c>
      <c r="U77" s="45">
        <v>0</v>
      </c>
      <c r="V77" s="54">
        <v>1.750106024</v>
      </c>
      <c r="W77" s="71">
        <v>0</v>
      </c>
      <c r="X77" s="45">
        <v>0</v>
      </c>
      <c r="Y77" s="45">
        <v>0</v>
      </c>
      <c r="Z77" s="45">
        <v>0</v>
      </c>
      <c r="AA77" s="54">
        <v>0</v>
      </c>
      <c r="AB77" s="71">
        <v>0.004957246</v>
      </c>
      <c r="AC77" s="45">
        <v>0</v>
      </c>
      <c r="AD77" s="45">
        <v>0</v>
      </c>
      <c r="AE77" s="45">
        <v>0</v>
      </c>
      <c r="AF77" s="54">
        <v>0</v>
      </c>
      <c r="AG77" s="71">
        <v>0</v>
      </c>
      <c r="AH77" s="45">
        <v>0</v>
      </c>
      <c r="AI77" s="45">
        <v>0</v>
      </c>
      <c r="AJ77" s="45">
        <v>0</v>
      </c>
      <c r="AK77" s="54">
        <v>0</v>
      </c>
      <c r="AL77" s="71">
        <v>0.03802359</v>
      </c>
      <c r="AM77" s="45">
        <v>0</v>
      </c>
      <c r="AN77" s="45">
        <v>0</v>
      </c>
      <c r="AO77" s="45">
        <v>0</v>
      </c>
      <c r="AP77" s="54">
        <v>0</v>
      </c>
      <c r="AQ77" s="71">
        <v>0</v>
      </c>
      <c r="AR77" s="53">
        <v>0</v>
      </c>
      <c r="AS77" s="45">
        <v>0</v>
      </c>
      <c r="AT77" s="45">
        <v>0</v>
      </c>
      <c r="AU77" s="54">
        <v>0</v>
      </c>
      <c r="AV77" s="71">
        <v>21.027043308</v>
      </c>
      <c r="AW77" s="45">
        <v>4.481813151</v>
      </c>
      <c r="AX77" s="45">
        <v>0</v>
      </c>
      <c r="AY77" s="45">
        <v>0</v>
      </c>
      <c r="AZ77" s="54">
        <v>12.787930775</v>
      </c>
      <c r="BA77" s="71">
        <v>0</v>
      </c>
      <c r="BB77" s="53">
        <v>0</v>
      </c>
      <c r="BC77" s="45">
        <v>0</v>
      </c>
      <c r="BD77" s="45">
        <v>0</v>
      </c>
      <c r="BE77" s="54">
        <v>0</v>
      </c>
      <c r="BF77" s="71">
        <v>8.536618506</v>
      </c>
      <c r="BG77" s="53">
        <v>0.077957691</v>
      </c>
      <c r="BH77" s="45">
        <v>0</v>
      </c>
      <c r="BI77" s="45">
        <v>0</v>
      </c>
      <c r="BJ77" s="54">
        <v>3.004759699</v>
      </c>
      <c r="BK77" s="49">
        <v>99.170692616</v>
      </c>
      <c r="BL77" s="103"/>
    </row>
    <row r="78" spans="1:64" ht="12" customHeight="1">
      <c r="A78" s="11"/>
      <c r="B78" s="24" t="s">
        <v>109</v>
      </c>
      <c r="C78" s="71">
        <v>0</v>
      </c>
      <c r="D78" s="53">
        <v>29.363080911</v>
      </c>
      <c r="E78" s="45">
        <v>0</v>
      </c>
      <c r="F78" s="45">
        <v>0</v>
      </c>
      <c r="G78" s="54">
        <v>0</v>
      </c>
      <c r="H78" s="71">
        <v>8.939861114</v>
      </c>
      <c r="I78" s="45">
        <v>245.207023735</v>
      </c>
      <c r="J78" s="45">
        <v>0</v>
      </c>
      <c r="K78" s="45">
        <v>0</v>
      </c>
      <c r="L78" s="54">
        <v>250.170208033</v>
      </c>
      <c r="M78" s="71">
        <v>0</v>
      </c>
      <c r="N78" s="53">
        <v>0</v>
      </c>
      <c r="O78" s="45">
        <v>0</v>
      </c>
      <c r="P78" s="45">
        <v>0</v>
      </c>
      <c r="Q78" s="54">
        <v>0</v>
      </c>
      <c r="R78" s="71">
        <v>2.259297804</v>
      </c>
      <c r="S78" s="45">
        <v>0.061558413</v>
      </c>
      <c r="T78" s="45">
        <v>0</v>
      </c>
      <c r="U78" s="45">
        <v>0</v>
      </c>
      <c r="V78" s="54">
        <v>9.398700469</v>
      </c>
      <c r="W78" s="71">
        <v>0</v>
      </c>
      <c r="X78" s="45">
        <v>0</v>
      </c>
      <c r="Y78" s="45">
        <v>0</v>
      </c>
      <c r="Z78" s="45">
        <v>0</v>
      </c>
      <c r="AA78" s="54">
        <v>0</v>
      </c>
      <c r="AB78" s="71">
        <v>0</v>
      </c>
      <c r="AC78" s="45">
        <v>0</v>
      </c>
      <c r="AD78" s="45">
        <v>0</v>
      </c>
      <c r="AE78" s="45">
        <v>0</v>
      </c>
      <c r="AF78" s="54">
        <v>0</v>
      </c>
      <c r="AG78" s="71">
        <v>0</v>
      </c>
      <c r="AH78" s="45">
        <v>0</v>
      </c>
      <c r="AI78" s="45">
        <v>0</v>
      </c>
      <c r="AJ78" s="45">
        <v>0</v>
      </c>
      <c r="AK78" s="54">
        <v>0</v>
      </c>
      <c r="AL78" s="71">
        <v>0</v>
      </c>
      <c r="AM78" s="45">
        <v>0</v>
      </c>
      <c r="AN78" s="45">
        <v>0</v>
      </c>
      <c r="AO78" s="45">
        <v>0</v>
      </c>
      <c r="AP78" s="54">
        <v>0</v>
      </c>
      <c r="AQ78" s="71">
        <v>0</v>
      </c>
      <c r="AR78" s="53">
        <v>0</v>
      </c>
      <c r="AS78" s="45">
        <v>0</v>
      </c>
      <c r="AT78" s="45">
        <v>0</v>
      </c>
      <c r="AU78" s="54">
        <v>0</v>
      </c>
      <c r="AV78" s="71">
        <v>22.030056522</v>
      </c>
      <c r="AW78" s="45">
        <v>144.734325536</v>
      </c>
      <c r="AX78" s="45">
        <v>0</v>
      </c>
      <c r="AY78" s="45">
        <v>0</v>
      </c>
      <c r="AZ78" s="54">
        <v>300.221944621</v>
      </c>
      <c r="BA78" s="71">
        <v>0</v>
      </c>
      <c r="BB78" s="53">
        <v>0</v>
      </c>
      <c r="BC78" s="45">
        <v>0</v>
      </c>
      <c r="BD78" s="45">
        <v>0</v>
      </c>
      <c r="BE78" s="54">
        <v>0</v>
      </c>
      <c r="BF78" s="71">
        <v>5.23243519</v>
      </c>
      <c r="BG78" s="53">
        <v>69.569513687</v>
      </c>
      <c r="BH78" s="45">
        <v>0</v>
      </c>
      <c r="BI78" s="45">
        <v>0</v>
      </c>
      <c r="BJ78" s="54">
        <v>39.663635476</v>
      </c>
      <c r="BK78" s="49">
        <v>1126.851641511</v>
      </c>
      <c r="BL78" s="103"/>
    </row>
    <row r="79" spans="1:64" ht="12" customHeight="1">
      <c r="A79" s="11"/>
      <c r="B79" s="24" t="s">
        <v>114</v>
      </c>
      <c r="C79" s="71">
        <v>0</v>
      </c>
      <c r="D79" s="53">
        <v>0.647281667</v>
      </c>
      <c r="E79" s="45">
        <v>0</v>
      </c>
      <c r="F79" s="45">
        <v>0</v>
      </c>
      <c r="G79" s="54">
        <v>0</v>
      </c>
      <c r="H79" s="71">
        <v>4.346279878</v>
      </c>
      <c r="I79" s="45">
        <v>12.515241959</v>
      </c>
      <c r="J79" s="45">
        <v>0</v>
      </c>
      <c r="K79" s="45">
        <v>0</v>
      </c>
      <c r="L79" s="54">
        <v>13.280858566</v>
      </c>
      <c r="M79" s="71">
        <v>0</v>
      </c>
      <c r="N79" s="53">
        <v>0</v>
      </c>
      <c r="O79" s="45">
        <v>0</v>
      </c>
      <c r="P79" s="45">
        <v>0</v>
      </c>
      <c r="Q79" s="54">
        <v>0</v>
      </c>
      <c r="R79" s="71">
        <v>2.021206646</v>
      </c>
      <c r="S79" s="45">
        <v>2.108788602</v>
      </c>
      <c r="T79" s="45">
        <v>0</v>
      </c>
      <c r="U79" s="45">
        <v>0</v>
      </c>
      <c r="V79" s="54">
        <v>1.406169571</v>
      </c>
      <c r="W79" s="71">
        <v>0</v>
      </c>
      <c r="X79" s="45">
        <v>0</v>
      </c>
      <c r="Y79" s="45">
        <v>0</v>
      </c>
      <c r="Z79" s="45">
        <v>0</v>
      </c>
      <c r="AA79" s="54">
        <v>0</v>
      </c>
      <c r="AB79" s="71">
        <v>0.01673626</v>
      </c>
      <c r="AC79" s="45">
        <v>0</v>
      </c>
      <c r="AD79" s="45">
        <v>0</v>
      </c>
      <c r="AE79" s="45">
        <v>0</v>
      </c>
      <c r="AF79" s="54">
        <v>0</v>
      </c>
      <c r="AG79" s="71">
        <v>0</v>
      </c>
      <c r="AH79" s="45">
        <v>0</v>
      </c>
      <c r="AI79" s="45">
        <v>0</v>
      </c>
      <c r="AJ79" s="45">
        <v>0</v>
      </c>
      <c r="AK79" s="54">
        <v>0</v>
      </c>
      <c r="AL79" s="71">
        <v>0.003293406</v>
      </c>
      <c r="AM79" s="45">
        <v>0</v>
      </c>
      <c r="AN79" s="45">
        <v>0</v>
      </c>
      <c r="AO79" s="45">
        <v>0</v>
      </c>
      <c r="AP79" s="54">
        <v>0</v>
      </c>
      <c r="AQ79" s="71">
        <v>0</v>
      </c>
      <c r="AR79" s="53">
        <v>0</v>
      </c>
      <c r="AS79" s="45">
        <v>0</v>
      </c>
      <c r="AT79" s="45">
        <v>0</v>
      </c>
      <c r="AU79" s="54">
        <v>0</v>
      </c>
      <c r="AV79" s="71">
        <v>51.128496675</v>
      </c>
      <c r="AW79" s="45">
        <v>46.498652679</v>
      </c>
      <c r="AX79" s="45">
        <v>0</v>
      </c>
      <c r="AY79" s="45">
        <v>0</v>
      </c>
      <c r="AZ79" s="54">
        <v>238.477290542</v>
      </c>
      <c r="BA79" s="71">
        <v>0</v>
      </c>
      <c r="BB79" s="53">
        <v>0</v>
      </c>
      <c r="BC79" s="45">
        <v>0</v>
      </c>
      <c r="BD79" s="45">
        <v>0</v>
      </c>
      <c r="BE79" s="54">
        <v>0</v>
      </c>
      <c r="BF79" s="71">
        <v>16.185445319</v>
      </c>
      <c r="BG79" s="53">
        <v>8.873988763</v>
      </c>
      <c r="BH79" s="45">
        <v>0</v>
      </c>
      <c r="BI79" s="45">
        <v>0</v>
      </c>
      <c r="BJ79" s="54">
        <v>38.636565001</v>
      </c>
      <c r="BK79" s="49">
        <v>436.146295534</v>
      </c>
      <c r="BL79" s="103"/>
    </row>
    <row r="80" spans="1:64" ht="12" customHeight="1">
      <c r="A80" s="11"/>
      <c r="B80" s="24" t="s">
        <v>135</v>
      </c>
      <c r="C80" s="71">
        <v>0</v>
      </c>
      <c r="D80" s="53">
        <v>16.028441953</v>
      </c>
      <c r="E80" s="45">
        <v>0</v>
      </c>
      <c r="F80" s="45">
        <v>0</v>
      </c>
      <c r="G80" s="54">
        <v>0</v>
      </c>
      <c r="H80" s="71">
        <v>8.999471852</v>
      </c>
      <c r="I80" s="45">
        <v>56.345944432</v>
      </c>
      <c r="J80" s="45">
        <v>0</v>
      </c>
      <c r="K80" s="45">
        <v>0</v>
      </c>
      <c r="L80" s="54">
        <v>50.141258015</v>
      </c>
      <c r="M80" s="71">
        <v>0</v>
      </c>
      <c r="N80" s="53">
        <v>0</v>
      </c>
      <c r="O80" s="45">
        <v>0</v>
      </c>
      <c r="P80" s="45">
        <v>0</v>
      </c>
      <c r="Q80" s="54">
        <v>0</v>
      </c>
      <c r="R80" s="71">
        <v>2.199938106</v>
      </c>
      <c r="S80" s="45">
        <v>2.903600198</v>
      </c>
      <c r="T80" s="45">
        <v>0</v>
      </c>
      <c r="U80" s="45">
        <v>0</v>
      </c>
      <c r="V80" s="54">
        <v>8.121468472</v>
      </c>
      <c r="W80" s="71">
        <v>0</v>
      </c>
      <c r="X80" s="45">
        <v>0</v>
      </c>
      <c r="Y80" s="45">
        <v>0</v>
      </c>
      <c r="Z80" s="45">
        <v>0</v>
      </c>
      <c r="AA80" s="54">
        <v>0</v>
      </c>
      <c r="AB80" s="71">
        <v>0.00048138</v>
      </c>
      <c r="AC80" s="45">
        <v>0</v>
      </c>
      <c r="AD80" s="45">
        <v>0</v>
      </c>
      <c r="AE80" s="45">
        <v>0</v>
      </c>
      <c r="AF80" s="54">
        <v>0</v>
      </c>
      <c r="AG80" s="71">
        <v>0</v>
      </c>
      <c r="AH80" s="45">
        <v>0</v>
      </c>
      <c r="AI80" s="45">
        <v>0</v>
      </c>
      <c r="AJ80" s="45">
        <v>0</v>
      </c>
      <c r="AK80" s="54">
        <v>0</v>
      </c>
      <c r="AL80" s="71">
        <v>0</v>
      </c>
      <c r="AM80" s="45">
        <v>0</v>
      </c>
      <c r="AN80" s="45">
        <v>0</v>
      </c>
      <c r="AO80" s="45">
        <v>0</v>
      </c>
      <c r="AP80" s="54">
        <v>0</v>
      </c>
      <c r="AQ80" s="71">
        <v>0</v>
      </c>
      <c r="AR80" s="53">
        <v>0</v>
      </c>
      <c r="AS80" s="45">
        <v>0</v>
      </c>
      <c r="AT80" s="45">
        <v>0</v>
      </c>
      <c r="AU80" s="54">
        <v>0</v>
      </c>
      <c r="AV80" s="71">
        <v>16.713956544</v>
      </c>
      <c r="AW80" s="45">
        <v>3.587160366</v>
      </c>
      <c r="AX80" s="45">
        <v>0</v>
      </c>
      <c r="AY80" s="45">
        <v>0</v>
      </c>
      <c r="AZ80" s="54">
        <v>49.58841936</v>
      </c>
      <c r="BA80" s="71">
        <v>0</v>
      </c>
      <c r="BB80" s="53">
        <v>0</v>
      </c>
      <c r="BC80" s="45">
        <v>0</v>
      </c>
      <c r="BD80" s="45">
        <v>0</v>
      </c>
      <c r="BE80" s="54">
        <v>0</v>
      </c>
      <c r="BF80" s="71">
        <v>5.77473274</v>
      </c>
      <c r="BG80" s="53">
        <v>0.412240038</v>
      </c>
      <c r="BH80" s="45">
        <v>0</v>
      </c>
      <c r="BI80" s="45">
        <v>0</v>
      </c>
      <c r="BJ80" s="54">
        <v>6.516738984</v>
      </c>
      <c r="BK80" s="49">
        <v>227.33385244</v>
      </c>
      <c r="BL80" s="103"/>
    </row>
    <row r="81" spans="1:64" ht="12.75">
      <c r="A81" s="11"/>
      <c r="B81" s="24" t="s">
        <v>107</v>
      </c>
      <c r="C81" s="71">
        <v>0</v>
      </c>
      <c r="D81" s="53">
        <v>20.40373334</v>
      </c>
      <c r="E81" s="45">
        <v>0</v>
      </c>
      <c r="F81" s="45">
        <v>0</v>
      </c>
      <c r="G81" s="54">
        <v>0</v>
      </c>
      <c r="H81" s="71">
        <v>7.718662941</v>
      </c>
      <c r="I81" s="45">
        <v>13.302494246</v>
      </c>
      <c r="J81" s="45">
        <v>0</v>
      </c>
      <c r="K81" s="45">
        <v>0</v>
      </c>
      <c r="L81" s="54">
        <v>17.776720375</v>
      </c>
      <c r="M81" s="71">
        <v>0</v>
      </c>
      <c r="N81" s="53">
        <v>0</v>
      </c>
      <c r="O81" s="45">
        <v>0</v>
      </c>
      <c r="P81" s="45">
        <v>0</v>
      </c>
      <c r="Q81" s="54">
        <v>0</v>
      </c>
      <c r="R81" s="71">
        <v>2.702574804</v>
      </c>
      <c r="S81" s="45">
        <v>20.587289662</v>
      </c>
      <c r="T81" s="45">
        <v>0</v>
      </c>
      <c r="U81" s="45">
        <v>0</v>
      </c>
      <c r="V81" s="54">
        <v>4.128413929</v>
      </c>
      <c r="W81" s="71">
        <v>0</v>
      </c>
      <c r="X81" s="45">
        <v>0</v>
      </c>
      <c r="Y81" s="45">
        <v>0</v>
      </c>
      <c r="Z81" s="45">
        <v>0</v>
      </c>
      <c r="AA81" s="54">
        <v>0</v>
      </c>
      <c r="AB81" s="71">
        <v>0</v>
      </c>
      <c r="AC81" s="45">
        <v>0</v>
      </c>
      <c r="AD81" s="45">
        <v>0</v>
      </c>
      <c r="AE81" s="45">
        <v>0</v>
      </c>
      <c r="AF81" s="54">
        <v>0</v>
      </c>
      <c r="AG81" s="71">
        <v>0</v>
      </c>
      <c r="AH81" s="45">
        <v>0</v>
      </c>
      <c r="AI81" s="45">
        <v>0</v>
      </c>
      <c r="AJ81" s="45">
        <v>0</v>
      </c>
      <c r="AK81" s="54">
        <v>0</v>
      </c>
      <c r="AL81" s="71">
        <v>0</v>
      </c>
      <c r="AM81" s="45">
        <v>0</v>
      </c>
      <c r="AN81" s="45">
        <v>0</v>
      </c>
      <c r="AO81" s="45">
        <v>0</v>
      </c>
      <c r="AP81" s="54">
        <v>0</v>
      </c>
      <c r="AQ81" s="71">
        <v>0</v>
      </c>
      <c r="AR81" s="53">
        <v>0</v>
      </c>
      <c r="AS81" s="45">
        <v>0</v>
      </c>
      <c r="AT81" s="45">
        <v>0</v>
      </c>
      <c r="AU81" s="54">
        <v>0</v>
      </c>
      <c r="AV81" s="71">
        <v>71.372742438</v>
      </c>
      <c r="AW81" s="45">
        <v>84.768371662</v>
      </c>
      <c r="AX81" s="45">
        <v>0</v>
      </c>
      <c r="AY81" s="45">
        <v>0</v>
      </c>
      <c r="AZ81" s="54">
        <v>243.471028625</v>
      </c>
      <c r="BA81" s="71">
        <v>0</v>
      </c>
      <c r="BB81" s="53">
        <v>0</v>
      </c>
      <c r="BC81" s="45">
        <v>0</v>
      </c>
      <c r="BD81" s="45">
        <v>0</v>
      </c>
      <c r="BE81" s="54">
        <v>0</v>
      </c>
      <c r="BF81" s="71">
        <v>32.71555539</v>
      </c>
      <c r="BG81" s="53">
        <v>3.586851772</v>
      </c>
      <c r="BH81" s="45">
        <v>0</v>
      </c>
      <c r="BI81" s="45">
        <v>0</v>
      </c>
      <c r="BJ81" s="54">
        <v>54.623940018</v>
      </c>
      <c r="BK81" s="49">
        <v>577.158379202</v>
      </c>
      <c r="BL81" s="103"/>
    </row>
    <row r="82" spans="1:64" ht="12.75">
      <c r="A82" s="11"/>
      <c r="B82" s="24" t="s">
        <v>112</v>
      </c>
      <c r="C82" s="71">
        <v>0</v>
      </c>
      <c r="D82" s="53">
        <v>0.750704046</v>
      </c>
      <c r="E82" s="45">
        <v>0</v>
      </c>
      <c r="F82" s="45">
        <v>0</v>
      </c>
      <c r="G82" s="54">
        <v>0</v>
      </c>
      <c r="H82" s="71">
        <v>121.459974417</v>
      </c>
      <c r="I82" s="45">
        <v>61.200539208</v>
      </c>
      <c r="J82" s="45">
        <v>0</v>
      </c>
      <c r="K82" s="45">
        <v>0</v>
      </c>
      <c r="L82" s="54">
        <v>172.64166401</v>
      </c>
      <c r="M82" s="71">
        <v>0</v>
      </c>
      <c r="N82" s="53">
        <v>0</v>
      </c>
      <c r="O82" s="45">
        <v>0</v>
      </c>
      <c r="P82" s="45">
        <v>0</v>
      </c>
      <c r="Q82" s="54">
        <v>0</v>
      </c>
      <c r="R82" s="71">
        <v>37.86542688</v>
      </c>
      <c r="S82" s="45">
        <v>4.242594945</v>
      </c>
      <c r="T82" s="45">
        <v>0</v>
      </c>
      <c r="U82" s="45">
        <v>0</v>
      </c>
      <c r="V82" s="54">
        <v>17.949232248</v>
      </c>
      <c r="W82" s="71">
        <v>0</v>
      </c>
      <c r="X82" s="45">
        <v>0</v>
      </c>
      <c r="Y82" s="45">
        <v>0</v>
      </c>
      <c r="Z82" s="45">
        <v>0</v>
      </c>
      <c r="AA82" s="54">
        <v>0</v>
      </c>
      <c r="AB82" s="71">
        <v>0.316295909</v>
      </c>
      <c r="AC82" s="45">
        <v>0</v>
      </c>
      <c r="AD82" s="45">
        <v>0</v>
      </c>
      <c r="AE82" s="45">
        <v>0</v>
      </c>
      <c r="AF82" s="54">
        <v>0.07908804</v>
      </c>
      <c r="AG82" s="71">
        <v>0</v>
      </c>
      <c r="AH82" s="45">
        <v>0</v>
      </c>
      <c r="AI82" s="45">
        <v>0</v>
      </c>
      <c r="AJ82" s="45">
        <v>0</v>
      </c>
      <c r="AK82" s="54">
        <v>0</v>
      </c>
      <c r="AL82" s="71">
        <v>0.117920931</v>
      </c>
      <c r="AM82" s="45">
        <v>0</v>
      </c>
      <c r="AN82" s="45">
        <v>0</v>
      </c>
      <c r="AO82" s="45">
        <v>0</v>
      </c>
      <c r="AP82" s="54">
        <v>0.06275896</v>
      </c>
      <c r="AQ82" s="71">
        <v>0</v>
      </c>
      <c r="AR82" s="53">
        <v>0.1834735</v>
      </c>
      <c r="AS82" s="45">
        <v>0</v>
      </c>
      <c r="AT82" s="45">
        <v>0</v>
      </c>
      <c r="AU82" s="54">
        <v>0</v>
      </c>
      <c r="AV82" s="71">
        <v>1078.844239381</v>
      </c>
      <c r="AW82" s="45">
        <v>209.740715857</v>
      </c>
      <c r="AX82" s="45">
        <v>0.087569997</v>
      </c>
      <c r="AY82" s="45">
        <v>0.053589028</v>
      </c>
      <c r="AZ82" s="54">
        <v>1154.894050025</v>
      </c>
      <c r="BA82" s="71">
        <v>0</v>
      </c>
      <c r="BB82" s="53">
        <v>0</v>
      </c>
      <c r="BC82" s="45">
        <v>0</v>
      </c>
      <c r="BD82" s="45">
        <v>0</v>
      </c>
      <c r="BE82" s="54">
        <v>0</v>
      </c>
      <c r="BF82" s="71">
        <v>279.740332686</v>
      </c>
      <c r="BG82" s="53">
        <v>38.190226673</v>
      </c>
      <c r="BH82" s="45">
        <v>0</v>
      </c>
      <c r="BI82" s="45">
        <v>0</v>
      </c>
      <c r="BJ82" s="54">
        <v>148.735461196</v>
      </c>
      <c r="BK82" s="49">
        <v>3327.155857937</v>
      </c>
      <c r="BL82" s="103"/>
    </row>
    <row r="83" spans="1:64" ht="12.75">
      <c r="A83" s="11"/>
      <c r="B83" s="24" t="s">
        <v>118</v>
      </c>
      <c r="C83" s="71">
        <v>0</v>
      </c>
      <c r="D83" s="53">
        <v>0.648687298</v>
      </c>
      <c r="E83" s="45">
        <v>0</v>
      </c>
      <c r="F83" s="45">
        <v>0</v>
      </c>
      <c r="G83" s="54">
        <v>0</v>
      </c>
      <c r="H83" s="71">
        <v>408.395839534</v>
      </c>
      <c r="I83" s="45">
        <v>21.663207402</v>
      </c>
      <c r="J83" s="45">
        <v>0</v>
      </c>
      <c r="K83" s="45">
        <v>0</v>
      </c>
      <c r="L83" s="54">
        <v>145.046411489</v>
      </c>
      <c r="M83" s="71">
        <v>0</v>
      </c>
      <c r="N83" s="53">
        <v>0</v>
      </c>
      <c r="O83" s="45">
        <v>0</v>
      </c>
      <c r="P83" s="45">
        <v>0</v>
      </c>
      <c r="Q83" s="54">
        <v>0</v>
      </c>
      <c r="R83" s="71">
        <v>137.816109166</v>
      </c>
      <c r="S83" s="45">
        <v>0.319378681</v>
      </c>
      <c r="T83" s="45">
        <v>0</v>
      </c>
      <c r="U83" s="45">
        <v>0</v>
      </c>
      <c r="V83" s="54">
        <v>25.024186102</v>
      </c>
      <c r="W83" s="71">
        <v>0</v>
      </c>
      <c r="X83" s="45">
        <v>0</v>
      </c>
      <c r="Y83" s="45">
        <v>0</v>
      </c>
      <c r="Z83" s="45">
        <v>0</v>
      </c>
      <c r="AA83" s="54">
        <v>0</v>
      </c>
      <c r="AB83" s="71">
        <v>2.134033626</v>
      </c>
      <c r="AC83" s="45">
        <v>0</v>
      </c>
      <c r="AD83" s="45">
        <v>0</v>
      </c>
      <c r="AE83" s="45">
        <v>0</v>
      </c>
      <c r="AF83" s="54">
        <v>0.004098001</v>
      </c>
      <c r="AG83" s="71">
        <v>0</v>
      </c>
      <c r="AH83" s="45">
        <v>0</v>
      </c>
      <c r="AI83" s="45">
        <v>0</v>
      </c>
      <c r="AJ83" s="45">
        <v>0</v>
      </c>
      <c r="AK83" s="54">
        <v>0</v>
      </c>
      <c r="AL83" s="71">
        <v>1.489923547</v>
      </c>
      <c r="AM83" s="45">
        <v>0</v>
      </c>
      <c r="AN83" s="45">
        <v>0</v>
      </c>
      <c r="AO83" s="45">
        <v>0</v>
      </c>
      <c r="AP83" s="54">
        <v>0</v>
      </c>
      <c r="AQ83" s="71">
        <v>0.005156655</v>
      </c>
      <c r="AR83" s="53">
        <v>0</v>
      </c>
      <c r="AS83" s="45">
        <v>0</v>
      </c>
      <c r="AT83" s="45">
        <v>0</v>
      </c>
      <c r="AU83" s="54">
        <v>0</v>
      </c>
      <c r="AV83" s="71">
        <v>2079.471825651</v>
      </c>
      <c r="AW83" s="45">
        <v>61.068462436</v>
      </c>
      <c r="AX83" s="45">
        <v>0</v>
      </c>
      <c r="AY83" s="45">
        <v>0</v>
      </c>
      <c r="AZ83" s="54">
        <v>571.115644536</v>
      </c>
      <c r="BA83" s="71">
        <v>0</v>
      </c>
      <c r="BB83" s="53">
        <v>0</v>
      </c>
      <c r="BC83" s="45">
        <v>0</v>
      </c>
      <c r="BD83" s="45">
        <v>0</v>
      </c>
      <c r="BE83" s="54">
        <v>0</v>
      </c>
      <c r="BF83" s="71">
        <v>755.23781094</v>
      </c>
      <c r="BG83" s="53">
        <v>15.008174261</v>
      </c>
      <c r="BH83" s="45">
        <v>0</v>
      </c>
      <c r="BI83" s="45">
        <v>0</v>
      </c>
      <c r="BJ83" s="54">
        <v>80.601549572</v>
      </c>
      <c r="BK83" s="49">
        <v>4305.050498897</v>
      </c>
      <c r="BL83" s="103"/>
    </row>
    <row r="84" spans="1:64" ht="12.75">
      <c r="A84" s="36"/>
      <c r="B84" s="37" t="s">
        <v>77</v>
      </c>
      <c r="C84" s="79">
        <f>SUM(C65:C83)</f>
        <v>0</v>
      </c>
      <c r="D84" s="79">
        <f>SUM(D65:D83)</f>
        <v>82.466659432</v>
      </c>
      <c r="E84" s="79">
        <f aca="true" t="shared" si="10" ref="E84:BJ84">SUM(E65:E83)</f>
        <v>0</v>
      </c>
      <c r="F84" s="79">
        <f t="shared" si="10"/>
        <v>0</v>
      </c>
      <c r="G84" s="79">
        <f t="shared" si="10"/>
        <v>0</v>
      </c>
      <c r="H84" s="79">
        <f t="shared" si="10"/>
        <v>1336.2906104290003</v>
      </c>
      <c r="I84" s="79">
        <f t="shared" si="10"/>
        <v>761.6422724460001</v>
      </c>
      <c r="J84" s="79">
        <f t="shared" si="10"/>
        <v>0</v>
      </c>
      <c r="K84" s="79">
        <f t="shared" si="10"/>
        <v>0</v>
      </c>
      <c r="L84" s="79">
        <f t="shared" si="10"/>
        <v>1726.2376754220004</v>
      </c>
      <c r="M84" s="79">
        <f t="shared" si="10"/>
        <v>0</v>
      </c>
      <c r="N84" s="79">
        <f t="shared" si="10"/>
        <v>0</v>
      </c>
      <c r="O84" s="79">
        <f t="shared" si="10"/>
        <v>0</v>
      </c>
      <c r="P84" s="79">
        <f t="shared" si="10"/>
        <v>0</v>
      </c>
      <c r="Q84" s="79">
        <f t="shared" si="10"/>
        <v>0</v>
      </c>
      <c r="R84" s="79">
        <f t="shared" si="10"/>
        <v>465.267815695</v>
      </c>
      <c r="S84" s="79">
        <f t="shared" si="10"/>
        <v>116.020747746</v>
      </c>
      <c r="T84" s="79">
        <f t="shared" si="10"/>
        <v>0.568387936</v>
      </c>
      <c r="U84" s="79">
        <f t="shared" si="10"/>
        <v>0</v>
      </c>
      <c r="V84" s="79">
        <f t="shared" si="10"/>
        <v>199.36963138599998</v>
      </c>
      <c r="W84" s="79">
        <f t="shared" si="10"/>
        <v>0</v>
      </c>
      <c r="X84" s="79">
        <f t="shared" si="10"/>
        <v>0</v>
      </c>
      <c r="Y84" s="79">
        <f t="shared" si="10"/>
        <v>0</v>
      </c>
      <c r="Z84" s="79">
        <f t="shared" si="10"/>
        <v>0</v>
      </c>
      <c r="AA84" s="79">
        <f t="shared" si="10"/>
        <v>0</v>
      </c>
      <c r="AB84" s="79">
        <f t="shared" si="10"/>
        <v>6.147452705</v>
      </c>
      <c r="AC84" s="79">
        <f t="shared" si="10"/>
        <v>0</v>
      </c>
      <c r="AD84" s="79">
        <f t="shared" si="10"/>
        <v>0</v>
      </c>
      <c r="AE84" s="79">
        <f t="shared" si="10"/>
        <v>0</v>
      </c>
      <c r="AF84" s="79">
        <f t="shared" si="10"/>
        <v>0.25007072</v>
      </c>
      <c r="AG84" s="79">
        <f t="shared" si="10"/>
        <v>0</v>
      </c>
      <c r="AH84" s="79">
        <f t="shared" si="10"/>
        <v>0</v>
      </c>
      <c r="AI84" s="79">
        <f t="shared" si="10"/>
        <v>0</v>
      </c>
      <c r="AJ84" s="79">
        <f t="shared" si="10"/>
        <v>0</v>
      </c>
      <c r="AK84" s="79">
        <f t="shared" si="10"/>
        <v>0</v>
      </c>
      <c r="AL84" s="79">
        <f t="shared" si="10"/>
        <v>3.842526417</v>
      </c>
      <c r="AM84" s="79">
        <f t="shared" si="10"/>
        <v>0</v>
      </c>
      <c r="AN84" s="79">
        <f t="shared" si="10"/>
        <v>0</v>
      </c>
      <c r="AO84" s="79">
        <f t="shared" si="10"/>
        <v>0</v>
      </c>
      <c r="AP84" s="79">
        <f t="shared" si="10"/>
        <v>0.138160891</v>
      </c>
      <c r="AQ84" s="79">
        <f t="shared" si="10"/>
        <v>0.005156655</v>
      </c>
      <c r="AR84" s="79">
        <f t="shared" si="10"/>
        <v>0.1834735</v>
      </c>
      <c r="AS84" s="79">
        <f t="shared" si="10"/>
        <v>0</v>
      </c>
      <c r="AT84" s="79">
        <f t="shared" si="10"/>
        <v>0</v>
      </c>
      <c r="AU84" s="79">
        <f t="shared" si="10"/>
        <v>0</v>
      </c>
      <c r="AV84" s="79">
        <f t="shared" si="10"/>
        <v>9548.202031421</v>
      </c>
      <c r="AW84" s="79">
        <f t="shared" si="10"/>
        <v>1425.7557131489998</v>
      </c>
      <c r="AX84" s="79">
        <f t="shared" si="10"/>
        <v>0.918423256</v>
      </c>
      <c r="AY84" s="79">
        <f t="shared" si="10"/>
        <v>0.053589028</v>
      </c>
      <c r="AZ84" s="79">
        <f t="shared" si="10"/>
        <v>8241.493635054001</v>
      </c>
      <c r="BA84" s="79">
        <f t="shared" si="10"/>
        <v>0</v>
      </c>
      <c r="BB84" s="79">
        <f t="shared" si="10"/>
        <v>0</v>
      </c>
      <c r="BC84" s="79">
        <f t="shared" si="10"/>
        <v>0</v>
      </c>
      <c r="BD84" s="79">
        <f t="shared" si="10"/>
        <v>0</v>
      </c>
      <c r="BE84" s="79">
        <f t="shared" si="10"/>
        <v>0</v>
      </c>
      <c r="BF84" s="79">
        <f t="shared" si="10"/>
        <v>3020.009000909</v>
      </c>
      <c r="BG84" s="79">
        <f t="shared" si="10"/>
        <v>271.207101966</v>
      </c>
      <c r="BH84" s="79">
        <f t="shared" si="10"/>
        <v>0</v>
      </c>
      <c r="BI84" s="79">
        <f t="shared" si="10"/>
        <v>0</v>
      </c>
      <c r="BJ84" s="79">
        <f t="shared" si="10"/>
        <v>1212.1254924360003</v>
      </c>
      <c r="BK84" s="99">
        <f>SUM(C84:BJ84)</f>
        <v>28418.195628598998</v>
      </c>
      <c r="BL84" s="103"/>
    </row>
    <row r="85" spans="1:64" ht="12.75">
      <c r="A85" s="36"/>
      <c r="B85" s="38" t="s">
        <v>75</v>
      </c>
      <c r="C85" s="50">
        <f aca="true" t="shared" si="11" ref="C85:AH85">+C84+C63</f>
        <v>0</v>
      </c>
      <c r="D85" s="70">
        <f t="shared" si="11"/>
        <v>83.243129561</v>
      </c>
      <c r="E85" s="70">
        <f t="shared" si="11"/>
        <v>0</v>
      </c>
      <c r="F85" s="70">
        <f t="shared" si="11"/>
        <v>0</v>
      </c>
      <c r="G85" s="69">
        <f t="shared" si="11"/>
        <v>0</v>
      </c>
      <c r="H85" s="50">
        <f t="shared" si="11"/>
        <v>1896.4719787520003</v>
      </c>
      <c r="I85" s="70">
        <f t="shared" si="11"/>
        <v>761.955088214</v>
      </c>
      <c r="J85" s="70">
        <f t="shared" si="11"/>
        <v>0</v>
      </c>
      <c r="K85" s="70">
        <f t="shared" si="11"/>
        <v>0</v>
      </c>
      <c r="L85" s="69">
        <f t="shared" si="11"/>
        <v>1764.7604938600005</v>
      </c>
      <c r="M85" s="50">
        <f t="shared" si="11"/>
        <v>0</v>
      </c>
      <c r="N85" s="70">
        <f t="shared" si="11"/>
        <v>0</v>
      </c>
      <c r="O85" s="70">
        <f t="shared" si="11"/>
        <v>0</v>
      </c>
      <c r="P85" s="70">
        <f t="shared" si="11"/>
        <v>0</v>
      </c>
      <c r="Q85" s="69">
        <f t="shared" si="11"/>
        <v>0</v>
      </c>
      <c r="R85" s="50">
        <f t="shared" si="11"/>
        <v>796.236592242</v>
      </c>
      <c r="S85" s="70">
        <f t="shared" si="11"/>
        <v>116.024765567</v>
      </c>
      <c r="T85" s="70">
        <f t="shared" si="11"/>
        <v>0.568387936</v>
      </c>
      <c r="U85" s="70">
        <f t="shared" si="11"/>
        <v>0</v>
      </c>
      <c r="V85" s="69">
        <f t="shared" si="11"/>
        <v>208.82887107</v>
      </c>
      <c r="W85" s="50">
        <f t="shared" si="11"/>
        <v>0</v>
      </c>
      <c r="X85" s="70">
        <f t="shared" si="11"/>
        <v>0</v>
      </c>
      <c r="Y85" s="70">
        <f t="shared" si="11"/>
        <v>0</v>
      </c>
      <c r="Z85" s="70">
        <f t="shared" si="11"/>
        <v>0</v>
      </c>
      <c r="AA85" s="69">
        <f t="shared" si="11"/>
        <v>0</v>
      </c>
      <c r="AB85" s="50">
        <f t="shared" si="11"/>
        <v>8.112648756</v>
      </c>
      <c r="AC85" s="70">
        <f t="shared" si="11"/>
        <v>0</v>
      </c>
      <c r="AD85" s="70">
        <f t="shared" si="11"/>
        <v>0</v>
      </c>
      <c r="AE85" s="70">
        <f t="shared" si="11"/>
        <v>0</v>
      </c>
      <c r="AF85" s="69">
        <f t="shared" si="11"/>
        <v>0.28331110200000004</v>
      </c>
      <c r="AG85" s="50">
        <f t="shared" si="11"/>
        <v>0</v>
      </c>
      <c r="AH85" s="70">
        <f t="shared" si="11"/>
        <v>0</v>
      </c>
      <c r="AI85" s="70">
        <f aca="true" t="shared" si="12" ref="AI85:BK85">+AI84+AI63</f>
        <v>0</v>
      </c>
      <c r="AJ85" s="70">
        <f t="shared" si="12"/>
        <v>0</v>
      </c>
      <c r="AK85" s="69">
        <f t="shared" si="12"/>
        <v>0</v>
      </c>
      <c r="AL85" s="50">
        <f t="shared" si="12"/>
        <v>4.678860463</v>
      </c>
      <c r="AM85" s="70">
        <f t="shared" si="12"/>
        <v>0</v>
      </c>
      <c r="AN85" s="70">
        <f t="shared" si="12"/>
        <v>0</v>
      </c>
      <c r="AO85" s="70">
        <f t="shared" si="12"/>
        <v>0</v>
      </c>
      <c r="AP85" s="69">
        <f t="shared" si="12"/>
        <v>0.138160891</v>
      </c>
      <c r="AQ85" s="50">
        <f t="shared" si="12"/>
        <v>0.005156655</v>
      </c>
      <c r="AR85" s="70">
        <f t="shared" si="12"/>
        <v>0.1834735</v>
      </c>
      <c r="AS85" s="70">
        <f t="shared" si="12"/>
        <v>0</v>
      </c>
      <c r="AT85" s="70">
        <f t="shared" si="12"/>
        <v>0</v>
      </c>
      <c r="AU85" s="69">
        <f t="shared" si="12"/>
        <v>0</v>
      </c>
      <c r="AV85" s="50">
        <f t="shared" si="12"/>
        <v>12389.429106926</v>
      </c>
      <c r="AW85" s="70">
        <f t="shared" si="12"/>
        <v>1434.424232037</v>
      </c>
      <c r="AX85" s="70">
        <f t="shared" si="12"/>
        <v>2.371129309</v>
      </c>
      <c r="AY85" s="70">
        <f t="shared" si="12"/>
        <v>0.053589028</v>
      </c>
      <c r="AZ85" s="69">
        <f t="shared" si="12"/>
        <v>8768.964007190001</v>
      </c>
      <c r="BA85" s="50">
        <f t="shared" si="12"/>
        <v>0</v>
      </c>
      <c r="BB85" s="70">
        <f t="shared" si="12"/>
        <v>0</v>
      </c>
      <c r="BC85" s="70">
        <f t="shared" si="12"/>
        <v>0</v>
      </c>
      <c r="BD85" s="70">
        <f t="shared" si="12"/>
        <v>0</v>
      </c>
      <c r="BE85" s="69">
        <f t="shared" si="12"/>
        <v>0</v>
      </c>
      <c r="BF85" s="50">
        <f t="shared" si="12"/>
        <v>4231.024604007</v>
      </c>
      <c r="BG85" s="70">
        <f t="shared" si="12"/>
        <v>274.365683645</v>
      </c>
      <c r="BH85" s="70">
        <f t="shared" si="12"/>
        <v>0</v>
      </c>
      <c r="BI85" s="70">
        <f t="shared" si="12"/>
        <v>0</v>
      </c>
      <c r="BJ85" s="69">
        <f t="shared" si="12"/>
        <v>1340.4188633832002</v>
      </c>
      <c r="BK85" s="52">
        <f t="shared" si="12"/>
        <v>34082.5421340942</v>
      </c>
      <c r="BL85" s="103"/>
    </row>
    <row r="86" spans="1:64" ht="3" customHeight="1">
      <c r="A86" s="11"/>
      <c r="B86" s="18"/>
      <c r="C86" s="113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114"/>
      <c r="BI86" s="114"/>
      <c r="BJ86" s="114"/>
      <c r="BK86" s="115"/>
      <c r="BL86" s="103"/>
    </row>
    <row r="87" spans="1:64" ht="12.75">
      <c r="A87" s="11" t="s">
        <v>16</v>
      </c>
      <c r="B87" s="17" t="s">
        <v>8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  <c r="BI87" s="114"/>
      <c r="BJ87" s="114"/>
      <c r="BK87" s="115"/>
      <c r="BL87" s="103"/>
    </row>
    <row r="88" spans="1:64" ht="12.75">
      <c r="A88" s="11" t="s">
        <v>67</v>
      </c>
      <c r="B88" s="18" t="s">
        <v>17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  <c r="BH88" s="114"/>
      <c r="BI88" s="114"/>
      <c r="BJ88" s="114"/>
      <c r="BK88" s="115"/>
      <c r="BL88" s="103"/>
    </row>
    <row r="89" spans="1:64" ht="12.75">
      <c r="A89" s="11"/>
      <c r="B89" s="24" t="s">
        <v>128</v>
      </c>
      <c r="C89" s="71">
        <v>0</v>
      </c>
      <c r="D89" s="53">
        <v>84.884789118</v>
      </c>
      <c r="E89" s="45">
        <v>0</v>
      </c>
      <c r="F89" s="45">
        <v>0</v>
      </c>
      <c r="G89" s="54">
        <v>0</v>
      </c>
      <c r="H89" s="71">
        <v>65.06363717</v>
      </c>
      <c r="I89" s="45">
        <v>71.67240991</v>
      </c>
      <c r="J89" s="45">
        <v>0.021699356</v>
      </c>
      <c r="K89" s="45">
        <v>0</v>
      </c>
      <c r="L89" s="54">
        <v>224.264679758</v>
      </c>
      <c r="M89" s="71">
        <v>0</v>
      </c>
      <c r="N89" s="53">
        <v>0</v>
      </c>
      <c r="O89" s="45">
        <v>0</v>
      </c>
      <c r="P89" s="45">
        <v>0</v>
      </c>
      <c r="Q89" s="54">
        <v>0</v>
      </c>
      <c r="R89" s="71">
        <v>20.680870121</v>
      </c>
      <c r="S89" s="45">
        <v>1.711725057</v>
      </c>
      <c r="T89" s="45">
        <v>0</v>
      </c>
      <c r="U89" s="45">
        <v>0</v>
      </c>
      <c r="V89" s="54">
        <v>21.825863886</v>
      </c>
      <c r="W89" s="71">
        <v>0</v>
      </c>
      <c r="X89" s="45">
        <v>0</v>
      </c>
      <c r="Y89" s="45">
        <v>0</v>
      </c>
      <c r="Z89" s="45">
        <v>0</v>
      </c>
      <c r="AA89" s="54">
        <v>0</v>
      </c>
      <c r="AB89" s="71">
        <v>0.194325786</v>
      </c>
      <c r="AC89" s="45">
        <v>0</v>
      </c>
      <c r="AD89" s="45">
        <v>0</v>
      </c>
      <c r="AE89" s="45">
        <v>0</v>
      </c>
      <c r="AF89" s="54">
        <v>0.825029316</v>
      </c>
      <c r="AG89" s="71">
        <v>0</v>
      </c>
      <c r="AH89" s="45">
        <v>0</v>
      </c>
      <c r="AI89" s="45">
        <v>0</v>
      </c>
      <c r="AJ89" s="45">
        <v>0</v>
      </c>
      <c r="AK89" s="54">
        <v>0</v>
      </c>
      <c r="AL89" s="71">
        <v>0.038687301</v>
      </c>
      <c r="AM89" s="45">
        <v>0</v>
      </c>
      <c r="AN89" s="45">
        <v>0</v>
      </c>
      <c r="AO89" s="45">
        <v>0</v>
      </c>
      <c r="AP89" s="54">
        <v>0.059911837</v>
      </c>
      <c r="AQ89" s="71">
        <v>0</v>
      </c>
      <c r="AR89" s="53">
        <v>0</v>
      </c>
      <c r="AS89" s="45">
        <v>0</v>
      </c>
      <c r="AT89" s="45">
        <v>0</v>
      </c>
      <c r="AU89" s="54">
        <v>0</v>
      </c>
      <c r="AV89" s="71">
        <v>937.359677791</v>
      </c>
      <c r="AW89" s="45">
        <v>310.143342808</v>
      </c>
      <c r="AX89" s="45">
        <v>0</v>
      </c>
      <c r="AY89" s="45">
        <v>0</v>
      </c>
      <c r="AZ89" s="54">
        <v>2966.67177362</v>
      </c>
      <c r="BA89" s="71">
        <v>0</v>
      </c>
      <c r="BB89" s="53">
        <v>0</v>
      </c>
      <c r="BC89" s="45">
        <v>0</v>
      </c>
      <c r="BD89" s="45">
        <v>0</v>
      </c>
      <c r="BE89" s="54">
        <v>0</v>
      </c>
      <c r="BF89" s="71">
        <v>329.909600415</v>
      </c>
      <c r="BG89" s="53">
        <v>27.518404312</v>
      </c>
      <c r="BH89" s="45">
        <v>4.420192873</v>
      </c>
      <c r="BI89" s="45">
        <v>0</v>
      </c>
      <c r="BJ89" s="54">
        <v>550.6471880225857</v>
      </c>
      <c r="BK89" s="61">
        <v>5617.913808457584</v>
      </c>
      <c r="BL89" s="103"/>
    </row>
    <row r="90" spans="1:64" ht="12.75">
      <c r="A90" s="36"/>
      <c r="B90" s="38" t="s">
        <v>74</v>
      </c>
      <c r="C90" s="50">
        <f aca="true" t="shared" si="13" ref="C90:AH90">SUM(C89:C89)</f>
        <v>0</v>
      </c>
      <c r="D90" s="70">
        <f t="shared" si="13"/>
        <v>84.884789118</v>
      </c>
      <c r="E90" s="70">
        <f t="shared" si="13"/>
        <v>0</v>
      </c>
      <c r="F90" s="70">
        <f t="shared" si="13"/>
        <v>0</v>
      </c>
      <c r="G90" s="69">
        <f t="shared" si="13"/>
        <v>0</v>
      </c>
      <c r="H90" s="50">
        <f t="shared" si="13"/>
        <v>65.06363717</v>
      </c>
      <c r="I90" s="70">
        <f t="shared" si="13"/>
        <v>71.67240991</v>
      </c>
      <c r="J90" s="70">
        <f t="shared" si="13"/>
        <v>0.021699356</v>
      </c>
      <c r="K90" s="70">
        <f t="shared" si="13"/>
        <v>0</v>
      </c>
      <c r="L90" s="69">
        <f t="shared" si="13"/>
        <v>224.264679758</v>
      </c>
      <c r="M90" s="50">
        <f t="shared" si="13"/>
        <v>0</v>
      </c>
      <c r="N90" s="70">
        <f t="shared" si="13"/>
        <v>0</v>
      </c>
      <c r="O90" s="70">
        <f t="shared" si="13"/>
        <v>0</v>
      </c>
      <c r="P90" s="70">
        <f t="shared" si="13"/>
        <v>0</v>
      </c>
      <c r="Q90" s="69">
        <f t="shared" si="13"/>
        <v>0</v>
      </c>
      <c r="R90" s="50">
        <f t="shared" si="13"/>
        <v>20.680870121</v>
      </c>
      <c r="S90" s="70">
        <f t="shared" si="13"/>
        <v>1.711725057</v>
      </c>
      <c r="T90" s="70">
        <f t="shared" si="13"/>
        <v>0</v>
      </c>
      <c r="U90" s="70">
        <f t="shared" si="13"/>
        <v>0</v>
      </c>
      <c r="V90" s="69">
        <f t="shared" si="13"/>
        <v>21.825863886</v>
      </c>
      <c r="W90" s="50">
        <f t="shared" si="13"/>
        <v>0</v>
      </c>
      <c r="X90" s="70">
        <f t="shared" si="13"/>
        <v>0</v>
      </c>
      <c r="Y90" s="70">
        <f t="shared" si="13"/>
        <v>0</v>
      </c>
      <c r="Z90" s="70">
        <f t="shared" si="13"/>
        <v>0</v>
      </c>
      <c r="AA90" s="69">
        <f t="shared" si="13"/>
        <v>0</v>
      </c>
      <c r="AB90" s="50">
        <f t="shared" si="13"/>
        <v>0.194325786</v>
      </c>
      <c r="AC90" s="70">
        <f t="shared" si="13"/>
        <v>0</v>
      </c>
      <c r="AD90" s="70">
        <f t="shared" si="13"/>
        <v>0</v>
      </c>
      <c r="AE90" s="70">
        <f t="shared" si="13"/>
        <v>0</v>
      </c>
      <c r="AF90" s="69">
        <f t="shared" si="13"/>
        <v>0.825029316</v>
      </c>
      <c r="AG90" s="50">
        <f t="shared" si="13"/>
        <v>0</v>
      </c>
      <c r="AH90" s="70">
        <f t="shared" si="13"/>
        <v>0</v>
      </c>
      <c r="AI90" s="70">
        <f aca="true" t="shared" si="14" ref="AI90:BJ90">SUM(AI89:AI89)</f>
        <v>0</v>
      </c>
      <c r="AJ90" s="70">
        <f t="shared" si="14"/>
        <v>0</v>
      </c>
      <c r="AK90" s="69">
        <f t="shared" si="14"/>
        <v>0</v>
      </c>
      <c r="AL90" s="50">
        <f t="shared" si="14"/>
        <v>0.038687301</v>
      </c>
      <c r="AM90" s="70">
        <f t="shared" si="14"/>
        <v>0</v>
      </c>
      <c r="AN90" s="70">
        <f t="shared" si="14"/>
        <v>0</v>
      </c>
      <c r="AO90" s="70">
        <f t="shared" si="14"/>
        <v>0</v>
      </c>
      <c r="AP90" s="69">
        <f t="shared" si="14"/>
        <v>0.059911837</v>
      </c>
      <c r="AQ90" s="50">
        <f t="shared" si="14"/>
        <v>0</v>
      </c>
      <c r="AR90" s="70">
        <f>SUM(AR89:AR89)</f>
        <v>0</v>
      </c>
      <c r="AS90" s="70">
        <f t="shared" si="14"/>
        <v>0</v>
      </c>
      <c r="AT90" s="70">
        <f t="shared" si="14"/>
        <v>0</v>
      </c>
      <c r="AU90" s="69">
        <f t="shared" si="14"/>
        <v>0</v>
      </c>
      <c r="AV90" s="50">
        <f t="shared" si="14"/>
        <v>937.359677791</v>
      </c>
      <c r="AW90" s="70">
        <f t="shared" si="14"/>
        <v>310.143342808</v>
      </c>
      <c r="AX90" s="70">
        <f t="shared" si="14"/>
        <v>0</v>
      </c>
      <c r="AY90" s="70">
        <f t="shared" si="14"/>
        <v>0</v>
      </c>
      <c r="AZ90" s="69">
        <f t="shared" si="14"/>
        <v>2966.67177362</v>
      </c>
      <c r="BA90" s="50">
        <f t="shared" si="14"/>
        <v>0</v>
      </c>
      <c r="BB90" s="70">
        <f t="shared" si="14"/>
        <v>0</v>
      </c>
      <c r="BC90" s="70">
        <f t="shared" si="14"/>
        <v>0</v>
      </c>
      <c r="BD90" s="70">
        <f t="shared" si="14"/>
        <v>0</v>
      </c>
      <c r="BE90" s="69">
        <f t="shared" si="14"/>
        <v>0</v>
      </c>
      <c r="BF90" s="50">
        <f t="shared" si="14"/>
        <v>329.909600415</v>
      </c>
      <c r="BG90" s="70">
        <f t="shared" si="14"/>
        <v>27.518404312</v>
      </c>
      <c r="BH90" s="70">
        <f t="shared" si="14"/>
        <v>4.420192873</v>
      </c>
      <c r="BI90" s="70">
        <f t="shared" si="14"/>
        <v>0</v>
      </c>
      <c r="BJ90" s="69">
        <f t="shared" si="14"/>
        <v>550.6471880225857</v>
      </c>
      <c r="BK90" s="96">
        <f>SUM(BK89:BK89)</f>
        <v>5617.913808457584</v>
      </c>
      <c r="BL90" s="103"/>
    </row>
    <row r="91" spans="1:64" ht="2.25" customHeight="1">
      <c r="A91" s="11"/>
      <c r="B91" s="18"/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  <c r="BI91" s="114"/>
      <c r="BJ91" s="114"/>
      <c r="BK91" s="115"/>
      <c r="BL91" s="103"/>
    </row>
    <row r="92" spans="1:64" ht="12.75">
      <c r="A92" s="11" t="s">
        <v>4</v>
      </c>
      <c r="B92" s="17" t="s">
        <v>9</v>
      </c>
      <c r="C92" s="113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4"/>
      <c r="AS92" s="114"/>
      <c r="AT92" s="114"/>
      <c r="AU92" s="114"/>
      <c r="AV92" s="114"/>
      <c r="AW92" s="114"/>
      <c r="AX92" s="114"/>
      <c r="AY92" s="114"/>
      <c r="AZ92" s="114"/>
      <c r="BA92" s="114"/>
      <c r="BB92" s="114"/>
      <c r="BC92" s="114"/>
      <c r="BD92" s="114"/>
      <c r="BE92" s="114"/>
      <c r="BF92" s="114"/>
      <c r="BG92" s="114"/>
      <c r="BH92" s="114"/>
      <c r="BI92" s="114"/>
      <c r="BJ92" s="114"/>
      <c r="BK92" s="115"/>
      <c r="BL92" s="103"/>
    </row>
    <row r="93" spans="1:64" ht="12.75">
      <c r="A93" s="11" t="s">
        <v>67</v>
      </c>
      <c r="B93" s="18" t="s">
        <v>18</v>
      </c>
      <c r="C93" s="113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/>
      <c r="AR93" s="114"/>
      <c r="AS93" s="114"/>
      <c r="AT93" s="114"/>
      <c r="AU93" s="114"/>
      <c r="AV93" s="114"/>
      <c r="AW93" s="114"/>
      <c r="AX93" s="114"/>
      <c r="AY93" s="114"/>
      <c r="AZ93" s="114"/>
      <c r="BA93" s="114"/>
      <c r="BB93" s="114"/>
      <c r="BC93" s="114"/>
      <c r="BD93" s="114"/>
      <c r="BE93" s="114"/>
      <c r="BF93" s="114"/>
      <c r="BG93" s="114"/>
      <c r="BH93" s="114"/>
      <c r="BI93" s="114"/>
      <c r="BJ93" s="114"/>
      <c r="BK93" s="115"/>
      <c r="BL93" s="103"/>
    </row>
    <row r="94" spans="1:64" ht="12.75">
      <c r="A94" s="11"/>
      <c r="B94" s="19" t="s">
        <v>31</v>
      </c>
      <c r="C94" s="57"/>
      <c r="D94" s="58"/>
      <c r="E94" s="59"/>
      <c r="F94" s="59"/>
      <c r="G94" s="60"/>
      <c r="H94" s="57"/>
      <c r="I94" s="59"/>
      <c r="J94" s="59"/>
      <c r="K94" s="59"/>
      <c r="L94" s="60"/>
      <c r="M94" s="57"/>
      <c r="N94" s="58"/>
      <c r="O94" s="59"/>
      <c r="P94" s="59"/>
      <c r="Q94" s="60"/>
      <c r="R94" s="57"/>
      <c r="S94" s="59"/>
      <c r="T94" s="59"/>
      <c r="U94" s="59"/>
      <c r="V94" s="60"/>
      <c r="W94" s="57"/>
      <c r="X94" s="59"/>
      <c r="Y94" s="59"/>
      <c r="Z94" s="59"/>
      <c r="AA94" s="60"/>
      <c r="AB94" s="57"/>
      <c r="AC94" s="59"/>
      <c r="AD94" s="59"/>
      <c r="AE94" s="59"/>
      <c r="AF94" s="60"/>
      <c r="AG94" s="57"/>
      <c r="AH94" s="59"/>
      <c r="AI94" s="59"/>
      <c r="AJ94" s="59"/>
      <c r="AK94" s="60"/>
      <c r="AL94" s="57"/>
      <c r="AM94" s="59"/>
      <c r="AN94" s="59"/>
      <c r="AO94" s="59"/>
      <c r="AP94" s="60"/>
      <c r="AQ94" s="57"/>
      <c r="AR94" s="58"/>
      <c r="AS94" s="59"/>
      <c r="AT94" s="59"/>
      <c r="AU94" s="60"/>
      <c r="AV94" s="57"/>
      <c r="AW94" s="59"/>
      <c r="AX94" s="59"/>
      <c r="AY94" s="59"/>
      <c r="AZ94" s="60"/>
      <c r="BA94" s="57"/>
      <c r="BB94" s="58"/>
      <c r="BC94" s="59"/>
      <c r="BD94" s="59"/>
      <c r="BE94" s="60"/>
      <c r="BF94" s="57"/>
      <c r="BG94" s="58"/>
      <c r="BH94" s="59"/>
      <c r="BI94" s="59"/>
      <c r="BJ94" s="60"/>
      <c r="BK94" s="61"/>
      <c r="BL94" s="103"/>
    </row>
    <row r="95" spans="1:252" s="39" customFormat="1" ht="12.75">
      <c r="A95" s="36"/>
      <c r="B95" s="37" t="s">
        <v>76</v>
      </c>
      <c r="C95" s="62"/>
      <c r="D95" s="63"/>
      <c r="E95" s="63"/>
      <c r="F95" s="63"/>
      <c r="G95" s="64"/>
      <c r="H95" s="62"/>
      <c r="I95" s="63"/>
      <c r="J95" s="63"/>
      <c r="K95" s="63"/>
      <c r="L95" s="64"/>
      <c r="M95" s="62"/>
      <c r="N95" s="63"/>
      <c r="O95" s="63"/>
      <c r="P95" s="63"/>
      <c r="Q95" s="64"/>
      <c r="R95" s="62"/>
      <c r="S95" s="63"/>
      <c r="T95" s="63"/>
      <c r="U95" s="63"/>
      <c r="V95" s="64"/>
      <c r="W95" s="62"/>
      <c r="X95" s="63"/>
      <c r="Y95" s="63"/>
      <c r="Z95" s="63"/>
      <c r="AA95" s="64"/>
      <c r="AB95" s="62"/>
      <c r="AC95" s="63"/>
      <c r="AD95" s="63"/>
      <c r="AE95" s="63"/>
      <c r="AF95" s="64"/>
      <c r="AG95" s="62"/>
      <c r="AH95" s="63"/>
      <c r="AI95" s="63"/>
      <c r="AJ95" s="63"/>
      <c r="AK95" s="64"/>
      <c r="AL95" s="62"/>
      <c r="AM95" s="63"/>
      <c r="AN95" s="63"/>
      <c r="AO95" s="63"/>
      <c r="AP95" s="64"/>
      <c r="AQ95" s="62"/>
      <c r="AR95" s="63"/>
      <c r="AS95" s="63"/>
      <c r="AT95" s="63"/>
      <c r="AU95" s="64"/>
      <c r="AV95" s="62"/>
      <c r="AW95" s="63"/>
      <c r="AX95" s="63"/>
      <c r="AY95" s="63"/>
      <c r="AZ95" s="64"/>
      <c r="BA95" s="62"/>
      <c r="BB95" s="63"/>
      <c r="BC95" s="63"/>
      <c r="BD95" s="63"/>
      <c r="BE95" s="64"/>
      <c r="BF95" s="62"/>
      <c r="BG95" s="63"/>
      <c r="BH95" s="63"/>
      <c r="BI95" s="63"/>
      <c r="BJ95" s="64"/>
      <c r="BK95" s="65"/>
      <c r="BL95" s="103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</row>
    <row r="96" spans="1:64" ht="12.75">
      <c r="A96" s="11" t="s">
        <v>68</v>
      </c>
      <c r="B96" s="18" t="s">
        <v>19</v>
      </c>
      <c r="C96" s="113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  <c r="AT96" s="114"/>
      <c r="AU96" s="114"/>
      <c r="AV96" s="114"/>
      <c r="AW96" s="114"/>
      <c r="AX96" s="114"/>
      <c r="AY96" s="114"/>
      <c r="AZ96" s="114"/>
      <c r="BA96" s="114"/>
      <c r="BB96" s="114"/>
      <c r="BC96" s="114"/>
      <c r="BD96" s="114"/>
      <c r="BE96" s="114"/>
      <c r="BF96" s="114"/>
      <c r="BG96" s="114"/>
      <c r="BH96" s="114"/>
      <c r="BI96" s="114"/>
      <c r="BJ96" s="114"/>
      <c r="BK96" s="115"/>
      <c r="BL96" s="103"/>
    </row>
    <row r="97" spans="1:64" ht="12.75">
      <c r="A97" s="11"/>
      <c r="B97" s="108" t="s">
        <v>129</v>
      </c>
      <c r="C97" s="57">
        <v>0</v>
      </c>
      <c r="D97" s="58">
        <v>0</v>
      </c>
      <c r="E97" s="59">
        <v>0</v>
      </c>
      <c r="F97" s="59">
        <v>0</v>
      </c>
      <c r="G97" s="60">
        <v>0</v>
      </c>
      <c r="H97" s="57">
        <v>0</v>
      </c>
      <c r="I97" s="59">
        <v>24.82710119</v>
      </c>
      <c r="J97" s="59">
        <v>0</v>
      </c>
      <c r="K97" s="59">
        <v>0</v>
      </c>
      <c r="L97" s="60">
        <v>76.849616263</v>
      </c>
      <c r="M97" s="57">
        <v>0</v>
      </c>
      <c r="N97" s="58">
        <v>0</v>
      </c>
      <c r="O97" s="59">
        <v>0</v>
      </c>
      <c r="P97" s="59">
        <v>0</v>
      </c>
      <c r="Q97" s="60">
        <v>0</v>
      </c>
      <c r="R97" s="57">
        <v>0</v>
      </c>
      <c r="S97" s="59">
        <v>0</v>
      </c>
      <c r="T97" s="59">
        <v>0</v>
      </c>
      <c r="U97" s="59">
        <v>0</v>
      </c>
      <c r="V97" s="60">
        <v>2.8E-06</v>
      </c>
      <c r="W97" s="57">
        <v>0</v>
      </c>
      <c r="X97" s="59">
        <v>0</v>
      </c>
      <c r="Y97" s="59">
        <v>0</v>
      </c>
      <c r="Z97" s="59">
        <v>0</v>
      </c>
      <c r="AA97" s="60">
        <v>0</v>
      </c>
      <c r="AB97" s="57">
        <v>0</v>
      </c>
      <c r="AC97" s="59">
        <v>0</v>
      </c>
      <c r="AD97" s="59">
        <v>0</v>
      </c>
      <c r="AE97" s="59">
        <v>0</v>
      </c>
      <c r="AF97" s="60">
        <v>0</v>
      </c>
      <c r="AG97" s="57">
        <v>0</v>
      </c>
      <c r="AH97" s="59">
        <v>0</v>
      </c>
      <c r="AI97" s="59">
        <v>0</v>
      </c>
      <c r="AJ97" s="59">
        <v>0</v>
      </c>
      <c r="AK97" s="60">
        <v>0</v>
      </c>
      <c r="AL97" s="57">
        <v>0</v>
      </c>
      <c r="AM97" s="59">
        <v>0</v>
      </c>
      <c r="AN97" s="59">
        <v>0</v>
      </c>
      <c r="AO97" s="59">
        <v>0</v>
      </c>
      <c r="AP97" s="60">
        <v>0</v>
      </c>
      <c r="AQ97" s="57">
        <v>0</v>
      </c>
      <c r="AR97" s="58">
        <v>0</v>
      </c>
      <c r="AS97" s="59">
        <v>0</v>
      </c>
      <c r="AT97" s="59">
        <v>0</v>
      </c>
      <c r="AU97" s="60">
        <v>0</v>
      </c>
      <c r="AV97" s="57">
        <v>0</v>
      </c>
      <c r="AW97" s="59">
        <v>0</v>
      </c>
      <c r="AX97" s="59">
        <v>0</v>
      </c>
      <c r="AY97" s="59">
        <v>0</v>
      </c>
      <c r="AZ97" s="60">
        <v>0</v>
      </c>
      <c r="BA97" s="57">
        <v>0</v>
      </c>
      <c r="BB97" s="58">
        <v>0</v>
      </c>
      <c r="BC97" s="59">
        <v>0</v>
      </c>
      <c r="BD97" s="59">
        <v>0</v>
      </c>
      <c r="BE97" s="60">
        <v>0</v>
      </c>
      <c r="BF97" s="57">
        <v>0</v>
      </c>
      <c r="BG97" s="58">
        <v>0</v>
      </c>
      <c r="BH97" s="59">
        <v>0</v>
      </c>
      <c r="BI97" s="59">
        <v>0</v>
      </c>
      <c r="BJ97" s="60">
        <v>0</v>
      </c>
      <c r="BK97" s="61">
        <v>101.676720253</v>
      </c>
      <c r="BL97" s="103"/>
    </row>
    <row r="98" spans="1:252" s="39" customFormat="1" ht="12.75">
      <c r="A98" s="36"/>
      <c r="B98" s="38" t="s">
        <v>77</v>
      </c>
      <c r="C98" s="50">
        <f aca="true" t="shared" si="15" ref="C98:BJ98">SUM(C97:C97)</f>
        <v>0</v>
      </c>
      <c r="D98" s="70">
        <f t="shared" si="15"/>
        <v>0</v>
      </c>
      <c r="E98" s="70">
        <f t="shared" si="15"/>
        <v>0</v>
      </c>
      <c r="F98" s="70">
        <f t="shared" si="15"/>
        <v>0</v>
      </c>
      <c r="G98" s="69">
        <f t="shared" si="15"/>
        <v>0</v>
      </c>
      <c r="H98" s="50">
        <f t="shared" si="15"/>
        <v>0</v>
      </c>
      <c r="I98" s="70">
        <f t="shared" si="15"/>
        <v>24.82710119</v>
      </c>
      <c r="J98" s="70">
        <f t="shared" si="15"/>
        <v>0</v>
      </c>
      <c r="K98" s="70">
        <f t="shared" si="15"/>
        <v>0</v>
      </c>
      <c r="L98" s="69">
        <f t="shared" si="15"/>
        <v>76.849616263</v>
      </c>
      <c r="M98" s="50">
        <f t="shared" si="15"/>
        <v>0</v>
      </c>
      <c r="N98" s="70">
        <f t="shared" si="15"/>
        <v>0</v>
      </c>
      <c r="O98" s="70">
        <f t="shared" si="15"/>
        <v>0</v>
      </c>
      <c r="P98" s="70">
        <f t="shared" si="15"/>
        <v>0</v>
      </c>
      <c r="Q98" s="69">
        <f t="shared" si="15"/>
        <v>0</v>
      </c>
      <c r="R98" s="50">
        <f t="shared" si="15"/>
        <v>0</v>
      </c>
      <c r="S98" s="70">
        <f t="shared" si="15"/>
        <v>0</v>
      </c>
      <c r="T98" s="70">
        <f t="shared" si="15"/>
        <v>0</v>
      </c>
      <c r="U98" s="70">
        <f t="shared" si="15"/>
        <v>0</v>
      </c>
      <c r="V98" s="69">
        <f t="shared" si="15"/>
        <v>2.8E-06</v>
      </c>
      <c r="W98" s="50">
        <f t="shared" si="15"/>
        <v>0</v>
      </c>
      <c r="X98" s="70">
        <f t="shared" si="15"/>
        <v>0</v>
      </c>
      <c r="Y98" s="70">
        <f t="shared" si="15"/>
        <v>0</v>
      </c>
      <c r="Z98" s="70">
        <f t="shared" si="15"/>
        <v>0</v>
      </c>
      <c r="AA98" s="69">
        <f t="shared" si="15"/>
        <v>0</v>
      </c>
      <c r="AB98" s="50">
        <f t="shared" si="15"/>
        <v>0</v>
      </c>
      <c r="AC98" s="70">
        <f t="shared" si="15"/>
        <v>0</v>
      </c>
      <c r="AD98" s="70">
        <f t="shared" si="15"/>
        <v>0</v>
      </c>
      <c r="AE98" s="70">
        <f t="shared" si="15"/>
        <v>0</v>
      </c>
      <c r="AF98" s="69">
        <f t="shared" si="15"/>
        <v>0</v>
      </c>
      <c r="AG98" s="50">
        <f t="shared" si="15"/>
        <v>0</v>
      </c>
      <c r="AH98" s="70">
        <f t="shared" si="15"/>
        <v>0</v>
      </c>
      <c r="AI98" s="70">
        <f t="shared" si="15"/>
        <v>0</v>
      </c>
      <c r="AJ98" s="70">
        <f t="shared" si="15"/>
        <v>0</v>
      </c>
      <c r="AK98" s="69">
        <f t="shared" si="15"/>
        <v>0</v>
      </c>
      <c r="AL98" s="50">
        <f t="shared" si="15"/>
        <v>0</v>
      </c>
      <c r="AM98" s="70">
        <f t="shared" si="15"/>
        <v>0</v>
      </c>
      <c r="AN98" s="70">
        <f t="shared" si="15"/>
        <v>0</v>
      </c>
      <c r="AO98" s="70">
        <f t="shared" si="15"/>
        <v>0</v>
      </c>
      <c r="AP98" s="69">
        <f t="shared" si="15"/>
        <v>0</v>
      </c>
      <c r="AQ98" s="50">
        <f t="shared" si="15"/>
        <v>0</v>
      </c>
      <c r="AR98" s="70">
        <f>SUM(AR97:AR97)</f>
        <v>0</v>
      </c>
      <c r="AS98" s="70">
        <f t="shared" si="15"/>
        <v>0</v>
      </c>
      <c r="AT98" s="70">
        <f t="shared" si="15"/>
        <v>0</v>
      </c>
      <c r="AU98" s="69">
        <f t="shared" si="15"/>
        <v>0</v>
      </c>
      <c r="AV98" s="50">
        <f t="shared" si="15"/>
        <v>0</v>
      </c>
      <c r="AW98" s="70">
        <f t="shared" si="15"/>
        <v>0</v>
      </c>
      <c r="AX98" s="70">
        <f t="shared" si="15"/>
        <v>0</v>
      </c>
      <c r="AY98" s="70">
        <f t="shared" si="15"/>
        <v>0</v>
      </c>
      <c r="AZ98" s="69">
        <f t="shared" si="15"/>
        <v>0</v>
      </c>
      <c r="BA98" s="50">
        <f t="shared" si="15"/>
        <v>0</v>
      </c>
      <c r="BB98" s="70">
        <f t="shared" si="15"/>
        <v>0</v>
      </c>
      <c r="BC98" s="70">
        <f t="shared" si="15"/>
        <v>0</v>
      </c>
      <c r="BD98" s="70">
        <f t="shared" si="15"/>
        <v>0</v>
      </c>
      <c r="BE98" s="69">
        <f t="shared" si="15"/>
        <v>0</v>
      </c>
      <c r="BF98" s="50">
        <f t="shared" si="15"/>
        <v>0</v>
      </c>
      <c r="BG98" s="70">
        <f t="shared" si="15"/>
        <v>0</v>
      </c>
      <c r="BH98" s="70">
        <f t="shared" si="15"/>
        <v>0</v>
      </c>
      <c r="BI98" s="70">
        <f t="shared" si="15"/>
        <v>0</v>
      </c>
      <c r="BJ98" s="69">
        <f t="shared" si="15"/>
        <v>0</v>
      </c>
      <c r="BK98" s="96">
        <f>SUM(BK97:BK97)</f>
        <v>101.676720253</v>
      </c>
      <c r="BL98" s="103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</row>
    <row r="99" spans="1:252" s="39" customFormat="1" ht="12.75">
      <c r="A99" s="36"/>
      <c r="B99" s="38" t="s">
        <v>75</v>
      </c>
      <c r="C99" s="50">
        <f aca="true" t="shared" si="16" ref="C99:AR99">SUM(C98,C95)</f>
        <v>0</v>
      </c>
      <c r="D99" s="70">
        <f t="shared" si="16"/>
        <v>0</v>
      </c>
      <c r="E99" s="70">
        <f t="shared" si="16"/>
        <v>0</v>
      </c>
      <c r="F99" s="70">
        <f t="shared" si="16"/>
        <v>0</v>
      </c>
      <c r="G99" s="69">
        <f t="shared" si="16"/>
        <v>0</v>
      </c>
      <c r="H99" s="50">
        <f t="shared" si="16"/>
        <v>0</v>
      </c>
      <c r="I99" s="70">
        <f t="shared" si="16"/>
        <v>24.82710119</v>
      </c>
      <c r="J99" s="70">
        <f t="shared" si="16"/>
        <v>0</v>
      </c>
      <c r="K99" s="70">
        <f t="shared" si="16"/>
        <v>0</v>
      </c>
      <c r="L99" s="69">
        <f t="shared" si="16"/>
        <v>76.849616263</v>
      </c>
      <c r="M99" s="50">
        <f t="shared" si="16"/>
        <v>0</v>
      </c>
      <c r="N99" s="70">
        <f t="shared" si="16"/>
        <v>0</v>
      </c>
      <c r="O99" s="70">
        <f t="shared" si="16"/>
        <v>0</v>
      </c>
      <c r="P99" s="70">
        <f t="shared" si="16"/>
        <v>0</v>
      </c>
      <c r="Q99" s="69">
        <f t="shared" si="16"/>
        <v>0</v>
      </c>
      <c r="R99" s="50">
        <f t="shared" si="16"/>
        <v>0</v>
      </c>
      <c r="S99" s="70">
        <f t="shared" si="16"/>
        <v>0</v>
      </c>
      <c r="T99" s="70">
        <f t="shared" si="16"/>
        <v>0</v>
      </c>
      <c r="U99" s="70">
        <f t="shared" si="16"/>
        <v>0</v>
      </c>
      <c r="V99" s="69">
        <f t="shared" si="16"/>
        <v>2.8E-06</v>
      </c>
      <c r="W99" s="50">
        <f t="shared" si="16"/>
        <v>0</v>
      </c>
      <c r="X99" s="70">
        <f t="shared" si="16"/>
        <v>0</v>
      </c>
      <c r="Y99" s="70">
        <f t="shared" si="16"/>
        <v>0</v>
      </c>
      <c r="Z99" s="70">
        <f t="shared" si="16"/>
        <v>0</v>
      </c>
      <c r="AA99" s="69">
        <f t="shared" si="16"/>
        <v>0</v>
      </c>
      <c r="AB99" s="50">
        <f t="shared" si="16"/>
        <v>0</v>
      </c>
      <c r="AC99" s="70">
        <f t="shared" si="16"/>
        <v>0</v>
      </c>
      <c r="AD99" s="70">
        <f t="shared" si="16"/>
        <v>0</v>
      </c>
      <c r="AE99" s="70">
        <f t="shared" si="16"/>
        <v>0</v>
      </c>
      <c r="AF99" s="69">
        <f t="shared" si="16"/>
        <v>0</v>
      </c>
      <c r="AG99" s="50">
        <f t="shared" si="16"/>
        <v>0</v>
      </c>
      <c r="AH99" s="70">
        <f t="shared" si="16"/>
        <v>0</v>
      </c>
      <c r="AI99" s="70">
        <f t="shared" si="16"/>
        <v>0</v>
      </c>
      <c r="AJ99" s="70">
        <f t="shared" si="16"/>
        <v>0</v>
      </c>
      <c r="AK99" s="69">
        <f t="shared" si="16"/>
        <v>0</v>
      </c>
      <c r="AL99" s="50">
        <f t="shared" si="16"/>
        <v>0</v>
      </c>
      <c r="AM99" s="70">
        <f t="shared" si="16"/>
        <v>0</v>
      </c>
      <c r="AN99" s="70">
        <f t="shared" si="16"/>
        <v>0</v>
      </c>
      <c r="AO99" s="70">
        <f t="shared" si="16"/>
        <v>0</v>
      </c>
      <c r="AP99" s="69">
        <f t="shared" si="16"/>
        <v>0</v>
      </c>
      <c r="AQ99" s="50">
        <f t="shared" si="16"/>
        <v>0</v>
      </c>
      <c r="AR99" s="70">
        <f t="shared" si="16"/>
        <v>0</v>
      </c>
      <c r="AS99" s="70">
        <f aca="true" t="shared" si="17" ref="AS99:BK99">SUM(AS98,AS95)</f>
        <v>0</v>
      </c>
      <c r="AT99" s="70">
        <f t="shared" si="17"/>
        <v>0</v>
      </c>
      <c r="AU99" s="69">
        <f t="shared" si="17"/>
        <v>0</v>
      </c>
      <c r="AV99" s="50">
        <f t="shared" si="17"/>
        <v>0</v>
      </c>
      <c r="AW99" s="70">
        <f t="shared" si="17"/>
        <v>0</v>
      </c>
      <c r="AX99" s="70">
        <f t="shared" si="17"/>
        <v>0</v>
      </c>
      <c r="AY99" s="70">
        <f t="shared" si="17"/>
        <v>0</v>
      </c>
      <c r="AZ99" s="69">
        <f t="shared" si="17"/>
        <v>0</v>
      </c>
      <c r="BA99" s="50">
        <f t="shared" si="17"/>
        <v>0</v>
      </c>
      <c r="BB99" s="70">
        <f t="shared" si="17"/>
        <v>0</v>
      </c>
      <c r="BC99" s="70">
        <f t="shared" si="17"/>
        <v>0</v>
      </c>
      <c r="BD99" s="70">
        <f t="shared" si="17"/>
        <v>0</v>
      </c>
      <c r="BE99" s="69">
        <f t="shared" si="17"/>
        <v>0</v>
      </c>
      <c r="BF99" s="50">
        <f t="shared" si="17"/>
        <v>0</v>
      </c>
      <c r="BG99" s="70">
        <f t="shared" si="17"/>
        <v>0</v>
      </c>
      <c r="BH99" s="70">
        <f t="shared" si="17"/>
        <v>0</v>
      </c>
      <c r="BI99" s="70">
        <f t="shared" si="17"/>
        <v>0</v>
      </c>
      <c r="BJ99" s="69">
        <f t="shared" si="17"/>
        <v>0</v>
      </c>
      <c r="BK99" s="96">
        <f t="shared" si="17"/>
        <v>101.676720253</v>
      </c>
      <c r="BL99" s="103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</row>
    <row r="100" spans="1:64" ht="4.5" customHeight="1">
      <c r="A100" s="11"/>
      <c r="B100" s="18"/>
      <c r="C100" s="113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4"/>
      <c r="AS100" s="114"/>
      <c r="AT100" s="114"/>
      <c r="AU100" s="114"/>
      <c r="AV100" s="114"/>
      <c r="AW100" s="114"/>
      <c r="AX100" s="114"/>
      <c r="AY100" s="114"/>
      <c r="AZ100" s="114"/>
      <c r="BA100" s="114"/>
      <c r="BB100" s="114"/>
      <c r="BC100" s="114"/>
      <c r="BD100" s="114"/>
      <c r="BE100" s="114"/>
      <c r="BF100" s="114"/>
      <c r="BG100" s="114"/>
      <c r="BH100" s="114"/>
      <c r="BI100" s="114"/>
      <c r="BJ100" s="114"/>
      <c r="BK100" s="115"/>
      <c r="BL100" s="103"/>
    </row>
    <row r="101" spans="1:64" ht="12.75">
      <c r="A101" s="11" t="s">
        <v>20</v>
      </c>
      <c r="B101" s="17" t="s">
        <v>21</v>
      </c>
      <c r="C101" s="113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4"/>
      <c r="BA101" s="114"/>
      <c r="BB101" s="114"/>
      <c r="BC101" s="114"/>
      <c r="BD101" s="114"/>
      <c r="BE101" s="114"/>
      <c r="BF101" s="114"/>
      <c r="BG101" s="114"/>
      <c r="BH101" s="114"/>
      <c r="BI101" s="114"/>
      <c r="BJ101" s="114"/>
      <c r="BK101" s="115"/>
      <c r="BL101" s="103"/>
    </row>
    <row r="102" spans="1:64" ht="12.75">
      <c r="A102" s="11" t="s">
        <v>67</v>
      </c>
      <c r="B102" s="18" t="s">
        <v>22</v>
      </c>
      <c r="C102" s="113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4"/>
      <c r="AS102" s="114"/>
      <c r="AT102" s="114"/>
      <c r="AU102" s="114"/>
      <c r="AV102" s="114"/>
      <c r="AW102" s="114"/>
      <c r="AX102" s="114"/>
      <c r="AY102" s="114"/>
      <c r="AZ102" s="114"/>
      <c r="BA102" s="114"/>
      <c r="BB102" s="114"/>
      <c r="BC102" s="114"/>
      <c r="BD102" s="114"/>
      <c r="BE102" s="114"/>
      <c r="BF102" s="114"/>
      <c r="BG102" s="114"/>
      <c r="BH102" s="114"/>
      <c r="BI102" s="114"/>
      <c r="BJ102" s="114"/>
      <c r="BK102" s="115"/>
      <c r="BL102" s="103"/>
    </row>
    <row r="103" spans="1:64" ht="12.75">
      <c r="A103" s="11"/>
      <c r="B103" s="24" t="s">
        <v>125</v>
      </c>
      <c r="C103" s="71">
        <v>0</v>
      </c>
      <c r="D103" s="53">
        <v>9.405711149</v>
      </c>
      <c r="E103" s="45">
        <v>0</v>
      </c>
      <c r="F103" s="45">
        <v>0</v>
      </c>
      <c r="G103" s="54">
        <v>0</v>
      </c>
      <c r="H103" s="71">
        <v>1.968478111</v>
      </c>
      <c r="I103" s="45">
        <v>0.015356945</v>
      </c>
      <c r="J103" s="45">
        <v>0</v>
      </c>
      <c r="K103" s="45">
        <v>0</v>
      </c>
      <c r="L103" s="54">
        <v>8.251423103</v>
      </c>
      <c r="M103" s="71">
        <v>0</v>
      </c>
      <c r="N103" s="53">
        <v>0</v>
      </c>
      <c r="O103" s="45">
        <v>0</v>
      </c>
      <c r="P103" s="45">
        <v>0</v>
      </c>
      <c r="Q103" s="54">
        <v>0</v>
      </c>
      <c r="R103" s="71">
        <v>0.911852246</v>
      </c>
      <c r="S103" s="45">
        <v>0</v>
      </c>
      <c r="T103" s="45">
        <v>0</v>
      </c>
      <c r="U103" s="45">
        <v>0</v>
      </c>
      <c r="V103" s="54">
        <v>0.083929687</v>
      </c>
      <c r="W103" s="71">
        <v>0</v>
      </c>
      <c r="X103" s="45">
        <v>0</v>
      </c>
      <c r="Y103" s="45">
        <v>0</v>
      </c>
      <c r="Z103" s="45">
        <v>0</v>
      </c>
      <c r="AA103" s="54">
        <v>0</v>
      </c>
      <c r="AB103" s="71">
        <v>0</v>
      </c>
      <c r="AC103" s="45">
        <v>0</v>
      </c>
      <c r="AD103" s="45">
        <v>0</v>
      </c>
      <c r="AE103" s="45">
        <v>0</v>
      </c>
      <c r="AF103" s="54">
        <v>0</v>
      </c>
      <c r="AG103" s="71">
        <v>0</v>
      </c>
      <c r="AH103" s="45">
        <v>0</v>
      </c>
      <c r="AI103" s="45">
        <v>0</v>
      </c>
      <c r="AJ103" s="45">
        <v>0</v>
      </c>
      <c r="AK103" s="54">
        <v>0</v>
      </c>
      <c r="AL103" s="71">
        <v>0</v>
      </c>
      <c r="AM103" s="45">
        <v>0</v>
      </c>
      <c r="AN103" s="45">
        <v>0</v>
      </c>
      <c r="AO103" s="45">
        <v>0</v>
      </c>
      <c r="AP103" s="54">
        <v>0</v>
      </c>
      <c r="AQ103" s="71">
        <v>0</v>
      </c>
      <c r="AR103" s="53">
        <v>0</v>
      </c>
      <c r="AS103" s="45">
        <v>0</v>
      </c>
      <c r="AT103" s="45">
        <v>0</v>
      </c>
      <c r="AU103" s="54">
        <v>0</v>
      </c>
      <c r="AV103" s="71">
        <v>4.893055384</v>
      </c>
      <c r="AW103" s="45">
        <v>0.040571008</v>
      </c>
      <c r="AX103" s="45">
        <v>0</v>
      </c>
      <c r="AY103" s="45">
        <v>0</v>
      </c>
      <c r="AZ103" s="54">
        <v>7.227264557</v>
      </c>
      <c r="BA103" s="71">
        <v>0</v>
      </c>
      <c r="BB103" s="53">
        <v>0</v>
      </c>
      <c r="BC103" s="45">
        <v>0</v>
      </c>
      <c r="BD103" s="45">
        <v>0</v>
      </c>
      <c r="BE103" s="54">
        <v>0</v>
      </c>
      <c r="BF103" s="71">
        <v>1.480714826</v>
      </c>
      <c r="BG103" s="53">
        <v>0.000919804</v>
      </c>
      <c r="BH103" s="45">
        <v>0</v>
      </c>
      <c r="BI103" s="45">
        <v>0</v>
      </c>
      <c r="BJ103" s="54">
        <v>0.227050236</v>
      </c>
      <c r="BK103" s="61">
        <v>34.506327056</v>
      </c>
      <c r="BL103" s="103"/>
    </row>
    <row r="104" spans="1:64" ht="12.75">
      <c r="A104" s="11"/>
      <c r="B104" s="24" t="s">
        <v>124</v>
      </c>
      <c r="C104" s="71">
        <v>0</v>
      </c>
      <c r="D104" s="53">
        <v>54.859480501</v>
      </c>
      <c r="E104" s="45">
        <v>0</v>
      </c>
      <c r="F104" s="45">
        <v>0</v>
      </c>
      <c r="G104" s="54">
        <v>0</v>
      </c>
      <c r="H104" s="71">
        <v>17.282109123</v>
      </c>
      <c r="I104" s="45">
        <v>17.69107495</v>
      </c>
      <c r="J104" s="45">
        <v>0</v>
      </c>
      <c r="K104" s="45">
        <v>0</v>
      </c>
      <c r="L104" s="54">
        <v>131.486804459</v>
      </c>
      <c r="M104" s="71">
        <v>0</v>
      </c>
      <c r="N104" s="53">
        <v>0</v>
      </c>
      <c r="O104" s="45">
        <v>0</v>
      </c>
      <c r="P104" s="45">
        <v>0</v>
      </c>
      <c r="Q104" s="54">
        <v>0</v>
      </c>
      <c r="R104" s="71">
        <v>8.782383872</v>
      </c>
      <c r="S104" s="45">
        <v>0.055990039</v>
      </c>
      <c r="T104" s="45">
        <v>0</v>
      </c>
      <c r="U104" s="45">
        <v>0</v>
      </c>
      <c r="V104" s="54">
        <v>5.394282899</v>
      </c>
      <c r="W104" s="71">
        <v>0</v>
      </c>
      <c r="X104" s="45">
        <v>0</v>
      </c>
      <c r="Y104" s="45">
        <v>0</v>
      </c>
      <c r="Z104" s="45">
        <v>0</v>
      </c>
      <c r="AA104" s="54">
        <v>0</v>
      </c>
      <c r="AB104" s="71">
        <v>0.093385105</v>
      </c>
      <c r="AC104" s="45">
        <v>0</v>
      </c>
      <c r="AD104" s="45">
        <v>0</v>
      </c>
      <c r="AE104" s="45">
        <v>0</v>
      </c>
      <c r="AF104" s="54">
        <v>0</v>
      </c>
      <c r="AG104" s="71">
        <v>0</v>
      </c>
      <c r="AH104" s="45">
        <v>0</v>
      </c>
      <c r="AI104" s="45">
        <v>0</v>
      </c>
      <c r="AJ104" s="45">
        <v>0</v>
      </c>
      <c r="AK104" s="54">
        <v>0</v>
      </c>
      <c r="AL104" s="71">
        <v>0.057999852</v>
      </c>
      <c r="AM104" s="45">
        <v>0</v>
      </c>
      <c r="AN104" s="45">
        <v>0</v>
      </c>
      <c r="AO104" s="45">
        <v>0</v>
      </c>
      <c r="AP104" s="54">
        <v>0</v>
      </c>
      <c r="AQ104" s="71">
        <v>0</v>
      </c>
      <c r="AR104" s="53">
        <v>0</v>
      </c>
      <c r="AS104" s="45">
        <v>0</v>
      </c>
      <c r="AT104" s="45">
        <v>0</v>
      </c>
      <c r="AU104" s="54">
        <v>0</v>
      </c>
      <c r="AV104" s="71">
        <v>75.514989883</v>
      </c>
      <c r="AW104" s="45">
        <v>6.985613985</v>
      </c>
      <c r="AX104" s="45">
        <v>0</v>
      </c>
      <c r="AY104" s="45">
        <v>0</v>
      </c>
      <c r="AZ104" s="54">
        <v>160.176151846</v>
      </c>
      <c r="BA104" s="71">
        <v>0</v>
      </c>
      <c r="BB104" s="53">
        <v>0</v>
      </c>
      <c r="BC104" s="45">
        <v>0</v>
      </c>
      <c r="BD104" s="45">
        <v>0</v>
      </c>
      <c r="BE104" s="54">
        <v>0</v>
      </c>
      <c r="BF104" s="71">
        <v>16.670522953</v>
      </c>
      <c r="BG104" s="53">
        <v>2.014810783</v>
      </c>
      <c r="BH104" s="45">
        <v>0</v>
      </c>
      <c r="BI104" s="45">
        <v>0</v>
      </c>
      <c r="BJ104" s="54">
        <v>8.626477202</v>
      </c>
      <c r="BK104" s="61">
        <v>505.692077452</v>
      </c>
      <c r="BL104" s="103"/>
    </row>
    <row r="105" spans="1:64" ht="12.75">
      <c r="A105" s="11"/>
      <c r="B105" s="24" t="s">
        <v>126</v>
      </c>
      <c r="C105" s="71">
        <v>0</v>
      </c>
      <c r="D105" s="53">
        <v>7.998232</v>
      </c>
      <c r="E105" s="45">
        <v>0</v>
      </c>
      <c r="F105" s="45">
        <v>0</v>
      </c>
      <c r="G105" s="54">
        <v>0</v>
      </c>
      <c r="H105" s="71">
        <v>1.397670561</v>
      </c>
      <c r="I105" s="45">
        <v>1.085183976</v>
      </c>
      <c r="J105" s="45">
        <v>0</v>
      </c>
      <c r="K105" s="45">
        <v>0</v>
      </c>
      <c r="L105" s="54">
        <v>2.770156358</v>
      </c>
      <c r="M105" s="71">
        <v>0</v>
      </c>
      <c r="N105" s="53">
        <v>0</v>
      </c>
      <c r="O105" s="45">
        <v>0</v>
      </c>
      <c r="P105" s="45">
        <v>0</v>
      </c>
      <c r="Q105" s="54">
        <v>0</v>
      </c>
      <c r="R105" s="71">
        <v>0.294978982</v>
      </c>
      <c r="S105" s="45">
        <v>0</v>
      </c>
      <c r="T105" s="45">
        <v>0</v>
      </c>
      <c r="U105" s="45">
        <v>0</v>
      </c>
      <c r="V105" s="54">
        <v>0.318472786</v>
      </c>
      <c r="W105" s="71">
        <v>0</v>
      </c>
      <c r="X105" s="45">
        <v>0</v>
      </c>
      <c r="Y105" s="45">
        <v>0</v>
      </c>
      <c r="Z105" s="45">
        <v>0</v>
      </c>
      <c r="AA105" s="54">
        <v>0</v>
      </c>
      <c r="AB105" s="71">
        <v>0</v>
      </c>
      <c r="AC105" s="45">
        <v>0</v>
      </c>
      <c r="AD105" s="45">
        <v>0</v>
      </c>
      <c r="AE105" s="45">
        <v>0</v>
      </c>
      <c r="AF105" s="54">
        <v>0</v>
      </c>
      <c r="AG105" s="71">
        <v>0</v>
      </c>
      <c r="AH105" s="45">
        <v>0</v>
      </c>
      <c r="AI105" s="45">
        <v>0</v>
      </c>
      <c r="AJ105" s="45">
        <v>0</v>
      </c>
      <c r="AK105" s="54">
        <v>0</v>
      </c>
      <c r="AL105" s="71">
        <v>0</v>
      </c>
      <c r="AM105" s="45">
        <v>0</v>
      </c>
      <c r="AN105" s="45">
        <v>0</v>
      </c>
      <c r="AO105" s="45">
        <v>0</v>
      </c>
      <c r="AP105" s="54">
        <v>0</v>
      </c>
      <c r="AQ105" s="71">
        <v>0</v>
      </c>
      <c r="AR105" s="53">
        <v>0</v>
      </c>
      <c r="AS105" s="45">
        <v>0</v>
      </c>
      <c r="AT105" s="45">
        <v>0</v>
      </c>
      <c r="AU105" s="54">
        <v>0</v>
      </c>
      <c r="AV105" s="71">
        <v>2.995353544</v>
      </c>
      <c r="AW105" s="45">
        <v>0.282674903</v>
      </c>
      <c r="AX105" s="45">
        <v>0</v>
      </c>
      <c r="AY105" s="45">
        <v>0</v>
      </c>
      <c r="AZ105" s="54">
        <v>18.21337087</v>
      </c>
      <c r="BA105" s="71">
        <v>0</v>
      </c>
      <c r="BB105" s="53">
        <v>0</v>
      </c>
      <c r="BC105" s="45">
        <v>0</v>
      </c>
      <c r="BD105" s="45">
        <v>0</v>
      </c>
      <c r="BE105" s="54">
        <v>0</v>
      </c>
      <c r="BF105" s="71">
        <v>0.340943049</v>
      </c>
      <c r="BG105" s="53">
        <v>0</v>
      </c>
      <c r="BH105" s="45">
        <v>0</v>
      </c>
      <c r="BI105" s="45">
        <v>0</v>
      </c>
      <c r="BJ105" s="54">
        <v>0.232390343</v>
      </c>
      <c r="BK105" s="61">
        <v>35.929427372</v>
      </c>
      <c r="BL105" s="103"/>
    </row>
    <row r="106" spans="1:64" ht="12.75">
      <c r="A106" s="11"/>
      <c r="B106" s="24" t="s">
        <v>122</v>
      </c>
      <c r="C106" s="71">
        <v>0</v>
      </c>
      <c r="D106" s="53">
        <v>0.460295108</v>
      </c>
      <c r="E106" s="45">
        <v>0</v>
      </c>
      <c r="F106" s="45">
        <v>0</v>
      </c>
      <c r="G106" s="54">
        <v>0</v>
      </c>
      <c r="H106" s="71">
        <v>0.379443342</v>
      </c>
      <c r="I106" s="45">
        <v>1.326527611</v>
      </c>
      <c r="J106" s="45">
        <v>0</v>
      </c>
      <c r="K106" s="45">
        <v>0</v>
      </c>
      <c r="L106" s="54">
        <v>0.490879184</v>
      </c>
      <c r="M106" s="71">
        <v>0</v>
      </c>
      <c r="N106" s="53">
        <v>0</v>
      </c>
      <c r="O106" s="45">
        <v>0</v>
      </c>
      <c r="P106" s="45">
        <v>0</v>
      </c>
      <c r="Q106" s="54">
        <v>0</v>
      </c>
      <c r="R106" s="71">
        <v>0.172441305</v>
      </c>
      <c r="S106" s="45">
        <v>0</v>
      </c>
      <c r="T106" s="45">
        <v>0</v>
      </c>
      <c r="U106" s="45">
        <v>0</v>
      </c>
      <c r="V106" s="54">
        <v>0.012905115</v>
      </c>
      <c r="W106" s="71">
        <v>0</v>
      </c>
      <c r="X106" s="45">
        <v>0</v>
      </c>
      <c r="Y106" s="45">
        <v>0</v>
      </c>
      <c r="Z106" s="45">
        <v>0</v>
      </c>
      <c r="AA106" s="54">
        <v>0</v>
      </c>
      <c r="AB106" s="71">
        <v>0</v>
      </c>
      <c r="AC106" s="45">
        <v>0</v>
      </c>
      <c r="AD106" s="45">
        <v>0</v>
      </c>
      <c r="AE106" s="45">
        <v>0</v>
      </c>
      <c r="AF106" s="54">
        <v>0</v>
      </c>
      <c r="AG106" s="71">
        <v>0</v>
      </c>
      <c r="AH106" s="45">
        <v>0</v>
      </c>
      <c r="AI106" s="45">
        <v>0</v>
      </c>
      <c r="AJ106" s="45">
        <v>0</v>
      </c>
      <c r="AK106" s="54">
        <v>0</v>
      </c>
      <c r="AL106" s="71">
        <v>0</v>
      </c>
      <c r="AM106" s="45">
        <v>0</v>
      </c>
      <c r="AN106" s="45">
        <v>0</v>
      </c>
      <c r="AO106" s="45">
        <v>0</v>
      </c>
      <c r="AP106" s="54">
        <v>0</v>
      </c>
      <c r="AQ106" s="71">
        <v>0</v>
      </c>
      <c r="AR106" s="53">
        <v>13.201374998</v>
      </c>
      <c r="AS106" s="45">
        <v>0</v>
      </c>
      <c r="AT106" s="45">
        <v>0</v>
      </c>
      <c r="AU106" s="54">
        <v>0</v>
      </c>
      <c r="AV106" s="71">
        <v>1.384157815</v>
      </c>
      <c r="AW106" s="45">
        <v>0.20252637</v>
      </c>
      <c r="AX106" s="45">
        <v>0</v>
      </c>
      <c r="AY106" s="45">
        <v>0</v>
      </c>
      <c r="AZ106" s="54">
        <v>10.156073783</v>
      </c>
      <c r="BA106" s="71">
        <v>0</v>
      </c>
      <c r="BB106" s="53">
        <v>0</v>
      </c>
      <c r="BC106" s="45">
        <v>0</v>
      </c>
      <c r="BD106" s="45">
        <v>0</v>
      </c>
      <c r="BE106" s="54">
        <v>0</v>
      </c>
      <c r="BF106" s="71">
        <v>0.455747159</v>
      </c>
      <c r="BG106" s="53">
        <v>0.091909282</v>
      </c>
      <c r="BH106" s="45">
        <v>0</v>
      </c>
      <c r="BI106" s="45">
        <v>0</v>
      </c>
      <c r="BJ106" s="54">
        <v>0.019864037</v>
      </c>
      <c r="BK106" s="61">
        <v>28.354145109</v>
      </c>
      <c r="BL106" s="103"/>
    </row>
    <row r="107" spans="1:64" ht="12.75">
      <c r="A107" s="11"/>
      <c r="B107" s="24" t="s">
        <v>121</v>
      </c>
      <c r="C107" s="71">
        <v>0</v>
      </c>
      <c r="D107" s="53">
        <v>0.938950608</v>
      </c>
      <c r="E107" s="45">
        <v>0</v>
      </c>
      <c r="F107" s="45">
        <v>0</v>
      </c>
      <c r="G107" s="54">
        <v>0</v>
      </c>
      <c r="H107" s="71">
        <v>15.959085261</v>
      </c>
      <c r="I107" s="45">
        <v>6.275432525</v>
      </c>
      <c r="J107" s="45">
        <v>0</v>
      </c>
      <c r="K107" s="45">
        <v>0</v>
      </c>
      <c r="L107" s="54">
        <v>29.783279047</v>
      </c>
      <c r="M107" s="71">
        <v>0</v>
      </c>
      <c r="N107" s="53">
        <v>0</v>
      </c>
      <c r="O107" s="45">
        <v>0</v>
      </c>
      <c r="P107" s="45">
        <v>0</v>
      </c>
      <c r="Q107" s="54">
        <v>0</v>
      </c>
      <c r="R107" s="71">
        <v>5.178309905</v>
      </c>
      <c r="S107" s="45">
        <v>0</v>
      </c>
      <c r="T107" s="45">
        <v>0</v>
      </c>
      <c r="U107" s="45">
        <v>0</v>
      </c>
      <c r="V107" s="54">
        <v>1.816974573</v>
      </c>
      <c r="W107" s="71">
        <v>0</v>
      </c>
      <c r="X107" s="45">
        <v>0</v>
      </c>
      <c r="Y107" s="45">
        <v>0</v>
      </c>
      <c r="Z107" s="45">
        <v>0</v>
      </c>
      <c r="AA107" s="54">
        <v>0</v>
      </c>
      <c r="AB107" s="71">
        <v>0</v>
      </c>
      <c r="AC107" s="45">
        <v>0</v>
      </c>
      <c r="AD107" s="45">
        <v>0</v>
      </c>
      <c r="AE107" s="45">
        <v>0</v>
      </c>
      <c r="AF107" s="54">
        <v>0</v>
      </c>
      <c r="AG107" s="71">
        <v>0</v>
      </c>
      <c r="AH107" s="45">
        <v>0</v>
      </c>
      <c r="AI107" s="45">
        <v>0</v>
      </c>
      <c r="AJ107" s="45">
        <v>0</v>
      </c>
      <c r="AK107" s="54">
        <v>0</v>
      </c>
      <c r="AL107" s="71">
        <v>0.000240479</v>
      </c>
      <c r="AM107" s="45">
        <v>0</v>
      </c>
      <c r="AN107" s="45">
        <v>0</v>
      </c>
      <c r="AO107" s="45">
        <v>0</v>
      </c>
      <c r="AP107" s="54">
        <v>0</v>
      </c>
      <c r="AQ107" s="71">
        <v>0</v>
      </c>
      <c r="AR107" s="53">
        <v>0</v>
      </c>
      <c r="AS107" s="45">
        <v>0</v>
      </c>
      <c r="AT107" s="45">
        <v>0</v>
      </c>
      <c r="AU107" s="54">
        <v>0</v>
      </c>
      <c r="AV107" s="71">
        <v>23.519941255</v>
      </c>
      <c r="AW107" s="45">
        <v>34.110275396</v>
      </c>
      <c r="AX107" s="45">
        <v>0</v>
      </c>
      <c r="AY107" s="45">
        <v>0</v>
      </c>
      <c r="AZ107" s="54">
        <v>52.036800788</v>
      </c>
      <c r="BA107" s="71">
        <v>0</v>
      </c>
      <c r="BB107" s="53">
        <v>0</v>
      </c>
      <c r="BC107" s="45">
        <v>0</v>
      </c>
      <c r="BD107" s="45">
        <v>0</v>
      </c>
      <c r="BE107" s="54">
        <v>0</v>
      </c>
      <c r="BF107" s="71">
        <v>4.380767344</v>
      </c>
      <c r="BG107" s="53">
        <v>1.586248768</v>
      </c>
      <c r="BH107" s="45">
        <v>0</v>
      </c>
      <c r="BI107" s="45">
        <v>0</v>
      </c>
      <c r="BJ107" s="54">
        <v>2.763941796</v>
      </c>
      <c r="BK107" s="61">
        <v>178.350247745</v>
      </c>
      <c r="BL107" s="103"/>
    </row>
    <row r="108" spans="1:64" ht="12.75">
      <c r="A108" s="11"/>
      <c r="B108" s="24" t="s">
        <v>123</v>
      </c>
      <c r="C108" s="71">
        <v>0</v>
      </c>
      <c r="D108" s="53">
        <v>0.442897083</v>
      </c>
      <c r="E108" s="45">
        <v>0</v>
      </c>
      <c r="F108" s="45">
        <v>0</v>
      </c>
      <c r="G108" s="54">
        <v>0</v>
      </c>
      <c r="H108" s="71">
        <v>1.725469749</v>
      </c>
      <c r="I108" s="45">
        <v>0.031889919</v>
      </c>
      <c r="J108" s="45">
        <v>0</v>
      </c>
      <c r="K108" s="45">
        <v>0</v>
      </c>
      <c r="L108" s="54">
        <v>5.338526176</v>
      </c>
      <c r="M108" s="71">
        <v>0</v>
      </c>
      <c r="N108" s="53">
        <v>0</v>
      </c>
      <c r="O108" s="45">
        <v>0</v>
      </c>
      <c r="P108" s="45">
        <v>0</v>
      </c>
      <c r="Q108" s="54">
        <v>0</v>
      </c>
      <c r="R108" s="71">
        <v>0.487080596</v>
      </c>
      <c r="S108" s="45">
        <v>0</v>
      </c>
      <c r="T108" s="45">
        <v>0</v>
      </c>
      <c r="U108" s="45">
        <v>0</v>
      </c>
      <c r="V108" s="54">
        <v>0.213206299</v>
      </c>
      <c r="W108" s="71">
        <v>0</v>
      </c>
      <c r="X108" s="45">
        <v>0</v>
      </c>
      <c r="Y108" s="45">
        <v>0</v>
      </c>
      <c r="Z108" s="45">
        <v>0</v>
      </c>
      <c r="AA108" s="54">
        <v>0</v>
      </c>
      <c r="AB108" s="71">
        <v>0</v>
      </c>
      <c r="AC108" s="45">
        <v>0</v>
      </c>
      <c r="AD108" s="45">
        <v>0</v>
      </c>
      <c r="AE108" s="45">
        <v>0</v>
      </c>
      <c r="AF108" s="54">
        <v>0</v>
      </c>
      <c r="AG108" s="71">
        <v>0</v>
      </c>
      <c r="AH108" s="45">
        <v>0</v>
      </c>
      <c r="AI108" s="45">
        <v>0</v>
      </c>
      <c r="AJ108" s="45">
        <v>0</v>
      </c>
      <c r="AK108" s="54">
        <v>0</v>
      </c>
      <c r="AL108" s="71">
        <v>0.000577998</v>
      </c>
      <c r="AM108" s="45">
        <v>0</v>
      </c>
      <c r="AN108" s="45">
        <v>0</v>
      </c>
      <c r="AO108" s="45">
        <v>0</v>
      </c>
      <c r="AP108" s="54">
        <v>0</v>
      </c>
      <c r="AQ108" s="71">
        <v>0</v>
      </c>
      <c r="AR108" s="53">
        <v>0</v>
      </c>
      <c r="AS108" s="45">
        <v>0</v>
      </c>
      <c r="AT108" s="45">
        <v>0</v>
      </c>
      <c r="AU108" s="54">
        <v>0</v>
      </c>
      <c r="AV108" s="71">
        <v>4.972293998</v>
      </c>
      <c r="AW108" s="45">
        <v>3.617502449</v>
      </c>
      <c r="AX108" s="45">
        <v>0</v>
      </c>
      <c r="AY108" s="45">
        <v>0</v>
      </c>
      <c r="AZ108" s="54">
        <v>10.952839748</v>
      </c>
      <c r="BA108" s="71">
        <v>0</v>
      </c>
      <c r="BB108" s="53">
        <v>0</v>
      </c>
      <c r="BC108" s="45">
        <v>0</v>
      </c>
      <c r="BD108" s="45">
        <v>0</v>
      </c>
      <c r="BE108" s="54">
        <v>0</v>
      </c>
      <c r="BF108" s="71">
        <v>1.351603651</v>
      </c>
      <c r="BG108" s="53">
        <v>0.011547978</v>
      </c>
      <c r="BH108" s="45">
        <v>0</v>
      </c>
      <c r="BI108" s="45">
        <v>0</v>
      </c>
      <c r="BJ108" s="54">
        <v>3.631506392</v>
      </c>
      <c r="BK108" s="61">
        <v>32.776942036</v>
      </c>
      <c r="BL108" s="103"/>
    </row>
    <row r="109" spans="1:64" ht="12.75">
      <c r="A109" s="36"/>
      <c r="B109" s="38" t="s">
        <v>74</v>
      </c>
      <c r="C109" s="79">
        <f aca="true" t="shared" si="18" ref="C109:AH109">SUM(C103:C108)</f>
        <v>0</v>
      </c>
      <c r="D109" s="79">
        <f t="shared" si="18"/>
        <v>74.10556644900001</v>
      </c>
      <c r="E109" s="79">
        <f t="shared" si="18"/>
        <v>0</v>
      </c>
      <c r="F109" s="79">
        <f t="shared" si="18"/>
        <v>0</v>
      </c>
      <c r="G109" s="79">
        <f t="shared" si="18"/>
        <v>0</v>
      </c>
      <c r="H109" s="79">
        <f t="shared" si="18"/>
        <v>38.712256147</v>
      </c>
      <c r="I109" s="79">
        <f t="shared" si="18"/>
        <v>26.425465926</v>
      </c>
      <c r="J109" s="79">
        <f t="shared" si="18"/>
        <v>0</v>
      </c>
      <c r="K109" s="79">
        <f t="shared" si="18"/>
        <v>0</v>
      </c>
      <c r="L109" s="79">
        <f t="shared" si="18"/>
        <v>178.12106832700002</v>
      </c>
      <c r="M109" s="79">
        <f t="shared" si="18"/>
        <v>0</v>
      </c>
      <c r="N109" s="79">
        <f t="shared" si="18"/>
        <v>0</v>
      </c>
      <c r="O109" s="79">
        <f t="shared" si="18"/>
        <v>0</v>
      </c>
      <c r="P109" s="79">
        <f t="shared" si="18"/>
        <v>0</v>
      </c>
      <c r="Q109" s="79">
        <f t="shared" si="18"/>
        <v>0</v>
      </c>
      <c r="R109" s="79">
        <f t="shared" si="18"/>
        <v>15.827046906000001</v>
      </c>
      <c r="S109" s="79">
        <f t="shared" si="18"/>
        <v>0.055990039</v>
      </c>
      <c r="T109" s="79">
        <f t="shared" si="18"/>
        <v>0</v>
      </c>
      <c r="U109" s="79">
        <f t="shared" si="18"/>
        <v>0</v>
      </c>
      <c r="V109" s="79">
        <f t="shared" si="18"/>
        <v>7.839771359000001</v>
      </c>
      <c r="W109" s="79">
        <f t="shared" si="18"/>
        <v>0</v>
      </c>
      <c r="X109" s="79">
        <f t="shared" si="18"/>
        <v>0</v>
      </c>
      <c r="Y109" s="79">
        <f t="shared" si="18"/>
        <v>0</v>
      </c>
      <c r="Z109" s="79">
        <f t="shared" si="18"/>
        <v>0</v>
      </c>
      <c r="AA109" s="79">
        <f t="shared" si="18"/>
        <v>0</v>
      </c>
      <c r="AB109" s="79">
        <f t="shared" si="18"/>
        <v>0.093385105</v>
      </c>
      <c r="AC109" s="79">
        <f t="shared" si="18"/>
        <v>0</v>
      </c>
      <c r="AD109" s="79">
        <f t="shared" si="18"/>
        <v>0</v>
      </c>
      <c r="AE109" s="79">
        <f t="shared" si="18"/>
        <v>0</v>
      </c>
      <c r="AF109" s="79">
        <f t="shared" si="18"/>
        <v>0</v>
      </c>
      <c r="AG109" s="79">
        <f t="shared" si="18"/>
        <v>0</v>
      </c>
      <c r="AH109" s="79">
        <f t="shared" si="18"/>
        <v>0</v>
      </c>
      <c r="AI109" s="79">
        <f aca="true" t="shared" si="19" ref="AI109:BK109">SUM(AI103:AI108)</f>
        <v>0</v>
      </c>
      <c r="AJ109" s="79">
        <f t="shared" si="19"/>
        <v>0</v>
      </c>
      <c r="AK109" s="79">
        <f t="shared" si="19"/>
        <v>0</v>
      </c>
      <c r="AL109" s="79">
        <f t="shared" si="19"/>
        <v>0.058818329</v>
      </c>
      <c r="AM109" s="79">
        <f t="shared" si="19"/>
        <v>0</v>
      </c>
      <c r="AN109" s="79">
        <f t="shared" si="19"/>
        <v>0</v>
      </c>
      <c r="AO109" s="79">
        <f t="shared" si="19"/>
        <v>0</v>
      </c>
      <c r="AP109" s="79">
        <f t="shared" si="19"/>
        <v>0</v>
      </c>
      <c r="AQ109" s="79">
        <f t="shared" si="19"/>
        <v>0</v>
      </c>
      <c r="AR109" s="79">
        <f t="shared" si="19"/>
        <v>13.201374998</v>
      </c>
      <c r="AS109" s="79">
        <f t="shared" si="19"/>
        <v>0</v>
      </c>
      <c r="AT109" s="79">
        <f t="shared" si="19"/>
        <v>0</v>
      </c>
      <c r="AU109" s="79">
        <f t="shared" si="19"/>
        <v>0</v>
      </c>
      <c r="AV109" s="79">
        <f t="shared" si="19"/>
        <v>113.27979187899999</v>
      </c>
      <c r="AW109" s="79">
        <f t="shared" si="19"/>
        <v>45.239164111</v>
      </c>
      <c r="AX109" s="79">
        <f t="shared" si="19"/>
        <v>0</v>
      </c>
      <c r="AY109" s="79">
        <f t="shared" si="19"/>
        <v>0</v>
      </c>
      <c r="AZ109" s="79">
        <f t="shared" si="19"/>
        <v>258.76250159200004</v>
      </c>
      <c r="BA109" s="79">
        <f t="shared" si="19"/>
        <v>0</v>
      </c>
      <c r="BB109" s="79">
        <f t="shared" si="19"/>
        <v>0</v>
      </c>
      <c r="BC109" s="79">
        <f t="shared" si="19"/>
        <v>0</v>
      </c>
      <c r="BD109" s="79">
        <f t="shared" si="19"/>
        <v>0</v>
      </c>
      <c r="BE109" s="79">
        <f t="shared" si="19"/>
        <v>0</v>
      </c>
      <c r="BF109" s="79">
        <f t="shared" si="19"/>
        <v>24.680298982</v>
      </c>
      <c r="BG109" s="79">
        <f t="shared" si="19"/>
        <v>3.705436615</v>
      </c>
      <c r="BH109" s="79">
        <f t="shared" si="19"/>
        <v>0</v>
      </c>
      <c r="BI109" s="79">
        <f t="shared" si="19"/>
        <v>0</v>
      </c>
      <c r="BJ109" s="79">
        <f t="shared" si="19"/>
        <v>15.501230006000002</v>
      </c>
      <c r="BK109" s="93">
        <f t="shared" si="19"/>
        <v>815.60916677</v>
      </c>
      <c r="BL109" s="103"/>
    </row>
    <row r="110" spans="1:64" ht="4.5" customHeight="1">
      <c r="A110" s="11"/>
      <c r="B110" s="21"/>
      <c r="C110" s="113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4"/>
      <c r="AT110" s="114"/>
      <c r="AU110" s="114"/>
      <c r="AV110" s="114"/>
      <c r="AW110" s="114"/>
      <c r="AX110" s="114"/>
      <c r="AY110" s="114"/>
      <c r="AZ110" s="114"/>
      <c r="BA110" s="114"/>
      <c r="BB110" s="114"/>
      <c r="BC110" s="114"/>
      <c r="BD110" s="114"/>
      <c r="BE110" s="114"/>
      <c r="BF110" s="114"/>
      <c r="BG110" s="114"/>
      <c r="BH110" s="114"/>
      <c r="BI110" s="114"/>
      <c r="BJ110" s="114"/>
      <c r="BK110" s="115"/>
      <c r="BL110" s="103"/>
    </row>
    <row r="111" spans="1:64" ht="12.75">
      <c r="A111" s="36"/>
      <c r="B111" s="81" t="s">
        <v>88</v>
      </c>
      <c r="C111" s="82">
        <f aca="true" t="shared" si="20" ref="C111:AH111">+C109++C90+C85+C57+C99</f>
        <v>0</v>
      </c>
      <c r="D111" s="82">
        <f t="shared" si="20"/>
        <v>3362.617389541</v>
      </c>
      <c r="E111" s="82">
        <f t="shared" si="20"/>
        <v>0</v>
      </c>
      <c r="F111" s="82">
        <f t="shared" si="20"/>
        <v>0</v>
      </c>
      <c r="G111" s="82">
        <f t="shared" si="20"/>
        <v>0</v>
      </c>
      <c r="H111" s="82">
        <f t="shared" si="20"/>
        <v>2186.2719574420003</v>
      </c>
      <c r="I111" s="82">
        <f t="shared" si="20"/>
        <v>16204.320895093002</v>
      </c>
      <c r="J111" s="82">
        <f t="shared" si="20"/>
        <v>956.8190131819999</v>
      </c>
      <c r="K111" s="82">
        <f t="shared" si="20"/>
        <v>7.782844953</v>
      </c>
      <c r="L111" s="82">
        <f t="shared" si="20"/>
        <v>6413.551341817001</v>
      </c>
      <c r="M111" s="82">
        <f t="shared" si="20"/>
        <v>0</v>
      </c>
      <c r="N111" s="82">
        <f t="shared" si="20"/>
        <v>0</v>
      </c>
      <c r="O111" s="82">
        <f t="shared" si="20"/>
        <v>0</v>
      </c>
      <c r="P111" s="82">
        <f t="shared" si="20"/>
        <v>0</v>
      </c>
      <c r="Q111" s="82">
        <f t="shared" si="20"/>
        <v>0</v>
      </c>
      <c r="R111" s="82">
        <f t="shared" si="20"/>
        <v>907.410472196</v>
      </c>
      <c r="S111" s="82">
        <f t="shared" si="20"/>
        <v>968.960746829</v>
      </c>
      <c r="T111" s="82">
        <f t="shared" si="20"/>
        <v>101.09638251899999</v>
      </c>
      <c r="U111" s="82">
        <f t="shared" si="20"/>
        <v>0</v>
      </c>
      <c r="V111" s="82">
        <f t="shared" si="20"/>
        <v>604.4090089499999</v>
      </c>
      <c r="W111" s="82">
        <f t="shared" si="20"/>
        <v>0</v>
      </c>
      <c r="X111" s="82">
        <f t="shared" si="20"/>
        <v>0</v>
      </c>
      <c r="Y111" s="82">
        <f t="shared" si="20"/>
        <v>0</v>
      </c>
      <c r="Z111" s="82">
        <f t="shared" si="20"/>
        <v>0</v>
      </c>
      <c r="AA111" s="82">
        <f t="shared" si="20"/>
        <v>0</v>
      </c>
      <c r="AB111" s="82">
        <f t="shared" si="20"/>
        <v>8.450833284</v>
      </c>
      <c r="AC111" s="82">
        <f t="shared" si="20"/>
        <v>0.04925661</v>
      </c>
      <c r="AD111" s="82">
        <f t="shared" si="20"/>
        <v>0</v>
      </c>
      <c r="AE111" s="82">
        <f t="shared" si="20"/>
        <v>0</v>
      </c>
      <c r="AF111" s="82">
        <f t="shared" si="20"/>
        <v>1.259825706</v>
      </c>
      <c r="AG111" s="82">
        <f t="shared" si="20"/>
        <v>0</v>
      </c>
      <c r="AH111" s="82">
        <f t="shared" si="20"/>
        <v>0</v>
      </c>
      <c r="AI111" s="82">
        <f aca="true" t="shared" si="21" ref="AI111:BK111">+AI109++AI90+AI85+AI57+AI99</f>
        <v>0</v>
      </c>
      <c r="AJ111" s="82">
        <f t="shared" si="21"/>
        <v>0</v>
      </c>
      <c r="AK111" s="82">
        <f t="shared" si="21"/>
        <v>0</v>
      </c>
      <c r="AL111" s="82">
        <f t="shared" si="21"/>
        <v>4.809155254</v>
      </c>
      <c r="AM111" s="82">
        <f t="shared" si="21"/>
        <v>0</v>
      </c>
      <c r="AN111" s="82">
        <f t="shared" si="21"/>
        <v>0</v>
      </c>
      <c r="AO111" s="82">
        <f t="shared" si="21"/>
        <v>0</v>
      </c>
      <c r="AP111" s="82">
        <f t="shared" si="21"/>
        <v>0.215288897</v>
      </c>
      <c r="AQ111" s="82">
        <f t="shared" si="21"/>
        <v>0.005156655</v>
      </c>
      <c r="AR111" s="82">
        <f t="shared" si="21"/>
        <v>13.55788797</v>
      </c>
      <c r="AS111" s="82">
        <f t="shared" si="21"/>
        <v>0</v>
      </c>
      <c r="AT111" s="82">
        <f t="shared" si="21"/>
        <v>0</v>
      </c>
      <c r="AU111" s="82">
        <f t="shared" si="21"/>
        <v>0</v>
      </c>
      <c r="AV111" s="82">
        <f t="shared" si="21"/>
        <v>13875.462397660001</v>
      </c>
      <c r="AW111" s="82">
        <f t="shared" si="21"/>
        <v>6693.160129023</v>
      </c>
      <c r="AX111" s="82">
        <f t="shared" si="21"/>
        <v>433.258564947</v>
      </c>
      <c r="AY111" s="82">
        <f t="shared" si="21"/>
        <v>0.053691382999999995</v>
      </c>
      <c r="AZ111" s="82">
        <f t="shared" si="21"/>
        <v>16542.752311855</v>
      </c>
      <c r="BA111" s="82">
        <f t="shared" si="21"/>
        <v>0</v>
      </c>
      <c r="BB111" s="82">
        <f t="shared" si="21"/>
        <v>0</v>
      </c>
      <c r="BC111" s="82">
        <f t="shared" si="21"/>
        <v>0</v>
      </c>
      <c r="BD111" s="82">
        <f t="shared" si="21"/>
        <v>0</v>
      </c>
      <c r="BE111" s="82">
        <f t="shared" si="21"/>
        <v>0</v>
      </c>
      <c r="BF111" s="82">
        <f t="shared" si="21"/>
        <v>4736.403886466</v>
      </c>
      <c r="BG111" s="82">
        <f t="shared" si="21"/>
        <v>714.045035428</v>
      </c>
      <c r="BH111" s="82">
        <f t="shared" si="21"/>
        <v>55.409050427000004</v>
      </c>
      <c r="BI111" s="82">
        <f t="shared" si="21"/>
        <v>0</v>
      </c>
      <c r="BJ111" s="82">
        <f t="shared" si="21"/>
        <v>2421.0274391860603</v>
      </c>
      <c r="BK111" s="82">
        <f t="shared" si="21"/>
        <v>77213.15996327305</v>
      </c>
      <c r="BL111" s="103"/>
    </row>
    <row r="112" spans="1:63" ht="4.5" customHeight="1">
      <c r="A112" s="11"/>
      <c r="B112" s="22"/>
      <c r="C112" s="118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114"/>
      <c r="AR112" s="114"/>
      <c r="AS112" s="114"/>
      <c r="AT112" s="114"/>
      <c r="AU112" s="114"/>
      <c r="AV112" s="114"/>
      <c r="AW112" s="114"/>
      <c r="AX112" s="114"/>
      <c r="AY112" s="114"/>
      <c r="AZ112" s="114"/>
      <c r="BA112" s="114"/>
      <c r="BB112" s="114"/>
      <c r="BC112" s="114"/>
      <c r="BD112" s="114"/>
      <c r="BE112" s="114"/>
      <c r="BF112" s="114"/>
      <c r="BG112" s="114"/>
      <c r="BH112" s="114"/>
      <c r="BI112" s="114"/>
      <c r="BJ112" s="114"/>
      <c r="BK112" s="119"/>
    </row>
    <row r="113" spans="1:63" ht="14.25" customHeight="1">
      <c r="A113" s="11" t="s">
        <v>5</v>
      </c>
      <c r="B113" s="23" t="s">
        <v>24</v>
      </c>
      <c r="C113" s="118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  <c r="AJ113" s="114"/>
      <c r="AK113" s="114"/>
      <c r="AL113" s="114"/>
      <c r="AM113" s="114"/>
      <c r="AN113" s="114"/>
      <c r="AO113" s="114"/>
      <c r="AP113" s="114"/>
      <c r="AQ113" s="114"/>
      <c r="AR113" s="114"/>
      <c r="AS113" s="114"/>
      <c r="AT113" s="114"/>
      <c r="AU113" s="114"/>
      <c r="AV113" s="114"/>
      <c r="AW113" s="114"/>
      <c r="AX113" s="114"/>
      <c r="AY113" s="114"/>
      <c r="AZ113" s="114"/>
      <c r="BA113" s="114"/>
      <c r="BB113" s="114"/>
      <c r="BC113" s="114"/>
      <c r="BD113" s="114"/>
      <c r="BE113" s="114"/>
      <c r="BF113" s="114"/>
      <c r="BG113" s="114"/>
      <c r="BH113" s="114"/>
      <c r="BI113" s="114"/>
      <c r="BJ113" s="114"/>
      <c r="BK113" s="119"/>
    </row>
    <row r="114" spans="1:63" ht="14.25" customHeight="1">
      <c r="A114" s="32"/>
      <c r="B114" s="28"/>
      <c r="C114" s="71">
        <v>0</v>
      </c>
      <c r="D114" s="53">
        <v>0</v>
      </c>
      <c r="E114" s="45">
        <v>0</v>
      </c>
      <c r="F114" s="45">
        <v>0</v>
      </c>
      <c r="G114" s="54">
        <v>0</v>
      </c>
      <c r="H114" s="71">
        <v>0</v>
      </c>
      <c r="I114" s="45">
        <v>0</v>
      </c>
      <c r="J114" s="45">
        <v>0</v>
      </c>
      <c r="K114" s="45">
        <v>0</v>
      </c>
      <c r="L114" s="54">
        <v>0</v>
      </c>
      <c r="M114" s="71">
        <v>0</v>
      </c>
      <c r="N114" s="53">
        <v>0</v>
      </c>
      <c r="O114" s="45">
        <v>0</v>
      </c>
      <c r="P114" s="45">
        <v>0</v>
      </c>
      <c r="Q114" s="54">
        <v>0</v>
      </c>
      <c r="R114" s="71">
        <v>0</v>
      </c>
      <c r="S114" s="45">
        <v>0</v>
      </c>
      <c r="T114" s="45">
        <v>0</v>
      </c>
      <c r="U114" s="45">
        <v>0</v>
      </c>
      <c r="V114" s="54">
        <v>0</v>
      </c>
      <c r="W114" s="71">
        <v>0</v>
      </c>
      <c r="X114" s="45">
        <v>0</v>
      </c>
      <c r="Y114" s="45">
        <v>0</v>
      </c>
      <c r="Z114" s="45">
        <v>0</v>
      </c>
      <c r="AA114" s="54">
        <v>0</v>
      </c>
      <c r="AB114" s="71">
        <v>0</v>
      </c>
      <c r="AC114" s="45">
        <v>0</v>
      </c>
      <c r="AD114" s="45">
        <v>0</v>
      </c>
      <c r="AE114" s="45">
        <v>0</v>
      </c>
      <c r="AF114" s="54">
        <v>0</v>
      </c>
      <c r="AG114" s="71">
        <v>0</v>
      </c>
      <c r="AH114" s="45">
        <v>0</v>
      </c>
      <c r="AI114" s="45">
        <v>0</v>
      </c>
      <c r="AJ114" s="45">
        <v>0</v>
      </c>
      <c r="AK114" s="54">
        <v>0</v>
      </c>
      <c r="AL114" s="71">
        <v>0</v>
      </c>
      <c r="AM114" s="45">
        <v>0</v>
      </c>
      <c r="AN114" s="45">
        <v>0</v>
      </c>
      <c r="AO114" s="45">
        <v>0</v>
      </c>
      <c r="AP114" s="54">
        <v>0</v>
      </c>
      <c r="AQ114" s="71">
        <v>0</v>
      </c>
      <c r="AR114" s="53">
        <v>0</v>
      </c>
      <c r="AS114" s="45">
        <v>0</v>
      </c>
      <c r="AT114" s="45">
        <v>0</v>
      </c>
      <c r="AU114" s="54">
        <v>0</v>
      </c>
      <c r="AV114" s="71">
        <v>0</v>
      </c>
      <c r="AW114" s="45">
        <v>0</v>
      </c>
      <c r="AX114" s="45">
        <v>0</v>
      </c>
      <c r="AY114" s="45">
        <v>0</v>
      </c>
      <c r="AZ114" s="54">
        <v>0</v>
      </c>
      <c r="BA114" s="43">
        <v>0</v>
      </c>
      <c r="BB114" s="44">
        <v>0</v>
      </c>
      <c r="BC114" s="43">
        <v>0</v>
      </c>
      <c r="BD114" s="43">
        <v>0</v>
      </c>
      <c r="BE114" s="48">
        <v>0</v>
      </c>
      <c r="BF114" s="43">
        <v>0</v>
      </c>
      <c r="BG114" s="44">
        <v>0</v>
      </c>
      <c r="BH114" s="43">
        <v>0</v>
      </c>
      <c r="BI114" s="43">
        <v>0</v>
      </c>
      <c r="BJ114" s="48">
        <v>0</v>
      </c>
      <c r="BK114" s="94">
        <f>SUM(C114:BJ114)</f>
        <v>0</v>
      </c>
    </row>
    <row r="115" spans="1:63" ht="13.5" thickBot="1">
      <c r="A115" s="40"/>
      <c r="B115" s="83" t="s">
        <v>74</v>
      </c>
      <c r="C115" s="50">
        <f>SUM(C114)</f>
        <v>0</v>
      </c>
      <c r="D115" s="70">
        <f aca="true" t="shared" si="22" ref="D115:BK115">SUM(D114)</f>
        <v>0</v>
      </c>
      <c r="E115" s="70">
        <f t="shared" si="22"/>
        <v>0</v>
      </c>
      <c r="F115" s="70">
        <f t="shared" si="22"/>
        <v>0</v>
      </c>
      <c r="G115" s="69">
        <f t="shared" si="22"/>
        <v>0</v>
      </c>
      <c r="H115" s="50">
        <f t="shared" si="22"/>
        <v>0</v>
      </c>
      <c r="I115" s="70">
        <f t="shared" si="22"/>
        <v>0</v>
      </c>
      <c r="J115" s="70">
        <f t="shared" si="22"/>
        <v>0</v>
      </c>
      <c r="K115" s="70">
        <f t="shared" si="22"/>
        <v>0</v>
      </c>
      <c r="L115" s="69">
        <f t="shared" si="22"/>
        <v>0</v>
      </c>
      <c r="M115" s="50">
        <f t="shared" si="22"/>
        <v>0</v>
      </c>
      <c r="N115" s="70">
        <f t="shared" si="22"/>
        <v>0</v>
      </c>
      <c r="O115" s="70">
        <f t="shared" si="22"/>
        <v>0</v>
      </c>
      <c r="P115" s="70">
        <f t="shared" si="22"/>
        <v>0</v>
      </c>
      <c r="Q115" s="69">
        <f t="shared" si="22"/>
        <v>0</v>
      </c>
      <c r="R115" s="50">
        <f t="shared" si="22"/>
        <v>0</v>
      </c>
      <c r="S115" s="70">
        <f t="shared" si="22"/>
        <v>0</v>
      </c>
      <c r="T115" s="70">
        <f t="shared" si="22"/>
        <v>0</v>
      </c>
      <c r="U115" s="70">
        <f t="shared" si="22"/>
        <v>0</v>
      </c>
      <c r="V115" s="69">
        <f t="shared" si="22"/>
        <v>0</v>
      </c>
      <c r="W115" s="50">
        <f t="shared" si="22"/>
        <v>0</v>
      </c>
      <c r="X115" s="70">
        <f t="shared" si="22"/>
        <v>0</v>
      </c>
      <c r="Y115" s="70">
        <f t="shared" si="22"/>
        <v>0</v>
      </c>
      <c r="Z115" s="70">
        <f t="shared" si="22"/>
        <v>0</v>
      </c>
      <c r="AA115" s="69">
        <f t="shared" si="22"/>
        <v>0</v>
      </c>
      <c r="AB115" s="50">
        <f t="shared" si="22"/>
        <v>0</v>
      </c>
      <c r="AC115" s="70">
        <f t="shared" si="22"/>
        <v>0</v>
      </c>
      <c r="AD115" s="70">
        <f t="shared" si="22"/>
        <v>0</v>
      </c>
      <c r="AE115" s="70">
        <f t="shared" si="22"/>
        <v>0</v>
      </c>
      <c r="AF115" s="69">
        <f t="shared" si="22"/>
        <v>0</v>
      </c>
      <c r="AG115" s="50">
        <f t="shared" si="22"/>
        <v>0</v>
      </c>
      <c r="AH115" s="70">
        <f t="shared" si="22"/>
        <v>0</v>
      </c>
      <c r="AI115" s="70">
        <f t="shared" si="22"/>
        <v>0</v>
      </c>
      <c r="AJ115" s="70">
        <f t="shared" si="22"/>
        <v>0</v>
      </c>
      <c r="AK115" s="69">
        <f t="shared" si="22"/>
        <v>0</v>
      </c>
      <c r="AL115" s="50">
        <f t="shared" si="22"/>
        <v>0</v>
      </c>
      <c r="AM115" s="70">
        <f t="shared" si="22"/>
        <v>0</v>
      </c>
      <c r="AN115" s="70">
        <f t="shared" si="22"/>
        <v>0</v>
      </c>
      <c r="AO115" s="70">
        <f t="shared" si="22"/>
        <v>0</v>
      </c>
      <c r="AP115" s="69">
        <f t="shared" si="22"/>
        <v>0</v>
      </c>
      <c r="AQ115" s="50">
        <f t="shared" si="22"/>
        <v>0</v>
      </c>
      <c r="AR115" s="70">
        <f t="shared" si="22"/>
        <v>0</v>
      </c>
      <c r="AS115" s="70">
        <f t="shared" si="22"/>
        <v>0</v>
      </c>
      <c r="AT115" s="70">
        <f t="shared" si="22"/>
        <v>0</v>
      </c>
      <c r="AU115" s="69">
        <f t="shared" si="22"/>
        <v>0</v>
      </c>
      <c r="AV115" s="50">
        <f t="shared" si="22"/>
        <v>0</v>
      </c>
      <c r="AW115" s="70">
        <f t="shared" si="22"/>
        <v>0</v>
      </c>
      <c r="AX115" s="70">
        <f t="shared" si="22"/>
        <v>0</v>
      </c>
      <c r="AY115" s="70">
        <f t="shared" si="22"/>
        <v>0</v>
      </c>
      <c r="AZ115" s="69">
        <f t="shared" si="22"/>
        <v>0</v>
      </c>
      <c r="BA115" s="51">
        <f t="shared" si="22"/>
        <v>0</v>
      </c>
      <c r="BB115" s="70">
        <f t="shared" si="22"/>
        <v>0</v>
      </c>
      <c r="BC115" s="70">
        <f t="shared" si="22"/>
        <v>0</v>
      </c>
      <c r="BD115" s="70">
        <f t="shared" si="22"/>
        <v>0</v>
      </c>
      <c r="BE115" s="84">
        <f t="shared" si="22"/>
        <v>0</v>
      </c>
      <c r="BF115" s="50">
        <f t="shared" si="22"/>
        <v>0</v>
      </c>
      <c r="BG115" s="70">
        <f t="shared" si="22"/>
        <v>0</v>
      </c>
      <c r="BH115" s="70">
        <f t="shared" si="22"/>
        <v>0</v>
      </c>
      <c r="BI115" s="70">
        <f t="shared" si="22"/>
        <v>0</v>
      </c>
      <c r="BJ115" s="69">
        <f t="shared" si="22"/>
        <v>0</v>
      </c>
      <c r="BK115" s="95">
        <f t="shared" si="22"/>
        <v>0</v>
      </c>
    </row>
    <row r="116" spans="1:63" ht="6" customHeight="1">
      <c r="A116" s="4"/>
      <c r="B116" s="16"/>
      <c r="C116" s="27"/>
      <c r="D116" s="34"/>
      <c r="E116" s="27"/>
      <c r="F116" s="27"/>
      <c r="G116" s="27"/>
      <c r="H116" s="27"/>
      <c r="I116" s="27"/>
      <c r="J116" s="27"/>
      <c r="K116" s="27"/>
      <c r="L116" s="27"/>
      <c r="M116" s="27"/>
      <c r="N116" s="34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34"/>
      <c r="AS116" s="27"/>
      <c r="AT116" s="27"/>
      <c r="AU116" s="27"/>
      <c r="AV116" s="27"/>
      <c r="AW116" s="27"/>
      <c r="AX116" s="27"/>
      <c r="AY116" s="27"/>
      <c r="AZ116" s="27"/>
      <c r="BA116" s="27"/>
      <c r="BB116" s="34"/>
      <c r="BC116" s="27"/>
      <c r="BD116" s="27"/>
      <c r="BE116" s="27"/>
      <c r="BF116" s="27"/>
      <c r="BG116" s="34"/>
      <c r="BH116" s="27"/>
      <c r="BI116" s="27"/>
      <c r="BJ116" s="27"/>
      <c r="BK116" s="30"/>
    </row>
    <row r="117" spans="1:63" ht="12.75">
      <c r="A117" s="4"/>
      <c r="B117" s="4" t="s">
        <v>104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41" t="s">
        <v>89</v>
      </c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30"/>
    </row>
    <row r="118" spans="1:63" ht="12.75">
      <c r="A118" s="4"/>
      <c r="B118" s="4" t="s">
        <v>105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42" t="s">
        <v>90</v>
      </c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30"/>
    </row>
    <row r="119" spans="3:63" ht="12.75">
      <c r="C119" s="27"/>
      <c r="D119" s="27"/>
      <c r="E119" s="27"/>
      <c r="F119" s="27"/>
      <c r="G119" s="27"/>
      <c r="H119" s="27"/>
      <c r="I119" s="27"/>
      <c r="J119" s="27"/>
      <c r="K119" s="27"/>
      <c r="L119" s="42" t="s">
        <v>91</v>
      </c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30"/>
    </row>
    <row r="120" spans="2:63" ht="12.75">
      <c r="B120" s="4" t="s">
        <v>96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42" t="s">
        <v>92</v>
      </c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30"/>
    </row>
    <row r="121" spans="2:63" ht="12.75">
      <c r="B121" s="4" t="s">
        <v>97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42" t="s">
        <v>93</v>
      </c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30"/>
    </row>
    <row r="122" spans="2:63" ht="12.75">
      <c r="B122" s="4"/>
      <c r="C122" s="27"/>
      <c r="D122" s="27"/>
      <c r="E122" s="27"/>
      <c r="F122" s="27"/>
      <c r="G122" s="27"/>
      <c r="H122" s="27"/>
      <c r="I122" s="27"/>
      <c r="J122" s="27"/>
      <c r="K122" s="27"/>
      <c r="L122" s="42" t="s">
        <v>94</v>
      </c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30"/>
    </row>
    <row r="125" ht="12.75">
      <c r="BJ125" s="112"/>
    </row>
    <row r="126" spans="3:63" ht="12.75"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</row>
    <row r="127" spans="3:63" ht="12.75"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</row>
    <row r="130" spans="3:63" ht="12.75"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09"/>
      <c r="BD130" s="109"/>
      <c r="BE130" s="109"/>
      <c r="BF130" s="109"/>
      <c r="BG130" s="109"/>
      <c r="BH130" s="109"/>
      <c r="BI130" s="109"/>
      <c r="BJ130" s="109"/>
      <c r="BK130" s="109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43:BK43"/>
    <mergeCell ref="C46:BK46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60:BK60"/>
    <mergeCell ref="M3:V3"/>
    <mergeCell ref="C12:BK12"/>
    <mergeCell ref="C16:BK16"/>
    <mergeCell ref="C40:BK40"/>
    <mergeCell ref="C102:BK102"/>
    <mergeCell ref="C61:BK61"/>
    <mergeCell ref="C58:BK58"/>
    <mergeCell ref="C64:BK64"/>
    <mergeCell ref="C86:BK86"/>
    <mergeCell ref="C87:BK87"/>
    <mergeCell ref="C91:BK91"/>
    <mergeCell ref="C110:BK110"/>
    <mergeCell ref="A1:A5"/>
    <mergeCell ref="C88:BK88"/>
    <mergeCell ref="C112:BK112"/>
    <mergeCell ref="C113:BK113"/>
    <mergeCell ref="C92:BK92"/>
    <mergeCell ref="C93:BK93"/>
    <mergeCell ref="C96:BK96"/>
    <mergeCell ref="C100:BK100"/>
    <mergeCell ref="C101:BK101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7.00390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8.8515625" style="0" customWidth="1"/>
    <col min="12" max="12" width="19.8515625" style="0" customWidth="1"/>
  </cols>
  <sheetData>
    <row r="2" spans="2:12" ht="12.75">
      <c r="B2" s="151" t="s">
        <v>171</v>
      </c>
      <c r="C2" s="152"/>
      <c r="D2" s="152"/>
      <c r="E2" s="152"/>
      <c r="F2" s="152"/>
      <c r="G2" s="152"/>
      <c r="H2" s="152"/>
      <c r="I2" s="152"/>
      <c r="J2" s="152"/>
      <c r="K2" s="152"/>
      <c r="L2" s="153"/>
    </row>
    <row r="3" spans="2:12" ht="12.75">
      <c r="B3" s="151" t="s">
        <v>130</v>
      </c>
      <c r="C3" s="152"/>
      <c r="D3" s="152"/>
      <c r="E3" s="152"/>
      <c r="F3" s="152"/>
      <c r="G3" s="152"/>
      <c r="H3" s="152"/>
      <c r="I3" s="152"/>
      <c r="J3" s="152"/>
      <c r="K3" s="152"/>
      <c r="L3" s="153"/>
    </row>
    <row r="4" spans="2:12" ht="45">
      <c r="B4" s="107" t="s">
        <v>66</v>
      </c>
      <c r="C4" s="15" t="s">
        <v>32</v>
      </c>
      <c r="D4" s="15" t="s">
        <v>78</v>
      </c>
      <c r="E4" s="15" t="s">
        <v>79</v>
      </c>
      <c r="F4" s="15" t="s">
        <v>7</v>
      </c>
      <c r="G4" s="15" t="s">
        <v>8</v>
      </c>
      <c r="H4" s="15" t="s">
        <v>21</v>
      </c>
      <c r="I4" s="15" t="s">
        <v>84</v>
      </c>
      <c r="J4" s="15" t="s">
        <v>85</v>
      </c>
      <c r="K4" s="15" t="s">
        <v>65</v>
      </c>
      <c r="L4" s="15" t="s">
        <v>86</v>
      </c>
    </row>
    <row r="5" spans="2:12" ht="12.75">
      <c r="B5" s="12">
        <v>1</v>
      </c>
      <c r="C5" s="13" t="s">
        <v>33</v>
      </c>
      <c r="D5" s="106">
        <v>0.060482705</v>
      </c>
      <c r="E5" s="101">
        <v>0.020120526</v>
      </c>
      <c r="F5" s="101">
        <v>3.173991746</v>
      </c>
      <c r="G5" s="101">
        <v>0.166654836</v>
      </c>
      <c r="H5" s="101">
        <v>0.015813253</v>
      </c>
      <c r="I5" s="101">
        <v>0</v>
      </c>
      <c r="J5" s="85">
        <v>0</v>
      </c>
      <c r="K5" s="91">
        <v>3.4370630660000003</v>
      </c>
      <c r="L5" s="101">
        <v>0</v>
      </c>
    </row>
    <row r="6" spans="2:12" ht="12.75">
      <c r="B6" s="12">
        <v>2</v>
      </c>
      <c r="C6" s="14" t="s">
        <v>34</v>
      </c>
      <c r="D6" s="101">
        <v>45.228856272</v>
      </c>
      <c r="E6" s="101">
        <v>105.089436497</v>
      </c>
      <c r="F6" s="101">
        <v>749.444972324</v>
      </c>
      <c r="G6" s="101">
        <v>87.305056518</v>
      </c>
      <c r="H6" s="101">
        <v>7.441641511</v>
      </c>
      <c r="I6" s="101">
        <v>0</v>
      </c>
      <c r="J6" s="85">
        <v>0.9025101127302902</v>
      </c>
      <c r="K6" s="91">
        <v>995.4124732347303</v>
      </c>
      <c r="L6" s="101">
        <v>0</v>
      </c>
    </row>
    <row r="7" spans="2:12" ht="12.75">
      <c r="B7" s="12">
        <v>3</v>
      </c>
      <c r="C7" s="13" t="s">
        <v>35</v>
      </c>
      <c r="D7" s="101">
        <v>0.232752086</v>
      </c>
      <c r="E7" s="101">
        <v>0.366915217</v>
      </c>
      <c r="F7" s="101">
        <v>4.574947116</v>
      </c>
      <c r="G7" s="101">
        <v>0.183118037</v>
      </c>
      <c r="H7" s="101">
        <v>0.175347864</v>
      </c>
      <c r="I7" s="101">
        <v>0</v>
      </c>
      <c r="J7" s="85">
        <v>0</v>
      </c>
      <c r="K7" s="91">
        <v>5.53308032</v>
      </c>
      <c r="L7" s="101">
        <v>0</v>
      </c>
    </row>
    <row r="8" spans="2:12" ht="12.75">
      <c r="B8" s="12">
        <v>4</v>
      </c>
      <c r="C8" s="14" t="s">
        <v>36</v>
      </c>
      <c r="D8" s="101">
        <v>81.087769922</v>
      </c>
      <c r="E8" s="101">
        <v>40.821517238</v>
      </c>
      <c r="F8" s="101">
        <v>253.549225006</v>
      </c>
      <c r="G8" s="101">
        <v>20.212877856</v>
      </c>
      <c r="H8" s="101">
        <v>1.564423957</v>
      </c>
      <c r="I8" s="101">
        <v>0</v>
      </c>
      <c r="J8" s="85">
        <v>0.126064396210909</v>
      </c>
      <c r="K8" s="91">
        <v>397.36187837521084</v>
      </c>
      <c r="L8" s="101">
        <v>0</v>
      </c>
    </row>
    <row r="9" spans="2:12" ht="12.75">
      <c r="B9" s="12">
        <v>5</v>
      </c>
      <c r="C9" s="14" t="s">
        <v>37</v>
      </c>
      <c r="D9" s="101">
        <v>22.798080292</v>
      </c>
      <c r="E9" s="101">
        <v>48.345085102</v>
      </c>
      <c r="F9" s="101">
        <v>364.127462644</v>
      </c>
      <c r="G9" s="101">
        <v>43.503938322</v>
      </c>
      <c r="H9" s="101">
        <v>1.837489703</v>
      </c>
      <c r="I9" s="101">
        <v>0</v>
      </c>
      <c r="J9" s="85">
        <v>0.05918540219653616</v>
      </c>
      <c r="K9" s="91">
        <v>480.67124146519654</v>
      </c>
      <c r="L9" s="101">
        <v>0</v>
      </c>
    </row>
    <row r="10" spans="2:12" ht="12.75">
      <c r="B10" s="12">
        <v>6</v>
      </c>
      <c r="C10" s="14" t="s">
        <v>38</v>
      </c>
      <c r="D10" s="101">
        <v>5.985302348</v>
      </c>
      <c r="E10" s="101">
        <v>20.277806289</v>
      </c>
      <c r="F10" s="101">
        <v>161.851762932</v>
      </c>
      <c r="G10" s="101">
        <v>21.127614875</v>
      </c>
      <c r="H10" s="101">
        <v>2.422452529</v>
      </c>
      <c r="I10" s="101">
        <v>0</v>
      </c>
      <c r="J10" s="85">
        <v>0.0003336239418826009</v>
      </c>
      <c r="K10" s="91">
        <v>211.6652725969419</v>
      </c>
      <c r="L10" s="101">
        <v>0</v>
      </c>
    </row>
    <row r="11" spans="2:12" ht="12.75">
      <c r="B11" s="12">
        <v>7</v>
      </c>
      <c r="C11" s="14" t="s">
        <v>39</v>
      </c>
      <c r="D11" s="101">
        <v>27.300617889</v>
      </c>
      <c r="E11" s="101">
        <v>55.385957601</v>
      </c>
      <c r="F11" s="101">
        <v>250.12618748</v>
      </c>
      <c r="G11" s="101">
        <v>40.642974784</v>
      </c>
      <c r="H11" s="101">
        <v>1.363776407</v>
      </c>
      <c r="I11" s="101">
        <v>0</v>
      </c>
      <c r="J11" s="85">
        <v>0.005102901591115462</v>
      </c>
      <c r="K11" s="91">
        <v>374.8246170625911</v>
      </c>
      <c r="L11" s="101">
        <v>0</v>
      </c>
    </row>
    <row r="12" spans="2:12" ht="12.75">
      <c r="B12" s="12">
        <v>8</v>
      </c>
      <c r="C12" s="13" t="s">
        <v>40</v>
      </c>
      <c r="D12" s="101">
        <v>0.032835452</v>
      </c>
      <c r="E12" s="101">
        <v>0.411204094</v>
      </c>
      <c r="F12" s="101">
        <v>12.955244183</v>
      </c>
      <c r="G12" s="101">
        <v>1.049292096</v>
      </c>
      <c r="H12" s="101">
        <v>0.011360075</v>
      </c>
      <c r="I12" s="101">
        <v>0</v>
      </c>
      <c r="J12" s="85">
        <v>2.1306478459772276E-06</v>
      </c>
      <c r="K12" s="91">
        <v>14.459938030647848</v>
      </c>
      <c r="L12" s="101">
        <v>0</v>
      </c>
    </row>
    <row r="13" spans="2:12" ht="12.75">
      <c r="B13" s="12">
        <v>9</v>
      </c>
      <c r="C13" s="13" t="s">
        <v>41</v>
      </c>
      <c r="D13" s="101">
        <v>0.169015499</v>
      </c>
      <c r="E13" s="101">
        <v>0.477582347</v>
      </c>
      <c r="F13" s="101">
        <v>7.581238054</v>
      </c>
      <c r="G13" s="101">
        <v>0.57934685</v>
      </c>
      <c r="H13" s="101">
        <v>0.0236394</v>
      </c>
      <c r="I13" s="101">
        <v>0</v>
      </c>
      <c r="J13" s="85">
        <v>0</v>
      </c>
      <c r="K13" s="91">
        <v>8.830822150000001</v>
      </c>
      <c r="L13" s="101">
        <v>0</v>
      </c>
    </row>
    <row r="14" spans="2:12" ht="12.75">
      <c r="B14" s="12">
        <v>10</v>
      </c>
      <c r="C14" s="14" t="s">
        <v>42</v>
      </c>
      <c r="D14" s="101">
        <v>18.89886465</v>
      </c>
      <c r="E14" s="101">
        <v>188.349470332</v>
      </c>
      <c r="F14" s="101">
        <v>407.943236962</v>
      </c>
      <c r="G14" s="101">
        <v>77.423880761</v>
      </c>
      <c r="H14" s="101">
        <v>2.403363599</v>
      </c>
      <c r="I14" s="101">
        <v>0</v>
      </c>
      <c r="J14" s="85">
        <v>0.004805143554640142</v>
      </c>
      <c r="K14" s="91">
        <v>695.0236214475548</v>
      </c>
      <c r="L14" s="101">
        <v>0</v>
      </c>
    </row>
    <row r="15" spans="2:12" ht="12.75">
      <c r="B15" s="12">
        <v>11</v>
      </c>
      <c r="C15" s="14" t="s">
        <v>43</v>
      </c>
      <c r="D15" s="101">
        <v>361.983250789</v>
      </c>
      <c r="E15" s="101">
        <v>656.036906676</v>
      </c>
      <c r="F15" s="101">
        <v>3310.62983753</v>
      </c>
      <c r="G15" s="101">
        <v>584.755596443</v>
      </c>
      <c r="H15" s="101">
        <v>30.677213773</v>
      </c>
      <c r="I15" s="101">
        <v>0</v>
      </c>
      <c r="J15" s="85">
        <v>2.434844345135115</v>
      </c>
      <c r="K15" s="91">
        <v>4946.517649556135</v>
      </c>
      <c r="L15" s="101">
        <v>0</v>
      </c>
    </row>
    <row r="16" spans="2:12" ht="12.75">
      <c r="B16" s="12">
        <v>12</v>
      </c>
      <c r="C16" s="14" t="s">
        <v>44</v>
      </c>
      <c r="D16" s="101">
        <v>434.876912216</v>
      </c>
      <c r="E16" s="101">
        <v>1419.144091393</v>
      </c>
      <c r="F16" s="101">
        <v>952.061636779</v>
      </c>
      <c r="G16" s="101">
        <v>92.07966731</v>
      </c>
      <c r="H16" s="101">
        <v>19.918326703</v>
      </c>
      <c r="I16" s="101">
        <v>0</v>
      </c>
      <c r="J16" s="85">
        <v>0.718748305512279</v>
      </c>
      <c r="K16" s="91">
        <v>2918.799382706512</v>
      </c>
      <c r="L16" s="101">
        <v>0</v>
      </c>
    </row>
    <row r="17" spans="2:12" ht="12.75">
      <c r="B17" s="12">
        <v>13</v>
      </c>
      <c r="C17" s="14" t="s">
        <v>45</v>
      </c>
      <c r="D17" s="101">
        <v>2.991373848</v>
      </c>
      <c r="E17" s="101">
        <v>3.239256373</v>
      </c>
      <c r="F17" s="101">
        <v>52.475295702</v>
      </c>
      <c r="G17" s="101">
        <v>5.643944835</v>
      </c>
      <c r="H17" s="101">
        <v>0.494663601</v>
      </c>
      <c r="I17" s="101">
        <v>0</v>
      </c>
      <c r="J17" s="85">
        <v>6.223267250125153E-05</v>
      </c>
      <c r="K17" s="91">
        <v>64.8445965916725</v>
      </c>
      <c r="L17" s="101">
        <v>0</v>
      </c>
    </row>
    <row r="18" spans="2:12" ht="12.75">
      <c r="B18" s="12">
        <v>14</v>
      </c>
      <c r="C18" s="14" t="s">
        <v>46</v>
      </c>
      <c r="D18" s="101">
        <v>0.82310701</v>
      </c>
      <c r="E18" s="101">
        <v>1.326709477</v>
      </c>
      <c r="F18" s="101">
        <v>27.325432631</v>
      </c>
      <c r="G18" s="101">
        <v>1.206648351</v>
      </c>
      <c r="H18" s="101">
        <v>0.456444806</v>
      </c>
      <c r="I18" s="101">
        <v>0</v>
      </c>
      <c r="J18" s="85">
        <v>0.0011046521311456102</v>
      </c>
      <c r="K18" s="91">
        <v>31.139446927131146</v>
      </c>
      <c r="L18" s="101">
        <v>0</v>
      </c>
    </row>
    <row r="19" spans="2:12" ht="12.75">
      <c r="B19" s="12">
        <v>15</v>
      </c>
      <c r="C19" s="14" t="s">
        <v>47</v>
      </c>
      <c r="D19" s="101">
        <v>10.93044777</v>
      </c>
      <c r="E19" s="101">
        <v>58.891325886</v>
      </c>
      <c r="F19" s="101">
        <v>433.103472477</v>
      </c>
      <c r="G19" s="101">
        <v>91.832085521</v>
      </c>
      <c r="H19" s="101">
        <v>2.039204171</v>
      </c>
      <c r="I19" s="101">
        <v>0</v>
      </c>
      <c r="J19" s="85">
        <v>0.001156054010429811</v>
      </c>
      <c r="K19" s="91">
        <v>596.7976918790105</v>
      </c>
      <c r="L19" s="101">
        <v>0</v>
      </c>
    </row>
    <row r="20" spans="2:12" ht="12.75">
      <c r="B20" s="12">
        <v>16</v>
      </c>
      <c r="C20" s="14" t="s">
        <v>48</v>
      </c>
      <c r="D20" s="101">
        <v>982.254381604</v>
      </c>
      <c r="E20" s="101">
        <v>1717.223794154</v>
      </c>
      <c r="F20" s="101">
        <v>2508.736018321</v>
      </c>
      <c r="G20" s="101">
        <v>263.817322005</v>
      </c>
      <c r="H20" s="101">
        <v>54.061199369</v>
      </c>
      <c r="I20" s="101">
        <v>0</v>
      </c>
      <c r="J20" s="85">
        <v>2.132560013641999</v>
      </c>
      <c r="K20" s="91">
        <v>5528.225275466642</v>
      </c>
      <c r="L20" s="101">
        <v>0</v>
      </c>
    </row>
    <row r="21" spans="2:12" ht="12.75">
      <c r="B21" s="12">
        <v>17</v>
      </c>
      <c r="C21" s="13" t="s">
        <v>49</v>
      </c>
      <c r="D21" s="101">
        <v>374.631236977</v>
      </c>
      <c r="E21" s="101">
        <v>117.262068196</v>
      </c>
      <c r="F21" s="101">
        <v>619.718269305</v>
      </c>
      <c r="G21" s="101">
        <v>79.117231884</v>
      </c>
      <c r="H21" s="101">
        <v>7.567585463</v>
      </c>
      <c r="I21" s="101">
        <v>0</v>
      </c>
      <c r="J21" s="85">
        <v>0.2992873977437613</v>
      </c>
      <c r="K21" s="91">
        <v>1198.5956792227435</v>
      </c>
      <c r="L21" s="101">
        <v>0</v>
      </c>
    </row>
    <row r="22" spans="2:12" ht="12.75">
      <c r="B22" s="12">
        <v>18</v>
      </c>
      <c r="C22" s="14" t="s">
        <v>50</v>
      </c>
      <c r="D22" s="101">
        <v>0.000125738</v>
      </c>
      <c r="E22" s="101">
        <v>0</v>
      </c>
      <c r="F22" s="101">
        <v>0.262271175</v>
      </c>
      <c r="G22" s="101">
        <v>0</v>
      </c>
      <c r="H22" s="101">
        <v>0</v>
      </c>
      <c r="I22" s="101">
        <v>0</v>
      </c>
      <c r="J22" s="85">
        <v>0</v>
      </c>
      <c r="K22" s="91">
        <v>0.262396913</v>
      </c>
      <c r="L22" s="101">
        <v>0</v>
      </c>
    </row>
    <row r="23" spans="2:12" ht="12.75">
      <c r="B23" s="12">
        <v>19</v>
      </c>
      <c r="C23" s="14" t="s">
        <v>51</v>
      </c>
      <c r="D23" s="101">
        <v>36.932728903</v>
      </c>
      <c r="E23" s="101">
        <v>114.857067925</v>
      </c>
      <c r="F23" s="101">
        <v>708.735489141</v>
      </c>
      <c r="G23" s="101">
        <v>98.622276189</v>
      </c>
      <c r="H23" s="101">
        <v>5.049722537</v>
      </c>
      <c r="I23" s="101">
        <v>0</v>
      </c>
      <c r="J23" s="85">
        <v>0.31675933151972974</v>
      </c>
      <c r="K23" s="91">
        <v>964.5140440265197</v>
      </c>
      <c r="L23" s="101">
        <v>0</v>
      </c>
    </row>
    <row r="24" spans="2:12" ht="12.75">
      <c r="B24" s="12">
        <v>20</v>
      </c>
      <c r="C24" s="13" t="s">
        <v>52</v>
      </c>
      <c r="D24" s="101">
        <v>8719.033240612</v>
      </c>
      <c r="E24" s="101">
        <v>11576.440924328997</v>
      </c>
      <c r="F24" s="101">
        <v>10905.741138056186</v>
      </c>
      <c r="G24" s="101">
        <v>2374.8360564035847</v>
      </c>
      <c r="H24" s="101">
        <v>465.7498134819561</v>
      </c>
      <c r="I24" s="101">
        <v>0</v>
      </c>
      <c r="J24" s="85">
        <v>89.07800556200566</v>
      </c>
      <c r="K24" s="91">
        <v>34130.87917844473</v>
      </c>
      <c r="L24" s="101">
        <v>0</v>
      </c>
    </row>
    <row r="25" spans="2:12" ht="12.75">
      <c r="B25" s="12">
        <v>21</v>
      </c>
      <c r="C25" s="14" t="s">
        <v>53</v>
      </c>
      <c r="D25" s="101">
        <v>0.27224388</v>
      </c>
      <c r="E25" s="101">
        <v>0.188325163</v>
      </c>
      <c r="F25" s="101">
        <v>4.478026368</v>
      </c>
      <c r="G25" s="101">
        <v>0.263183606</v>
      </c>
      <c r="H25" s="101">
        <v>0.091090825</v>
      </c>
      <c r="I25" s="101">
        <v>0</v>
      </c>
      <c r="J25" s="85">
        <v>0.017816299734074413</v>
      </c>
      <c r="K25" s="91">
        <v>5.310686141734075</v>
      </c>
      <c r="L25" s="101">
        <v>0</v>
      </c>
    </row>
    <row r="26" spans="2:12" ht="12.75">
      <c r="B26" s="12">
        <v>22</v>
      </c>
      <c r="C26" s="13" t="s">
        <v>54</v>
      </c>
      <c r="D26" s="101">
        <v>0.592654709</v>
      </c>
      <c r="E26" s="101">
        <v>5.869698489</v>
      </c>
      <c r="F26" s="101">
        <v>12.697898888</v>
      </c>
      <c r="G26" s="101">
        <v>0.465403798</v>
      </c>
      <c r="H26" s="101">
        <v>0.302311985</v>
      </c>
      <c r="I26" s="101">
        <v>0</v>
      </c>
      <c r="J26" s="85">
        <v>4.758446856015809E-05</v>
      </c>
      <c r="K26" s="91">
        <v>19.92801545346856</v>
      </c>
      <c r="L26" s="101">
        <v>0</v>
      </c>
    </row>
    <row r="27" spans="2:12" ht="12.75">
      <c r="B27" s="12">
        <v>23</v>
      </c>
      <c r="C27" s="13" t="s">
        <v>55</v>
      </c>
      <c r="D27" s="101">
        <v>0.253438845</v>
      </c>
      <c r="E27" s="101">
        <v>0.287295107</v>
      </c>
      <c r="F27" s="101">
        <v>1.344425526</v>
      </c>
      <c r="G27" s="101">
        <v>0.173755658</v>
      </c>
      <c r="H27" s="101">
        <v>0.002180478</v>
      </c>
      <c r="I27" s="101">
        <v>0</v>
      </c>
      <c r="J27" s="85">
        <v>0</v>
      </c>
      <c r="K27" s="91">
        <v>2.061095614</v>
      </c>
      <c r="L27" s="101">
        <v>0</v>
      </c>
    </row>
    <row r="28" spans="2:12" ht="12.75">
      <c r="B28" s="12">
        <v>24</v>
      </c>
      <c r="C28" s="14" t="s">
        <v>56</v>
      </c>
      <c r="D28" s="101">
        <v>0.041616039</v>
      </c>
      <c r="E28" s="101">
        <v>0.25167962</v>
      </c>
      <c r="F28" s="101">
        <v>9.084565724</v>
      </c>
      <c r="G28" s="101">
        <v>0.125054244</v>
      </c>
      <c r="H28" s="101">
        <v>0.063125101</v>
      </c>
      <c r="I28" s="101">
        <v>0</v>
      </c>
      <c r="J28" s="85">
        <v>0.1605850638344384</v>
      </c>
      <c r="K28" s="91">
        <v>9.72662579183444</v>
      </c>
      <c r="L28" s="101">
        <v>0</v>
      </c>
    </row>
    <row r="29" spans="2:12" ht="12.75">
      <c r="B29" s="12">
        <v>25</v>
      </c>
      <c r="C29" s="14" t="s">
        <v>99</v>
      </c>
      <c r="D29" s="101">
        <v>1746.054775108</v>
      </c>
      <c r="E29" s="101">
        <v>1545.453941202</v>
      </c>
      <c r="F29" s="101">
        <v>2446.556605435</v>
      </c>
      <c r="G29" s="101">
        <v>323.055584085</v>
      </c>
      <c r="H29" s="101">
        <v>51.051224014</v>
      </c>
      <c r="I29" s="101">
        <v>0</v>
      </c>
      <c r="J29" s="85">
        <v>0.45802643277364796</v>
      </c>
      <c r="K29" s="91">
        <v>6112.630156276773</v>
      </c>
      <c r="L29" s="101">
        <v>0</v>
      </c>
    </row>
    <row r="30" spans="2:12" ht="12.75">
      <c r="B30" s="12">
        <v>26</v>
      </c>
      <c r="C30" s="14" t="s">
        <v>100</v>
      </c>
      <c r="D30" s="101">
        <v>11.182694961</v>
      </c>
      <c r="E30" s="101">
        <v>46.972877418</v>
      </c>
      <c r="F30" s="101">
        <v>312.563732302</v>
      </c>
      <c r="G30" s="101">
        <v>56.920009172</v>
      </c>
      <c r="H30" s="101">
        <v>3.050477813</v>
      </c>
      <c r="I30" s="101">
        <v>0</v>
      </c>
      <c r="J30" s="85">
        <v>0.00309911606896746</v>
      </c>
      <c r="K30" s="91">
        <v>430.692890782069</v>
      </c>
      <c r="L30" s="101">
        <v>0</v>
      </c>
    </row>
    <row r="31" spans="2:12" ht="12.75">
      <c r="B31" s="12">
        <v>27</v>
      </c>
      <c r="C31" s="14" t="s">
        <v>15</v>
      </c>
      <c r="D31" s="101">
        <v>496.074216648</v>
      </c>
      <c r="E31" s="101">
        <v>615.746834667</v>
      </c>
      <c r="F31" s="101">
        <v>2138.027492167</v>
      </c>
      <c r="G31" s="101">
        <v>293.148898165</v>
      </c>
      <c r="H31" s="101">
        <v>32.483660379</v>
      </c>
      <c r="I31" s="101">
        <v>0</v>
      </c>
      <c r="J31" s="85">
        <v>0</v>
      </c>
      <c r="K31" s="91">
        <v>3575.4811020260004</v>
      </c>
      <c r="L31" s="101">
        <v>0</v>
      </c>
    </row>
    <row r="32" spans="2:12" ht="12.75">
      <c r="B32" s="12">
        <v>28</v>
      </c>
      <c r="C32" s="14" t="s">
        <v>101</v>
      </c>
      <c r="D32" s="101">
        <v>2.066078335</v>
      </c>
      <c r="E32" s="101">
        <v>4.600652014</v>
      </c>
      <c r="F32" s="101">
        <v>17.762225197</v>
      </c>
      <c r="G32" s="101">
        <v>2.027873373</v>
      </c>
      <c r="H32" s="101">
        <v>1.570512902</v>
      </c>
      <c r="I32" s="101">
        <v>0</v>
      </c>
      <c r="J32" s="85">
        <v>0.00010528951438870801</v>
      </c>
      <c r="K32" s="91">
        <v>28.027447110514384</v>
      </c>
      <c r="L32" s="101">
        <v>0</v>
      </c>
    </row>
    <row r="33" spans="2:12" ht="12.75">
      <c r="B33" s="12">
        <v>29</v>
      </c>
      <c r="C33" s="14" t="s">
        <v>57</v>
      </c>
      <c r="D33" s="101">
        <v>60.441526228</v>
      </c>
      <c r="E33" s="101">
        <v>107.414954657</v>
      </c>
      <c r="F33" s="101">
        <v>615.029101017</v>
      </c>
      <c r="G33" s="101">
        <v>49.293117555</v>
      </c>
      <c r="H33" s="101">
        <v>6.335144311</v>
      </c>
      <c r="I33" s="101">
        <v>0</v>
      </c>
      <c r="J33" s="85">
        <v>0.013740015296745648</v>
      </c>
      <c r="K33" s="91">
        <v>838.5275837832968</v>
      </c>
      <c r="L33" s="101">
        <v>0</v>
      </c>
    </row>
    <row r="34" spans="2:12" ht="12.75">
      <c r="B34" s="12">
        <v>30</v>
      </c>
      <c r="C34" s="14" t="s">
        <v>58</v>
      </c>
      <c r="D34" s="101">
        <v>47.930280501</v>
      </c>
      <c r="E34" s="101">
        <v>489.195816152</v>
      </c>
      <c r="F34" s="101">
        <v>999.553425563</v>
      </c>
      <c r="G34" s="101">
        <v>91.50980691</v>
      </c>
      <c r="H34" s="101">
        <v>5.428094474</v>
      </c>
      <c r="I34" s="101">
        <v>0</v>
      </c>
      <c r="J34" s="85">
        <v>0.10073552094891243</v>
      </c>
      <c r="K34" s="91">
        <v>1633.718159120949</v>
      </c>
      <c r="L34" s="101">
        <v>0</v>
      </c>
    </row>
    <row r="35" spans="2:12" ht="12.75">
      <c r="B35" s="12">
        <v>31</v>
      </c>
      <c r="C35" s="13" t="s">
        <v>59</v>
      </c>
      <c r="D35" s="101">
        <v>0.917385088</v>
      </c>
      <c r="E35" s="101">
        <v>0.056806846</v>
      </c>
      <c r="F35" s="101">
        <v>21.412391407</v>
      </c>
      <c r="G35" s="101">
        <v>1.74764784</v>
      </c>
      <c r="H35" s="101">
        <v>0.032854384</v>
      </c>
      <c r="I35" s="101">
        <v>0</v>
      </c>
      <c r="J35" s="85">
        <v>8.877699358238448E-08</v>
      </c>
      <c r="K35" s="91">
        <v>24.167085653776994</v>
      </c>
      <c r="L35" s="101">
        <v>0</v>
      </c>
    </row>
    <row r="36" spans="2:12" ht="12.75">
      <c r="B36" s="12">
        <v>32</v>
      </c>
      <c r="C36" s="14" t="s">
        <v>60</v>
      </c>
      <c r="D36" s="101">
        <v>541.083893739</v>
      </c>
      <c r="E36" s="101">
        <v>595.382200378</v>
      </c>
      <c r="F36" s="101">
        <v>1678.913448427</v>
      </c>
      <c r="G36" s="101">
        <v>303.915766367</v>
      </c>
      <c r="H36" s="101">
        <v>50.120425979</v>
      </c>
      <c r="I36" s="101">
        <v>0</v>
      </c>
      <c r="J36" s="85">
        <v>1.839111478766152</v>
      </c>
      <c r="K36" s="91">
        <v>3171.2548463687663</v>
      </c>
      <c r="L36" s="101">
        <v>0</v>
      </c>
    </row>
    <row r="37" spans="2:12" ht="12.75">
      <c r="B37" s="12">
        <v>33</v>
      </c>
      <c r="C37" s="14" t="s">
        <v>95</v>
      </c>
      <c r="D37" s="101">
        <v>4.082603133</v>
      </c>
      <c r="E37" s="101">
        <v>2.596331729</v>
      </c>
      <c r="F37" s="101">
        <v>57.959918984</v>
      </c>
      <c r="G37" s="102">
        <v>4.222056142</v>
      </c>
      <c r="H37" s="102">
        <v>0.697895846</v>
      </c>
      <c r="I37" s="101">
        <v>0</v>
      </c>
      <c r="J37" s="85">
        <v>2.6444210816549854</v>
      </c>
      <c r="K37" s="91">
        <v>72.20322691565498</v>
      </c>
      <c r="L37" s="101">
        <v>0</v>
      </c>
    </row>
    <row r="38" spans="2:12" ht="12.75">
      <c r="B38" s="12">
        <v>34</v>
      </c>
      <c r="C38" s="14" t="s">
        <v>61</v>
      </c>
      <c r="D38" s="101">
        <v>0.142141343</v>
      </c>
      <c r="E38" s="101">
        <v>0.12610845</v>
      </c>
      <c r="F38" s="101">
        <v>4.469338692</v>
      </c>
      <c r="G38" s="101">
        <v>0.123682022</v>
      </c>
      <c r="H38" s="101">
        <v>0.023619276</v>
      </c>
      <c r="I38" s="101">
        <v>0</v>
      </c>
      <c r="J38" s="85">
        <v>5.32661961494307E-05</v>
      </c>
      <c r="K38" s="91">
        <v>4.884943049196149</v>
      </c>
      <c r="L38" s="101">
        <v>0</v>
      </c>
    </row>
    <row r="39" spans="2:12" ht="12.75">
      <c r="B39" s="12">
        <v>35</v>
      </c>
      <c r="C39" s="14" t="s">
        <v>62</v>
      </c>
      <c r="D39" s="101">
        <v>556.218854952</v>
      </c>
      <c r="E39" s="101">
        <v>370.011584601</v>
      </c>
      <c r="F39" s="101">
        <v>1878.149900377</v>
      </c>
      <c r="G39" s="101">
        <v>287.313438697</v>
      </c>
      <c r="H39" s="101">
        <v>16.933141904</v>
      </c>
      <c r="I39" s="101">
        <v>0</v>
      </c>
      <c r="J39" s="85">
        <v>0.2565915231122108</v>
      </c>
      <c r="K39" s="91">
        <v>3108.883512054112</v>
      </c>
      <c r="L39" s="101">
        <v>0</v>
      </c>
    </row>
    <row r="40" spans="2:12" ht="12.75">
      <c r="B40" s="12">
        <v>36</v>
      </c>
      <c r="C40" s="14" t="s">
        <v>63</v>
      </c>
      <c r="D40" s="101">
        <v>15.341890741</v>
      </c>
      <c r="E40" s="101">
        <v>20.460025845</v>
      </c>
      <c r="F40" s="101">
        <v>256.503691481</v>
      </c>
      <c r="G40" s="101">
        <v>24.973990582</v>
      </c>
      <c r="H40" s="101">
        <v>1.713207549</v>
      </c>
      <c r="I40" s="101">
        <v>0</v>
      </c>
      <c r="J40" s="85">
        <v>0.0012568158981458172</v>
      </c>
      <c r="K40" s="91">
        <v>318.99406301389814</v>
      </c>
      <c r="L40" s="101">
        <v>0</v>
      </c>
    </row>
    <row r="41" spans="2:12" ht="12.75">
      <c r="B41" s="12">
        <v>37</v>
      </c>
      <c r="C41" s="14" t="s">
        <v>64</v>
      </c>
      <c r="D41" s="101">
        <v>890.060641492</v>
      </c>
      <c r="E41" s="101">
        <v>1167.827443376</v>
      </c>
      <c r="F41" s="101">
        <v>1893.918816916</v>
      </c>
      <c r="G41" s="101">
        <v>294.528956365</v>
      </c>
      <c r="H41" s="101">
        <v>42.436043508</v>
      </c>
      <c r="I41" s="101">
        <v>0</v>
      </c>
      <c r="J41" s="85">
        <v>0.10059907070977628</v>
      </c>
      <c r="K41" s="91">
        <v>4288.87250072771</v>
      </c>
      <c r="L41" s="101">
        <v>0</v>
      </c>
    </row>
    <row r="42" spans="2:12" ht="15">
      <c r="B42" s="15" t="s">
        <v>11</v>
      </c>
      <c r="C42" s="86"/>
      <c r="D42" s="104">
        <f aca="true" t="shared" si="0" ref="D42:L42">SUM(D5:D41)</f>
        <v>15499.008318323995</v>
      </c>
      <c r="E42" s="104">
        <f t="shared" si="0"/>
        <v>21096.409815366005</v>
      </c>
      <c r="F42" s="104">
        <f t="shared" si="0"/>
        <v>34082.54213403518</v>
      </c>
      <c r="G42" s="104">
        <f t="shared" si="0"/>
        <v>5617.913808457586</v>
      </c>
      <c r="H42" s="104">
        <f t="shared" si="0"/>
        <v>815.608492930956</v>
      </c>
      <c r="I42" s="104">
        <f t="shared" si="0"/>
        <v>0</v>
      </c>
      <c r="J42" s="104">
        <f t="shared" si="0"/>
        <v>101.676720253</v>
      </c>
      <c r="K42" s="104">
        <f t="shared" si="0"/>
        <v>77213.15928936674</v>
      </c>
      <c r="L42" s="104">
        <f t="shared" si="0"/>
        <v>0</v>
      </c>
    </row>
    <row r="43" spans="2:6" ht="12.75">
      <c r="B43" t="s">
        <v>80</v>
      </c>
      <c r="E43" s="2"/>
      <c r="F43" s="97"/>
    </row>
    <row r="44" spans="4:12" ht="12.75">
      <c r="D44" s="105"/>
      <c r="E44" s="105"/>
      <c r="F44" s="105"/>
      <c r="G44" s="105"/>
      <c r="H44" s="105"/>
      <c r="I44" s="105"/>
      <c r="J44" s="105"/>
      <c r="K44" s="105"/>
      <c r="L44" s="105"/>
    </row>
    <row r="47" spans="4:10" ht="12.75">
      <c r="D47" s="110"/>
      <c r="E47" s="110"/>
      <c r="F47" s="110"/>
      <c r="G47" s="110"/>
      <c r="H47" s="110"/>
      <c r="I47" s="110"/>
      <c r="J47" s="110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t_deepakkumar</cp:lastModifiedBy>
  <cp:lastPrinted>2014-03-24T10:58:12Z</cp:lastPrinted>
  <dcterms:created xsi:type="dcterms:W3CDTF">2014-01-06T04:43:23Z</dcterms:created>
  <dcterms:modified xsi:type="dcterms:W3CDTF">2020-07-08T14:58:08Z</dcterms:modified>
  <cp:category/>
  <cp:version/>
  <cp:contentType/>
  <cp:contentStatus/>
</cp:coreProperties>
</file>