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<sst xmlns="http://schemas.openxmlformats.org/spreadsheetml/2006/main" count="212" uniqueCount="178">
  <si>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</si>
  <si>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</si>
  <si>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</si>
  <si>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</si>
  <si>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</si>
  <si>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</si>
  <si>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</si>
  <si>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</si>
  <si>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</si>
  <si>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</si>
  <si>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</si>
  <si>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</si>
  <si>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</si>
  <si>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</si>
  <si>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</si>
  <si>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</si>
  <si>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</si>
  <si>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</si>
  <si>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</si>
  <si>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</si>
  <si>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</si>
  <si>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</si>
  <si>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</si>
  <si>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</si>
  <si>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</si>
  <si>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</si>
  <si>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</si>
  <si>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</si>
  <si>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</si>
  <si>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</si>
  <si>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</si>
  <si>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</si>
  <si>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</si>
  <si>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</si>
  <si>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</si>
  <si>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</si>
  <si>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</si>
  <si>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</si>
  <si>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</si>
  <si>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</si>
  <si>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</si>
  <si>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</si>
  <si>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</si>
  <si>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</si>
  <si>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</si>
  <si>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</si>
  <si>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</si>
  <si>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</si>
  <si>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</si>
  <si>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</si>
  <si>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</si>
  <si>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</si>
  <si>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</si>
  <si>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</si>
  <si>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</si>
  <si>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</si>
  <si>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</si>
  <si>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</si>
  <si>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</si>
  <si>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</si>
  <si>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</si>
  <si>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</si>
  <si>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</si>
  <si>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</si>
  <si>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</si>
  <si>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</si>
  <si>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</si>
  <si>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</si>
  <si>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</si>
  <si>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</si>
  <si>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</si>
  <si>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</si>
  <si>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</si>
  <si>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</si>
  <si>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</si>
  <si>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</si>
  <si>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</si>
  <si>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</si>
  <si>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</si>
  <si>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</si>
  <si>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</si>
  <si>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</si>
  <si>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</si>
  <si>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</si>
  <si>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</si>
  <si>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</si>
  <si>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</si>
  <si>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</si>
  <si>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</si>
  <si>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</si>
  <si>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</si>
  <si>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</si>
  <si>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</si>
  <si>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</si>
  <si>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</si>
  <si>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</si>
  <si>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</si>
  <si>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</si>
  <si>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</si>
  <si>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</si>
  <si>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</si>
  <si>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</si>
  <si>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</si>
  <si>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</si>
  <si>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</si>
  <si>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</si>
  <si>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</si>
  <si>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</si>
  <si>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</si>
  <si>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</si>
  <si>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</si>
  <si>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</si>
  <si>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</si>
  <si>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</si>
  <si>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</si>
  <si>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</si>
  <si>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</si>
  <si>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</si>
  <si>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</si>
  <si>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</si>
  <si>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</si>
  <si>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</si>
  <si>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</si>
  <si>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</si>
  <si>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</si>
  <si>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</si>
  <si>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</si>
  <si>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S49 - 42M</t>
  </si>
  <si>
    <t>FMP - Series 241-36M</t>
  </si>
  <si>
    <t>FMP - Series 243-36M</t>
  </si>
  <si>
    <t>FMP - Series 244-36M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</si>
  <si>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</si>
  <si>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</si>
  <si>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</si>
  <si>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</si>
  <si>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</si>
  <si>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</si>
  <si>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</si>
  <si>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</si>
  <si>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</si>
  <si>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</si>
  <si>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</si>
  <si>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</si>
  <si>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</si>
  <si>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</si>
  <si>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</si>
  <si>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</si>
  <si>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</si>
  <si>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</si>
  <si>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</si>
  <si>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</si>
  <si>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</si>
  <si>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</si>
  <si>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</si>
  <si>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</si>
  <si>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</si>
  <si>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</si>
  <si>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</si>
  <si>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</si>
  <si>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</si>
  <si>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FMP - Series 250-39M</t>
  </si>
  <si>
    <t>DSP Nifty 50 Index Fund</t>
  </si>
  <si>
    <t>DSP Nifty Next 50 Index Fund</t>
  </si>
  <si>
    <t>FMP - Series 251-38M</t>
  </si>
  <si>
    <t>DSP Healthcare Fund</t>
  </si>
  <si>
    <t>DSP Quant Fund</t>
  </si>
  <si>
    <t>Banking and PSU Fund</t>
  </si>
  <si>
    <t>Bond Fund</t>
  </si>
  <si>
    <t>Credit Risk Fund</t>
  </si>
  <si>
    <t>Low Duration Fund</t>
  </si>
  <si>
    <t>Ultra Short Fund</t>
  </si>
  <si>
    <t>Regular Savings Fund</t>
  </si>
  <si>
    <t>Short Term Fund</t>
  </si>
  <si>
    <t>Corporate Bond Fund</t>
  </si>
  <si>
    <t>Strategic Bond Fund</t>
  </si>
  <si>
    <t>Tax Saver Fund</t>
  </si>
  <si>
    <t>DSP Mutual Fund: Average Assets Under Management (AAUM) as on 29.02.2020 (All figures in Rs. Crore)</t>
  </si>
  <si>
    <t>Table showing State wise /Union Territory wise contribution to AAUM of category of schemes as on 29.02.2020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</si>
</sst>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36" xfId="42" applyFont="1" applyBorder="1" applyAlignment="1">
      <alignment horizontal="center"/>
    </xf>
    <xf numFmtId="171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38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6.003906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5" width="10.28125" style="2" bestFit="1" customWidth="1"/>
    <col min="66" max="16384" width="9.140625" style="2" customWidth="1"/>
  </cols>
  <sheetData>
    <row r="1" spans="1:254" s="1" customFormat="1" ht="19.5" thickBot="1">
      <c r="A1" s="146" t="s">
        <v>66</v>
      </c>
      <c r="B1" s="127" t="s">
        <v>28</v>
      </c>
      <c r="C1" s="132" t="s">
        <v>176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6" customFormat="1" ht="18.75" customHeight="1" thickBot="1">
      <c r="A2" s="147"/>
      <c r="B2" s="128"/>
      <c r="C2" s="118" t="s">
        <v>27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  <c r="W2" s="118" t="s">
        <v>25</v>
      </c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20"/>
      <c r="AQ2" s="118" t="s">
        <v>26</v>
      </c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20"/>
      <c r="BK2" s="135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7" customFormat="1" ht="18.75" thickBot="1">
      <c r="A3" s="147"/>
      <c r="B3" s="128"/>
      <c r="C3" s="121" t="s">
        <v>102</v>
      </c>
      <c r="D3" s="122"/>
      <c r="E3" s="122"/>
      <c r="F3" s="122"/>
      <c r="G3" s="122"/>
      <c r="H3" s="122"/>
      <c r="I3" s="122"/>
      <c r="J3" s="122"/>
      <c r="K3" s="122"/>
      <c r="L3" s="123"/>
      <c r="M3" s="121" t="s">
        <v>103</v>
      </c>
      <c r="N3" s="122"/>
      <c r="O3" s="122"/>
      <c r="P3" s="122"/>
      <c r="Q3" s="122"/>
      <c r="R3" s="122"/>
      <c r="S3" s="122"/>
      <c r="T3" s="122"/>
      <c r="U3" s="122"/>
      <c r="V3" s="123"/>
      <c r="W3" s="121" t="s">
        <v>102</v>
      </c>
      <c r="X3" s="122"/>
      <c r="Y3" s="122"/>
      <c r="Z3" s="122"/>
      <c r="AA3" s="122"/>
      <c r="AB3" s="122"/>
      <c r="AC3" s="122"/>
      <c r="AD3" s="122"/>
      <c r="AE3" s="122"/>
      <c r="AF3" s="123"/>
      <c r="AG3" s="121" t="s">
        <v>103</v>
      </c>
      <c r="AH3" s="122"/>
      <c r="AI3" s="122"/>
      <c r="AJ3" s="122"/>
      <c r="AK3" s="122"/>
      <c r="AL3" s="122"/>
      <c r="AM3" s="122"/>
      <c r="AN3" s="122"/>
      <c r="AO3" s="122"/>
      <c r="AP3" s="123"/>
      <c r="AQ3" s="121" t="s">
        <v>102</v>
      </c>
      <c r="AR3" s="122"/>
      <c r="AS3" s="122"/>
      <c r="AT3" s="122"/>
      <c r="AU3" s="122"/>
      <c r="AV3" s="122"/>
      <c r="AW3" s="122"/>
      <c r="AX3" s="122"/>
      <c r="AY3" s="122"/>
      <c r="AZ3" s="123"/>
      <c r="BA3" s="121" t="s">
        <v>103</v>
      </c>
      <c r="BB3" s="122"/>
      <c r="BC3" s="122"/>
      <c r="BD3" s="122"/>
      <c r="BE3" s="122"/>
      <c r="BF3" s="122"/>
      <c r="BG3" s="122"/>
      <c r="BH3" s="122"/>
      <c r="BI3" s="122"/>
      <c r="BJ3" s="123"/>
      <c r="BK3" s="136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7" customFormat="1" ht="18">
      <c r="A4" s="147"/>
      <c r="B4" s="128"/>
      <c r="C4" s="112" t="s">
        <v>29</v>
      </c>
      <c r="D4" s="113"/>
      <c r="E4" s="113"/>
      <c r="F4" s="113"/>
      <c r="G4" s="114"/>
      <c r="H4" s="115" t="s">
        <v>30</v>
      </c>
      <c r="I4" s="116"/>
      <c r="J4" s="116"/>
      <c r="K4" s="116"/>
      <c r="L4" s="117"/>
      <c r="M4" s="112" t="s">
        <v>29</v>
      </c>
      <c r="N4" s="113"/>
      <c r="O4" s="113"/>
      <c r="P4" s="113"/>
      <c r="Q4" s="114"/>
      <c r="R4" s="115" t="s">
        <v>30</v>
      </c>
      <c r="S4" s="116"/>
      <c r="T4" s="116"/>
      <c r="U4" s="116"/>
      <c r="V4" s="117"/>
      <c r="W4" s="112" t="s">
        <v>29</v>
      </c>
      <c r="X4" s="113"/>
      <c r="Y4" s="113"/>
      <c r="Z4" s="113"/>
      <c r="AA4" s="114"/>
      <c r="AB4" s="115" t="s">
        <v>30</v>
      </c>
      <c r="AC4" s="116"/>
      <c r="AD4" s="116"/>
      <c r="AE4" s="116"/>
      <c r="AF4" s="117"/>
      <c r="AG4" s="112" t="s">
        <v>29</v>
      </c>
      <c r="AH4" s="113"/>
      <c r="AI4" s="113"/>
      <c r="AJ4" s="113"/>
      <c r="AK4" s="114"/>
      <c r="AL4" s="115" t="s">
        <v>30</v>
      </c>
      <c r="AM4" s="116"/>
      <c r="AN4" s="116"/>
      <c r="AO4" s="116"/>
      <c r="AP4" s="117"/>
      <c r="AQ4" s="112" t="s">
        <v>29</v>
      </c>
      <c r="AR4" s="113"/>
      <c r="AS4" s="113"/>
      <c r="AT4" s="113"/>
      <c r="AU4" s="114"/>
      <c r="AV4" s="115" t="s">
        <v>30</v>
      </c>
      <c r="AW4" s="116"/>
      <c r="AX4" s="116"/>
      <c r="AY4" s="116"/>
      <c r="AZ4" s="117"/>
      <c r="BA4" s="112" t="s">
        <v>29</v>
      </c>
      <c r="BB4" s="113"/>
      <c r="BC4" s="113"/>
      <c r="BD4" s="113"/>
      <c r="BE4" s="114"/>
      <c r="BF4" s="115" t="s">
        <v>30</v>
      </c>
      <c r="BG4" s="116"/>
      <c r="BH4" s="116"/>
      <c r="BI4" s="116"/>
      <c r="BJ4" s="117"/>
      <c r="BK4" s="136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5" customFormat="1" ht="15" customHeight="1">
      <c r="A5" s="147"/>
      <c r="B5" s="128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7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63" ht="12.75">
      <c r="A6" s="11" t="s">
        <v>0</v>
      </c>
      <c r="B6" s="17" t="s">
        <v>6</v>
      </c>
      <c r="C6" s="129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1"/>
    </row>
    <row r="7" spans="1:63" ht="12.75">
      <c r="A7" s="11" t="s">
        <v>67</v>
      </c>
      <c r="B7" s="18" t="s">
        <v>12</v>
      </c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1"/>
    </row>
    <row r="8" spans="1:63" ht="12.75">
      <c r="A8" s="11"/>
      <c r="B8" s="47" t="s">
        <v>152</v>
      </c>
      <c r="C8" s="45">
        <v>0</v>
      </c>
      <c r="D8" s="53">
        <v>804.983127976</v>
      </c>
      <c r="E8" s="45">
        <v>0</v>
      </c>
      <c r="F8" s="45">
        <v>0</v>
      </c>
      <c r="G8" s="45">
        <v>0</v>
      </c>
      <c r="H8" s="45">
        <v>66.70779299600001</v>
      </c>
      <c r="I8" s="45">
        <v>7034.403520752</v>
      </c>
      <c r="J8" s="45">
        <v>1307.2254195389999</v>
      </c>
      <c r="K8" s="45">
        <v>0</v>
      </c>
      <c r="L8" s="45">
        <v>1006.894996882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28.513816476000002</v>
      </c>
      <c r="S8" s="45">
        <v>100.78452793299999</v>
      </c>
      <c r="T8" s="45">
        <v>102.744952326</v>
      </c>
      <c r="U8" s="45">
        <v>0</v>
      </c>
      <c r="V8" s="45">
        <v>54.283146152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0.045501643999999994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0.012096354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68.663198099</v>
      </c>
      <c r="AW8" s="45">
        <v>2849.274467439</v>
      </c>
      <c r="AX8" s="45">
        <v>0.759523995</v>
      </c>
      <c r="AY8" s="45">
        <v>0</v>
      </c>
      <c r="AZ8" s="45">
        <v>505.83074129199997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25.841023572</v>
      </c>
      <c r="BG8" s="53">
        <v>43.973169748</v>
      </c>
      <c r="BH8" s="45">
        <v>14.241540695</v>
      </c>
      <c r="BI8" s="45">
        <v>0</v>
      </c>
      <c r="BJ8" s="45">
        <v>75.678281783</v>
      </c>
      <c r="BK8" s="87">
        <v>14090.860845653</v>
      </c>
    </row>
    <row r="9" spans="1:63" ht="12.75">
      <c r="A9" s="11"/>
      <c r="B9" s="47" t="s">
        <v>159</v>
      </c>
      <c r="C9" s="45">
        <v>0</v>
      </c>
      <c r="D9" s="53">
        <v>21.461371093</v>
      </c>
      <c r="E9" s="45">
        <v>0</v>
      </c>
      <c r="F9" s="45">
        <v>0</v>
      </c>
      <c r="G9" s="56">
        <v>0</v>
      </c>
      <c r="H9" s="55">
        <v>0.480312093</v>
      </c>
      <c r="I9" s="45">
        <v>721.470585033</v>
      </c>
      <c r="J9" s="45">
        <v>24.564010387000003</v>
      </c>
      <c r="K9" s="56">
        <v>0</v>
      </c>
      <c r="L9" s="56">
        <v>79.606703076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0.114483485</v>
      </c>
      <c r="S9" s="45">
        <v>10.500923447</v>
      </c>
      <c r="T9" s="45">
        <v>0.369339095</v>
      </c>
      <c r="U9" s="45">
        <v>0</v>
      </c>
      <c r="V9" s="56">
        <v>2.128085435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2.0844999999999998E-05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1.325346025</v>
      </c>
      <c r="AW9" s="45">
        <v>114.708847455</v>
      </c>
      <c r="AX9" s="45">
        <v>3.189828666</v>
      </c>
      <c r="AY9" s="56">
        <v>0</v>
      </c>
      <c r="AZ9" s="56">
        <v>25.496512262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0.5357487679999999</v>
      </c>
      <c r="BG9" s="53">
        <v>6.772619336</v>
      </c>
      <c r="BH9" s="45">
        <v>0.05793312</v>
      </c>
      <c r="BI9" s="45">
        <v>0</v>
      </c>
      <c r="BJ9" s="45">
        <v>5.389153388</v>
      </c>
      <c r="BK9" s="87">
        <v>1018.1718230090001</v>
      </c>
    </row>
    <row r="10" spans="1:63" ht="12.75">
      <c r="A10" s="11"/>
      <c r="B10" s="47" t="s">
        <v>153</v>
      </c>
      <c r="C10" s="45">
        <v>0</v>
      </c>
      <c r="D10" s="53">
        <v>222.287878006</v>
      </c>
      <c r="E10" s="45">
        <v>0</v>
      </c>
      <c r="F10" s="45">
        <v>0</v>
      </c>
      <c r="G10" s="54">
        <v>0</v>
      </c>
      <c r="H10" s="55">
        <v>16.212844646</v>
      </c>
      <c r="I10" s="45">
        <v>206.71120791</v>
      </c>
      <c r="J10" s="45">
        <v>10.558385330999998</v>
      </c>
      <c r="K10" s="56">
        <v>0</v>
      </c>
      <c r="L10" s="54">
        <v>85.893604284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4.398507246</v>
      </c>
      <c r="S10" s="45">
        <v>6.450443059999999</v>
      </c>
      <c r="T10" s="45">
        <v>3.0475432870000003</v>
      </c>
      <c r="U10" s="45">
        <v>0</v>
      </c>
      <c r="V10" s="54">
        <v>15.755426578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0.043250011</v>
      </c>
      <c r="AS10" s="45">
        <v>0</v>
      </c>
      <c r="AT10" s="56">
        <v>0</v>
      </c>
      <c r="AU10" s="54">
        <v>0</v>
      </c>
      <c r="AV10" s="55">
        <v>7.091556562000001</v>
      </c>
      <c r="AW10" s="45">
        <v>261.289524547</v>
      </c>
      <c r="AX10" s="45">
        <v>15.925235564</v>
      </c>
      <c r="AY10" s="56">
        <v>0</v>
      </c>
      <c r="AZ10" s="54">
        <v>177.75173399500002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3.713379295</v>
      </c>
      <c r="BG10" s="53">
        <v>7.632418610999999</v>
      </c>
      <c r="BH10" s="45">
        <v>0</v>
      </c>
      <c r="BI10" s="45">
        <v>0</v>
      </c>
      <c r="BJ10" s="45">
        <v>20.835229648000002</v>
      </c>
      <c r="BK10" s="87">
        <v>1065.5981685810004</v>
      </c>
    </row>
    <row r="11" spans="1:64" ht="12.75">
      <c r="A11" s="36"/>
      <c r="B11" s="37" t="s">
        <v>76</v>
      </c>
      <c r="C11" s="88">
        <f>SUM(C8:C10)</f>
        <v>0</v>
      </c>
      <c r="D11" s="88">
        <f aca="true" t="shared" si="0" ref="D11:BJ11">SUM(D8:D10)</f>
        <v>1048.732377075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88">
        <f t="shared" si="0"/>
        <v>83.40094973500001</v>
      </c>
      <c r="I11" s="88">
        <f t="shared" si="0"/>
        <v>7962.585313695</v>
      </c>
      <c r="J11" s="88">
        <f t="shared" si="0"/>
        <v>1342.3478152569999</v>
      </c>
      <c r="K11" s="88">
        <f t="shared" si="0"/>
        <v>0</v>
      </c>
      <c r="L11" s="88">
        <f t="shared" si="0"/>
        <v>1172.395304242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33.026807207000004</v>
      </c>
      <c r="S11" s="88">
        <f t="shared" si="0"/>
        <v>117.73589444</v>
      </c>
      <c r="T11" s="88">
        <f t="shared" si="0"/>
        <v>106.161834708</v>
      </c>
      <c r="U11" s="88">
        <f t="shared" si="0"/>
        <v>0</v>
      </c>
      <c r="V11" s="88">
        <f t="shared" si="0"/>
        <v>72.166658165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0</v>
      </c>
      <c r="AB11" s="88">
        <f t="shared" si="0"/>
        <v>0.045501643999999994</v>
      </c>
      <c r="AC11" s="88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8">
        <f t="shared" si="0"/>
        <v>0.012117199</v>
      </c>
      <c r="AM11" s="88">
        <f t="shared" si="0"/>
        <v>0</v>
      </c>
      <c r="AN11" s="88">
        <f t="shared" si="0"/>
        <v>0</v>
      </c>
      <c r="AO11" s="88">
        <f t="shared" si="0"/>
        <v>0</v>
      </c>
      <c r="AP11" s="88">
        <f t="shared" si="0"/>
        <v>0</v>
      </c>
      <c r="AQ11" s="88">
        <f t="shared" si="0"/>
        <v>0</v>
      </c>
      <c r="AR11" s="88">
        <f t="shared" si="0"/>
        <v>0.043250011</v>
      </c>
      <c r="AS11" s="88">
        <f t="shared" si="0"/>
        <v>0</v>
      </c>
      <c r="AT11" s="88">
        <f t="shared" si="0"/>
        <v>0</v>
      </c>
      <c r="AU11" s="88">
        <f t="shared" si="0"/>
        <v>0</v>
      </c>
      <c r="AV11" s="88">
        <f t="shared" si="0"/>
        <v>77.08010068600001</v>
      </c>
      <c r="AW11" s="88">
        <f t="shared" si="0"/>
        <v>3225.272839441</v>
      </c>
      <c r="AX11" s="88">
        <f t="shared" si="0"/>
        <v>19.874588225</v>
      </c>
      <c r="AY11" s="88">
        <f t="shared" si="0"/>
        <v>0</v>
      </c>
      <c r="AZ11" s="88">
        <f t="shared" si="0"/>
        <v>709.078987549</v>
      </c>
      <c r="BA11" s="88">
        <f t="shared" si="0"/>
        <v>0</v>
      </c>
      <c r="BB11" s="88">
        <f t="shared" si="0"/>
        <v>0</v>
      </c>
      <c r="BC11" s="88">
        <f t="shared" si="0"/>
        <v>0</v>
      </c>
      <c r="BD11" s="88">
        <f t="shared" si="0"/>
        <v>0</v>
      </c>
      <c r="BE11" s="88">
        <f t="shared" si="0"/>
        <v>0</v>
      </c>
      <c r="BF11" s="88">
        <f t="shared" si="0"/>
        <v>30.090151635</v>
      </c>
      <c r="BG11" s="88">
        <f t="shared" si="0"/>
        <v>58.37820769499999</v>
      </c>
      <c r="BH11" s="88">
        <f t="shared" si="0"/>
        <v>14.299473814999999</v>
      </c>
      <c r="BI11" s="88">
        <f t="shared" si="0"/>
        <v>0</v>
      </c>
      <c r="BJ11" s="88">
        <f t="shared" si="0"/>
        <v>101.902664819</v>
      </c>
      <c r="BK11" s="88">
        <f>SUM(BK8:BK10)</f>
        <v>16174.630837243001</v>
      </c>
      <c r="BL11" s="104"/>
    </row>
    <row r="12" spans="1:64" ht="12.75">
      <c r="A12" s="11" t="s">
        <v>68</v>
      </c>
      <c r="B12" s="18" t="s">
        <v>3</v>
      </c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6"/>
      <c r="BL12" s="104"/>
    </row>
    <row r="13" spans="1:64" ht="12.75">
      <c r="A13" s="11"/>
      <c r="B13" s="46" t="s">
        <v>154</v>
      </c>
      <c r="C13" s="45">
        <v>0</v>
      </c>
      <c r="D13" s="53">
        <v>338.653906136</v>
      </c>
      <c r="E13" s="45">
        <v>0</v>
      </c>
      <c r="F13" s="45">
        <v>0</v>
      </c>
      <c r="G13" s="54">
        <v>0</v>
      </c>
      <c r="H13" s="55">
        <v>8.796253607</v>
      </c>
      <c r="I13" s="45">
        <v>5.556921177</v>
      </c>
      <c r="J13" s="45">
        <v>0.827973305</v>
      </c>
      <c r="K13" s="56">
        <v>0</v>
      </c>
      <c r="L13" s="54">
        <v>100.534265402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3.59329157</v>
      </c>
      <c r="S13" s="45">
        <v>2.223986631</v>
      </c>
      <c r="T13" s="45">
        <v>0</v>
      </c>
      <c r="U13" s="45">
        <v>0</v>
      </c>
      <c r="V13" s="54">
        <v>3.377727825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5.668359758999999</v>
      </c>
      <c r="AW13" s="45">
        <v>13.36006511</v>
      </c>
      <c r="AX13" s="45">
        <v>5.491123702</v>
      </c>
      <c r="AY13" s="56">
        <v>0</v>
      </c>
      <c r="AZ13" s="54">
        <v>25.448486086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1.2114400769999998</v>
      </c>
      <c r="BG13" s="53">
        <v>0.5506733789999999</v>
      </c>
      <c r="BH13" s="45">
        <v>0</v>
      </c>
      <c r="BI13" s="45">
        <v>0</v>
      </c>
      <c r="BJ13" s="45">
        <v>0.6071648860000001</v>
      </c>
      <c r="BK13" s="87">
        <v>515.901638652</v>
      </c>
      <c r="BL13" s="104"/>
    </row>
    <row r="14" spans="1:64" ht="12.75">
      <c r="A14" s="11"/>
      <c r="B14" s="47" t="s">
        <v>155</v>
      </c>
      <c r="C14" s="45">
        <v>0</v>
      </c>
      <c r="D14" s="53">
        <v>21.065672243999998</v>
      </c>
      <c r="E14" s="45">
        <v>0</v>
      </c>
      <c r="F14" s="45">
        <v>0</v>
      </c>
      <c r="G14" s="54">
        <v>0</v>
      </c>
      <c r="H14" s="55">
        <v>3.694157402</v>
      </c>
      <c r="I14" s="45">
        <v>0</v>
      </c>
      <c r="J14" s="45">
        <v>0</v>
      </c>
      <c r="K14" s="56">
        <v>0</v>
      </c>
      <c r="L14" s="54">
        <v>8.601768035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1.28202533</v>
      </c>
      <c r="S14" s="45">
        <v>0</v>
      </c>
      <c r="T14" s="45">
        <v>0</v>
      </c>
      <c r="U14" s="45">
        <v>0</v>
      </c>
      <c r="V14" s="54">
        <v>0.319552265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0.648212879</v>
      </c>
      <c r="AW14" s="45">
        <v>1.1890755949999998</v>
      </c>
      <c r="AX14" s="45">
        <v>0</v>
      </c>
      <c r="AY14" s="56">
        <v>0</v>
      </c>
      <c r="AZ14" s="54">
        <v>6.429430727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0.18517419499999999</v>
      </c>
      <c r="BG14" s="53">
        <v>1.3793E-05</v>
      </c>
      <c r="BH14" s="45">
        <v>0</v>
      </c>
      <c r="BI14" s="45">
        <v>0</v>
      </c>
      <c r="BJ14" s="45">
        <v>0.47030975599999997</v>
      </c>
      <c r="BK14" s="87">
        <v>43.885392221000004</v>
      </c>
      <c r="BL14" s="104"/>
    </row>
    <row r="15" spans="1:64" ht="12.75">
      <c r="A15" s="36"/>
      <c r="B15" s="37" t="s">
        <v>77</v>
      </c>
      <c r="C15" s="89">
        <f aca="true" t="shared" si="1" ref="C15:AH15">SUM(C13:C14)</f>
        <v>0</v>
      </c>
      <c r="D15" s="89">
        <f t="shared" si="1"/>
        <v>359.71957838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12.490411009</v>
      </c>
      <c r="I15" s="89">
        <f t="shared" si="1"/>
        <v>5.556921177</v>
      </c>
      <c r="J15" s="89">
        <f t="shared" si="1"/>
        <v>0.827973305</v>
      </c>
      <c r="K15" s="89">
        <f t="shared" si="1"/>
        <v>0</v>
      </c>
      <c r="L15" s="89">
        <f t="shared" si="1"/>
        <v>109.13603343700001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4.8753169</v>
      </c>
      <c r="S15" s="89">
        <f t="shared" si="1"/>
        <v>2.223986631</v>
      </c>
      <c r="T15" s="89">
        <f t="shared" si="1"/>
        <v>0</v>
      </c>
      <c r="U15" s="89">
        <f t="shared" si="1"/>
        <v>0</v>
      </c>
      <c r="V15" s="89">
        <f t="shared" si="1"/>
        <v>3.69728009</v>
      </c>
      <c r="W15" s="89">
        <f t="shared" si="1"/>
        <v>0</v>
      </c>
      <c r="X15" s="89">
        <f t="shared" si="1"/>
        <v>0</v>
      </c>
      <c r="Y15" s="89">
        <f t="shared" si="1"/>
        <v>0</v>
      </c>
      <c r="Z15" s="89">
        <f t="shared" si="1"/>
        <v>0</v>
      </c>
      <c r="AA15" s="89">
        <f t="shared" si="1"/>
        <v>0</v>
      </c>
      <c r="AB15" s="89">
        <f t="shared" si="1"/>
        <v>0</v>
      </c>
      <c r="AC15" s="89">
        <f t="shared" si="1"/>
        <v>0</v>
      </c>
      <c r="AD15" s="89">
        <f t="shared" si="1"/>
        <v>0</v>
      </c>
      <c r="AE15" s="89">
        <f t="shared" si="1"/>
        <v>0</v>
      </c>
      <c r="AF15" s="89">
        <f t="shared" si="1"/>
        <v>0</v>
      </c>
      <c r="AG15" s="89">
        <f t="shared" si="1"/>
        <v>0</v>
      </c>
      <c r="AH15" s="89">
        <f t="shared" si="1"/>
        <v>0</v>
      </c>
      <c r="AI15" s="89">
        <f aca="true" t="shared" si="2" ref="AI15:BJ15">SUM(AI13:AI14)</f>
        <v>0</v>
      </c>
      <c r="AJ15" s="89">
        <f t="shared" si="2"/>
        <v>0</v>
      </c>
      <c r="AK15" s="89">
        <f t="shared" si="2"/>
        <v>0</v>
      </c>
      <c r="AL15" s="89">
        <f t="shared" si="2"/>
        <v>0</v>
      </c>
      <c r="AM15" s="89">
        <f t="shared" si="2"/>
        <v>0</v>
      </c>
      <c r="AN15" s="89">
        <f t="shared" si="2"/>
        <v>0</v>
      </c>
      <c r="AO15" s="89">
        <f t="shared" si="2"/>
        <v>0</v>
      </c>
      <c r="AP15" s="89">
        <f t="shared" si="2"/>
        <v>0</v>
      </c>
      <c r="AQ15" s="89">
        <f t="shared" si="2"/>
        <v>0</v>
      </c>
      <c r="AR15" s="89">
        <f t="shared" si="2"/>
        <v>0</v>
      </c>
      <c r="AS15" s="89">
        <f t="shared" si="2"/>
        <v>0</v>
      </c>
      <c r="AT15" s="89">
        <f t="shared" si="2"/>
        <v>0</v>
      </c>
      <c r="AU15" s="89">
        <f t="shared" si="2"/>
        <v>0</v>
      </c>
      <c r="AV15" s="89">
        <f t="shared" si="2"/>
        <v>6.316572637999999</v>
      </c>
      <c r="AW15" s="89">
        <f t="shared" si="2"/>
        <v>14.549140705000001</v>
      </c>
      <c r="AX15" s="89">
        <f t="shared" si="2"/>
        <v>5.491123702</v>
      </c>
      <c r="AY15" s="89">
        <f t="shared" si="2"/>
        <v>0</v>
      </c>
      <c r="AZ15" s="89">
        <f t="shared" si="2"/>
        <v>31.877916813</v>
      </c>
      <c r="BA15" s="89">
        <f t="shared" si="2"/>
        <v>0</v>
      </c>
      <c r="BB15" s="89">
        <f t="shared" si="2"/>
        <v>0</v>
      </c>
      <c r="BC15" s="89">
        <f t="shared" si="2"/>
        <v>0</v>
      </c>
      <c r="BD15" s="89">
        <f t="shared" si="2"/>
        <v>0</v>
      </c>
      <c r="BE15" s="89">
        <f t="shared" si="2"/>
        <v>0</v>
      </c>
      <c r="BF15" s="89">
        <f t="shared" si="2"/>
        <v>1.3966142719999999</v>
      </c>
      <c r="BG15" s="89">
        <f t="shared" si="2"/>
        <v>0.550687172</v>
      </c>
      <c r="BH15" s="89">
        <f t="shared" si="2"/>
        <v>0</v>
      </c>
      <c r="BI15" s="89">
        <f t="shared" si="2"/>
        <v>0</v>
      </c>
      <c r="BJ15" s="89">
        <f t="shared" si="2"/>
        <v>1.077474642</v>
      </c>
      <c r="BK15" s="89">
        <f>SUM(BK13:BK14)</f>
        <v>559.7870308729999</v>
      </c>
      <c r="BL15" s="104"/>
    </row>
    <row r="16" spans="1:64" ht="12.75">
      <c r="A16" s="11" t="s">
        <v>69</v>
      </c>
      <c r="B16" s="18" t="s">
        <v>10</v>
      </c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41"/>
      <c r="BL16" s="104"/>
    </row>
    <row r="17" spans="1:64" ht="12.75">
      <c r="A17" s="92"/>
      <c r="B17" s="3" t="s">
        <v>127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1">
        <v>0.090276445</v>
      </c>
      <c r="I17" s="45">
        <v>0.6293348280000001</v>
      </c>
      <c r="J17" s="45">
        <v>0</v>
      </c>
      <c r="K17" s="45">
        <v>0</v>
      </c>
      <c r="L17" s="54">
        <v>0.344246151</v>
      </c>
      <c r="M17" s="71">
        <v>0</v>
      </c>
      <c r="N17" s="53">
        <v>0</v>
      </c>
      <c r="O17" s="45">
        <v>0</v>
      </c>
      <c r="P17" s="45">
        <v>0</v>
      </c>
      <c r="Q17" s="54">
        <v>0</v>
      </c>
      <c r="R17" s="71">
        <v>0.028320069</v>
      </c>
      <c r="S17" s="45">
        <v>0</v>
      </c>
      <c r="T17" s="45">
        <v>0</v>
      </c>
      <c r="U17" s="45">
        <v>0</v>
      </c>
      <c r="V17" s="54">
        <v>0.062933483</v>
      </c>
      <c r="W17" s="71">
        <v>0</v>
      </c>
      <c r="X17" s="45">
        <v>0</v>
      </c>
      <c r="Y17" s="45">
        <v>0</v>
      </c>
      <c r="Z17" s="45">
        <v>0</v>
      </c>
      <c r="AA17" s="54">
        <v>0</v>
      </c>
      <c r="AB17" s="71">
        <v>0</v>
      </c>
      <c r="AC17" s="45">
        <v>0</v>
      </c>
      <c r="AD17" s="45">
        <v>0</v>
      </c>
      <c r="AE17" s="45">
        <v>0</v>
      </c>
      <c r="AF17" s="54">
        <v>0</v>
      </c>
      <c r="AG17" s="71">
        <v>0</v>
      </c>
      <c r="AH17" s="45">
        <v>0</v>
      </c>
      <c r="AI17" s="45">
        <v>0</v>
      </c>
      <c r="AJ17" s="45">
        <v>0</v>
      </c>
      <c r="AK17" s="54">
        <v>0</v>
      </c>
      <c r="AL17" s="71">
        <v>0</v>
      </c>
      <c r="AM17" s="45">
        <v>0</v>
      </c>
      <c r="AN17" s="45">
        <v>0</v>
      </c>
      <c r="AO17" s="45">
        <v>0</v>
      </c>
      <c r="AP17" s="54">
        <v>0</v>
      </c>
      <c r="AQ17" s="71">
        <v>0</v>
      </c>
      <c r="AR17" s="53">
        <v>0</v>
      </c>
      <c r="AS17" s="45">
        <v>0</v>
      </c>
      <c r="AT17" s="45">
        <v>0</v>
      </c>
      <c r="AU17" s="54">
        <v>0</v>
      </c>
      <c r="AV17" s="71">
        <v>4.364497031000001</v>
      </c>
      <c r="AW17" s="45">
        <v>5.300151796</v>
      </c>
      <c r="AX17" s="45">
        <v>0</v>
      </c>
      <c r="AY17" s="45">
        <v>0</v>
      </c>
      <c r="AZ17" s="54">
        <v>39.48226019799999</v>
      </c>
      <c r="BA17" s="71">
        <v>0</v>
      </c>
      <c r="BB17" s="53">
        <v>0</v>
      </c>
      <c r="BC17" s="45">
        <v>0</v>
      </c>
      <c r="BD17" s="45">
        <v>0</v>
      </c>
      <c r="BE17" s="54">
        <v>0</v>
      </c>
      <c r="BF17" s="71">
        <v>0.60822311</v>
      </c>
      <c r="BG17" s="53">
        <v>0</v>
      </c>
      <c r="BH17" s="45">
        <v>0</v>
      </c>
      <c r="BI17" s="45">
        <v>0</v>
      </c>
      <c r="BJ17" s="56">
        <v>2.872831389</v>
      </c>
      <c r="BK17" s="61">
        <v>53.783074499999984</v>
      </c>
      <c r="BL17" s="104"/>
    </row>
    <row r="18" spans="1:64" ht="12.75">
      <c r="A18" s="92"/>
      <c r="B18" s="3" t="s">
        <v>106</v>
      </c>
      <c r="C18" s="55">
        <v>0</v>
      </c>
      <c r="D18" s="53">
        <v>24.630055180000003</v>
      </c>
      <c r="E18" s="45">
        <v>0</v>
      </c>
      <c r="F18" s="45">
        <v>0</v>
      </c>
      <c r="G18" s="54">
        <v>0</v>
      </c>
      <c r="H18" s="71">
        <v>0.114373425</v>
      </c>
      <c r="I18" s="45">
        <v>133.61804935199999</v>
      </c>
      <c r="J18" s="45">
        <v>0</v>
      </c>
      <c r="K18" s="45">
        <v>0</v>
      </c>
      <c r="L18" s="54">
        <v>3.261921277</v>
      </c>
      <c r="M18" s="71">
        <v>0</v>
      </c>
      <c r="N18" s="53">
        <v>0</v>
      </c>
      <c r="O18" s="45">
        <v>0</v>
      </c>
      <c r="P18" s="45">
        <v>0</v>
      </c>
      <c r="Q18" s="54">
        <v>0</v>
      </c>
      <c r="R18" s="71">
        <v>0.0040023839999999995</v>
      </c>
      <c r="S18" s="45">
        <v>0</v>
      </c>
      <c r="T18" s="45">
        <v>0</v>
      </c>
      <c r="U18" s="45">
        <v>0</v>
      </c>
      <c r="V18" s="54">
        <v>0.843619409</v>
      </c>
      <c r="W18" s="71">
        <v>0</v>
      </c>
      <c r="X18" s="45">
        <v>0</v>
      </c>
      <c r="Y18" s="45">
        <v>0</v>
      </c>
      <c r="Z18" s="45">
        <v>0</v>
      </c>
      <c r="AA18" s="54">
        <v>0</v>
      </c>
      <c r="AB18" s="71">
        <v>0</v>
      </c>
      <c r="AC18" s="45">
        <v>0</v>
      </c>
      <c r="AD18" s="45">
        <v>0</v>
      </c>
      <c r="AE18" s="45">
        <v>0</v>
      </c>
      <c r="AF18" s="54">
        <v>0</v>
      </c>
      <c r="AG18" s="71">
        <v>0</v>
      </c>
      <c r="AH18" s="45">
        <v>0</v>
      </c>
      <c r="AI18" s="45">
        <v>0</v>
      </c>
      <c r="AJ18" s="45">
        <v>0</v>
      </c>
      <c r="AK18" s="54">
        <v>0</v>
      </c>
      <c r="AL18" s="71">
        <v>0</v>
      </c>
      <c r="AM18" s="45">
        <v>0</v>
      </c>
      <c r="AN18" s="45">
        <v>0</v>
      </c>
      <c r="AO18" s="45">
        <v>0</v>
      </c>
      <c r="AP18" s="54">
        <v>0</v>
      </c>
      <c r="AQ18" s="71">
        <v>0</v>
      </c>
      <c r="AR18" s="53">
        <v>0</v>
      </c>
      <c r="AS18" s="45">
        <v>0</v>
      </c>
      <c r="AT18" s="45">
        <v>0</v>
      </c>
      <c r="AU18" s="54">
        <v>0</v>
      </c>
      <c r="AV18" s="71">
        <v>0.17964057</v>
      </c>
      <c r="AW18" s="45">
        <v>19.850711415</v>
      </c>
      <c r="AX18" s="45">
        <v>0</v>
      </c>
      <c r="AY18" s="45">
        <v>0</v>
      </c>
      <c r="AZ18" s="54">
        <v>0.399063214</v>
      </c>
      <c r="BA18" s="71">
        <v>0</v>
      </c>
      <c r="BB18" s="53">
        <v>0</v>
      </c>
      <c r="BC18" s="45">
        <v>0</v>
      </c>
      <c r="BD18" s="45">
        <v>0</v>
      </c>
      <c r="BE18" s="54">
        <v>0</v>
      </c>
      <c r="BF18" s="71">
        <v>0.021488106</v>
      </c>
      <c r="BG18" s="53">
        <v>0</v>
      </c>
      <c r="BH18" s="45">
        <v>0</v>
      </c>
      <c r="BI18" s="45">
        <v>0</v>
      </c>
      <c r="BJ18" s="56">
        <v>0</v>
      </c>
      <c r="BK18" s="61">
        <v>182.92292433199998</v>
      </c>
      <c r="BL18" s="104"/>
    </row>
    <row r="19" spans="1:64" ht="12.75">
      <c r="A19" s="92"/>
      <c r="B19" s="3" t="s">
        <v>107</v>
      </c>
      <c r="C19" s="55">
        <v>0</v>
      </c>
      <c r="D19" s="53">
        <v>20.945436211</v>
      </c>
      <c r="E19" s="45">
        <v>0</v>
      </c>
      <c r="F19" s="45">
        <v>0</v>
      </c>
      <c r="G19" s="54">
        <v>0</v>
      </c>
      <c r="H19" s="71">
        <v>0.010595809000000001</v>
      </c>
      <c r="I19" s="45">
        <v>78.23736467100001</v>
      </c>
      <c r="J19" s="45">
        <v>0</v>
      </c>
      <c r="K19" s="45">
        <v>0</v>
      </c>
      <c r="L19" s="54">
        <v>1.417513198</v>
      </c>
      <c r="M19" s="71">
        <v>0</v>
      </c>
      <c r="N19" s="53">
        <v>0</v>
      </c>
      <c r="O19" s="45">
        <v>0</v>
      </c>
      <c r="P19" s="45">
        <v>0</v>
      </c>
      <c r="Q19" s="54">
        <v>0</v>
      </c>
      <c r="R19" s="71">
        <v>0</v>
      </c>
      <c r="S19" s="45">
        <v>6.160422415</v>
      </c>
      <c r="T19" s="45">
        <v>0</v>
      </c>
      <c r="U19" s="45">
        <v>0</v>
      </c>
      <c r="V19" s="54">
        <v>1.971335173</v>
      </c>
      <c r="W19" s="71">
        <v>0</v>
      </c>
      <c r="X19" s="45">
        <v>0</v>
      </c>
      <c r="Y19" s="45">
        <v>0</v>
      </c>
      <c r="Z19" s="45">
        <v>0</v>
      </c>
      <c r="AA19" s="54">
        <v>0</v>
      </c>
      <c r="AB19" s="71">
        <v>0</v>
      </c>
      <c r="AC19" s="45">
        <v>0</v>
      </c>
      <c r="AD19" s="45">
        <v>0</v>
      </c>
      <c r="AE19" s="45">
        <v>0</v>
      </c>
      <c r="AF19" s="54">
        <v>0</v>
      </c>
      <c r="AG19" s="71">
        <v>0</v>
      </c>
      <c r="AH19" s="45">
        <v>0</v>
      </c>
      <c r="AI19" s="45">
        <v>0</v>
      </c>
      <c r="AJ19" s="45">
        <v>0</v>
      </c>
      <c r="AK19" s="54">
        <v>0</v>
      </c>
      <c r="AL19" s="71">
        <v>0</v>
      </c>
      <c r="AM19" s="45">
        <v>0</v>
      </c>
      <c r="AN19" s="45">
        <v>0</v>
      </c>
      <c r="AO19" s="45">
        <v>0</v>
      </c>
      <c r="AP19" s="54">
        <v>0</v>
      </c>
      <c r="AQ19" s="71">
        <v>0</v>
      </c>
      <c r="AR19" s="53">
        <v>0</v>
      </c>
      <c r="AS19" s="45">
        <v>0</v>
      </c>
      <c r="AT19" s="45">
        <v>0</v>
      </c>
      <c r="AU19" s="54">
        <v>0</v>
      </c>
      <c r="AV19" s="71">
        <v>0.071556675</v>
      </c>
      <c r="AW19" s="45">
        <v>4.4056772340000006</v>
      </c>
      <c r="AX19" s="45">
        <v>0</v>
      </c>
      <c r="AY19" s="45">
        <v>0</v>
      </c>
      <c r="AZ19" s="54">
        <v>11.953609916</v>
      </c>
      <c r="BA19" s="71">
        <v>0</v>
      </c>
      <c r="BB19" s="53">
        <v>0</v>
      </c>
      <c r="BC19" s="45">
        <v>0</v>
      </c>
      <c r="BD19" s="45">
        <v>0</v>
      </c>
      <c r="BE19" s="54">
        <v>0</v>
      </c>
      <c r="BF19" s="71">
        <v>0.023852184999999998</v>
      </c>
      <c r="BG19" s="53">
        <v>0</v>
      </c>
      <c r="BH19" s="45">
        <v>0</v>
      </c>
      <c r="BI19" s="45">
        <v>0</v>
      </c>
      <c r="BJ19" s="56">
        <v>0</v>
      </c>
      <c r="BK19" s="61">
        <v>125.19736348699999</v>
      </c>
      <c r="BL19" s="104"/>
    </row>
    <row r="20" spans="1:64" ht="12.75">
      <c r="A20" s="92"/>
      <c r="B20" s="3" t="s">
        <v>108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1">
        <v>0.252165435</v>
      </c>
      <c r="I20" s="45">
        <v>39.020091325</v>
      </c>
      <c r="J20" s="45">
        <v>0</v>
      </c>
      <c r="K20" s="45">
        <v>0</v>
      </c>
      <c r="L20" s="54">
        <v>14.515226097</v>
      </c>
      <c r="M20" s="71">
        <v>0</v>
      </c>
      <c r="N20" s="53">
        <v>0</v>
      </c>
      <c r="O20" s="45">
        <v>0</v>
      </c>
      <c r="P20" s="45">
        <v>0</v>
      </c>
      <c r="Q20" s="54">
        <v>0</v>
      </c>
      <c r="R20" s="71">
        <v>0.007975804</v>
      </c>
      <c r="S20" s="45">
        <v>0</v>
      </c>
      <c r="T20" s="45">
        <v>0</v>
      </c>
      <c r="U20" s="45">
        <v>0</v>
      </c>
      <c r="V20" s="54">
        <v>0</v>
      </c>
      <c r="W20" s="71">
        <v>0</v>
      </c>
      <c r="X20" s="45">
        <v>0</v>
      </c>
      <c r="Y20" s="45">
        <v>0</v>
      </c>
      <c r="Z20" s="45">
        <v>0</v>
      </c>
      <c r="AA20" s="54">
        <v>0</v>
      </c>
      <c r="AB20" s="71">
        <v>0</v>
      </c>
      <c r="AC20" s="45">
        <v>0</v>
      </c>
      <c r="AD20" s="45">
        <v>0</v>
      </c>
      <c r="AE20" s="45">
        <v>0</v>
      </c>
      <c r="AF20" s="54">
        <v>0</v>
      </c>
      <c r="AG20" s="71">
        <v>0</v>
      </c>
      <c r="AH20" s="45">
        <v>0</v>
      </c>
      <c r="AI20" s="45">
        <v>0</v>
      </c>
      <c r="AJ20" s="45">
        <v>0</v>
      </c>
      <c r="AK20" s="54">
        <v>0</v>
      </c>
      <c r="AL20" s="71">
        <v>0</v>
      </c>
      <c r="AM20" s="45">
        <v>0</v>
      </c>
      <c r="AN20" s="45">
        <v>0</v>
      </c>
      <c r="AO20" s="45">
        <v>0</v>
      </c>
      <c r="AP20" s="54">
        <v>0</v>
      </c>
      <c r="AQ20" s="71">
        <v>0</v>
      </c>
      <c r="AR20" s="53">
        <v>0</v>
      </c>
      <c r="AS20" s="45">
        <v>0</v>
      </c>
      <c r="AT20" s="45">
        <v>0</v>
      </c>
      <c r="AU20" s="54">
        <v>0</v>
      </c>
      <c r="AV20" s="71">
        <v>0.297618373</v>
      </c>
      <c r="AW20" s="45">
        <v>12.167268427000002</v>
      </c>
      <c r="AX20" s="45">
        <v>0</v>
      </c>
      <c r="AY20" s="45">
        <v>0</v>
      </c>
      <c r="AZ20" s="54">
        <v>21.164650999</v>
      </c>
      <c r="BA20" s="71">
        <v>0</v>
      </c>
      <c r="BB20" s="53">
        <v>0</v>
      </c>
      <c r="BC20" s="45">
        <v>0</v>
      </c>
      <c r="BD20" s="45">
        <v>0</v>
      </c>
      <c r="BE20" s="54">
        <v>0</v>
      </c>
      <c r="BF20" s="71">
        <v>0.020405683999999997</v>
      </c>
      <c r="BG20" s="53">
        <v>0</v>
      </c>
      <c r="BH20" s="45">
        <v>0</v>
      </c>
      <c r="BI20" s="45">
        <v>0</v>
      </c>
      <c r="BJ20" s="56">
        <v>0.09745997199999999</v>
      </c>
      <c r="BK20" s="61">
        <v>87.542862116</v>
      </c>
      <c r="BL20" s="104"/>
    </row>
    <row r="21" spans="1:64" ht="12.75">
      <c r="A21" s="92"/>
      <c r="B21" s="3" t="s">
        <v>109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1">
        <v>0.21731351100000001</v>
      </c>
      <c r="I21" s="45">
        <v>54.684035977</v>
      </c>
      <c r="J21" s="45">
        <v>0</v>
      </c>
      <c r="K21" s="45">
        <v>0</v>
      </c>
      <c r="L21" s="54">
        <v>0.8096912230000001</v>
      </c>
      <c r="M21" s="71">
        <v>0</v>
      </c>
      <c r="N21" s="53">
        <v>0</v>
      </c>
      <c r="O21" s="45">
        <v>0</v>
      </c>
      <c r="P21" s="45">
        <v>0</v>
      </c>
      <c r="Q21" s="54">
        <v>0</v>
      </c>
      <c r="R21" s="71">
        <v>0.059938202</v>
      </c>
      <c r="S21" s="45">
        <v>0</v>
      </c>
      <c r="T21" s="45">
        <v>0</v>
      </c>
      <c r="U21" s="45">
        <v>0</v>
      </c>
      <c r="V21" s="54">
        <v>0</v>
      </c>
      <c r="W21" s="71">
        <v>0</v>
      </c>
      <c r="X21" s="45">
        <v>0</v>
      </c>
      <c r="Y21" s="45">
        <v>0</v>
      </c>
      <c r="Z21" s="45">
        <v>0</v>
      </c>
      <c r="AA21" s="54">
        <v>0</v>
      </c>
      <c r="AB21" s="71">
        <v>0</v>
      </c>
      <c r="AC21" s="45">
        <v>0</v>
      </c>
      <c r="AD21" s="45">
        <v>0</v>
      </c>
      <c r="AE21" s="45">
        <v>0</v>
      </c>
      <c r="AF21" s="54">
        <v>0</v>
      </c>
      <c r="AG21" s="71">
        <v>0</v>
      </c>
      <c r="AH21" s="45">
        <v>0</v>
      </c>
      <c r="AI21" s="45">
        <v>0</v>
      </c>
      <c r="AJ21" s="45">
        <v>0</v>
      </c>
      <c r="AK21" s="54">
        <v>0</v>
      </c>
      <c r="AL21" s="71">
        <v>0</v>
      </c>
      <c r="AM21" s="45">
        <v>0</v>
      </c>
      <c r="AN21" s="45">
        <v>0</v>
      </c>
      <c r="AO21" s="45">
        <v>0</v>
      </c>
      <c r="AP21" s="54">
        <v>0</v>
      </c>
      <c r="AQ21" s="71">
        <v>0</v>
      </c>
      <c r="AR21" s="53">
        <v>0</v>
      </c>
      <c r="AS21" s="45">
        <v>0</v>
      </c>
      <c r="AT21" s="45">
        <v>0</v>
      </c>
      <c r="AU21" s="54">
        <v>0</v>
      </c>
      <c r="AV21" s="71">
        <v>0.478063492</v>
      </c>
      <c r="AW21" s="45">
        <v>3.1512536429999995</v>
      </c>
      <c r="AX21" s="45">
        <v>0</v>
      </c>
      <c r="AY21" s="45">
        <v>0</v>
      </c>
      <c r="AZ21" s="54">
        <v>7.235079621000001</v>
      </c>
      <c r="BA21" s="71">
        <v>0</v>
      </c>
      <c r="BB21" s="53">
        <v>0</v>
      </c>
      <c r="BC21" s="45">
        <v>0</v>
      </c>
      <c r="BD21" s="45">
        <v>0</v>
      </c>
      <c r="BE21" s="54">
        <v>0</v>
      </c>
      <c r="BF21" s="71">
        <v>0.092135576</v>
      </c>
      <c r="BG21" s="53">
        <v>0</v>
      </c>
      <c r="BH21" s="45">
        <v>0</v>
      </c>
      <c r="BI21" s="45">
        <v>0</v>
      </c>
      <c r="BJ21" s="56">
        <v>0.025510322</v>
      </c>
      <c r="BK21" s="61">
        <v>66.753021567</v>
      </c>
      <c r="BL21" s="104"/>
    </row>
    <row r="22" spans="1:64" ht="12.75">
      <c r="A22" s="92"/>
      <c r="B22" s="3" t="s">
        <v>110</v>
      </c>
      <c r="C22" s="55">
        <v>0</v>
      </c>
      <c r="D22" s="53">
        <v>6.11200862</v>
      </c>
      <c r="E22" s="45">
        <v>0</v>
      </c>
      <c r="F22" s="45">
        <v>0</v>
      </c>
      <c r="G22" s="54">
        <v>0</v>
      </c>
      <c r="H22" s="71">
        <v>0.23122450900000002</v>
      </c>
      <c r="I22" s="45">
        <v>6.11200862</v>
      </c>
      <c r="J22" s="45">
        <v>0</v>
      </c>
      <c r="K22" s="45">
        <v>0</v>
      </c>
      <c r="L22" s="54">
        <v>8.463360461</v>
      </c>
      <c r="M22" s="71">
        <v>0</v>
      </c>
      <c r="N22" s="53">
        <v>0</v>
      </c>
      <c r="O22" s="45">
        <v>0</v>
      </c>
      <c r="P22" s="45">
        <v>0</v>
      </c>
      <c r="Q22" s="54">
        <v>0</v>
      </c>
      <c r="R22" s="71">
        <v>0.032393646000000005</v>
      </c>
      <c r="S22" s="45">
        <v>0</v>
      </c>
      <c r="T22" s="45">
        <v>0</v>
      </c>
      <c r="U22" s="45">
        <v>0</v>
      </c>
      <c r="V22" s="54">
        <v>0</v>
      </c>
      <c r="W22" s="71">
        <v>0</v>
      </c>
      <c r="X22" s="45">
        <v>0</v>
      </c>
      <c r="Y22" s="45">
        <v>0</v>
      </c>
      <c r="Z22" s="45">
        <v>0</v>
      </c>
      <c r="AA22" s="54">
        <v>0</v>
      </c>
      <c r="AB22" s="71">
        <v>0</v>
      </c>
      <c r="AC22" s="45">
        <v>0</v>
      </c>
      <c r="AD22" s="45">
        <v>0</v>
      </c>
      <c r="AE22" s="45">
        <v>0</v>
      </c>
      <c r="AF22" s="54">
        <v>0</v>
      </c>
      <c r="AG22" s="71">
        <v>0</v>
      </c>
      <c r="AH22" s="45">
        <v>0</v>
      </c>
      <c r="AI22" s="45">
        <v>0</v>
      </c>
      <c r="AJ22" s="45">
        <v>0</v>
      </c>
      <c r="AK22" s="54">
        <v>0</v>
      </c>
      <c r="AL22" s="71">
        <v>0</v>
      </c>
      <c r="AM22" s="45">
        <v>0</v>
      </c>
      <c r="AN22" s="45">
        <v>0</v>
      </c>
      <c r="AO22" s="45">
        <v>0</v>
      </c>
      <c r="AP22" s="54">
        <v>0</v>
      </c>
      <c r="AQ22" s="71">
        <v>0</v>
      </c>
      <c r="AR22" s="53">
        <v>0</v>
      </c>
      <c r="AS22" s="45">
        <v>0</v>
      </c>
      <c r="AT22" s="45">
        <v>0</v>
      </c>
      <c r="AU22" s="54">
        <v>0</v>
      </c>
      <c r="AV22" s="71">
        <v>0.246816316</v>
      </c>
      <c r="AW22" s="45">
        <v>3.5741466550000003</v>
      </c>
      <c r="AX22" s="45">
        <v>0</v>
      </c>
      <c r="AY22" s="45">
        <v>0</v>
      </c>
      <c r="AZ22" s="54">
        <v>6.153673047</v>
      </c>
      <c r="BA22" s="71">
        <v>0</v>
      </c>
      <c r="BB22" s="53">
        <v>0</v>
      </c>
      <c r="BC22" s="45">
        <v>0</v>
      </c>
      <c r="BD22" s="45">
        <v>0</v>
      </c>
      <c r="BE22" s="54">
        <v>0</v>
      </c>
      <c r="BF22" s="71">
        <v>0.021243616</v>
      </c>
      <c r="BG22" s="53">
        <v>0</v>
      </c>
      <c r="BH22" s="45">
        <v>0</v>
      </c>
      <c r="BI22" s="45">
        <v>0</v>
      </c>
      <c r="BJ22" s="56">
        <v>0</v>
      </c>
      <c r="BK22" s="61">
        <v>30.946875489999996</v>
      </c>
      <c r="BL22" s="104"/>
    </row>
    <row r="23" spans="1:64" ht="12.75">
      <c r="A23" s="92"/>
      <c r="B23" s="3" t="s">
        <v>111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1">
        <v>0.752575074</v>
      </c>
      <c r="I23" s="45">
        <v>99.033956147</v>
      </c>
      <c r="J23" s="45">
        <v>0</v>
      </c>
      <c r="K23" s="45">
        <v>0</v>
      </c>
      <c r="L23" s="54">
        <v>2.496113128</v>
      </c>
      <c r="M23" s="71">
        <v>0</v>
      </c>
      <c r="N23" s="53">
        <v>0</v>
      </c>
      <c r="O23" s="45">
        <v>0</v>
      </c>
      <c r="P23" s="45">
        <v>0</v>
      </c>
      <c r="Q23" s="54">
        <v>0</v>
      </c>
      <c r="R23" s="71">
        <v>0.136210017</v>
      </c>
      <c r="S23" s="45">
        <v>5.919543105</v>
      </c>
      <c r="T23" s="45">
        <v>0</v>
      </c>
      <c r="U23" s="45">
        <v>0</v>
      </c>
      <c r="V23" s="54">
        <v>4.487013674</v>
      </c>
      <c r="W23" s="71">
        <v>0</v>
      </c>
      <c r="X23" s="45">
        <v>0</v>
      </c>
      <c r="Y23" s="45">
        <v>0</v>
      </c>
      <c r="Z23" s="45">
        <v>0</v>
      </c>
      <c r="AA23" s="54">
        <v>0</v>
      </c>
      <c r="AB23" s="71">
        <v>0</v>
      </c>
      <c r="AC23" s="45">
        <v>0</v>
      </c>
      <c r="AD23" s="45">
        <v>0</v>
      </c>
      <c r="AE23" s="45">
        <v>0</v>
      </c>
      <c r="AF23" s="54">
        <v>0</v>
      </c>
      <c r="AG23" s="71">
        <v>0</v>
      </c>
      <c r="AH23" s="45">
        <v>0</v>
      </c>
      <c r="AI23" s="45">
        <v>0</v>
      </c>
      <c r="AJ23" s="45">
        <v>0</v>
      </c>
      <c r="AK23" s="54">
        <v>0</v>
      </c>
      <c r="AL23" s="71">
        <v>0</v>
      </c>
      <c r="AM23" s="45">
        <v>0</v>
      </c>
      <c r="AN23" s="45">
        <v>0</v>
      </c>
      <c r="AO23" s="45">
        <v>0</v>
      </c>
      <c r="AP23" s="54">
        <v>0</v>
      </c>
      <c r="AQ23" s="71">
        <v>0</v>
      </c>
      <c r="AR23" s="53">
        <v>0</v>
      </c>
      <c r="AS23" s="45">
        <v>0</v>
      </c>
      <c r="AT23" s="45">
        <v>0</v>
      </c>
      <c r="AU23" s="54">
        <v>0</v>
      </c>
      <c r="AV23" s="71">
        <v>0.552260212</v>
      </c>
      <c r="AW23" s="45">
        <v>22.089372552999997</v>
      </c>
      <c r="AX23" s="45">
        <v>0</v>
      </c>
      <c r="AY23" s="45">
        <v>0</v>
      </c>
      <c r="AZ23" s="54">
        <v>6.02108723</v>
      </c>
      <c r="BA23" s="71">
        <v>0</v>
      </c>
      <c r="BB23" s="53">
        <v>0</v>
      </c>
      <c r="BC23" s="45">
        <v>0</v>
      </c>
      <c r="BD23" s="45">
        <v>0</v>
      </c>
      <c r="BE23" s="54">
        <v>0</v>
      </c>
      <c r="BF23" s="71">
        <v>0.088292199</v>
      </c>
      <c r="BG23" s="53">
        <v>0.471080138</v>
      </c>
      <c r="BH23" s="45">
        <v>0</v>
      </c>
      <c r="BI23" s="45">
        <v>0</v>
      </c>
      <c r="BJ23" s="56">
        <v>4.7588899719999995</v>
      </c>
      <c r="BK23" s="61">
        <v>146.80639344899998</v>
      </c>
      <c r="BL23" s="104"/>
    </row>
    <row r="24" spans="1:64" ht="12.75">
      <c r="A24" s="92"/>
      <c r="B24" s="3" t="s">
        <v>112</v>
      </c>
      <c r="C24" s="55">
        <v>0</v>
      </c>
      <c r="D24" s="53">
        <v>3.541316898</v>
      </c>
      <c r="E24" s="45">
        <v>0</v>
      </c>
      <c r="F24" s="45">
        <v>0</v>
      </c>
      <c r="G24" s="54">
        <v>0</v>
      </c>
      <c r="H24" s="71">
        <v>0.204251352</v>
      </c>
      <c r="I24" s="45">
        <v>1.770658449</v>
      </c>
      <c r="J24" s="45">
        <v>0</v>
      </c>
      <c r="K24" s="45">
        <v>0</v>
      </c>
      <c r="L24" s="54">
        <v>11.922433556</v>
      </c>
      <c r="M24" s="71">
        <v>0</v>
      </c>
      <c r="N24" s="53">
        <v>0</v>
      </c>
      <c r="O24" s="45">
        <v>0</v>
      </c>
      <c r="P24" s="45">
        <v>0</v>
      </c>
      <c r="Q24" s="54">
        <v>0</v>
      </c>
      <c r="R24" s="71">
        <v>0.03566223</v>
      </c>
      <c r="S24" s="45">
        <v>0</v>
      </c>
      <c r="T24" s="45">
        <v>0</v>
      </c>
      <c r="U24" s="45">
        <v>0</v>
      </c>
      <c r="V24" s="54">
        <v>0.35413169</v>
      </c>
      <c r="W24" s="71">
        <v>0</v>
      </c>
      <c r="X24" s="45">
        <v>0</v>
      </c>
      <c r="Y24" s="45">
        <v>0</v>
      </c>
      <c r="Z24" s="45">
        <v>0</v>
      </c>
      <c r="AA24" s="54">
        <v>0</v>
      </c>
      <c r="AB24" s="71">
        <v>0</v>
      </c>
      <c r="AC24" s="45">
        <v>0</v>
      </c>
      <c r="AD24" s="45">
        <v>0</v>
      </c>
      <c r="AE24" s="45">
        <v>0</v>
      </c>
      <c r="AF24" s="54">
        <v>0</v>
      </c>
      <c r="AG24" s="71">
        <v>0</v>
      </c>
      <c r="AH24" s="45">
        <v>0</v>
      </c>
      <c r="AI24" s="45">
        <v>0</v>
      </c>
      <c r="AJ24" s="45">
        <v>0</v>
      </c>
      <c r="AK24" s="54">
        <v>0</v>
      </c>
      <c r="AL24" s="71">
        <v>0</v>
      </c>
      <c r="AM24" s="45">
        <v>0</v>
      </c>
      <c r="AN24" s="45">
        <v>0</v>
      </c>
      <c r="AO24" s="45">
        <v>0</v>
      </c>
      <c r="AP24" s="54">
        <v>0</v>
      </c>
      <c r="AQ24" s="71">
        <v>0</v>
      </c>
      <c r="AR24" s="53">
        <v>0</v>
      </c>
      <c r="AS24" s="45">
        <v>0</v>
      </c>
      <c r="AT24" s="45">
        <v>0</v>
      </c>
      <c r="AU24" s="54">
        <v>0</v>
      </c>
      <c r="AV24" s="71">
        <v>0.401958804</v>
      </c>
      <c r="AW24" s="45">
        <v>3.5571400260000003</v>
      </c>
      <c r="AX24" s="45">
        <v>0</v>
      </c>
      <c r="AY24" s="45">
        <v>0</v>
      </c>
      <c r="AZ24" s="54">
        <v>10.096812372</v>
      </c>
      <c r="BA24" s="71">
        <v>0</v>
      </c>
      <c r="BB24" s="53">
        <v>0</v>
      </c>
      <c r="BC24" s="45">
        <v>0</v>
      </c>
      <c r="BD24" s="45">
        <v>0</v>
      </c>
      <c r="BE24" s="54">
        <v>0</v>
      </c>
      <c r="BF24" s="71">
        <v>0.063413407</v>
      </c>
      <c r="BG24" s="53">
        <v>0</v>
      </c>
      <c r="BH24" s="45">
        <v>0</v>
      </c>
      <c r="BI24" s="45">
        <v>0</v>
      </c>
      <c r="BJ24" s="56">
        <v>0.18789162799999998</v>
      </c>
      <c r="BK24" s="61">
        <v>32.135670411999996</v>
      </c>
      <c r="BL24" s="104"/>
    </row>
    <row r="25" spans="1:64" ht="12.75">
      <c r="A25" s="92"/>
      <c r="B25" s="3" t="s">
        <v>113</v>
      </c>
      <c r="C25" s="55">
        <v>0</v>
      </c>
      <c r="D25" s="53">
        <v>11.792317240000001</v>
      </c>
      <c r="E25" s="45">
        <v>0</v>
      </c>
      <c r="F25" s="45">
        <v>0</v>
      </c>
      <c r="G25" s="54">
        <v>0</v>
      </c>
      <c r="H25" s="71">
        <v>0.21623563199999998</v>
      </c>
      <c r="I25" s="45">
        <v>180.35835201</v>
      </c>
      <c r="J25" s="45">
        <v>0</v>
      </c>
      <c r="K25" s="45">
        <v>0</v>
      </c>
      <c r="L25" s="54">
        <v>20.723335375</v>
      </c>
      <c r="M25" s="71">
        <v>0</v>
      </c>
      <c r="N25" s="53">
        <v>0</v>
      </c>
      <c r="O25" s="45">
        <v>0</v>
      </c>
      <c r="P25" s="45">
        <v>0</v>
      </c>
      <c r="Q25" s="54">
        <v>0</v>
      </c>
      <c r="R25" s="71">
        <v>0.037145733</v>
      </c>
      <c r="S25" s="45">
        <v>5.8961586200000005</v>
      </c>
      <c r="T25" s="45">
        <v>0</v>
      </c>
      <c r="U25" s="45">
        <v>0</v>
      </c>
      <c r="V25" s="54">
        <v>0.413320719</v>
      </c>
      <c r="W25" s="71">
        <v>0</v>
      </c>
      <c r="X25" s="45">
        <v>0</v>
      </c>
      <c r="Y25" s="45">
        <v>0</v>
      </c>
      <c r="Z25" s="45">
        <v>0</v>
      </c>
      <c r="AA25" s="54">
        <v>0</v>
      </c>
      <c r="AB25" s="71">
        <v>0</v>
      </c>
      <c r="AC25" s="45">
        <v>0</v>
      </c>
      <c r="AD25" s="45">
        <v>0</v>
      </c>
      <c r="AE25" s="45">
        <v>0</v>
      </c>
      <c r="AF25" s="54">
        <v>0</v>
      </c>
      <c r="AG25" s="71">
        <v>0</v>
      </c>
      <c r="AH25" s="45">
        <v>0</v>
      </c>
      <c r="AI25" s="45">
        <v>0</v>
      </c>
      <c r="AJ25" s="45">
        <v>0</v>
      </c>
      <c r="AK25" s="54">
        <v>0</v>
      </c>
      <c r="AL25" s="71">
        <v>0</v>
      </c>
      <c r="AM25" s="45">
        <v>0</v>
      </c>
      <c r="AN25" s="45">
        <v>0</v>
      </c>
      <c r="AO25" s="45">
        <v>0</v>
      </c>
      <c r="AP25" s="54">
        <v>0</v>
      </c>
      <c r="AQ25" s="71">
        <v>0</v>
      </c>
      <c r="AR25" s="53">
        <v>0</v>
      </c>
      <c r="AS25" s="45">
        <v>0</v>
      </c>
      <c r="AT25" s="45">
        <v>0</v>
      </c>
      <c r="AU25" s="54">
        <v>0</v>
      </c>
      <c r="AV25" s="71">
        <v>0.42282069600000005</v>
      </c>
      <c r="AW25" s="45">
        <v>29.457872284</v>
      </c>
      <c r="AX25" s="45">
        <v>0</v>
      </c>
      <c r="AY25" s="45">
        <v>0</v>
      </c>
      <c r="AZ25" s="54">
        <v>18.023639919999997</v>
      </c>
      <c r="BA25" s="71">
        <v>0</v>
      </c>
      <c r="BB25" s="53">
        <v>0</v>
      </c>
      <c r="BC25" s="45">
        <v>0</v>
      </c>
      <c r="BD25" s="45">
        <v>0</v>
      </c>
      <c r="BE25" s="54">
        <v>0</v>
      </c>
      <c r="BF25" s="71">
        <v>0.074487937</v>
      </c>
      <c r="BG25" s="53">
        <v>0</v>
      </c>
      <c r="BH25" s="45">
        <v>0</v>
      </c>
      <c r="BI25" s="45">
        <v>0</v>
      </c>
      <c r="BJ25" s="56">
        <v>0.058661155000000006</v>
      </c>
      <c r="BK25" s="61">
        <v>267.474347321</v>
      </c>
      <c r="BL25" s="104"/>
    </row>
    <row r="26" spans="1:64" ht="12.75">
      <c r="A26" s="92"/>
      <c r="B26" s="3" t="s">
        <v>114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1">
        <v>0.158215841</v>
      </c>
      <c r="I26" s="45">
        <v>215.283198621</v>
      </c>
      <c r="J26" s="45">
        <v>0</v>
      </c>
      <c r="K26" s="45">
        <v>0</v>
      </c>
      <c r="L26" s="54">
        <v>10.625514955</v>
      </c>
      <c r="M26" s="71">
        <v>0</v>
      </c>
      <c r="N26" s="53">
        <v>0</v>
      </c>
      <c r="O26" s="45">
        <v>0</v>
      </c>
      <c r="P26" s="45">
        <v>0</v>
      </c>
      <c r="Q26" s="54">
        <v>0</v>
      </c>
      <c r="R26" s="71">
        <v>0.0071387410000000005</v>
      </c>
      <c r="S26" s="45">
        <v>5.899786205</v>
      </c>
      <c r="T26" s="45">
        <v>0</v>
      </c>
      <c r="U26" s="45">
        <v>0</v>
      </c>
      <c r="V26" s="54">
        <v>0.129795296</v>
      </c>
      <c r="W26" s="71">
        <v>0</v>
      </c>
      <c r="X26" s="45">
        <v>0</v>
      </c>
      <c r="Y26" s="45">
        <v>0</v>
      </c>
      <c r="Z26" s="45">
        <v>0</v>
      </c>
      <c r="AA26" s="54">
        <v>0</v>
      </c>
      <c r="AB26" s="71">
        <v>0</v>
      </c>
      <c r="AC26" s="45">
        <v>0</v>
      </c>
      <c r="AD26" s="45">
        <v>0</v>
      </c>
      <c r="AE26" s="45">
        <v>0</v>
      </c>
      <c r="AF26" s="54">
        <v>0</v>
      </c>
      <c r="AG26" s="71">
        <v>0</v>
      </c>
      <c r="AH26" s="45">
        <v>0</v>
      </c>
      <c r="AI26" s="45">
        <v>0</v>
      </c>
      <c r="AJ26" s="45">
        <v>0</v>
      </c>
      <c r="AK26" s="54">
        <v>0</v>
      </c>
      <c r="AL26" s="71">
        <v>0</v>
      </c>
      <c r="AM26" s="45">
        <v>0</v>
      </c>
      <c r="AN26" s="45">
        <v>0</v>
      </c>
      <c r="AO26" s="45">
        <v>0</v>
      </c>
      <c r="AP26" s="54">
        <v>0</v>
      </c>
      <c r="AQ26" s="71">
        <v>0</v>
      </c>
      <c r="AR26" s="53">
        <v>0</v>
      </c>
      <c r="AS26" s="45">
        <v>0</v>
      </c>
      <c r="AT26" s="45">
        <v>0</v>
      </c>
      <c r="AU26" s="54">
        <v>0</v>
      </c>
      <c r="AV26" s="71">
        <v>0.12563121</v>
      </c>
      <c r="AW26" s="45">
        <v>7.306545664</v>
      </c>
      <c r="AX26" s="45">
        <v>0</v>
      </c>
      <c r="AY26" s="45">
        <v>0</v>
      </c>
      <c r="AZ26" s="54">
        <v>32.66763486</v>
      </c>
      <c r="BA26" s="71">
        <v>0</v>
      </c>
      <c r="BB26" s="53">
        <v>0</v>
      </c>
      <c r="BC26" s="45">
        <v>0</v>
      </c>
      <c r="BD26" s="45">
        <v>0</v>
      </c>
      <c r="BE26" s="54">
        <v>0</v>
      </c>
      <c r="BF26" s="71">
        <v>0.07162156</v>
      </c>
      <c r="BG26" s="53">
        <v>0</v>
      </c>
      <c r="BH26" s="45">
        <v>0</v>
      </c>
      <c r="BI26" s="45">
        <v>0</v>
      </c>
      <c r="BJ26" s="56">
        <v>0.410943206</v>
      </c>
      <c r="BK26" s="61">
        <v>272.686026159</v>
      </c>
      <c r="BL26" s="104"/>
    </row>
    <row r="27" spans="1:64" ht="12.75">
      <c r="A27" s="92"/>
      <c r="B27" s="3" t="s">
        <v>115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1">
        <v>0.112450747</v>
      </c>
      <c r="I27" s="45">
        <v>223.695648231</v>
      </c>
      <c r="J27" s="45">
        <v>0</v>
      </c>
      <c r="K27" s="45">
        <v>0</v>
      </c>
      <c r="L27" s="54">
        <v>7.685476067</v>
      </c>
      <c r="M27" s="71">
        <v>0</v>
      </c>
      <c r="N27" s="53">
        <v>0</v>
      </c>
      <c r="O27" s="45">
        <v>0</v>
      </c>
      <c r="P27" s="45">
        <v>0</v>
      </c>
      <c r="Q27" s="54">
        <v>0</v>
      </c>
      <c r="R27" s="71">
        <v>0.028550629</v>
      </c>
      <c r="S27" s="45">
        <v>12.950800687000001</v>
      </c>
      <c r="T27" s="45">
        <v>0</v>
      </c>
      <c r="U27" s="45">
        <v>0</v>
      </c>
      <c r="V27" s="54">
        <v>0</v>
      </c>
      <c r="W27" s="71">
        <v>0</v>
      </c>
      <c r="X27" s="45">
        <v>0</v>
      </c>
      <c r="Y27" s="45">
        <v>0</v>
      </c>
      <c r="Z27" s="45">
        <v>0</v>
      </c>
      <c r="AA27" s="54">
        <v>0</v>
      </c>
      <c r="AB27" s="71">
        <v>0</v>
      </c>
      <c r="AC27" s="45">
        <v>0</v>
      </c>
      <c r="AD27" s="45">
        <v>0</v>
      </c>
      <c r="AE27" s="45">
        <v>0</v>
      </c>
      <c r="AF27" s="54">
        <v>0</v>
      </c>
      <c r="AG27" s="71">
        <v>0</v>
      </c>
      <c r="AH27" s="45">
        <v>0</v>
      </c>
      <c r="AI27" s="45">
        <v>0</v>
      </c>
      <c r="AJ27" s="45">
        <v>0</v>
      </c>
      <c r="AK27" s="54">
        <v>0</v>
      </c>
      <c r="AL27" s="71">
        <v>0</v>
      </c>
      <c r="AM27" s="45">
        <v>0</v>
      </c>
      <c r="AN27" s="45">
        <v>0</v>
      </c>
      <c r="AO27" s="45">
        <v>0</v>
      </c>
      <c r="AP27" s="54">
        <v>0</v>
      </c>
      <c r="AQ27" s="71">
        <v>0</v>
      </c>
      <c r="AR27" s="53">
        <v>0</v>
      </c>
      <c r="AS27" s="45">
        <v>0</v>
      </c>
      <c r="AT27" s="45">
        <v>0</v>
      </c>
      <c r="AU27" s="54">
        <v>0</v>
      </c>
      <c r="AV27" s="71">
        <v>0.17069945700000003</v>
      </c>
      <c r="AW27" s="45">
        <v>11.728118831</v>
      </c>
      <c r="AX27" s="45">
        <v>0</v>
      </c>
      <c r="AY27" s="45">
        <v>0</v>
      </c>
      <c r="AZ27" s="54">
        <v>18.619339117</v>
      </c>
      <c r="BA27" s="71">
        <v>0</v>
      </c>
      <c r="BB27" s="53">
        <v>0</v>
      </c>
      <c r="BC27" s="45">
        <v>0</v>
      </c>
      <c r="BD27" s="45">
        <v>0</v>
      </c>
      <c r="BE27" s="54">
        <v>0</v>
      </c>
      <c r="BF27" s="71">
        <v>0</v>
      </c>
      <c r="BG27" s="53">
        <v>0</v>
      </c>
      <c r="BH27" s="45">
        <v>0</v>
      </c>
      <c r="BI27" s="45">
        <v>0</v>
      </c>
      <c r="BJ27" s="56">
        <v>0.114229218</v>
      </c>
      <c r="BK27" s="61">
        <v>275.10531298399997</v>
      </c>
      <c r="BL27" s="104"/>
    </row>
    <row r="28" spans="1:64" ht="12.75">
      <c r="A28" s="92"/>
      <c r="B28" s="3" t="s">
        <v>116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1">
        <v>0.15904551000000003</v>
      </c>
      <c r="I28" s="45">
        <v>295.694704552</v>
      </c>
      <c r="J28" s="45">
        <v>0</v>
      </c>
      <c r="K28" s="45">
        <v>0</v>
      </c>
      <c r="L28" s="54">
        <v>8.738308648999999</v>
      </c>
      <c r="M28" s="71">
        <v>0</v>
      </c>
      <c r="N28" s="53">
        <v>0</v>
      </c>
      <c r="O28" s="45">
        <v>0</v>
      </c>
      <c r="P28" s="45">
        <v>0</v>
      </c>
      <c r="Q28" s="54">
        <v>0</v>
      </c>
      <c r="R28" s="71">
        <v>0.000765743</v>
      </c>
      <c r="S28" s="45">
        <v>5.89033276</v>
      </c>
      <c r="T28" s="45">
        <v>0</v>
      </c>
      <c r="U28" s="45">
        <v>0</v>
      </c>
      <c r="V28" s="54">
        <v>0.188490648</v>
      </c>
      <c r="W28" s="71">
        <v>0</v>
      </c>
      <c r="X28" s="45">
        <v>0</v>
      </c>
      <c r="Y28" s="45">
        <v>0</v>
      </c>
      <c r="Z28" s="45">
        <v>0</v>
      </c>
      <c r="AA28" s="54">
        <v>0</v>
      </c>
      <c r="AB28" s="71">
        <v>0</v>
      </c>
      <c r="AC28" s="45">
        <v>0</v>
      </c>
      <c r="AD28" s="45">
        <v>0</v>
      </c>
      <c r="AE28" s="45">
        <v>0</v>
      </c>
      <c r="AF28" s="54">
        <v>0</v>
      </c>
      <c r="AG28" s="71">
        <v>0</v>
      </c>
      <c r="AH28" s="45">
        <v>0</v>
      </c>
      <c r="AI28" s="45">
        <v>0</v>
      </c>
      <c r="AJ28" s="45">
        <v>0</v>
      </c>
      <c r="AK28" s="54">
        <v>0</v>
      </c>
      <c r="AL28" s="71">
        <v>0</v>
      </c>
      <c r="AM28" s="45">
        <v>0</v>
      </c>
      <c r="AN28" s="45">
        <v>0</v>
      </c>
      <c r="AO28" s="45">
        <v>0</v>
      </c>
      <c r="AP28" s="54">
        <v>0</v>
      </c>
      <c r="AQ28" s="71">
        <v>0</v>
      </c>
      <c r="AR28" s="53">
        <v>0</v>
      </c>
      <c r="AS28" s="45">
        <v>0</v>
      </c>
      <c r="AT28" s="45">
        <v>0</v>
      </c>
      <c r="AU28" s="54">
        <v>0</v>
      </c>
      <c r="AV28" s="71">
        <v>0.114180974</v>
      </c>
      <c r="AW28" s="45">
        <v>10.34004289</v>
      </c>
      <c r="AX28" s="45">
        <v>0</v>
      </c>
      <c r="AY28" s="45">
        <v>0</v>
      </c>
      <c r="AZ28" s="54">
        <v>17.127119039999997</v>
      </c>
      <c r="BA28" s="71">
        <v>0</v>
      </c>
      <c r="BB28" s="53">
        <v>0</v>
      </c>
      <c r="BC28" s="45">
        <v>0</v>
      </c>
      <c r="BD28" s="45">
        <v>0</v>
      </c>
      <c r="BE28" s="54">
        <v>0</v>
      </c>
      <c r="BF28" s="71">
        <v>0.045020531</v>
      </c>
      <c r="BG28" s="53">
        <v>0</v>
      </c>
      <c r="BH28" s="45">
        <v>0</v>
      </c>
      <c r="BI28" s="45">
        <v>0</v>
      </c>
      <c r="BJ28" s="56">
        <v>0.005862048999999999</v>
      </c>
      <c r="BK28" s="61">
        <v>338.303873346</v>
      </c>
      <c r="BL28" s="104"/>
    </row>
    <row r="29" spans="1:64" ht="12.75">
      <c r="A29" s="92"/>
      <c r="B29" s="3" t="s">
        <v>117</v>
      </c>
      <c r="C29" s="55">
        <v>0</v>
      </c>
      <c r="D29" s="53">
        <v>23.4332138</v>
      </c>
      <c r="E29" s="45">
        <v>0</v>
      </c>
      <c r="F29" s="45">
        <v>0</v>
      </c>
      <c r="G29" s="54">
        <v>0</v>
      </c>
      <c r="H29" s="71">
        <v>0.056122544999999996</v>
      </c>
      <c r="I29" s="45">
        <v>230.641406827</v>
      </c>
      <c r="J29" s="45">
        <v>0</v>
      </c>
      <c r="K29" s="45">
        <v>0</v>
      </c>
      <c r="L29" s="54">
        <v>10.163570655</v>
      </c>
      <c r="M29" s="71">
        <v>0</v>
      </c>
      <c r="N29" s="53">
        <v>0</v>
      </c>
      <c r="O29" s="45">
        <v>0</v>
      </c>
      <c r="P29" s="45">
        <v>0</v>
      </c>
      <c r="Q29" s="54">
        <v>0</v>
      </c>
      <c r="R29" s="71">
        <v>0.012302386</v>
      </c>
      <c r="S29" s="45">
        <v>0</v>
      </c>
      <c r="T29" s="45">
        <v>0</v>
      </c>
      <c r="U29" s="45">
        <v>0</v>
      </c>
      <c r="V29" s="54">
        <v>0</v>
      </c>
      <c r="W29" s="71">
        <v>0</v>
      </c>
      <c r="X29" s="45">
        <v>0</v>
      </c>
      <c r="Y29" s="45">
        <v>0</v>
      </c>
      <c r="Z29" s="45">
        <v>0</v>
      </c>
      <c r="AA29" s="54">
        <v>0</v>
      </c>
      <c r="AB29" s="71">
        <v>0</v>
      </c>
      <c r="AC29" s="45">
        <v>0</v>
      </c>
      <c r="AD29" s="45">
        <v>0</v>
      </c>
      <c r="AE29" s="45">
        <v>0</v>
      </c>
      <c r="AF29" s="54">
        <v>0</v>
      </c>
      <c r="AG29" s="71">
        <v>0</v>
      </c>
      <c r="AH29" s="45">
        <v>0</v>
      </c>
      <c r="AI29" s="45">
        <v>0</v>
      </c>
      <c r="AJ29" s="45">
        <v>0</v>
      </c>
      <c r="AK29" s="54">
        <v>0</v>
      </c>
      <c r="AL29" s="71">
        <v>0</v>
      </c>
      <c r="AM29" s="45">
        <v>0</v>
      </c>
      <c r="AN29" s="45">
        <v>0</v>
      </c>
      <c r="AO29" s="45">
        <v>0</v>
      </c>
      <c r="AP29" s="54">
        <v>0</v>
      </c>
      <c r="AQ29" s="71">
        <v>0</v>
      </c>
      <c r="AR29" s="53">
        <v>0</v>
      </c>
      <c r="AS29" s="45">
        <v>0</v>
      </c>
      <c r="AT29" s="45">
        <v>0</v>
      </c>
      <c r="AU29" s="54">
        <v>0</v>
      </c>
      <c r="AV29" s="71">
        <v>0.12121304799999999</v>
      </c>
      <c r="AW29" s="45">
        <v>16.075706315999998</v>
      </c>
      <c r="AX29" s="45">
        <v>0</v>
      </c>
      <c r="AY29" s="45">
        <v>0</v>
      </c>
      <c r="AZ29" s="54">
        <v>14.087052477</v>
      </c>
      <c r="BA29" s="71">
        <v>0</v>
      </c>
      <c r="BB29" s="53">
        <v>0</v>
      </c>
      <c r="BC29" s="45">
        <v>0</v>
      </c>
      <c r="BD29" s="45">
        <v>0</v>
      </c>
      <c r="BE29" s="54">
        <v>0</v>
      </c>
      <c r="BF29" s="71">
        <v>0.019123379</v>
      </c>
      <c r="BG29" s="53">
        <v>0</v>
      </c>
      <c r="BH29" s="45">
        <v>0</v>
      </c>
      <c r="BI29" s="45">
        <v>0</v>
      </c>
      <c r="BJ29" s="56">
        <v>0.062967222</v>
      </c>
      <c r="BK29" s="61">
        <v>294.67267865499997</v>
      </c>
      <c r="BL29" s="104"/>
    </row>
    <row r="30" spans="1:64" ht="12.75">
      <c r="A30" s="92"/>
      <c r="B30" s="3" t="s">
        <v>118</v>
      </c>
      <c r="C30" s="55">
        <v>0</v>
      </c>
      <c r="D30" s="53">
        <v>5.857208620000001</v>
      </c>
      <c r="E30" s="45">
        <v>0</v>
      </c>
      <c r="F30" s="45">
        <v>0</v>
      </c>
      <c r="G30" s="54">
        <v>0</v>
      </c>
      <c r="H30" s="71">
        <v>0.14510945300000003</v>
      </c>
      <c r="I30" s="45">
        <v>385.111466765</v>
      </c>
      <c r="J30" s="45">
        <v>0</v>
      </c>
      <c r="K30" s="45">
        <v>0</v>
      </c>
      <c r="L30" s="54">
        <v>28.547297592000003</v>
      </c>
      <c r="M30" s="71">
        <v>0</v>
      </c>
      <c r="N30" s="53">
        <v>0</v>
      </c>
      <c r="O30" s="45">
        <v>0</v>
      </c>
      <c r="P30" s="45">
        <v>0</v>
      </c>
      <c r="Q30" s="54">
        <v>0</v>
      </c>
      <c r="R30" s="71">
        <v>0.028114603</v>
      </c>
      <c r="S30" s="45">
        <v>7.028650344</v>
      </c>
      <c r="T30" s="45">
        <v>0</v>
      </c>
      <c r="U30" s="45">
        <v>0</v>
      </c>
      <c r="V30" s="54">
        <v>0</v>
      </c>
      <c r="W30" s="71">
        <v>0</v>
      </c>
      <c r="X30" s="45">
        <v>0</v>
      </c>
      <c r="Y30" s="45">
        <v>0</v>
      </c>
      <c r="Z30" s="45">
        <v>0</v>
      </c>
      <c r="AA30" s="54">
        <v>0</v>
      </c>
      <c r="AB30" s="71">
        <v>0</v>
      </c>
      <c r="AC30" s="45">
        <v>0</v>
      </c>
      <c r="AD30" s="45">
        <v>0</v>
      </c>
      <c r="AE30" s="45">
        <v>0</v>
      </c>
      <c r="AF30" s="54">
        <v>0</v>
      </c>
      <c r="AG30" s="71">
        <v>0</v>
      </c>
      <c r="AH30" s="45">
        <v>0</v>
      </c>
      <c r="AI30" s="45">
        <v>0</v>
      </c>
      <c r="AJ30" s="45">
        <v>0</v>
      </c>
      <c r="AK30" s="54">
        <v>0</v>
      </c>
      <c r="AL30" s="71">
        <v>0</v>
      </c>
      <c r="AM30" s="45">
        <v>0</v>
      </c>
      <c r="AN30" s="45">
        <v>0</v>
      </c>
      <c r="AO30" s="45">
        <v>0</v>
      </c>
      <c r="AP30" s="54">
        <v>0</v>
      </c>
      <c r="AQ30" s="71">
        <v>0</v>
      </c>
      <c r="AR30" s="53">
        <v>0</v>
      </c>
      <c r="AS30" s="45">
        <v>0</v>
      </c>
      <c r="AT30" s="45">
        <v>0</v>
      </c>
      <c r="AU30" s="54">
        <v>0</v>
      </c>
      <c r="AV30" s="71">
        <v>0.5892178559999999</v>
      </c>
      <c r="AW30" s="45">
        <v>13.711798615999998</v>
      </c>
      <c r="AX30" s="45">
        <v>0</v>
      </c>
      <c r="AY30" s="45">
        <v>0</v>
      </c>
      <c r="AZ30" s="54">
        <v>57.155714978</v>
      </c>
      <c r="BA30" s="71">
        <v>0</v>
      </c>
      <c r="BB30" s="53">
        <v>0</v>
      </c>
      <c r="BC30" s="45">
        <v>0</v>
      </c>
      <c r="BD30" s="45">
        <v>0</v>
      </c>
      <c r="BE30" s="54">
        <v>0</v>
      </c>
      <c r="BF30" s="71">
        <v>0.088260196</v>
      </c>
      <c r="BG30" s="53">
        <v>0</v>
      </c>
      <c r="BH30" s="45">
        <v>0</v>
      </c>
      <c r="BI30" s="45">
        <v>0</v>
      </c>
      <c r="BJ30" s="56">
        <v>0.820808167</v>
      </c>
      <c r="BK30" s="61">
        <v>499.0836471900001</v>
      </c>
      <c r="BL30" s="104"/>
    </row>
    <row r="31" spans="1:64" ht="12.75">
      <c r="A31" s="92"/>
      <c r="B31" s="3" t="s">
        <v>119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1">
        <v>0.248277679</v>
      </c>
      <c r="I31" s="45">
        <v>98.010522738</v>
      </c>
      <c r="J31" s="45">
        <v>0</v>
      </c>
      <c r="K31" s="45">
        <v>0</v>
      </c>
      <c r="L31" s="54">
        <v>35.881970802999994</v>
      </c>
      <c r="M31" s="71">
        <v>0</v>
      </c>
      <c r="N31" s="53">
        <v>0</v>
      </c>
      <c r="O31" s="45">
        <v>0</v>
      </c>
      <c r="P31" s="45">
        <v>0</v>
      </c>
      <c r="Q31" s="54">
        <v>0</v>
      </c>
      <c r="R31" s="71">
        <v>0.072415387</v>
      </c>
      <c r="S31" s="45">
        <v>0</v>
      </c>
      <c r="T31" s="45">
        <v>0</v>
      </c>
      <c r="U31" s="45">
        <v>0</v>
      </c>
      <c r="V31" s="54">
        <v>0.233409794</v>
      </c>
      <c r="W31" s="71">
        <v>0</v>
      </c>
      <c r="X31" s="45">
        <v>0</v>
      </c>
      <c r="Y31" s="45">
        <v>0</v>
      </c>
      <c r="Z31" s="45">
        <v>0</v>
      </c>
      <c r="AA31" s="54">
        <v>0</v>
      </c>
      <c r="AB31" s="71">
        <v>0</v>
      </c>
      <c r="AC31" s="45">
        <v>0</v>
      </c>
      <c r="AD31" s="45">
        <v>0</v>
      </c>
      <c r="AE31" s="45">
        <v>0</v>
      </c>
      <c r="AF31" s="54">
        <v>0</v>
      </c>
      <c r="AG31" s="71">
        <v>0</v>
      </c>
      <c r="AH31" s="45">
        <v>0</v>
      </c>
      <c r="AI31" s="45">
        <v>0</v>
      </c>
      <c r="AJ31" s="45">
        <v>0</v>
      </c>
      <c r="AK31" s="54">
        <v>0</v>
      </c>
      <c r="AL31" s="71">
        <v>0</v>
      </c>
      <c r="AM31" s="45">
        <v>0</v>
      </c>
      <c r="AN31" s="45">
        <v>0</v>
      </c>
      <c r="AO31" s="45">
        <v>0</v>
      </c>
      <c r="AP31" s="54">
        <v>0</v>
      </c>
      <c r="AQ31" s="71">
        <v>0</v>
      </c>
      <c r="AR31" s="53">
        <v>0</v>
      </c>
      <c r="AS31" s="45">
        <v>0</v>
      </c>
      <c r="AT31" s="45">
        <v>0</v>
      </c>
      <c r="AU31" s="54">
        <v>0</v>
      </c>
      <c r="AV31" s="71">
        <v>0.668887326</v>
      </c>
      <c r="AW31" s="45">
        <v>6.111575152</v>
      </c>
      <c r="AX31" s="45">
        <v>0</v>
      </c>
      <c r="AY31" s="45">
        <v>0</v>
      </c>
      <c r="AZ31" s="54">
        <v>23.980945697</v>
      </c>
      <c r="BA31" s="71">
        <v>0</v>
      </c>
      <c r="BB31" s="53">
        <v>0</v>
      </c>
      <c r="BC31" s="45">
        <v>0</v>
      </c>
      <c r="BD31" s="45">
        <v>0</v>
      </c>
      <c r="BE31" s="54">
        <v>0</v>
      </c>
      <c r="BF31" s="71">
        <v>0.029852226</v>
      </c>
      <c r="BG31" s="53">
        <v>0</v>
      </c>
      <c r="BH31" s="45">
        <v>0</v>
      </c>
      <c r="BI31" s="45">
        <v>0</v>
      </c>
      <c r="BJ31" s="56">
        <v>1.7961352210000001</v>
      </c>
      <c r="BK31" s="61">
        <v>167.03399202300005</v>
      </c>
      <c r="BL31" s="104"/>
    </row>
    <row r="32" spans="1:64" ht="12.75">
      <c r="A32" s="92"/>
      <c r="B32" s="3" t="s">
        <v>120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1">
        <v>0.585612355</v>
      </c>
      <c r="I32" s="45">
        <v>211.352540526</v>
      </c>
      <c r="J32" s="45">
        <v>0</v>
      </c>
      <c r="K32" s="45">
        <v>0</v>
      </c>
      <c r="L32" s="54">
        <v>22.173752331</v>
      </c>
      <c r="M32" s="71">
        <v>0</v>
      </c>
      <c r="N32" s="53">
        <v>0</v>
      </c>
      <c r="O32" s="45">
        <v>0</v>
      </c>
      <c r="P32" s="45">
        <v>0</v>
      </c>
      <c r="Q32" s="54">
        <v>0</v>
      </c>
      <c r="R32" s="71">
        <v>0.025802896</v>
      </c>
      <c r="S32" s="45">
        <v>0</v>
      </c>
      <c r="T32" s="45">
        <v>0</v>
      </c>
      <c r="U32" s="45">
        <v>0</v>
      </c>
      <c r="V32" s="54">
        <v>12.573096162</v>
      </c>
      <c r="W32" s="71">
        <v>0</v>
      </c>
      <c r="X32" s="45">
        <v>0</v>
      </c>
      <c r="Y32" s="45">
        <v>0</v>
      </c>
      <c r="Z32" s="45">
        <v>0</v>
      </c>
      <c r="AA32" s="54">
        <v>0</v>
      </c>
      <c r="AB32" s="71">
        <v>0</v>
      </c>
      <c r="AC32" s="45">
        <v>0</v>
      </c>
      <c r="AD32" s="45">
        <v>0</v>
      </c>
      <c r="AE32" s="45">
        <v>0</v>
      </c>
      <c r="AF32" s="54">
        <v>0</v>
      </c>
      <c r="AG32" s="71">
        <v>0</v>
      </c>
      <c r="AH32" s="45">
        <v>0</v>
      </c>
      <c r="AI32" s="45">
        <v>0</v>
      </c>
      <c r="AJ32" s="45">
        <v>0</v>
      </c>
      <c r="AK32" s="54">
        <v>0</v>
      </c>
      <c r="AL32" s="71">
        <v>0</v>
      </c>
      <c r="AM32" s="45">
        <v>0</v>
      </c>
      <c r="AN32" s="45">
        <v>0</v>
      </c>
      <c r="AO32" s="45">
        <v>0</v>
      </c>
      <c r="AP32" s="54">
        <v>0</v>
      </c>
      <c r="AQ32" s="71">
        <v>0</v>
      </c>
      <c r="AR32" s="53">
        <v>0</v>
      </c>
      <c r="AS32" s="45">
        <v>0</v>
      </c>
      <c r="AT32" s="45">
        <v>0</v>
      </c>
      <c r="AU32" s="54">
        <v>0</v>
      </c>
      <c r="AV32" s="71">
        <v>0.36058421</v>
      </c>
      <c r="AW32" s="45">
        <v>35.394862976999995</v>
      </c>
      <c r="AX32" s="45">
        <v>0</v>
      </c>
      <c r="AY32" s="45">
        <v>0</v>
      </c>
      <c r="AZ32" s="54">
        <v>42.949899312999996</v>
      </c>
      <c r="BA32" s="71">
        <v>0</v>
      </c>
      <c r="BB32" s="53">
        <v>0</v>
      </c>
      <c r="BC32" s="45">
        <v>0</v>
      </c>
      <c r="BD32" s="45">
        <v>0</v>
      </c>
      <c r="BE32" s="54">
        <v>0</v>
      </c>
      <c r="BF32" s="71">
        <v>0.048002908999999996</v>
      </c>
      <c r="BG32" s="53">
        <v>1.7519306899999998</v>
      </c>
      <c r="BH32" s="45">
        <v>0</v>
      </c>
      <c r="BI32" s="45">
        <v>0</v>
      </c>
      <c r="BJ32" s="56">
        <v>0.712451814</v>
      </c>
      <c r="BK32" s="61">
        <v>327.928536183</v>
      </c>
      <c r="BL32" s="104"/>
    </row>
    <row r="33" spans="1:64" ht="12.75">
      <c r="A33" s="92"/>
      <c r="B33" s="3" t="s">
        <v>121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1">
        <v>0.123081794</v>
      </c>
      <c r="I33" s="45">
        <v>196.90869791900002</v>
      </c>
      <c r="J33" s="45">
        <v>0</v>
      </c>
      <c r="K33" s="45">
        <v>0</v>
      </c>
      <c r="L33" s="54">
        <v>31.182339312</v>
      </c>
      <c r="M33" s="71">
        <v>0</v>
      </c>
      <c r="N33" s="53">
        <v>0</v>
      </c>
      <c r="O33" s="45">
        <v>0</v>
      </c>
      <c r="P33" s="45">
        <v>0</v>
      </c>
      <c r="Q33" s="54">
        <v>0</v>
      </c>
      <c r="R33" s="71">
        <v>0.047294237</v>
      </c>
      <c r="S33" s="45">
        <v>11.677589659999999</v>
      </c>
      <c r="T33" s="45">
        <v>0</v>
      </c>
      <c r="U33" s="45">
        <v>0</v>
      </c>
      <c r="V33" s="54">
        <v>13.137288368</v>
      </c>
      <c r="W33" s="71">
        <v>0</v>
      </c>
      <c r="X33" s="45">
        <v>0</v>
      </c>
      <c r="Y33" s="45">
        <v>0</v>
      </c>
      <c r="Z33" s="45">
        <v>0</v>
      </c>
      <c r="AA33" s="54">
        <v>0</v>
      </c>
      <c r="AB33" s="71">
        <v>0</v>
      </c>
      <c r="AC33" s="45">
        <v>0</v>
      </c>
      <c r="AD33" s="45">
        <v>0</v>
      </c>
      <c r="AE33" s="45">
        <v>0</v>
      </c>
      <c r="AF33" s="54">
        <v>0</v>
      </c>
      <c r="AG33" s="71">
        <v>0</v>
      </c>
      <c r="AH33" s="45">
        <v>0</v>
      </c>
      <c r="AI33" s="45">
        <v>0</v>
      </c>
      <c r="AJ33" s="45">
        <v>0</v>
      </c>
      <c r="AK33" s="54">
        <v>0</v>
      </c>
      <c r="AL33" s="71">
        <v>0</v>
      </c>
      <c r="AM33" s="45">
        <v>0</v>
      </c>
      <c r="AN33" s="45">
        <v>0</v>
      </c>
      <c r="AO33" s="45">
        <v>0</v>
      </c>
      <c r="AP33" s="54">
        <v>0</v>
      </c>
      <c r="AQ33" s="71">
        <v>0</v>
      </c>
      <c r="AR33" s="53">
        <v>0</v>
      </c>
      <c r="AS33" s="45">
        <v>0</v>
      </c>
      <c r="AT33" s="45">
        <v>0</v>
      </c>
      <c r="AU33" s="54">
        <v>0</v>
      </c>
      <c r="AV33" s="71">
        <v>0.302351066</v>
      </c>
      <c r="AW33" s="45">
        <v>5.2719262</v>
      </c>
      <c r="AX33" s="45">
        <v>0</v>
      </c>
      <c r="AY33" s="45">
        <v>0</v>
      </c>
      <c r="AZ33" s="54">
        <v>21.077440836</v>
      </c>
      <c r="BA33" s="71">
        <v>0</v>
      </c>
      <c r="BB33" s="53">
        <v>0</v>
      </c>
      <c r="BC33" s="45">
        <v>0</v>
      </c>
      <c r="BD33" s="45">
        <v>0</v>
      </c>
      <c r="BE33" s="54">
        <v>0</v>
      </c>
      <c r="BF33" s="71">
        <v>0.286519155</v>
      </c>
      <c r="BG33" s="53">
        <v>34.91695014</v>
      </c>
      <c r="BH33" s="45">
        <v>0</v>
      </c>
      <c r="BI33" s="45">
        <v>0</v>
      </c>
      <c r="BJ33" s="56">
        <v>1.040825436</v>
      </c>
      <c r="BK33" s="61">
        <v>315.972304123</v>
      </c>
      <c r="BL33" s="104"/>
    </row>
    <row r="34" spans="1:64" ht="12.75">
      <c r="A34" s="92"/>
      <c r="B34" s="3" t="s">
        <v>122</v>
      </c>
      <c r="C34" s="55">
        <v>0</v>
      </c>
      <c r="D34" s="53">
        <v>11.65246207</v>
      </c>
      <c r="E34" s="45">
        <v>0</v>
      </c>
      <c r="F34" s="45">
        <v>0</v>
      </c>
      <c r="G34" s="54">
        <v>0</v>
      </c>
      <c r="H34" s="71">
        <v>0.047075946</v>
      </c>
      <c r="I34" s="45">
        <v>350.67186577399997</v>
      </c>
      <c r="J34" s="45">
        <v>0</v>
      </c>
      <c r="K34" s="45">
        <v>0</v>
      </c>
      <c r="L34" s="54">
        <v>7.246586542</v>
      </c>
      <c r="M34" s="71">
        <v>0</v>
      </c>
      <c r="N34" s="53">
        <v>0</v>
      </c>
      <c r="O34" s="45">
        <v>0</v>
      </c>
      <c r="P34" s="45">
        <v>0</v>
      </c>
      <c r="Q34" s="54">
        <v>0</v>
      </c>
      <c r="R34" s="71">
        <v>0.061175426</v>
      </c>
      <c r="S34" s="45">
        <v>0</v>
      </c>
      <c r="T34" s="45">
        <v>0</v>
      </c>
      <c r="U34" s="45">
        <v>0</v>
      </c>
      <c r="V34" s="54">
        <v>0.7166264179999999</v>
      </c>
      <c r="W34" s="71">
        <v>0</v>
      </c>
      <c r="X34" s="45">
        <v>0</v>
      </c>
      <c r="Y34" s="45">
        <v>0</v>
      </c>
      <c r="Z34" s="45">
        <v>0</v>
      </c>
      <c r="AA34" s="54">
        <v>0</v>
      </c>
      <c r="AB34" s="71">
        <v>0</v>
      </c>
      <c r="AC34" s="45">
        <v>0</v>
      </c>
      <c r="AD34" s="45">
        <v>0</v>
      </c>
      <c r="AE34" s="45">
        <v>0</v>
      </c>
      <c r="AF34" s="54">
        <v>0</v>
      </c>
      <c r="AG34" s="71">
        <v>0</v>
      </c>
      <c r="AH34" s="45">
        <v>0</v>
      </c>
      <c r="AI34" s="45">
        <v>0</v>
      </c>
      <c r="AJ34" s="45">
        <v>0</v>
      </c>
      <c r="AK34" s="54">
        <v>0</v>
      </c>
      <c r="AL34" s="71">
        <v>0</v>
      </c>
      <c r="AM34" s="45">
        <v>0</v>
      </c>
      <c r="AN34" s="45">
        <v>0</v>
      </c>
      <c r="AO34" s="45">
        <v>0</v>
      </c>
      <c r="AP34" s="54">
        <v>0</v>
      </c>
      <c r="AQ34" s="71">
        <v>0</v>
      </c>
      <c r="AR34" s="53">
        <v>0</v>
      </c>
      <c r="AS34" s="45">
        <v>0</v>
      </c>
      <c r="AT34" s="45">
        <v>0</v>
      </c>
      <c r="AU34" s="54">
        <v>0</v>
      </c>
      <c r="AV34" s="71">
        <v>0.213065309</v>
      </c>
      <c r="AW34" s="45">
        <v>1.779606161</v>
      </c>
      <c r="AX34" s="45">
        <v>0</v>
      </c>
      <c r="AY34" s="45">
        <v>0</v>
      </c>
      <c r="AZ34" s="54">
        <v>23.549937175999997</v>
      </c>
      <c r="BA34" s="71">
        <v>0</v>
      </c>
      <c r="BB34" s="53">
        <v>0</v>
      </c>
      <c r="BC34" s="45">
        <v>0</v>
      </c>
      <c r="BD34" s="45">
        <v>0</v>
      </c>
      <c r="BE34" s="54">
        <v>0</v>
      </c>
      <c r="BF34" s="71">
        <v>0.0034814549999999996</v>
      </c>
      <c r="BG34" s="53">
        <v>0.035591126</v>
      </c>
      <c r="BH34" s="45">
        <v>0</v>
      </c>
      <c r="BI34" s="45">
        <v>0</v>
      </c>
      <c r="BJ34" s="56">
        <v>0.9399947470000001</v>
      </c>
      <c r="BK34" s="61">
        <v>396.91746814999993</v>
      </c>
      <c r="BL34" s="104"/>
    </row>
    <row r="35" spans="1:64" ht="12.75">
      <c r="A35" s="92"/>
      <c r="B35" s="3" t="s">
        <v>123</v>
      </c>
      <c r="C35" s="55">
        <v>0</v>
      </c>
      <c r="D35" s="53">
        <v>4.656866207999999</v>
      </c>
      <c r="E35" s="45">
        <v>0</v>
      </c>
      <c r="F35" s="45">
        <v>0</v>
      </c>
      <c r="G35" s="54">
        <v>0</v>
      </c>
      <c r="H35" s="71">
        <v>0.173468214</v>
      </c>
      <c r="I35" s="45">
        <v>118.306770122</v>
      </c>
      <c r="J35" s="45">
        <v>0</v>
      </c>
      <c r="K35" s="45">
        <v>0</v>
      </c>
      <c r="L35" s="54">
        <v>79.12271814900001</v>
      </c>
      <c r="M35" s="71">
        <v>0</v>
      </c>
      <c r="N35" s="53">
        <v>0</v>
      </c>
      <c r="O35" s="45">
        <v>0</v>
      </c>
      <c r="P35" s="45">
        <v>0</v>
      </c>
      <c r="Q35" s="54">
        <v>0</v>
      </c>
      <c r="R35" s="71">
        <v>0.014552701999999999</v>
      </c>
      <c r="S35" s="45">
        <v>0</v>
      </c>
      <c r="T35" s="45">
        <v>0</v>
      </c>
      <c r="U35" s="45">
        <v>0</v>
      </c>
      <c r="V35" s="54">
        <v>0.337622801</v>
      </c>
      <c r="W35" s="71">
        <v>0</v>
      </c>
      <c r="X35" s="45">
        <v>0</v>
      </c>
      <c r="Y35" s="45">
        <v>0</v>
      </c>
      <c r="Z35" s="45">
        <v>0</v>
      </c>
      <c r="AA35" s="54">
        <v>0</v>
      </c>
      <c r="AB35" s="71">
        <v>0</v>
      </c>
      <c r="AC35" s="45">
        <v>0</v>
      </c>
      <c r="AD35" s="45">
        <v>0</v>
      </c>
      <c r="AE35" s="45">
        <v>0</v>
      </c>
      <c r="AF35" s="54">
        <v>0</v>
      </c>
      <c r="AG35" s="71">
        <v>0</v>
      </c>
      <c r="AH35" s="45">
        <v>0</v>
      </c>
      <c r="AI35" s="45">
        <v>0</v>
      </c>
      <c r="AJ35" s="45">
        <v>0</v>
      </c>
      <c r="AK35" s="54">
        <v>0</v>
      </c>
      <c r="AL35" s="71">
        <v>0</v>
      </c>
      <c r="AM35" s="45">
        <v>0</v>
      </c>
      <c r="AN35" s="45">
        <v>0</v>
      </c>
      <c r="AO35" s="45">
        <v>0</v>
      </c>
      <c r="AP35" s="54">
        <v>0</v>
      </c>
      <c r="AQ35" s="71">
        <v>0</v>
      </c>
      <c r="AR35" s="53">
        <v>0</v>
      </c>
      <c r="AS35" s="45">
        <v>0</v>
      </c>
      <c r="AT35" s="45">
        <v>0</v>
      </c>
      <c r="AU35" s="54">
        <v>0</v>
      </c>
      <c r="AV35" s="71">
        <v>0.44804371000000004</v>
      </c>
      <c r="AW35" s="45">
        <v>10.806957400000002</v>
      </c>
      <c r="AX35" s="45">
        <v>0</v>
      </c>
      <c r="AY35" s="45">
        <v>0</v>
      </c>
      <c r="AZ35" s="54">
        <v>20.93952401</v>
      </c>
      <c r="BA35" s="71">
        <v>0</v>
      </c>
      <c r="BB35" s="53">
        <v>0</v>
      </c>
      <c r="BC35" s="45">
        <v>0</v>
      </c>
      <c r="BD35" s="45">
        <v>0</v>
      </c>
      <c r="BE35" s="54">
        <v>0</v>
      </c>
      <c r="BF35" s="71">
        <v>0.097055461</v>
      </c>
      <c r="BG35" s="53">
        <v>0.301486496</v>
      </c>
      <c r="BH35" s="45">
        <v>0</v>
      </c>
      <c r="BI35" s="45">
        <v>0</v>
      </c>
      <c r="BJ35" s="56">
        <v>4.397341371</v>
      </c>
      <c r="BK35" s="61">
        <v>239.60240664400004</v>
      </c>
      <c r="BL35" s="104"/>
    </row>
    <row r="36" spans="1:64" ht="12.75">
      <c r="A36" s="92"/>
      <c r="B36" s="3" t="s">
        <v>124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1">
        <v>0.21582506599999998</v>
      </c>
      <c r="I36" s="45">
        <v>99.237238328</v>
      </c>
      <c r="J36" s="45">
        <v>0</v>
      </c>
      <c r="K36" s="45">
        <v>0</v>
      </c>
      <c r="L36" s="54">
        <v>5.747981247999999</v>
      </c>
      <c r="M36" s="71">
        <v>0</v>
      </c>
      <c r="N36" s="53">
        <v>0</v>
      </c>
      <c r="O36" s="45">
        <v>0</v>
      </c>
      <c r="P36" s="45">
        <v>0</v>
      </c>
      <c r="Q36" s="54">
        <v>0</v>
      </c>
      <c r="R36" s="71">
        <v>0.006965842999999999</v>
      </c>
      <c r="S36" s="45">
        <v>0</v>
      </c>
      <c r="T36" s="45">
        <v>0</v>
      </c>
      <c r="U36" s="45">
        <v>0</v>
      </c>
      <c r="V36" s="54">
        <v>0</v>
      </c>
      <c r="W36" s="71">
        <v>0</v>
      </c>
      <c r="X36" s="45">
        <v>0</v>
      </c>
      <c r="Y36" s="45">
        <v>0</v>
      </c>
      <c r="Z36" s="45">
        <v>0</v>
      </c>
      <c r="AA36" s="54">
        <v>0</v>
      </c>
      <c r="AB36" s="71">
        <v>0</v>
      </c>
      <c r="AC36" s="45">
        <v>0</v>
      </c>
      <c r="AD36" s="45">
        <v>0</v>
      </c>
      <c r="AE36" s="45">
        <v>0</v>
      </c>
      <c r="AF36" s="54">
        <v>0</v>
      </c>
      <c r="AG36" s="71">
        <v>0</v>
      </c>
      <c r="AH36" s="45">
        <v>0</v>
      </c>
      <c r="AI36" s="45">
        <v>0</v>
      </c>
      <c r="AJ36" s="45">
        <v>0</v>
      </c>
      <c r="AK36" s="54">
        <v>0</v>
      </c>
      <c r="AL36" s="71">
        <v>0</v>
      </c>
      <c r="AM36" s="45">
        <v>0</v>
      </c>
      <c r="AN36" s="45">
        <v>0</v>
      </c>
      <c r="AO36" s="45">
        <v>0</v>
      </c>
      <c r="AP36" s="54">
        <v>0</v>
      </c>
      <c r="AQ36" s="71">
        <v>0</v>
      </c>
      <c r="AR36" s="53">
        <v>0</v>
      </c>
      <c r="AS36" s="45">
        <v>0</v>
      </c>
      <c r="AT36" s="45">
        <v>0</v>
      </c>
      <c r="AU36" s="54">
        <v>0</v>
      </c>
      <c r="AV36" s="71">
        <v>0.15437506699999998</v>
      </c>
      <c r="AW36" s="45">
        <v>8.835604895</v>
      </c>
      <c r="AX36" s="45">
        <v>0</v>
      </c>
      <c r="AY36" s="45">
        <v>0</v>
      </c>
      <c r="AZ36" s="54">
        <v>12.193062228</v>
      </c>
      <c r="BA36" s="71">
        <v>0</v>
      </c>
      <c r="BB36" s="53">
        <v>0</v>
      </c>
      <c r="BC36" s="45">
        <v>0</v>
      </c>
      <c r="BD36" s="45">
        <v>0</v>
      </c>
      <c r="BE36" s="54">
        <v>0</v>
      </c>
      <c r="BF36" s="71">
        <v>0.002890917</v>
      </c>
      <c r="BG36" s="53">
        <v>0.346910172</v>
      </c>
      <c r="BH36" s="45">
        <v>0</v>
      </c>
      <c r="BI36" s="45">
        <v>0</v>
      </c>
      <c r="BJ36" s="56">
        <v>0.052036526</v>
      </c>
      <c r="BK36" s="61">
        <v>126.79289029</v>
      </c>
      <c r="BL36" s="104"/>
    </row>
    <row r="37" spans="1:64" ht="12.75">
      <c r="A37" s="92"/>
      <c r="B37" s="3" t="s">
        <v>125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1">
        <v>0.36907031199999996</v>
      </c>
      <c r="I37" s="45">
        <v>61.861726111</v>
      </c>
      <c r="J37" s="45">
        <v>0</v>
      </c>
      <c r="K37" s="45">
        <v>0</v>
      </c>
      <c r="L37" s="54">
        <v>36.778576247000004</v>
      </c>
      <c r="M37" s="71">
        <v>0</v>
      </c>
      <c r="N37" s="53">
        <v>0</v>
      </c>
      <c r="O37" s="45">
        <v>0</v>
      </c>
      <c r="P37" s="45">
        <v>0</v>
      </c>
      <c r="Q37" s="54">
        <v>0</v>
      </c>
      <c r="R37" s="71">
        <v>0.040918406</v>
      </c>
      <c r="S37" s="45">
        <v>5.763156895000001</v>
      </c>
      <c r="T37" s="45">
        <v>0</v>
      </c>
      <c r="U37" s="45">
        <v>0</v>
      </c>
      <c r="V37" s="54">
        <v>4.517623427</v>
      </c>
      <c r="W37" s="71">
        <v>0</v>
      </c>
      <c r="X37" s="45">
        <v>0</v>
      </c>
      <c r="Y37" s="45">
        <v>0</v>
      </c>
      <c r="Z37" s="45">
        <v>0</v>
      </c>
      <c r="AA37" s="54">
        <v>0</v>
      </c>
      <c r="AB37" s="71">
        <v>0</v>
      </c>
      <c r="AC37" s="45">
        <v>0.045849255</v>
      </c>
      <c r="AD37" s="45">
        <v>0</v>
      </c>
      <c r="AE37" s="45">
        <v>0</v>
      </c>
      <c r="AF37" s="54">
        <v>0</v>
      </c>
      <c r="AG37" s="71">
        <v>0</v>
      </c>
      <c r="AH37" s="45">
        <v>0</v>
      </c>
      <c r="AI37" s="45">
        <v>0</v>
      </c>
      <c r="AJ37" s="45">
        <v>0</v>
      </c>
      <c r="AK37" s="54">
        <v>0</v>
      </c>
      <c r="AL37" s="71">
        <v>0</v>
      </c>
      <c r="AM37" s="45">
        <v>0</v>
      </c>
      <c r="AN37" s="45">
        <v>0</v>
      </c>
      <c r="AO37" s="45">
        <v>0</v>
      </c>
      <c r="AP37" s="54">
        <v>0</v>
      </c>
      <c r="AQ37" s="71">
        <v>0</v>
      </c>
      <c r="AR37" s="53">
        <v>0</v>
      </c>
      <c r="AS37" s="45">
        <v>0</v>
      </c>
      <c r="AT37" s="45">
        <v>0</v>
      </c>
      <c r="AU37" s="54">
        <v>0</v>
      </c>
      <c r="AV37" s="71">
        <v>6.368741456</v>
      </c>
      <c r="AW37" s="45">
        <v>86.450757194</v>
      </c>
      <c r="AX37" s="45">
        <v>0</v>
      </c>
      <c r="AY37" s="45">
        <v>0</v>
      </c>
      <c r="AZ37" s="54">
        <v>185.44802690262583</v>
      </c>
      <c r="BA37" s="71">
        <v>0</v>
      </c>
      <c r="BB37" s="53">
        <v>0</v>
      </c>
      <c r="BC37" s="45">
        <v>0</v>
      </c>
      <c r="BD37" s="45">
        <v>0</v>
      </c>
      <c r="BE37" s="54">
        <v>0</v>
      </c>
      <c r="BF37" s="71">
        <v>0.774110489</v>
      </c>
      <c r="BG37" s="53">
        <v>16.992760597</v>
      </c>
      <c r="BH37" s="45">
        <v>3.4386941369999997</v>
      </c>
      <c r="BI37" s="45">
        <v>0</v>
      </c>
      <c r="BJ37" s="56">
        <v>13.016657911</v>
      </c>
      <c r="BK37" s="61">
        <v>421.8666693396259</v>
      </c>
      <c r="BL37" s="104"/>
    </row>
    <row r="38" spans="1:64" ht="12.75">
      <c r="A38" s="92"/>
      <c r="B38" s="3" t="s">
        <v>126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1">
        <v>0.115481063</v>
      </c>
      <c r="I38" s="45">
        <v>10.904023135</v>
      </c>
      <c r="J38" s="45">
        <v>0</v>
      </c>
      <c r="K38" s="45">
        <v>0</v>
      </c>
      <c r="L38" s="54">
        <v>25.740452172999998</v>
      </c>
      <c r="M38" s="71">
        <v>0</v>
      </c>
      <c r="N38" s="53">
        <v>0</v>
      </c>
      <c r="O38" s="45">
        <v>0</v>
      </c>
      <c r="P38" s="45">
        <v>0</v>
      </c>
      <c r="Q38" s="54">
        <v>0</v>
      </c>
      <c r="R38" s="71">
        <v>0.020724417999999998</v>
      </c>
      <c r="S38" s="45">
        <v>0</v>
      </c>
      <c r="T38" s="45">
        <v>0</v>
      </c>
      <c r="U38" s="45">
        <v>0</v>
      </c>
      <c r="V38" s="54">
        <v>3.558520857</v>
      </c>
      <c r="W38" s="71">
        <v>0</v>
      </c>
      <c r="X38" s="45">
        <v>0</v>
      </c>
      <c r="Y38" s="45">
        <v>0</v>
      </c>
      <c r="Z38" s="45">
        <v>0</v>
      </c>
      <c r="AA38" s="54">
        <v>0</v>
      </c>
      <c r="AB38" s="71">
        <v>0</v>
      </c>
      <c r="AC38" s="45">
        <v>0</v>
      </c>
      <c r="AD38" s="45">
        <v>0</v>
      </c>
      <c r="AE38" s="45">
        <v>0</v>
      </c>
      <c r="AF38" s="54">
        <v>0</v>
      </c>
      <c r="AG38" s="71">
        <v>0</v>
      </c>
      <c r="AH38" s="45">
        <v>0</v>
      </c>
      <c r="AI38" s="45">
        <v>0</v>
      </c>
      <c r="AJ38" s="45">
        <v>0</v>
      </c>
      <c r="AK38" s="54">
        <v>0</v>
      </c>
      <c r="AL38" s="71">
        <v>0</v>
      </c>
      <c r="AM38" s="45">
        <v>0</v>
      </c>
      <c r="AN38" s="45">
        <v>0</v>
      </c>
      <c r="AO38" s="45">
        <v>0</v>
      </c>
      <c r="AP38" s="54">
        <v>0</v>
      </c>
      <c r="AQ38" s="71">
        <v>0</v>
      </c>
      <c r="AR38" s="53">
        <v>0</v>
      </c>
      <c r="AS38" s="45">
        <v>0</v>
      </c>
      <c r="AT38" s="45">
        <v>0</v>
      </c>
      <c r="AU38" s="54">
        <v>0</v>
      </c>
      <c r="AV38" s="71">
        <v>0.574545333</v>
      </c>
      <c r="AW38" s="45">
        <v>9.343500632</v>
      </c>
      <c r="AX38" s="45">
        <v>0</v>
      </c>
      <c r="AY38" s="45">
        <v>0</v>
      </c>
      <c r="AZ38" s="54">
        <v>55.750896215</v>
      </c>
      <c r="BA38" s="71">
        <v>0</v>
      </c>
      <c r="BB38" s="53">
        <v>0</v>
      </c>
      <c r="BC38" s="45">
        <v>0</v>
      </c>
      <c r="BD38" s="45">
        <v>0</v>
      </c>
      <c r="BE38" s="54">
        <v>0</v>
      </c>
      <c r="BF38" s="71">
        <v>0.146206366</v>
      </c>
      <c r="BG38" s="53">
        <v>0</v>
      </c>
      <c r="BH38" s="45">
        <v>0</v>
      </c>
      <c r="BI38" s="45">
        <v>0</v>
      </c>
      <c r="BJ38" s="56">
        <v>5.07153335</v>
      </c>
      <c r="BK38" s="61">
        <v>111.225883542</v>
      </c>
      <c r="BL38" s="104"/>
    </row>
    <row r="39" spans="1:64" ht="12.75">
      <c r="A39" s="92"/>
      <c r="B39" s="3" t="s">
        <v>128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1">
        <v>0.168974854</v>
      </c>
      <c r="I39" s="45">
        <v>84.456645347</v>
      </c>
      <c r="J39" s="45">
        <v>0</v>
      </c>
      <c r="K39" s="45">
        <v>0</v>
      </c>
      <c r="L39" s="54">
        <v>67.10177327999999</v>
      </c>
      <c r="M39" s="71">
        <v>0</v>
      </c>
      <c r="N39" s="53">
        <v>0</v>
      </c>
      <c r="O39" s="45">
        <v>0</v>
      </c>
      <c r="P39" s="45">
        <v>0</v>
      </c>
      <c r="Q39" s="54">
        <v>0</v>
      </c>
      <c r="R39" s="71">
        <v>0.017164623</v>
      </c>
      <c r="S39" s="45">
        <v>0.3978555</v>
      </c>
      <c r="T39" s="45">
        <v>0</v>
      </c>
      <c r="U39" s="45">
        <v>0</v>
      </c>
      <c r="V39" s="54">
        <v>0.54449367</v>
      </c>
      <c r="W39" s="71">
        <v>0</v>
      </c>
      <c r="X39" s="45">
        <v>0</v>
      </c>
      <c r="Y39" s="45">
        <v>0</v>
      </c>
      <c r="Z39" s="45">
        <v>0</v>
      </c>
      <c r="AA39" s="54">
        <v>0</v>
      </c>
      <c r="AB39" s="71">
        <v>0</v>
      </c>
      <c r="AC39" s="45">
        <v>0</v>
      </c>
      <c r="AD39" s="45">
        <v>0</v>
      </c>
      <c r="AE39" s="45">
        <v>0</v>
      </c>
      <c r="AF39" s="54">
        <v>0</v>
      </c>
      <c r="AG39" s="71">
        <v>0</v>
      </c>
      <c r="AH39" s="45">
        <v>0</v>
      </c>
      <c r="AI39" s="45">
        <v>0</v>
      </c>
      <c r="AJ39" s="45">
        <v>0</v>
      </c>
      <c r="AK39" s="54">
        <v>0</v>
      </c>
      <c r="AL39" s="71">
        <v>0</v>
      </c>
      <c r="AM39" s="45">
        <v>0</v>
      </c>
      <c r="AN39" s="45">
        <v>0</v>
      </c>
      <c r="AO39" s="45">
        <v>0</v>
      </c>
      <c r="AP39" s="54">
        <v>0</v>
      </c>
      <c r="AQ39" s="71">
        <v>0</v>
      </c>
      <c r="AR39" s="53">
        <v>0</v>
      </c>
      <c r="AS39" s="45">
        <v>0</v>
      </c>
      <c r="AT39" s="45">
        <v>0</v>
      </c>
      <c r="AU39" s="54">
        <v>0</v>
      </c>
      <c r="AV39" s="71">
        <v>0.165046695</v>
      </c>
      <c r="AW39" s="45">
        <v>125.02963267</v>
      </c>
      <c r="AX39" s="45">
        <v>0</v>
      </c>
      <c r="AY39" s="45">
        <v>0</v>
      </c>
      <c r="AZ39" s="54">
        <v>158.458661335</v>
      </c>
      <c r="BA39" s="71">
        <v>0</v>
      </c>
      <c r="BB39" s="53">
        <v>0</v>
      </c>
      <c r="BC39" s="45">
        <v>0</v>
      </c>
      <c r="BD39" s="45">
        <v>0</v>
      </c>
      <c r="BE39" s="54">
        <v>0</v>
      </c>
      <c r="BF39" s="71">
        <v>0.004515951000000001</v>
      </c>
      <c r="BG39" s="53">
        <v>2.088627673</v>
      </c>
      <c r="BH39" s="45">
        <v>0</v>
      </c>
      <c r="BI39" s="45">
        <v>0</v>
      </c>
      <c r="BJ39" s="56">
        <v>2.664411518</v>
      </c>
      <c r="BK39" s="61">
        <v>441.09780311599997</v>
      </c>
      <c r="BL39" s="104"/>
    </row>
    <row r="40" spans="1:64" ht="12.75">
      <c r="A40" s="92"/>
      <c r="B40" s="3" t="s">
        <v>129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1">
        <v>0.359514683</v>
      </c>
      <c r="I40" s="45">
        <v>63.569214395</v>
      </c>
      <c r="J40" s="45">
        <v>0</v>
      </c>
      <c r="K40" s="45">
        <v>0</v>
      </c>
      <c r="L40" s="54">
        <v>21.519740069999997</v>
      </c>
      <c r="M40" s="71">
        <v>0</v>
      </c>
      <c r="N40" s="53">
        <v>0</v>
      </c>
      <c r="O40" s="45">
        <v>0</v>
      </c>
      <c r="P40" s="45">
        <v>0</v>
      </c>
      <c r="Q40" s="54">
        <v>0</v>
      </c>
      <c r="R40" s="71">
        <v>0.33789872700000007</v>
      </c>
      <c r="S40" s="45">
        <v>0</v>
      </c>
      <c r="T40" s="45">
        <v>1.13177931</v>
      </c>
      <c r="U40" s="45">
        <v>0</v>
      </c>
      <c r="V40" s="54">
        <v>60.052217786</v>
      </c>
      <c r="W40" s="71">
        <v>0</v>
      </c>
      <c r="X40" s="45">
        <v>0</v>
      </c>
      <c r="Y40" s="45">
        <v>0</v>
      </c>
      <c r="Z40" s="45">
        <v>0</v>
      </c>
      <c r="AA40" s="54">
        <v>0</v>
      </c>
      <c r="AB40" s="71">
        <v>0</v>
      </c>
      <c r="AC40" s="45">
        <v>0</v>
      </c>
      <c r="AD40" s="45">
        <v>0</v>
      </c>
      <c r="AE40" s="45">
        <v>0</v>
      </c>
      <c r="AF40" s="54">
        <v>0</v>
      </c>
      <c r="AG40" s="71">
        <v>0</v>
      </c>
      <c r="AH40" s="45">
        <v>0</v>
      </c>
      <c r="AI40" s="45">
        <v>0</v>
      </c>
      <c r="AJ40" s="45">
        <v>0</v>
      </c>
      <c r="AK40" s="54">
        <v>0</v>
      </c>
      <c r="AL40" s="71">
        <v>0</v>
      </c>
      <c r="AM40" s="45">
        <v>0</v>
      </c>
      <c r="AN40" s="45">
        <v>0</v>
      </c>
      <c r="AO40" s="45">
        <v>0</v>
      </c>
      <c r="AP40" s="54">
        <v>0</v>
      </c>
      <c r="AQ40" s="71">
        <v>0</v>
      </c>
      <c r="AR40" s="53">
        <v>0</v>
      </c>
      <c r="AS40" s="45">
        <v>0</v>
      </c>
      <c r="AT40" s="45">
        <v>0</v>
      </c>
      <c r="AU40" s="54">
        <v>0</v>
      </c>
      <c r="AV40" s="71">
        <v>1.23147631</v>
      </c>
      <c r="AW40" s="45">
        <v>23.431721133000003</v>
      </c>
      <c r="AX40" s="45">
        <v>0</v>
      </c>
      <c r="AY40" s="45">
        <v>0</v>
      </c>
      <c r="AZ40" s="54">
        <v>50.73107115</v>
      </c>
      <c r="BA40" s="71">
        <v>0</v>
      </c>
      <c r="BB40" s="53">
        <v>0</v>
      </c>
      <c r="BC40" s="45">
        <v>0</v>
      </c>
      <c r="BD40" s="45">
        <v>0</v>
      </c>
      <c r="BE40" s="54">
        <v>0</v>
      </c>
      <c r="BF40" s="71">
        <v>0.31850110400000003</v>
      </c>
      <c r="BG40" s="53">
        <v>2.704276966</v>
      </c>
      <c r="BH40" s="45">
        <v>0</v>
      </c>
      <c r="BI40" s="45">
        <v>0</v>
      </c>
      <c r="BJ40" s="56">
        <v>7.415135462</v>
      </c>
      <c r="BK40" s="61">
        <v>232.80254709599998</v>
      </c>
      <c r="BL40" s="104"/>
    </row>
    <row r="41" spans="1:64" ht="12.75">
      <c r="A41" s="92"/>
      <c r="B41" s="3" t="s">
        <v>130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1">
        <v>0.128582031</v>
      </c>
      <c r="I41" s="45">
        <v>35.979904553</v>
      </c>
      <c r="J41" s="45">
        <v>0</v>
      </c>
      <c r="K41" s="45">
        <v>0</v>
      </c>
      <c r="L41" s="54">
        <v>16.629173835</v>
      </c>
      <c r="M41" s="71">
        <v>0</v>
      </c>
      <c r="N41" s="53">
        <v>0</v>
      </c>
      <c r="O41" s="45">
        <v>0</v>
      </c>
      <c r="P41" s="45">
        <v>0</v>
      </c>
      <c r="Q41" s="54">
        <v>0</v>
      </c>
      <c r="R41" s="71">
        <v>0.006919340999999999</v>
      </c>
      <c r="S41" s="45">
        <v>0</v>
      </c>
      <c r="T41" s="45">
        <v>0</v>
      </c>
      <c r="U41" s="45">
        <v>0</v>
      </c>
      <c r="V41" s="54">
        <v>0.028830052000000002</v>
      </c>
      <c r="W41" s="71">
        <v>0</v>
      </c>
      <c r="X41" s="45">
        <v>0</v>
      </c>
      <c r="Y41" s="45">
        <v>0</v>
      </c>
      <c r="Z41" s="45">
        <v>0</v>
      </c>
      <c r="AA41" s="54">
        <v>0</v>
      </c>
      <c r="AB41" s="71">
        <v>0</v>
      </c>
      <c r="AC41" s="45">
        <v>0</v>
      </c>
      <c r="AD41" s="45">
        <v>0</v>
      </c>
      <c r="AE41" s="45">
        <v>0</v>
      </c>
      <c r="AF41" s="54">
        <v>0</v>
      </c>
      <c r="AG41" s="71">
        <v>0</v>
      </c>
      <c r="AH41" s="45">
        <v>0</v>
      </c>
      <c r="AI41" s="45">
        <v>0</v>
      </c>
      <c r="AJ41" s="45">
        <v>0</v>
      </c>
      <c r="AK41" s="54">
        <v>0</v>
      </c>
      <c r="AL41" s="71">
        <v>0</v>
      </c>
      <c r="AM41" s="45">
        <v>0</v>
      </c>
      <c r="AN41" s="45">
        <v>0</v>
      </c>
      <c r="AO41" s="45">
        <v>0</v>
      </c>
      <c r="AP41" s="54">
        <v>0</v>
      </c>
      <c r="AQ41" s="71">
        <v>0</v>
      </c>
      <c r="AR41" s="53">
        <v>0</v>
      </c>
      <c r="AS41" s="45">
        <v>0</v>
      </c>
      <c r="AT41" s="45">
        <v>0</v>
      </c>
      <c r="AU41" s="54">
        <v>0</v>
      </c>
      <c r="AV41" s="71">
        <v>0.087301909</v>
      </c>
      <c r="AW41" s="45">
        <v>27.254808387</v>
      </c>
      <c r="AX41" s="45">
        <v>0</v>
      </c>
      <c r="AY41" s="45">
        <v>0</v>
      </c>
      <c r="AZ41" s="54">
        <v>11.905351882</v>
      </c>
      <c r="BA41" s="71">
        <v>0</v>
      </c>
      <c r="BB41" s="53">
        <v>0</v>
      </c>
      <c r="BC41" s="45">
        <v>0</v>
      </c>
      <c r="BD41" s="45">
        <v>0</v>
      </c>
      <c r="BE41" s="54">
        <v>0</v>
      </c>
      <c r="BF41" s="71">
        <v>0.006894068</v>
      </c>
      <c r="BG41" s="53">
        <v>0</v>
      </c>
      <c r="BH41" s="45">
        <v>0</v>
      </c>
      <c r="BI41" s="45">
        <v>0</v>
      </c>
      <c r="BJ41" s="56">
        <v>1.0306632070000001</v>
      </c>
      <c r="BK41" s="61">
        <v>93.058429265</v>
      </c>
      <c r="BL41" s="104"/>
    </row>
    <row r="42" spans="1:64" ht="12.75">
      <c r="A42" s="92"/>
      <c r="B42" s="3" t="s">
        <v>160</v>
      </c>
      <c r="C42" s="55">
        <v>0</v>
      </c>
      <c r="D42" s="53">
        <v>11.123686209999999</v>
      </c>
      <c r="E42" s="45">
        <v>0</v>
      </c>
      <c r="F42" s="45">
        <v>0</v>
      </c>
      <c r="G42" s="54">
        <v>0</v>
      </c>
      <c r="H42" s="71">
        <v>0.115674941</v>
      </c>
      <c r="I42" s="45">
        <v>26.041008694</v>
      </c>
      <c r="J42" s="45">
        <v>0</v>
      </c>
      <c r="K42" s="45">
        <v>0</v>
      </c>
      <c r="L42" s="54">
        <v>2.888635427</v>
      </c>
      <c r="M42" s="71">
        <v>0</v>
      </c>
      <c r="N42" s="53">
        <v>0</v>
      </c>
      <c r="O42" s="45">
        <v>0</v>
      </c>
      <c r="P42" s="45">
        <v>0</v>
      </c>
      <c r="Q42" s="54">
        <v>0</v>
      </c>
      <c r="R42" s="71">
        <v>0.043938481</v>
      </c>
      <c r="S42" s="45">
        <v>0</v>
      </c>
      <c r="T42" s="45">
        <v>0</v>
      </c>
      <c r="U42" s="45">
        <v>0</v>
      </c>
      <c r="V42" s="54">
        <v>2.079128189</v>
      </c>
      <c r="W42" s="71">
        <v>0</v>
      </c>
      <c r="X42" s="45">
        <v>0</v>
      </c>
      <c r="Y42" s="45">
        <v>0</v>
      </c>
      <c r="Z42" s="45">
        <v>0</v>
      </c>
      <c r="AA42" s="54">
        <v>0</v>
      </c>
      <c r="AB42" s="71">
        <v>0</v>
      </c>
      <c r="AC42" s="45">
        <v>0</v>
      </c>
      <c r="AD42" s="45">
        <v>0</v>
      </c>
      <c r="AE42" s="45">
        <v>0</v>
      </c>
      <c r="AF42" s="54">
        <v>0</v>
      </c>
      <c r="AG42" s="71">
        <v>0</v>
      </c>
      <c r="AH42" s="45">
        <v>0</v>
      </c>
      <c r="AI42" s="45">
        <v>0</v>
      </c>
      <c r="AJ42" s="45">
        <v>0</v>
      </c>
      <c r="AK42" s="54">
        <v>0</v>
      </c>
      <c r="AL42" s="71">
        <v>0</v>
      </c>
      <c r="AM42" s="45">
        <v>0</v>
      </c>
      <c r="AN42" s="45">
        <v>0</v>
      </c>
      <c r="AO42" s="45">
        <v>0</v>
      </c>
      <c r="AP42" s="54">
        <v>0</v>
      </c>
      <c r="AQ42" s="71">
        <v>0</v>
      </c>
      <c r="AR42" s="53">
        <v>0</v>
      </c>
      <c r="AS42" s="45">
        <v>0</v>
      </c>
      <c r="AT42" s="45">
        <v>0</v>
      </c>
      <c r="AU42" s="54">
        <v>0</v>
      </c>
      <c r="AV42" s="71">
        <v>0.122119986</v>
      </c>
      <c r="AW42" s="45">
        <v>2.7379389030000003</v>
      </c>
      <c r="AX42" s="45">
        <v>0</v>
      </c>
      <c r="AY42" s="45">
        <v>0</v>
      </c>
      <c r="AZ42" s="54">
        <v>8.39249688</v>
      </c>
      <c r="BA42" s="71">
        <v>0</v>
      </c>
      <c r="BB42" s="53">
        <v>0</v>
      </c>
      <c r="BC42" s="45">
        <v>0</v>
      </c>
      <c r="BD42" s="45">
        <v>0</v>
      </c>
      <c r="BE42" s="54">
        <v>0</v>
      </c>
      <c r="BF42" s="71">
        <v>0.052058152999999996</v>
      </c>
      <c r="BG42" s="53">
        <v>0</v>
      </c>
      <c r="BH42" s="45">
        <v>0</v>
      </c>
      <c r="BI42" s="45">
        <v>0</v>
      </c>
      <c r="BJ42" s="56">
        <v>0.116641416</v>
      </c>
      <c r="BK42" s="61">
        <v>53.71332727999999</v>
      </c>
      <c r="BL42" s="104"/>
    </row>
    <row r="43" spans="1:64" ht="12.75">
      <c r="A43" s="92"/>
      <c r="B43" s="3" t="s">
        <v>163</v>
      </c>
      <c r="C43" s="55">
        <v>0</v>
      </c>
      <c r="D43" s="53">
        <v>5.496815515</v>
      </c>
      <c r="E43" s="45">
        <v>0</v>
      </c>
      <c r="F43" s="45">
        <v>0</v>
      </c>
      <c r="G43" s="54">
        <v>0</v>
      </c>
      <c r="H43" s="71">
        <v>0.077724973</v>
      </c>
      <c r="I43" s="45">
        <v>0.5496815519999999</v>
      </c>
      <c r="J43" s="45">
        <v>0</v>
      </c>
      <c r="K43" s="45">
        <v>0</v>
      </c>
      <c r="L43" s="54">
        <v>2.707731323</v>
      </c>
      <c r="M43" s="71">
        <v>0</v>
      </c>
      <c r="N43" s="53">
        <v>0</v>
      </c>
      <c r="O43" s="45">
        <v>0</v>
      </c>
      <c r="P43" s="45">
        <v>0</v>
      </c>
      <c r="Q43" s="54">
        <v>0</v>
      </c>
      <c r="R43" s="71">
        <v>0.03517977</v>
      </c>
      <c r="S43" s="45">
        <v>0</v>
      </c>
      <c r="T43" s="45">
        <v>0</v>
      </c>
      <c r="U43" s="45">
        <v>0</v>
      </c>
      <c r="V43" s="54">
        <v>1.758980965</v>
      </c>
      <c r="W43" s="71">
        <v>0</v>
      </c>
      <c r="X43" s="45">
        <v>0</v>
      </c>
      <c r="Y43" s="45">
        <v>0</v>
      </c>
      <c r="Z43" s="45">
        <v>0</v>
      </c>
      <c r="AA43" s="54">
        <v>0</v>
      </c>
      <c r="AB43" s="71">
        <v>0</v>
      </c>
      <c r="AC43" s="45">
        <v>0</v>
      </c>
      <c r="AD43" s="45">
        <v>0</v>
      </c>
      <c r="AE43" s="45">
        <v>0</v>
      </c>
      <c r="AF43" s="54">
        <v>0</v>
      </c>
      <c r="AG43" s="71">
        <v>0</v>
      </c>
      <c r="AH43" s="45">
        <v>0</v>
      </c>
      <c r="AI43" s="45">
        <v>0</v>
      </c>
      <c r="AJ43" s="45">
        <v>0</v>
      </c>
      <c r="AK43" s="54">
        <v>0</v>
      </c>
      <c r="AL43" s="71">
        <v>0</v>
      </c>
      <c r="AM43" s="45">
        <v>0</v>
      </c>
      <c r="AN43" s="45">
        <v>0</v>
      </c>
      <c r="AO43" s="45">
        <v>0</v>
      </c>
      <c r="AP43" s="54">
        <v>0</v>
      </c>
      <c r="AQ43" s="71">
        <v>0</v>
      </c>
      <c r="AR43" s="53">
        <v>0</v>
      </c>
      <c r="AS43" s="45">
        <v>0</v>
      </c>
      <c r="AT43" s="45">
        <v>0</v>
      </c>
      <c r="AU43" s="54">
        <v>0</v>
      </c>
      <c r="AV43" s="71">
        <v>0.183251926</v>
      </c>
      <c r="AW43" s="45">
        <v>3.888397676</v>
      </c>
      <c r="AX43" s="45">
        <v>0</v>
      </c>
      <c r="AY43" s="45">
        <v>0</v>
      </c>
      <c r="AZ43" s="54">
        <v>8.63938002</v>
      </c>
      <c r="BA43" s="71">
        <v>0</v>
      </c>
      <c r="BB43" s="53">
        <v>0</v>
      </c>
      <c r="BC43" s="45">
        <v>0</v>
      </c>
      <c r="BD43" s="45">
        <v>0</v>
      </c>
      <c r="BE43" s="54">
        <v>0</v>
      </c>
      <c r="BF43" s="71">
        <v>0.001425814</v>
      </c>
      <c r="BG43" s="53">
        <v>0</v>
      </c>
      <c r="BH43" s="45">
        <v>0</v>
      </c>
      <c r="BI43" s="45">
        <v>0</v>
      </c>
      <c r="BJ43" s="56">
        <v>0.076780731</v>
      </c>
      <c r="BK43" s="61">
        <v>23.415350265</v>
      </c>
      <c r="BL43" s="104"/>
    </row>
    <row r="44" spans="1:64" ht="12.75">
      <c r="A44" s="36"/>
      <c r="B44" s="37" t="s">
        <v>98</v>
      </c>
      <c r="C44" s="90">
        <f aca="true" t="shared" si="3" ref="C44:AH44">SUM(C17:C43)</f>
        <v>0</v>
      </c>
      <c r="D44" s="90">
        <f t="shared" si="3"/>
        <v>129.24138657199998</v>
      </c>
      <c r="E44" s="90">
        <f t="shared" si="3"/>
        <v>0</v>
      </c>
      <c r="F44" s="90">
        <f t="shared" si="3"/>
        <v>0</v>
      </c>
      <c r="G44" s="90">
        <f t="shared" si="3"/>
        <v>0</v>
      </c>
      <c r="H44" s="90">
        <f t="shared" si="3"/>
        <v>5.448319198999998</v>
      </c>
      <c r="I44" s="90">
        <f t="shared" si="3"/>
        <v>3301.7401155690004</v>
      </c>
      <c r="J44" s="90">
        <f t="shared" si="3"/>
        <v>0</v>
      </c>
      <c r="K44" s="90">
        <f t="shared" si="3"/>
        <v>0</v>
      </c>
      <c r="L44" s="90">
        <f t="shared" si="3"/>
        <v>484.435439124</v>
      </c>
      <c r="M44" s="90">
        <f t="shared" si="3"/>
        <v>0</v>
      </c>
      <c r="N44" s="90">
        <f t="shared" si="3"/>
        <v>0</v>
      </c>
      <c r="O44" s="90">
        <f t="shared" si="3"/>
        <v>0</v>
      </c>
      <c r="P44" s="90">
        <f t="shared" si="3"/>
        <v>0</v>
      </c>
      <c r="Q44" s="90">
        <f t="shared" si="3"/>
        <v>0</v>
      </c>
      <c r="R44" s="90">
        <f t="shared" si="3"/>
        <v>1.149470444</v>
      </c>
      <c r="S44" s="90">
        <f t="shared" si="3"/>
        <v>67.584296191</v>
      </c>
      <c r="T44" s="90">
        <f t="shared" si="3"/>
        <v>1.13177931</v>
      </c>
      <c r="U44" s="90">
        <f t="shared" si="3"/>
        <v>0</v>
      </c>
      <c r="V44" s="90">
        <f t="shared" si="3"/>
        <v>107.98847858100001</v>
      </c>
      <c r="W44" s="90">
        <f t="shared" si="3"/>
        <v>0</v>
      </c>
      <c r="X44" s="90">
        <f t="shared" si="3"/>
        <v>0</v>
      </c>
      <c r="Y44" s="90">
        <f t="shared" si="3"/>
        <v>0</v>
      </c>
      <c r="Z44" s="90">
        <f t="shared" si="3"/>
        <v>0</v>
      </c>
      <c r="AA44" s="90">
        <f t="shared" si="3"/>
        <v>0</v>
      </c>
      <c r="AB44" s="90">
        <f t="shared" si="3"/>
        <v>0</v>
      </c>
      <c r="AC44" s="90">
        <f t="shared" si="3"/>
        <v>0.045849255</v>
      </c>
      <c r="AD44" s="90">
        <f t="shared" si="3"/>
        <v>0</v>
      </c>
      <c r="AE44" s="90">
        <f t="shared" si="3"/>
        <v>0</v>
      </c>
      <c r="AF44" s="90">
        <f t="shared" si="3"/>
        <v>0</v>
      </c>
      <c r="AG44" s="90">
        <f t="shared" si="3"/>
        <v>0</v>
      </c>
      <c r="AH44" s="90">
        <f t="shared" si="3"/>
        <v>0</v>
      </c>
      <c r="AI44" s="90">
        <f aca="true" t="shared" si="4" ref="AI44:BK44">SUM(AI17:AI43)</f>
        <v>0</v>
      </c>
      <c r="AJ44" s="90">
        <f t="shared" si="4"/>
        <v>0</v>
      </c>
      <c r="AK44" s="90">
        <f t="shared" si="4"/>
        <v>0</v>
      </c>
      <c r="AL44" s="90">
        <f t="shared" si="4"/>
        <v>0</v>
      </c>
      <c r="AM44" s="90">
        <f t="shared" si="4"/>
        <v>0</v>
      </c>
      <c r="AN44" s="90">
        <f t="shared" si="4"/>
        <v>0</v>
      </c>
      <c r="AO44" s="90">
        <f t="shared" si="4"/>
        <v>0</v>
      </c>
      <c r="AP44" s="90">
        <f t="shared" si="4"/>
        <v>0</v>
      </c>
      <c r="AQ44" s="90">
        <f t="shared" si="4"/>
        <v>0</v>
      </c>
      <c r="AR44" s="90">
        <f t="shared" si="4"/>
        <v>0</v>
      </c>
      <c r="AS44" s="90">
        <f t="shared" si="4"/>
        <v>0</v>
      </c>
      <c r="AT44" s="90">
        <f t="shared" si="4"/>
        <v>0</v>
      </c>
      <c r="AU44" s="90">
        <f t="shared" si="4"/>
        <v>0</v>
      </c>
      <c r="AV44" s="90">
        <f t="shared" si="4"/>
        <v>19.015965017000006</v>
      </c>
      <c r="AW44" s="90">
        <f t="shared" si="4"/>
        <v>509.05309573</v>
      </c>
      <c r="AX44" s="90">
        <f t="shared" si="4"/>
        <v>0</v>
      </c>
      <c r="AY44" s="90">
        <f t="shared" si="4"/>
        <v>0</v>
      </c>
      <c r="AZ44" s="90">
        <f t="shared" si="4"/>
        <v>884.2034306336258</v>
      </c>
      <c r="BA44" s="90">
        <f t="shared" si="4"/>
        <v>0</v>
      </c>
      <c r="BB44" s="90">
        <f t="shared" si="4"/>
        <v>0</v>
      </c>
      <c r="BC44" s="90">
        <f t="shared" si="4"/>
        <v>0</v>
      </c>
      <c r="BD44" s="90">
        <f t="shared" si="4"/>
        <v>0</v>
      </c>
      <c r="BE44" s="90">
        <f t="shared" si="4"/>
        <v>0</v>
      </c>
      <c r="BF44" s="90">
        <f t="shared" si="4"/>
        <v>3.009081554</v>
      </c>
      <c r="BG44" s="90">
        <f t="shared" si="4"/>
        <v>59.609613998</v>
      </c>
      <c r="BH44" s="90">
        <f t="shared" si="4"/>
        <v>3.4386941369999997</v>
      </c>
      <c r="BI44" s="90">
        <f t="shared" si="4"/>
        <v>0</v>
      </c>
      <c r="BJ44" s="90">
        <f t="shared" si="4"/>
        <v>47.746663010000006</v>
      </c>
      <c r="BK44" s="101">
        <f t="shared" si="4"/>
        <v>5624.841678324627</v>
      </c>
      <c r="BL44" s="104"/>
    </row>
    <row r="45" spans="1:64" ht="12.75">
      <c r="A45" s="11" t="s">
        <v>70</v>
      </c>
      <c r="B45" s="18" t="s">
        <v>13</v>
      </c>
      <c r="C45" s="124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42"/>
      <c r="BL45" s="104"/>
    </row>
    <row r="46" spans="1:64" ht="12.75">
      <c r="A46" s="11"/>
      <c r="B46" s="19" t="s">
        <v>31</v>
      </c>
      <c r="C46" s="57"/>
      <c r="D46" s="58"/>
      <c r="E46" s="59"/>
      <c r="F46" s="59"/>
      <c r="G46" s="60"/>
      <c r="H46" s="57"/>
      <c r="I46" s="59"/>
      <c r="J46" s="59"/>
      <c r="K46" s="59"/>
      <c r="L46" s="60"/>
      <c r="M46" s="57"/>
      <c r="N46" s="58"/>
      <c r="O46" s="59"/>
      <c r="P46" s="59"/>
      <c r="Q46" s="60"/>
      <c r="R46" s="57"/>
      <c r="S46" s="59"/>
      <c r="T46" s="59"/>
      <c r="U46" s="59"/>
      <c r="V46" s="60"/>
      <c r="W46" s="57"/>
      <c r="X46" s="59"/>
      <c r="Y46" s="59"/>
      <c r="Z46" s="59"/>
      <c r="AA46" s="60"/>
      <c r="AB46" s="57"/>
      <c r="AC46" s="59"/>
      <c r="AD46" s="59"/>
      <c r="AE46" s="59"/>
      <c r="AF46" s="60"/>
      <c r="AG46" s="57"/>
      <c r="AH46" s="59"/>
      <c r="AI46" s="59"/>
      <c r="AJ46" s="59"/>
      <c r="AK46" s="60"/>
      <c r="AL46" s="57"/>
      <c r="AM46" s="59"/>
      <c r="AN46" s="59"/>
      <c r="AO46" s="59"/>
      <c r="AP46" s="60"/>
      <c r="AQ46" s="57"/>
      <c r="AR46" s="58"/>
      <c r="AS46" s="59"/>
      <c r="AT46" s="59"/>
      <c r="AU46" s="60"/>
      <c r="AV46" s="57"/>
      <c r="AW46" s="59"/>
      <c r="AX46" s="59"/>
      <c r="AY46" s="59"/>
      <c r="AZ46" s="60"/>
      <c r="BA46" s="57"/>
      <c r="BB46" s="58"/>
      <c r="BC46" s="59"/>
      <c r="BD46" s="59"/>
      <c r="BE46" s="60"/>
      <c r="BF46" s="57"/>
      <c r="BG46" s="58"/>
      <c r="BH46" s="59"/>
      <c r="BI46" s="59"/>
      <c r="BJ46" s="60"/>
      <c r="BK46" s="61"/>
      <c r="BL46" s="104"/>
    </row>
    <row r="47" spans="1:64" ht="12.75">
      <c r="A47" s="36"/>
      <c r="B47" s="37" t="s">
        <v>83</v>
      </c>
      <c r="C47" s="62"/>
      <c r="D47" s="63"/>
      <c r="E47" s="63"/>
      <c r="F47" s="63"/>
      <c r="G47" s="64"/>
      <c r="H47" s="62"/>
      <c r="I47" s="63"/>
      <c r="J47" s="63"/>
      <c r="K47" s="63"/>
      <c r="L47" s="64"/>
      <c r="M47" s="62"/>
      <c r="N47" s="63"/>
      <c r="O47" s="63"/>
      <c r="P47" s="63"/>
      <c r="Q47" s="64"/>
      <c r="R47" s="62"/>
      <c r="S47" s="63"/>
      <c r="T47" s="63"/>
      <c r="U47" s="63"/>
      <c r="V47" s="64"/>
      <c r="W47" s="62"/>
      <c r="X47" s="63"/>
      <c r="Y47" s="63"/>
      <c r="Z47" s="63"/>
      <c r="AA47" s="64"/>
      <c r="AB47" s="62"/>
      <c r="AC47" s="63"/>
      <c r="AD47" s="63"/>
      <c r="AE47" s="63"/>
      <c r="AF47" s="64"/>
      <c r="AG47" s="62"/>
      <c r="AH47" s="63"/>
      <c r="AI47" s="63"/>
      <c r="AJ47" s="63"/>
      <c r="AK47" s="64"/>
      <c r="AL47" s="62"/>
      <c r="AM47" s="63"/>
      <c r="AN47" s="63"/>
      <c r="AO47" s="63"/>
      <c r="AP47" s="64"/>
      <c r="AQ47" s="62"/>
      <c r="AR47" s="63"/>
      <c r="AS47" s="63"/>
      <c r="AT47" s="63"/>
      <c r="AU47" s="64"/>
      <c r="AV47" s="62"/>
      <c r="AW47" s="63"/>
      <c r="AX47" s="63"/>
      <c r="AY47" s="63"/>
      <c r="AZ47" s="64"/>
      <c r="BA47" s="62"/>
      <c r="BB47" s="63"/>
      <c r="BC47" s="63"/>
      <c r="BD47" s="63"/>
      <c r="BE47" s="64"/>
      <c r="BF47" s="62"/>
      <c r="BG47" s="63"/>
      <c r="BH47" s="63"/>
      <c r="BI47" s="63"/>
      <c r="BJ47" s="64"/>
      <c r="BK47" s="65"/>
      <c r="BL47" s="104"/>
    </row>
    <row r="48" spans="1:64" ht="12.75">
      <c r="A48" s="11" t="s">
        <v>72</v>
      </c>
      <c r="B48" s="24" t="s">
        <v>87</v>
      </c>
      <c r="C48" s="124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6"/>
      <c r="BL48" s="104"/>
    </row>
    <row r="49" spans="1:64" ht="12.75">
      <c r="A49" s="11"/>
      <c r="B49" s="19" t="s">
        <v>31</v>
      </c>
      <c r="C49" s="57"/>
      <c r="D49" s="58"/>
      <c r="E49" s="59"/>
      <c r="F49" s="59"/>
      <c r="G49" s="60"/>
      <c r="H49" s="57"/>
      <c r="I49" s="59"/>
      <c r="J49" s="59"/>
      <c r="K49" s="59"/>
      <c r="L49" s="60"/>
      <c r="M49" s="57"/>
      <c r="N49" s="58"/>
      <c r="O49" s="59"/>
      <c r="P49" s="59"/>
      <c r="Q49" s="60"/>
      <c r="R49" s="57"/>
      <c r="S49" s="59"/>
      <c r="T49" s="59"/>
      <c r="U49" s="59"/>
      <c r="V49" s="60"/>
      <c r="W49" s="57"/>
      <c r="X49" s="59"/>
      <c r="Y49" s="59"/>
      <c r="Z49" s="59"/>
      <c r="AA49" s="60"/>
      <c r="AB49" s="57"/>
      <c r="AC49" s="59"/>
      <c r="AD49" s="59"/>
      <c r="AE49" s="59"/>
      <c r="AF49" s="60"/>
      <c r="AG49" s="57"/>
      <c r="AH49" s="59"/>
      <c r="AI49" s="59"/>
      <c r="AJ49" s="59"/>
      <c r="AK49" s="60"/>
      <c r="AL49" s="57"/>
      <c r="AM49" s="59"/>
      <c r="AN49" s="59"/>
      <c r="AO49" s="59"/>
      <c r="AP49" s="60"/>
      <c r="AQ49" s="57"/>
      <c r="AR49" s="58"/>
      <c r="AS49" s="59"/>
      <c r="AT49" s="59"/>
      <c r="AU49" s="60"/>
      <c r="AV49" s="57"/>
      <c r="AW49" s="59"/>
      <c r="AX49" s="59"/>
      <c r="AY49" s="59"/>
      <c r="AZ49" s="60"/>
      <c r="BA49" s="57"/>
      <c r="BB49" s="58"/>
      <c r="BC49" s="59"/>
      <c r="BD49" s="59"/>
      <c r="BE49" s="60"/>
      <c r="BF49" s="57"/>
      <c r="BG49" s="58"/>
      <c r="BH49" s="59"/>
      <c r="BI49" s="59"/>
      <c r="BJ49" s="60"/>
      <c r="BK49" s="61"/>
      <c r="BL49" s="104"/>
    </row>
    <row r="50" spans="1:64" ht="12.75">
      <c r="A50" s="36"/>
      <c r="B50" s="37" t="s">
        <v>82</v>
      </c>
      <c r="C50" s="62"/>
      <c r="D50" s="63"/>
      <c r="E50" s="63"/>
      <c r="F50" s="63"/>
      <c r="G50" s="64"/>
      <c r="H50" s="62"/>
      <c r="I50" s="63"/>
      <c r="J50" s="63"/>
      <c r="K50" s="63"/>
      <c r="L50" s="64"/>
      <c r="M50" s="62"/>
      <c r="N50" s="63"/>
      <c r="O50" s="63"/>
      <c r="P50" s="63"/>
      <c r="Q50" s="64"/>
      <c r="R50" s="62"/>
      <c r="S50" s="63"/>
      <c r="T50" s="63"/>
      <c r="U50" s="63"/>
      <c r="V50" s="64"/>
      <c r="W50" s="62"/>
      <c r="X50" s="63"/>
      <c r="Y50" s="63"/>
      <c r="Z50" s="63"/>
      <c r="AA50" s="64"/>
      <c r="AB50" s="62"/>
      <c r="AC50" s="63"/>
      <c r="AD50" s="63"/>
      <c r="AE50" s="63"/>
      <c r="AF50" s="64"/>
      <c r="AG50" s="62"/>
      <c r="AH50" s="63"/>
      <c r="AI50" s="63"/>
      <c r="AJ50" s="63"/>
      <c r="AK50" s="64"/>
      <c r="AL50" s="62"/>
      <c r="AM50" s="63"/>
      <c r="AN50" s="63"/>
      <c r="AO50" s="63"/>
      <c r="AP50" s="64"/>
      <c r="AQ50" s="62"/>
      <c r="AR50" s="63"/>
      <c r="AS50" s="63"/>
      <c r="AT50" s="63"/>
      <c r="AU50" s="64"/>
      <c r="AV50" s="62"/>
      <c r="AW50" s="63"/>
      <c r="AX50" s="63"/>
      <c r="AY50" s="63"/>
      <c r="AZ50" s="64"/>
      <c r="BA50" s="62"/>
      <c r="BB50" s="63"/>
      <c r="BC50" s="63"/>
      <c r="BD50" s="63"/>
      <c r="BE50" s="64"/>
      <c r="BF50" s="62"/>
      <c r="BG50" s="63"/>
      <c r="BH50" s="63"/>
      <c r="BI50" s="63"/>
      <c r="BJ50" s="64"/>
      <c r="BK50" s="65"/>
      <c r="BL50" s="104"/>
    </row>
    <row r="51" spans="1:64" ht="12.75">
      <c r="A51" s="11" t="s">
        <v>73</v>
      </c>
      <c r="B51" s="18" t="s">
        <v>14</v>
      </c>
      <c r="C51" s="124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6"/>
      <c r="BL51" s="104"/>
    </row>
    <row r="52" spans="1:64" ht="12.75">
      <c r="A52" s="11"/>
      <c r="B52" s="24" t="s">
        <v>166</v>
      </c>
      <c r="C52" s="71">
        <v>0</v>
      </c>
      <c r="D52" s="53">
        <v>195.428101986</v>
      </c>
      <c r="E52" s="45">
        <v>0</v>
      </c>
      <c r="F52" s="45">
        <v>0</v>
      </c>
      <c r="G52" s="54">
        <v>0</v>
      </c>
      <c r="H52" s="71">
        <v>4.166179499</v>
      </c>
      <c r="I52" s="45">
        <v>1351.180926264</v>
      </c>
      <c r="J52" s="45">
        <v>0.01046796</v>
      </c>
      <c r="K52" s="45">
        <v>0</v>
      </c>
      <c r="L52" s="54">
        <v>326.564633307</v>
      </c>
      <c r="M52" s="71">
        <v>0</v>
      </c>
      <c r="N52" s="53">
        <v>0</v>
      </c>
      <c r="O52" s="45">
        <v>0</v>
      </c>
      <c r="P52" s="45">
        <v>0</v>
      </c>
      <c r="Q52" s="54">
        <v>0</v>
      </c>
      <c r="R52" s="71">
        <v>1.4728097660000001</v>
      </c>
      <c r="S52" s="45">
        <v>0.12089825900000001</v>
      </c>
      <c r="T52" s="45">
        <v>2.091964988</v>
      </c>
      <c r="U52" s="45">
        <v>0</v>
      </c>
      <c r="V52" s="54">
        <v>58.594410124999996</v>
      </c>
      <c r="W52" s="71">
        <v>0</v>
      </c>
      <c r="X52" s="45">
        <v>0</v>
      </c>
      <c r="Y52" s="45">
        <v>0</v>
      </c>
      <c r="Z52" s="45">
        <v>0</v>
      </c>
      <c r="AA52" s="54">
        <v>0</v>
      </c>
      <c r="AB52" s="71">
        <v>0</v>
      </c>
      <c r="AC52" s="45">
        <v>0</v>
      </c>
      <c r="AD52" s="45">
        <v>0</v>
      </c>
      <c r="AE52" s="45">
        <v>0</v>
      </c>
      <c r="AF52" s="54">
        <v>0</v>
      </c>
      <c r="AG52" s="71">
        <v>0</v>
      </c>
      <c r="AH52" s="45">
        <v>0</v>
      </c>
      <c r="AI52" s="45">
        <v>0</v>
      </c>
      <c r="AJ52" s="45">
        <v>0</v>
      </c>
      <c r="AK52" s="54">
        <v>0</v>
      </c>
      <c r="AL52" s="71">
        <v>0.010180356</v>
      </c>
      <c r="AM52" s="45">
        <v>0</v>
      </c>
      <c r="AN52" s="45">
        <v>0</v>
      </c>
      <c r="AO52" s="45">
        <v>0</v>
      </c>
      <c r="AP52" s="54">
        <v>0</v>
      </c>
      <c r="AQ52" s="71">
        <v>0</v>
      </c>
      <c r="AR52" s="53">
        <v>0</v>
      </c>
      <c r="AS52" s="45">
        <v>0</v>
      </c>
      <c r="AT52" s="45">
        <v>0</v>
      </c>
      <c r="AU52" s="54">
        <v>0</v>
      </c>
      <c r="AV52" s="71">
        <v>8.849040075999998</v>
      </c>
      <c r="AW52" s="45">
        <v>252.83347905199997</v>
      </c>
      <c r="AX52" s="45">
        <v>0</v>
      </c>
      <c r="AY52" s="45">
        <v>0</v>
      </c>
      <c r="AZ52" s="54">
        <v>275.939192416</v>
      </c>
      <c r="BA52" s="71">
        <v>0</v>
      </c>
      <c r="BB52" s="53">
        <v>0</v>
      </c>
      <c r="BC52" s="45">
        <v>0</v>
      </c>
      <c r="BD52" s="45">
        <v>0</v>
      </c>
      <c r="BE52" s="54">
        <v>0</v>
      </c>
      <c r="BF52" s="71">
        <v>2.791553968</v>
      </c>
      <c r="BG52" s="53">
        <v>5.8977295960000005</v>
      </c>
      <c r="BH52" s="45">
        <v>1.6788172510000001</v>
      </c>
      <c r="BI52" s="45">
        <v>0</v>
      </c>
      <c r="BJ52" s="54">
        <v>9.902646772</v>
      </c>
      <c r="BK52" s="49">
        <v>2497.533031640999</v>
      </c>
      <c r="BL52" s="104"/>
    </row>
    <row r="53" spans="1:64" ht="12.75">
      <c r="A53" s="11"/>
      <c r="B53" s="24" t="s">
        <v>167</v>
      </c>
      <c r="C53" s="71">
        <v>0</v>
      </c>
      <c r="D53" s="53">
        <v>34.432513716</v>
      </c>
      <c r="E53" s="45">
        <v>0</v>
      </c>
      <c r="F53" s="45">
        <v>0</v>
      </c>
      <c r="G53" s="54">
        <v>0</v>
      </c>
      <c r="H53" s="71">
        <v>1.610866538</v>
      </c>
      <c r="I53" s="45">
        <v>9.841616444</v>
      </c>
      <c r="J53" s="45">
        <v>0</v>
      </c>
      <c r="K53" s="45">
        <v>0</v>
      </c>
      <c r="L53" s="54">
        <v>28.259618653999997</v>
      </c>
      <c r="M53" s="71">
        <v>0</v>
      </c>
      <c r="N53" s="53">
        <v>0</v>
      </c>
      <c r="O53" s="45">
        <v>0</v>
      </c>
      <c r="P53" s="45">
        <v>0</v>
      </c>
      <c r="Q53" s="54">
        <v>0</v>
      </c>
      <c r="R53" s="71">
        <v>0.404570698</v>
      </c>
      <c r="S53" s="45">
        <v>0.313899188</v>
      </c>
      <c r="T53" s="45">
        <v>0</v>
      </c>
      <c r="U53" s="45">
        <v>0</v>
      </c>
      <c r="V53" s="54">
        <v>0.502570788</v>
      </c>
      <c r="W53" s="71">
        <v>0</v>
      </c>
      <c r="X53" s="45">
        <v>0</v>
      </c>
      <c r="Y53" s="45">
        <v>0</v>
      </c>
      <c r="Z53" s="45">
        <v>0</v>
      </c>
      <c r="AA53" s="54">
        <v>0</v>
      </c>
      <c r="AB53" s="71">
        <v>0</v>
      </c>
      <c r="AC53" s="45">
        <v>0</v>
      </c>
      <c r="AD53" s="45">
        <v>0</v>
      </c>
      <c r="AE53" s="45">
        <v>0</v>
      </c>
      <c r="AF53" s="54">
        <v>0</v>
      </c>
      <c r="AG53" s="71">
        <v>0</v>
      </c>
      <c r="AH53" s="45">
        <v>0</v>
      </c>
      <c r="AI53" s="45">
        <v>0</v>
      </c>
      <c r="AJ53" s="45">
        <v>0</v>
      </c>
      <c r="AK53" s="54">
        <v>0</v>
      </c>
      <c r="AL53" s="71">
        <v>0</v>
      </c>
      <c r="AM53" s="45">
        <v>0</v>
      </c>
      <c r="AN53" s="45">
        <v>0</v>
      </c>
      <c r="AO53" s="45">
        <v>0</v>
      </c>
      <c r="AP53" s="54">
        <v>0</v>
      </c>
      <c r="AQ53" s="71">
        <v>0</v>
      </c>
      <c r="AR53" s="53">
        <v>0</v>
      </c>
      <c r="AS53" s="45">
        <v>0</v>
      </c>
      <c r="AT53" s="45">
        <v>0</v>
      </c>
      <c r="AU53" s="54">
        <v>0</v>
      </c>
      <c r="AV53" s="71">
        <v>10.091344867999998</v>
      </c>
      <c r="AW53" s="45">
        <v>77.822833726</v>
      </c>
      <c r="AX53" s="45">
        <v>0</v>
      </c>
      <c r="AY53" s="45">
        <v>0</v>
      </c>
      <c r="AZ53" s="54">
        <v>83.028660322</v>
      </c>
      <c r="BA53" s="71">
        <v>0</v>
      </c>
      <c r="BB53" s="53">
        <v>0</v>
      </c>
      <c r="BC53" s="45">
        <v>0</v>
      </c>
      <c r="BD53" s="45">
        <v>0</v>
      </c>
      <c r="BE53" s="54">
        <v>0</v>
      </c>
      <c r="BF53" s="71">
        <v>1.730323858</v>
      </c>
      <c r="BG53" s="53">
        <v>1.4280460460000002</v>
      </c>
      <c r="BH53" s="45">
        <v>1.603344826</v>
      </c>
      <c r="BI53" s="45">
        <v>0</v>
      </c>
      <c r="BJ53" s="54">
        <v>10.371577002</v>
      </c>
      <c r="BK53" s="49">
        <v>261.44178667399996</v>
      </c>
      <c r="BL53" s="104"/>
    </row>
    <row r="54" spans="1:64" ht="12.75">
      <c r="A54" s="11"/>
      <c r="B54" s="24" t="s">
        <v>168</v>
      </c>
      <c r="C54" s="71">
        <v>0</v>
      </c>
      <c r="D54" s="53">
        <v>1.8625420170000002</v>
      </c>
      <c r="E54" s="45">
        <v>0</v>
      </c>
      <c r="F54" s="45">
        <v>0</v>
      </c>
      <c r="G54" s="54">
        <v>0</v>
      </c>
      <c r="H54" s="71">
        <v>7.796058686000001</v>
      </c>
      <c r="I54" s="45">
        <v>46.716485664000004</v>
      </c>
      <c r="J54" s="45">
        <v>0</v>
      </c>
      <c r="K54" s="45">
        <v>0</v>
      </c>
      <c r="L54" s="54">
        <v>108.23988749700001</v>
      </c>
      <c r="M54" s="71">
        <v>0</v>
      </c>
      <c r="N54" s="53">
        <v>0</v>
      </c>
      <c r="O54" s="45">
        <v>0</v>
      </c>
      <c r="P54" s="45">
        <v>0</v>
      </c>
      <c r="Q54" s="54">
        <v>0</v>
      </c>
      <c r="R54" s="71">
        <v>2.469128925</v>
      </c>
      <c r="S54" s="45">
        <v>0.629236331</v>
      </c>
      <c r="T54" s="45">
        <v>0</v>
      </c>
      <c r="U54" s="45">
        <v>0</v>
      </c>
      <c r="V54" s="54">
        <v>6.689173686</v>
      </c>
      <c r="W54" s="71">
        <v>0</v>
      </c>
      <c r="X54" s="45">
        <v>0</v>
      </c>
      <c r="Y54" s="45">
        <v>0</v>
      </c>
      <c r="Z54" s="45">
        <v>0</v>
      </c>
      <c r="AA54" s="54">
        <v>0</v>
      </c>
      <c r="AB54" s="71">
        <v>0.003265961</v>
      </c>
      <c r="AC54" s="45">
        <v>0</v>
      </c>
      <c r="AD54" s="45">
        <v>0</v>
      </c>
      <c r="AE54" s="45">
        <v>0</v>
      </c>
      <c r="AF54" s="54">
        <v>0</v>
      </c>
      <c r="AG54" s="71">
        <v>0</v>
      </c>
      <c r="AH54" s="45">
        <v>0</v>
      </c>
      <c r="AI54" s="45">
        <v>0</v>
      </c>
      <c r="AJ54" s="45">
        <v>0</v>
      </c>
      <c r="AK54" s="54">
        <v>0</v>
      </c>
      <c r="AL54" s="71">
        <v>0.00011201800000000001</v>
      </c>
      <c r="AM54" s="45">
        <v>0</v>
      </c>
      <c r="AN54" s="45">
        <v>0</v>
      </c>
      <c r="AO54" s="45">
        <v>0</v>
      </c>
      <c r="AP54" s="54">
        <v>0</v>
      </c>
      <c r="AQ54" s="71">
        <v>0</v>
      </c>
      <c r="AR54" s="53">
        <v>0</v>
      </c>
      <c r="AS54" s="45">
        <v>0</v>
      </c>
      <c r="AT54" s="45">
        <v>0</v>
      </c>
      <c r="AU54" s="54">
        <v>0</v>
      </c>
      <c r="AV54" s="71">
        <v>72.281733092</v>
      </c>
      <c r="AW54" s="45">
        <v>252.60836435</v>
      </c>
      <c r="AX54" s="45">
        <v>0</v>
      </c>
      <c r="AY54" s="45">
        <v>0</v>
      </c>
      <c r="AZ54" s="54">
        <v>636.4407567249999</v>
      </c>
      <c r="BA54" s="71">
        <v>0</v>
      </c>
      <c r="BB54" s="53">
        <v>0</v>
      </c>
      <c r="BC54" s="45">
        <v>0</v>
      </c>
      <c r="BD54" s="45">
        <v>0</v>
      </c>
      <c r="BE54" s="54">
        <v>0</v>
      </c>
      <c r="BF54" s="71">
        <v>19.406364936000003</v>
      </c>
      <c r="BG54" s="53">
        <v>40.186126494</v>
      </c>
      <c r="BH54" s="45">
        <v>19.116332971000002</v>
      </c>
      <c r="BI54" s="45">
        <v>0</v>
      </c>
      <c r="BJ54" s="54">
        <v>77.64817530399999</v>
      </c>
      <c r="BK54" s="49">
        <v>1292.0937446570001</v>
      </c>
      <c r="BL54" s="104"/>
    </row>
    <row r="55" spans="1:64" ht="12.75">
      <c r="A55" s="11"/>
      <c r="B55" s="24" t="s">
        <v>169</v>
      </c>
      <c r="C55" s="71">
        <v>0</v>
      </c>
      <c r="D55" s="53">
        <v>549.611642941</v>
      </c>
      <c r="E55" s="45">
        <v>0</v>
      </c>
      <c r="F55" s="45">
        <v>0</v>
      </c>
      <c r="G55" s="54">
        <v>0</v>
      </c>
      <c r="H55" s="71">
        <v>13.794827875000001</v>
      </c>
      <c r="I55" s="45">
        <v>841.6525186179999</v>
      </c>
      <c r="J55" s="45">
        <v>68.29903781</v>
      </c>
      <c r="K55" s="45">
        <v>0</v>
      </c>
      <c r="L55" s="54">
        <v>681.13027793</v>
      </c>
      <c r="M55" s="71">
        <v>0</v>
      </c>
      <c r="N55" s="53">
        <v>0</v>
      </c>
      <c r="O55" s="45">
        <v>0</v>
      </c>
      <c r="P55" s="45">
        <v>0</v>
      </c>
      <c r="Q55" s="54">
        <v>0</v>
      </c>
      <c r="R55" s="71">
        <v>6.213455259</v>
      </c>
      <c r="S55" s="45">
        <v>11.843508495</v>
      </c>
      <c r="T55" s="45">
        <v>2.240886794</v>
      </c>
      <c r="U55" s="45">
        <v>0</v>
      </c>
      <c r="V55" s="54">
        <v>19.859176892</v>
      </c>
      <c r="W55" s="71">
        <v>0</v>
      </c>
      <c r="X55" s="45">
        <v>0</v>
      </c>
      <c r="Y55" s="45">
        <v>0</v>
      </c>
      <c r="Z55" s="45">
        <v>0</v>
      </c>
      <c r="AA55" s="54">
        <v>0</v>
      </c>
      <c r="AB55" s="71">
        <v>0</v>
      </c>
      <c r="AC55" s="45">
        <v>0</v>
      </c>
      <c r="AD55" s="45">
        <v>0</v>
      </c>
      <c r="AE55" s="45">
        <v>0</v>
      </c>
      <c r="AF55" s="54">
        <v>0.198594261</v>
      </c>
      <c r="AG55" s="71">
        <v>0</v>
      </c>
      <c r="AH55" s="45">
        <v>0</v>
      </c>
      <c r="AI55" s="45">
        <v>0</v>
      </c>
      <c r="AJ55" s="45">
        <v>0</v>
      </c>
      <c r="AK55" s="54">
        <v>0</v>
      </c>
      <c r="AL55" s="71">
        <v>0.008416004</v>
      </c>
      <c r="AM55" s="45">
        <v>0</v>
      </c>
      <c r="AN55" s="45">
        <v>0</v>
      </c>
      <c r="AO55" s="45">
        <v>0</v>
      </c>
      <c r="AP55" s="54">
        <v>0</v>
      </c>
      <c r="AQ55" s="71">
        <v>0</v>
      </c>
      <c r="AR55" s="53">
        <v>0</v>
      </c>
      <c r="AS55" s="45">
        <v>0</v>
      </c>
      <c r="AT55" s="45">
        <v>0</v>
      </c>
      <c r="AU55" s="54">
        <v>0</v>
      </c>
      <c r="AV55" s="71">
        <v>29.436605746999998</v>
      </c>
      <c r="AW55" s="45">
        <v>478.829620915</v>
      </c>
      <c r="AX55" s="45">
        <v>0</v>
      </c>
      <c r="AY55" s="45">
        <v>0</v>
      </c>
      <c r="AZ55" s="54">
        <v>233.50550852600003</v>
      </c>
      <c r="BA55" s="71">
        <v>0</v>
      </c>
      <c r="BB55" s="53">
        <v>0</v>
      </c>
      <c r="BC55" s="45">
        <v>0</v>
      </c>
      <c r="BD55" s="45">
        <v>0</v>
      </c>
      <c r="BE55" s="54">
        <v>0</v>
      </c>
      <c r="BF55" s="71">
        <v>13.484682375</v>
      </c>
      <c r="BG55" s="53">
        <v>134.954333844</v>
      </c>
      <c r="BH55" s="45">
        <v>5.445554796</v>
      </c>
      <c r="BI55" s="45">
        <v>0</v>
      </c>
      <c r="BJ55" s="54">
        <v>24.609897013</v>
      </c>
      <c r="BK55" s="49">
        <v>3115.1185460950005</v>
      </c>
      <c r="BL55" s="104"/>
    </row>
    <row r="56" spans="1:64" ht="12.75">
      <c r="A56" s="11"/>
      <c r="B56" s="24" t="s">
        <v>170</v>
      </c>
      <c r="C56" s="71">
        <v>0</v>
      </c>
      <c r="D56" s="53">
        <v>16.482621940999998</v>
      </c>
      <c r="E56" s="45">
        <v>0</v>
      </c>
      <c r="F56" s="45">
        <v>0</v>
      </c>
      <c r="G56" s="54">
        <v>0</v>
      </c>
      <c r="H56" s="71">
        <v>16.721361467999998</v>
      </c>
      <c r="I56" s="45">
        <v>532.782629921</v>
      </c>
      <c r="J56" s="45">
        <v>146.85587495</v>
      </c>
      <c r="K56" s="45">
        <v>0</v>
      </c>
      <c r="L56" s="54">
        <v>177.608051696</v>
      </c>
      <c r="M56" s="71">
        <v>0</v>
      </c>
      <c r="N56" s="53">
        <v>0</v>
      </c>
      <c r="O56" s="45">
        <v>0</v>
      </c>
      <c r="P56" s="45">
        <v>0</v>
      </c>
      <c r="Q56" s="54">
        <v>0</v>
      </c>
      <c r="R56" s="71">
        <v>6.285518351</v>
      </c>
      <c r="S56" s="45">
        <v>12.356330824</v>
      </c>
      <c r="T56" s="45">
        <v>4.556982355</v>
      </c>
      <c r="U56" s="45">
        <v>0</v>
      </c>
      <c r="V56" s="54">
        <v>9.711375214999999</v>
      </c>
      <c r="W56" s="71">
        <v>0</v>
      </c>
      <c r="X56" s="45">
        <v>0</v>
      </c>
      <c r="Y56" s="45">
        <v>0</v>
      </c>
      <c r="Z56" s="45">
        <v>0</v>
      </c>
      <c r="AA56" s="54">
        <v>0</v>
      </c>
      <c r="AB56" s="71">
        <v>0.034724462000000005</v>
      </c>
      <c r="AC56" s="45">
        <v>0.0021880439999999997</v>
      </c>
      <c r="AD56" s="45">
        <v>0</v>
      </c>
      <c r="AE56" s="45">
        <v>0</v>
      </c>
      <c r="AF56" s="54">
        <v>0.02970998</v>
      </c>
      <c r="AG56" s="71">
        <v>0</v>
      </c>
      <c r="AH56" s="45">
        <v>0</v>
      </c>
      <c r="AI56" s="45">
        <v>0</v>
      </c>
      <c r="AJ56" s="45">
        <v>0</v>
      </c>
      <c r="AK56" s="54">
        <v>0</v>
      </c>
      <c r="AL56" s="71">
        <v>0.009215797</v>
      </c>
      <c r="AM56" s="45">
        <v>0</v>
      </c>
      <c r="AN56" s="45">
        <v>0</v>
      </c>
      <c r="AO56" s="45">
        <v>0</v>
      </c>
      <c r="AP56" s="54">
        <v>0</v>
      </c>
      <c r="AQ56" s="71">
        <v>0</v>
      </c>
      <c r="AR56" s="53">
        <v>0</v>
      </c>
      <c r="AS56" s="45">
        <v>0</v>
      </c>
      <c r="AT56" s="45">
        <v>0</v>
      </c>
      <c r="AU56" s="54">
        <v>0</v>
      </c>
      <c r="AV56" s="71">
        <v>130.85140621800002</v>
      </c>
      <c r="AW56" s="45">
        <v>573.4070616380001</v>
      </c>
      <c r="AX56" s="45">
        <v>7.055087117</v>
      </c>
      <c r="AY56" s="45">
        <v>0</v>
      </c>
      <c r="AZ56" s="54">
        <v>727.5415527289999</v>
      </c>
      <c r="BA56" s="71">
        <v>0</v>
      </c>
      <c r="BB56" s="53">
        <v>0</v>
      </c>
      <c r="BC56" s="45">
        <v>0</v>
      </c>
      <c r="BD56" s="45">
        <v>0</v>
      </c>
      <c r="BE56" s="54">
        <v>0</v>
      </c>
      <c r="BF56" s="71">
        <v>49.695511276000005</v>
      </c>
      <c r="BG56" s="53">
        <v>42.398257173000005</v>
      </c>
      <c r="BH56" s="45">
        <v>17.471525899</v>
      </c>
      <c r="BI56" s="45">
        <v>0</v>
      </c>
      <c r="BJ56" s="54">
        <v>121.37137562499998</v>
      </c>
      <c r="BK56" s="49">
        <v>2593.228362679</v>
      </c>
      <c r="BL56" s="104"/>
    </row>
    <row r="57" spans="1:64" ht="12.75">
      <c r="A57" s="11"/>
      <c r="B57" s="24" t="s">
        <v>171</v>
      </c>
      <c r="C57" s="71">
        <v>0</v>
      </c>
      <c r="D57" s="53">
        <v>0.718591123</v>
      </c>
      <c r="E57" s="45">
        <v>0</v>
      </c>
      <c r="F57" s="45">
        <v>0</v>
      </c>
      <c r="G57" s="54">
        <v>0</v>
      </c>
      <c r="H57" s="71">
        <v>2.004211247</v>
      </c>
      <c r="I57" s="45">
        <v>1.412700341</v>
      </c>
      <c r="J57" s="45">
        <v>0</v>
      </c>
      <c r="K57" s="45">
        <v>0</v>
      </c>
      <c r="L57" s="54">
        <v>3.248279203</v>
      </c>
      <c r="M57" s="71">
        <v>0</v>
      </c>
      <c r="N57" s="53">
        <v>0</v>
      </c>
      <c r="O57" s="45">
        <v>0</v>
      </c>
      <c r="P57" s="45">
        <v>0</v>
      </c>
      <c r="Q57" s="54">
        <v>0</v>
      </c>
      <c r="R57" s="71">
        <v>0.6170541049999999</v>
      </c>
      <c r="S57" s="45">
        <v>0</v>
      </c>
      <c r="T57" s="45">
        <v>0</v>
      </c>
      <c r="U57" s="45">
        <v>0</v>
      </c>
      <c r="V57" s="54">
        <v>0.17080389899999998</v>
      </c>
      <c r="W57" s="71">
        <v>0</v>
      </c>
      <c r="X57" s="45">
        <v>0</v>
      </c>
      <c r="Y57" s="45">
        <v>0</v>
      </c>
      <c r="Z57" s="45">
        <v>0</v>
      </c>
      <c r="AA57" s="54">
        <v>0</v>
      </c>
      <c r="AB57" s="71">
        <v>0</v>
      </c>
      <c r="AC57" s="45">
        <v>0</v>
      </c>
      <c r="AD57" s="45">
        <v>0</v>
      </c>
      <c r="AE57" s="45">
        <v>0</v>
      </c>
      <c r="AF57" s="54">
        <v>0</v>
      </c>
      <c r="AG57" s="71">
        <v>0</v>
      </c>
      <c r="AH57" s="45">
        <v>0</v>
      </c>
      <c r="AI57" s="45">
        <v>0</v>
      </c>
      <c r="AJ57" s="45">
        <v>0</v>
      </c>
      <c r="AK57" s="54">
        <v>0</v>
      </c>
      <c r="AL57" s="71">
        <v>0.0005887609999999999</v>
      </c>
      <c r="AM57" s="45">
        <v>0</v>
      </c>
      <c r="AN57" s="45">
        <v>0</v>
      </c>
      <c r="AO57" s="45">
        <v>0</v>
      </c>
      <c r="AP57" s="54">
        <v>0</v>
      </c>
      <c r="AQ57" s="71">
        <v>0</v>
      </c>
      <c r="AR57" s="53">
        <v>0</v>
      </c>
      <c r="AS57" s="45">
        <v>0</v>
      </c>
      <c r="AT57" s="45">
        <v>0</v>
      </c>
      <c r="AU57" s="54">
        <v>0</v>
      </c>
      <c r="AV57" s="71">
        <v>36.560096036000004</v>
      </c>
      <c r="AW57" s="45">
        <v>22.601691076</v>
      </c>
      <c r="AX57" s="45">
        <v>0</v>
      </c>
      <c r="AY57" s="45">
        <v>0</v>
      </c>
      <c r="AZ57" s="54">
        <v>142.84240582599998</v>
      </c>
      <c r="BA57" s="71">
        <v>0</v>
      </c>
      <c r="BB57" s="53">
        <v>0</v>
      </c>
      <c r="BC57" s="45">
        <v>0</v>
      </c>
      <c r="BD57" s="45">
        <v>0</v>
      </c>
      <c r="BE57" s="54">
        <v>0</v>
      </c>
      <c r="BF57" s="71">
        <v>8.302140080000001</v>
      </c>
      <c r="BG57" s="53">
        <v>0.321558247</v>
      </c>
      <c r="BH57" s="45">
        <v>0</v>
      </c>
      <c r="BI57" s="45">
        <v>0</v>
      </c>
      <c r="BJ57" s="54">
        <v>18.225137217</v>
      </c>
      <c r="BK57" s="49">
        <v>237.02525716099998</v>
      </c>
      <c r="BL57" s="104"/>
    </row>
    <row r="58" spans="1:64" ht="12.75">
      <c r="A58" s="11"/>
      <c r="B58" s="24" t="s">
        <v>172</v>
      </c>
      <c r="C58" s="71">
        <v>0</v>
      </c>
      <c r="D58" s="53">
        <v>162.412822761</v>
      </c>
      <c r="E58" s="45">
        <v>0</v>
      </c>
      <c r="F58" s="45">
        <v>0</v>
      </c>
      <c r="G58" s="54">
        <v>0</v>
      </c>
      <c r="H58" s="71">
        <v>12.343561338999999</v>
      </c>
      <c r="I58" s="45">
        <v>1989.6735514079999</v>
      </c>
      <c r="J58" s="45">
        <v>31.074038847000004</v>
      </c>
      <c r="K58" s="45">
        <v>4.337729394</v>
      </c>
      <c r="L58" s="54">
        <v>257.419506454</v>
      </c>
      <c r="M58" s="71">
        <v>0</v>
      </c>
      <c r="N58" s="53">
        <v>0</v>
      </c>
      <c r="O58" s="45">
        <v>0</v>
      </c>
      <c r="P58" s="45">
        <v>0</v>
      </c>
      <c r="Q58" s="54">
        <v>0</v>
      </c>
      <c r="R58" s="71">
        <v>3.4187100229999996</v>
      </c>
      <c r="S58" s="45">
        <v>3.9414957840000002</v>
      </c>
      <c r="T58" s="45">
        <v>0</v>
      </c>
      <c r="U58" s="45">
        <v>0</v>
      </c>
      <c r="V58" s="54">
        <v>81.322066119</v>
      </c>
      <c r="W58" s="71">
        <v>0</v>
      </c>
      <c r="X58" s="45">
        <v>0</v>
      </c>
      <c r="Y58" s="45">
        <v>0</v>
      </c>
      <c r="Z58" s="45">
        <v>0</v>
      </c>
      <c r="AA58" s="54">
        <v>0</v>
      </c>
      <c r="AB58" s="71">
        <v>0</v>
      </c>
      <c r="AC58" s="45">
        <v>0</v>
      </c>
      <c r="AD58" s="45">
        <v>0</v>
      </c>
      <c r="AE58" s="45">
        <v>0</v>
      </c>
      <c r="AF58" s="54">
        <v>0</v>
      </c>
      <c r="AG58" s="71">
        <v>0</v>
      </c>
      <c r="AH58" s="45">
        <v>0</v>
      </c>
      <c r="AI58" s="45">
        <v>0</v>
      </c>
      <c r="AJ58" s="45">
        <v>0</v>
      </c>
      <c r="AK58" s="54">
        <v>0</v>
      </c>
      <c r="AL58" s="71">
        <v>3.1E-08</v>
      </c>
      <c r="AM58" s="45">
        <v>0</v>
      </c>
      <c r="AN58" s="45">
        <v>0</v>
      </c>
      <c r="AO58" s="45">
        <v>0</v>
      </c>
      <c r="AP58" s="54">
        <v>0.019037812</v>
      </c>
      <c r="AQ58" s="71">
        <v>0</v>
      </c>
      <c r="AR58" s="53">
        <v>0</v>
      </c>
      <c r="AS58" s="45">
        <v>0</v>
      </c>
      <c r="AT58" s="45">
        <v>0</v>
      </c>
      <c r="AU58" s="54">
        <v>0</v>
      </c>
      <c r="AV58" s="71">
        <v>24.434999100999995</v>
      </c>
      <c r="AW58" s="45">
        <v>372.191130184</v>
      </c>
      <c r="AX58" s="45">
        <v>12.254109634999999</v>
      </c>
      <c r="AY58" s="45">
        <v>0</v>
      </c>
      <c r="AZ58" s="54">
        <v>353.283687579</v>
      </c>
      <c r="BA58" s="71">
        <v>0</v>
      </c>
      <c r="BB58" s="53">
        <v>0</v>
      </c>
      <c r="BC58" s="45">
        <v>0</v>
      </c>
      <c r="BD58" s="45">
        <v>0</v>
      </c>
      <c r="BE58" s="54">
        <v>0</v>
      </c>
      <c r="BF58" s="71">
        <v>6.108561492999999</v>
      </c>
      <c r="BG58" s="53">
        <v>9.2972633</v>
      </c>
      <c r="BH58" s="45">
        <v>4.054674153000001</v>
      </c>
      <c r="BI58" s="45">
        <v>0</v>
      </c>
      <c r="BJ58" s="54">
        <v>44.105527132</v>
      </c>
      <c r="BK58" s="49">
        <v>3371.6924725489994</v>
      </c>
      <c r="BL58" s="104"/>
    </row>
    <row r="59" spans="1:64" ht="12.75">
      <c r="A59" s="11"/>
      <c r="B59" s="24" t="s">
        <v>173</v>
      </c>
      <c r="C59" s="71">
        <v>0</v>
      </c>
      <c r="D59" s="53">
        <v>79.399505989</v>
      </c>
      <c r="E59" s="45">
        <v>0</v>
      </c>
      <c r="F59" s="45">
        <v>0</v>
      </c>
      <c r="G59" s="54">
        <v>0</v>
      </c>
      <c r="H59" s="71">
        <v>5.0391718580000004</v>
      </c>
      <c r="I59" s="45">
        <v>426.32918614899995</v>
      </c>
      <c r="J59" s="45">
        <v>10.188589111</v>
      </c>
      <c r="K59" s="45">
        <v>0</v>
      </c>
      <c r="L59" s="54">
        <v>76.39103472200001</v>
      </c>
      <c r="M59" s="71">
        <v>0</v>
      </c>
      <c r="N59" s="53">
        <v>0</v>
      </c>
      <c r="O59" s="45">
        <v>0</v>
      </c>
      <c r="P59" s="45">
        <v>0</v>
      </c>
      <c r="Q59" s="54">
        <v>0</v>
      </c>
      <c r="R59" s="71">
        <v>2.384241457</v>
      </c>
      <c r="S59" s="45">
        <v>6.046788809000001</v>
      </c>
      <c r="T59" s="45">
        <v>0</v>
      </c>
      <c r="U59" s="45">
        <v>0</v>
      </c>
      <c r="V59" s="54">
        <v>64.703235245</v>
      </c>
      <c r="W59" s="71">
        <v>0</v>
      </c>
      <c r="X59" s="45">
        <v>0</v>
      </c>
      <c r="Y59" s="45">
        <v>0</v>
      </c>
      <c r="Z59" s="45">
        <v>0</v>
      </c>
      <c r="AA59" s="54">
        <v>0</v>
      </c>
      <c r="AB59" s="71">
        <v>0</v>
      </c>
      <c r="AC59" s="45">
        <v>0</v>
      </c>
      <c r="AD59" s="45">
        <v>0</v>
      </c>
      <c r="AE59" s="45">
        <v>0</v>
      </c>
      <c r="AF59" s="54">
        <v>0</v>
      </c>
      <c r="AG59" s="71">
        <v>0</v>
      </c>
      <c r="AH59" s="45">
        <v>0</v>
      </c>
      <c r="AI59" s="45">
        <v>0</v>
      </c>
      <c r="AJ59" s="45">
        <v>0</v>
      </c>
      <c r="AK59" s="54">
        <v>0</v>
      </c>
      <c r="AL59" s="71">
        <v>0</v>
      </c>
      <c r="AM59" s="45">
        <v>0</v>
      </c>
      <c r="AN59" s="45">
        <v>0</v>
      </c>
      <c r="AO59" s="45">
        <v>0</v>
      </c>
      <c r="AP59" s="54">
        <v>0</v>
      </c>
      <c r="AQ59" s="71">
        <v>0</v>
      </c>
      <c r="AR59" s="53">
        <v>0</v>
      </c>
      <c r="AS59" s="45">
        <v>0</v>
      </c>
      <c r="AT59" s="45">
        <v>0</v>
      </c>
      <c r="AU59" s="54">
        <v>0</v>
      </c>
      <c r="AV59" s="71">
        <v>5.746028043</v>
      </c>
      <c r="AW59" s="45">
        <v>142.504300537</v>
      </c>
      <c r="AX59" s="45">
        <v>3.5580211079999997</v>
      </c>
      <c r="AY59" s="45">
        <v>0</v>
      </c>
      <c r="AZ59" s="54">
        <v>270.93648647199996</v>
      </c>
      <c r="BA59" s="71">
        <v>0</v>
      </c>
      <c r="BB59" s="53">
        <v>0</v>
      </c>
      <c r="BC59" s="45">
        <v>0</v>
      </c>
      <c r="BD59" s="45">
        <v>0</v>
      </c>
      <c r="BE59" s="54">
        <v>0</v>
      </c>
      <c r="BF59" s="71">
        <v>2.093245767</v>
      </c>
      <c r="BG59" s="53">
        <v>10.985501618999999</v>
      </c>
      <c r="BH59" s="45">
        <v>0</v>
      </c>
      <c r="BI59" s="45">
        <v>0</v>
      </c>
      <c r="BJ59" s="54">
        <v>15.717278189</v>
      </c>
      <c r="BK59" s="49">
        <v>1122.022615075</v>
      </c>
      <c r="BL59" s="104"/>
    </row>
    <row r="60" spans="1:64" ht="12.75">
      <c r="A60" s="11"/>
      <c r="B60" s="24" t="s">
        <v>174</v>
      </c>
      <c r="C60" s="71">
        <v>0</v>
      </c>
      <c r="D60" s="53">
        <v>381.961129482</v>
      </c>
      <c r="E60" s="45">
        <v>0</v>
      </c>
      <c r="F60" s="45">
        <v>0</v>
      </c>
      <c r="G60" s="54">
        <v>0</v>
      </c>
      <c r="H60" s="71">
        <v>3.739671966</v>
      </c>
      <c r="I60" s="45">
        <v>23.072576536</v>
      </c>
      <c r="J60" s="45">
        <v>0</v>
      </c>
      <c r="K60" s="45">
        <v>0</v>
      </c>
      <c r="L60" s="54">
        <v>237.49041739</v>
      </c>
      <c r="M60" s="71">
        <v>0</v>
      </c>
      <c r="N60" s="53">
        <v>0</v>
      </c>
      <c r="O60" s="45">
        <v>0</v>
      </c>
      <c r="P60" s="45">
        <v>0</v>
      </c>
      <c r="Q60" s="54">
        <v>0</v>
      </c>
      <c r="R60" s="71">
        <v>1.058414837</v>
      </c>
      <c r="S60" s="45">
        <v>0</v>
      </c>
      <c r="T60" s="45">
        <v>0</v>
      </c>
      <c r="U60" s="45">
        <v>0</v>
      </c>
      <c r="V60" s="54">
        <v>0.357928783</v>
      </c>
      <c r="W60" s="71">
        <v>0</v>
      </c>
      <c r="X60" s="45">
        <v>0</v>
      </c>
      <c r="Y60" s="45">
        <v>0</v>
      </c>
      <c r="Z60" s="45">
        <v>0</v>
      </c>
      <c r="AA60" s="54">
        <v>0</v>
      </c>
      <c r="AB60" s="71">
        <v>0.000104458</v>
      </c>
      <c r="AC60" s="45">
        <v>0</v>
      </c>
      <c r="AD60" s="45">
        <v>0</v>
      </c>
      <c r="AE60" s="45">
        <v>0</v>
      </c>
      <c r="AF60" s="54">
        <v>0.087410217</v>
      </c>
      <c r="AG60" s="71">
        <v>0</v>
      </c>
      <c r="AH60" s="45">
        <v>0</v>
      </c>
      <c r="AI60" s="45">
        <v>0</v>
      </c>
      <c r="AJ60" s="45">
        <v>0</v>
      </c>
      <c r="AK60" s="54">
        <v>0</v>
      </c>
      <c r="AL60" s="71">
        <v>0</v>
      </c>
      <c r="AM60" s="45">
        <v>0</v>
      </c>
      <c r="AN60" s="45">
        <v>0</v>
      </c>
      <c r="AO60" s="45">
        <v>0</v>
      </c>
      <c r="AP60" s="54">
        <v>0</v>
      </c>
      <c r="AQ60" s="71">
        <v>0</v>
      </c>
      <c r="AR60" s="53">
        <v>0</v>
      </c>
      <c r="AS60" s="45">
        <v>0</v>
      </c>
      <c r="AT60" s="45">
        <v>0</v>
      </c>
      <c r="AU60" s="54">
        <v>0</v>
      </c>
      <c r="AV60" s="71">
        <v>5.182474059</v>
      </c>
      <c r="AW60" s="45">
        <v>46.13325764499999</v>
      </c>
      <c r="AX60" s="45">
        <v>8.303497276</v>
      </c>
      <c r="AY60" s="45">
        <v>0</v>
      </c>
      <c r="AZ60" s="54">
        <v>188.449582663</v>
      </c>
      <c r="BA60" s="71">
        <v>0</v>
      </c>
      <c r="BB60" s="53">
        <v>0</v>
      </c>
      <c r="BC60" s="45">
        <v>0</v>
      </c>
      <c r="BD60" s="45">
        <v>0</v>
      </c>
      <c r="BE60" s="54">
        <v>0</v>
      </c>
      <c r="BF60" s="71">
        <v>1.3481593729999999</v>
      </c>
      <c r="BG60" s="53">
        <v>2.18787588</v>
      </c>
      <c r="BH60" s="45">
        <v>0</v>
      </c>
      <c r="BI60" s="45">
        <v>0</v>
      </c>
      <c r="BJ60" s="54">
        <v>2.53019</v>
      </c>
      <c r="BK60" s="49">
        <v>901.902690565</v>
      </c>
      <c r="BL60" s="104"/>
    </row>
    <row r="61" spans="1:65" ht="12.75">
      <c r="A61" s="36"/>
      <c r="B61" s="37" t="s">
        <v>81</v>
      </c>
      <c r="C61" s="80">
        <f aca="true" t="shared" si="5" ref="C61:AH61">SUM(C52:C60)</f>
        <v>0</v>
      </c>
      <c r="D61" s="80">
        <f t="shared" si="5"/>
        <v>1422.3094719560002</v>
      </c>
      <c r="E61" s="80">
        <f t="shared" si="5"/>
        <v>0</v>
      </c>
      <c r="F61" s="80">
        <f t="shared" si="5"/>
        <v>0</v>
      </c>
      <c r="G61" s="80">
        <f t="shared" si="5"/>
        <v>0</v>
      </c>
      <c r="H61" s="80">
        <f t="shared" si="5"/>
        <v>67.215910476</v>
      </c>
      <c r="I61" s="80">
        <f t="shared" si="5"/>
        <v>5222.662191345</v>
      </c>
      <c r="J61" s="80">
        <f t="shared" si="5"/>
        <v>256.42800867799997</v>
      </c>
      <c r="K61" s="80">
        <f t="shared" si="5"/>
        <v>4.337729394</v>
      </c>
      <c r="L61" s="80">
        <f t="shared" si="5"/>
        <v>1896.3517068530002</v>
      </c>
      <c r="M61" s="80">
        <f t="shared" si="5"/>
        <v>0</v>
      </c>
      <c r="N61" s="80">
        <f t="shared" si="5"/>
        <v>0</v>
      </c>
      <c r="O61" s="80">
        <f t="shared" si="5"/>
        <v>0</v>
      </c>
      <c r="P61" s="80">
        <f t="shared" si="5"/>
        <v>0</v>
      </c>
      <c r="Q61" s="80">
        <f t="shared" si="5"/>
        <v>0</v>
      </c>
      <c r="R61" s="80">
        <f t="shared" si="5"/>
        <v>24.323903421000004</v>
      </c>
      <c r="S61" s="80">
        <f t="shared" si="5"/>
        <v>35.252157690000004</v>
      </c>
      <c r="T61" s="80">
        <f t="shared" si="5"/>
        <v>8.889834137000001</v>
      </c>
      <c r="U61" s="80">
        <f t="shared" si="5"/>
        <v>0</v>
      </c>
      <c r="V61" s="80">
        <f t="shared" si="5"/>
        <v>241.91074075200004</v>
      </c>
      <c r="W61" s="80">
        <f t="shared" si="5"/>
        <v>0</v>
      </c>
      <c r="X61" s="80">
        <f t="shared" si="5"/>
        <v>0</v>
      </c>
      <c r="Y61" s="80">
        <f t="shared" si="5"/>
        <v>0</v>
      </c>
      <c r="Z61" s="80">
        <f t="shared" si="5"/>
        <v>0</v>
      </c>
      <c r="AA61" s="80">
        <f t="shared" si="5"/>
        <v>0</v>
      </c>
      <c r="AB61" s="80">
        <f t="shared" si="5"/>
        <v>0.038094881000000004</v>
      </c>
      <c r="AC61" s="80">
        <f t="shared" si="5"/>
        <v>0.0021880439999999997</v>
      </c>
      <c r="AD61" s="80">
        <f t="shared" si="5"/>
        <v>0</v>
      </c>
      <c r="AE61" s="80">
        <f t="shared" si="5"/>
        <v>0</v>
      </c>
      <c r="AF61" s="80">
        <f t="shared" si="5"/>
        <v>0.315714458</v>
      </c>
      <c r="AG61" s="80">
        <f t="shared" si="5"/>
        <v>0</v>
      </c>
      <c r="AH61" s="80">
        <f t="shared" si="5"/>
        <v>0</v>
      </c>
      <c r="AI61" s="80">
        <f aca="true" t="shared" si="6" ref="AI61:BJ61">SUM(AI52:AI60)</f>
        <v>0</v>
      </c>
      <c r="AJ61" s="80">
        <f t="shared" si="6"/>
        <v>0</v>
      </c>
      <c r="AK61" s="80">
        <f t="shared" si="6"/>
        <v>0</v>
      </c>
      <c r="AL61" s="80">
        <f t="shared" si="6"/>
        <v>0.028512966999999997</v>
      </c>
      <c r="AM61" s="80">
        <f t="shared" si="6"/>
        <v>0</v>
      </c>
      <c r="AN61" s="80">
        <f t="shared" si="6"/>
        <v>0</v>
      </c>
      <c r="AO61" s="80">
        <f t="shared" si="6"/>
        <v>0</v>
      </c>
      <c r="AP61" s="80">
        <f t="shared" si="6"/>
        <v>0.019037812</v>
      </c>
      <c r="AQ61" s="80">
        <f t="shared" si="6"/>
        <v>0</v>
      </c>
      <c r="AR61" s="80">
        <f t="shared" si="6"/>
        <v>0</v>
      </c>
      <c r="AS61" s="80">
        <f t="shared" si="6"/>
        <v>0</v>
      </c>
      <c r="AT61" s="80">
        <f t="shared" si="6"/>
        <v>0</v>
      </c>
      <c r="AU61" s="80">
        <f t="shared" si="6"/>
        <v>0</v>
      </c>
      <c r="AV61" s="80">
        <f t="shared" si="6"/>
        <v>323.43372724000005</v>
      </c>
      <c r="AW61" s="80">
        <f t="shared" si="6"/>
        <v>2218.9317391229997</v>
      </c>
      <c r="AX61" s="80">
        <f t="shared" si="6"/>
        <v>31.170715136</v>
      </c>
      <c r="AY61" s="80">
        <f t="shared" si="6"/>
        <v>0</v>
      </c>
      <c r="AZ61" s="80">
        <f t="shared" si="6"/>
        <v>2911.9678332579997</v>
      </c>
      <c r="BA61" s="80">
        <f t="shared" si="6"/>
        <v>0</v>
      </c>
      <c r="BB61" s="80">
        <f t="shared" si="6"/>
        <v>0</v>
      </c>
      <c r="BC61" s="80">
        <f t="shared" si="6"/>
        <v>0</v>
      </c>
      <c r="BD61" s="80">
        <f t="shared" si="6"/>
        <v>0</v>
      </c>
      <c r="BE61" s="80">
        <f t="shared" si="6"/>
        <v>0</v>
      </c>
      <c r="BF61" s="80">
        <f t="shared" si="6"/>
        <v>104.960543126</v>
      </c>
      <c r="BG61" s="80">
        <f t="shared" si="6"/>
        <v>247.65669219900002</v>
      </c>
      <c r="BH61" s="80">
        <f t="shared" si="6"/>
        <v>49.370249896</v>
      </c>
      <c r="BI61" s="80">
        <f t="shared" si="6"/>
        <v>0</v>
      </c>
      <c r="BJ61" s="80">
        <f t="shared" si="6"/>
        <v>324.481804254</v>
      </c>
      <c r="BK61" s="66">
        <f>SUM(BK52:BK60)</f>
        <v>15392.058507095999</v>
      </c>
      <c r="BL61" s="104"/>
      <c r="BM61" s="104"/>
    </row>
    <row r="62" spans="1:64" ht="12.75">
      <c r="A62" s="36"/>
      <c r="B62" s="38" t="s">
        <v>71</v>
      </c>
      <c r="C62" s="66">
        <f aca="true" t="shared" si="7" ref="C62:AH62">+C61+C44+C15+C11</f>
        <v>0</v>
      </c>
      <c r="D62" s="72">
        <f t="shared" si="7"/>
        <v>2960.002813983</v>
      </c>
      <c r="E62" s="72">
        <f t="shared" si="7"/>
        <v>0</v>
      </c>
      <c r="F62" s="72">
        <f t="shared" si="7"/>
        <v>0</v>
      </c>
      <c r="G62" s="73">
        <f t="shared" si="7"/>
        <v>0</v>
      </c>
      <c r="H62" s="66">
        <f t="shared" si="7"/>
        <v>168.555590419</v>
      </c>
      <c r="I62" s="72">
        <f t="shared" si="7"/>
        <v>16492.544541786</v>
      </c>
      <c r="J62" s="72">
        <f t="shared" si="7"/>
        <v>1599.60379724</v>
      </c>
      <c r="K62" s="72">
        <f t="shared" si="7"/>
        <v>4.337729394</v>
      </c>
      <c r="L62" s="73">
        <f t="shared" si="7"/>
        <v>3662.3184836560004</v>
      </c>
      <c r="M62" s="66">
        <f t="shared" si="7"/>
        <v>0</v>
      </c>
      <c r="N62" s="72">
        <f t="shared" si="7"/>
        <v>0</v>
      </c>
      <c r="O62" s="72">
        <f t="shared" si="7"/>
        <v>0</v>
      </c>
      <c r="P62" s="72">
        <f t="shared" si="7"/>
        <v>0</v>
      </c>
      <c r="Q62" s="73">
        <f t="shared" si="7"/>
        <v>0</v>
      </c>
      <c r="R62" s="66">
        <f t="shared" si="7"/>
        <v>63.375497972000005</v>
      </c>
      <c r="S62" s="72">
        <f t="shared" si="7"/>
        <v>222.796334952</v>
      </c>
      <c r="T62" s="72">
        <f t="shared" si="7"/>
        <v>116.18344815500001</v>
      </c>
      <c r="U62" s="72">
        <f t="shared" si="7"/>
        <v>0</v>
      </c>
      <c r="V62" s="73">
        <f t="shared" si="7"/>
        <v>425.763157588</v>
      </c>
      <c r="W62" s="66">
        <f t="shared" si="7"/>
        <v>0</v>
      </c>
      <c r="X62" s="66">
        <f t="shared" si="7"/>
        <v>0</v>
      </c>
      <c r="Y62" s="66">
        <f t="shared" si="7"/>
        <v>0</v>
      </c>
      <c r="Z62" s="66">
        <f t="shared" si="7"/>
        <v>0</v>
      </c>
      <c r="AA62" s="66">
        <f t="shared" si="7"/>
        <v>0</v>
      </c>
      <c r="AB62" s="66">
        <f t="shared" si="7"/>
        <v>0.083596525</v>
      </c>
      <c r="AC62" s="72">
        <f t="shared" si="7"/>
        <v>0.048037299</v>
      </c>
      <c r="AD62" s="72">
        <f t="shared" si="7"/>
        <v>0</v>
      </c>
      <c r="AE62" s="72">
        <f t="shared" si="7"/>
        <v>0</v>
      </c>
      <c r="AF62" s="73">
        <f t="shared" si="7"/>
        <v>0.315714458</v>
      </c>
      <c r="AG62" s="66">
        <f t="shared" si="7"/>
        <v>0</v>
      </c>
      <c r="AH62" s="72">
        <f t="shared" si="7"/>
        <v>0</v>
      </c>
      <c r="AI62" s="72">
        <f aca="true" t="shared" si="8" ref="AI62:BK62">+AI61+AI44+AI15+AI11</f>
        <v>0</v>
      </c>
      <c r="AJ62" s="72">
        <f t="shared" si="8"/>
        <v>0</v>
      </c>
      <c r="AK62" s="73">
        <f t="shared" si="8"/>
        <v>0</v>
      </c>
      <c r="AL62" s="66">
        <f t="shared" si="8"/>
        <v>0.040630165999999995</v>
      </c>
      <c r="AM62" s="72">
        <f t="shared" si="8"/>
        <v>0</v>
      </c>
      <c r="AN62" s="72">
        <f t="shared" si="8"/>
        <v>0</v>
      </c>
      <c r="AO62" s="72">
        <f t="shared" si="8"/>
        <v>0</v>
      </c>
      <c r="AP62" s="73">
        <f t="shared" si="8"/>
        <v>0.019037812</v>
      </c>
      <c r="AQ62" s="66">
        <f t="shared" si="8"/>
        <v>0</v>
      </c>
      <c r="AR62" s="72">
        <f t="shared" si="8"/>
        <v>0.043250011</v>
      </c>
      <c r="AS62" s="72">
        <f t="shared" si="8"/>
        <v>0</v>
      </c>
      <c r="AT62" s="72">
        <f t="shared" si="8"/>
        <v>0</v>
      </c>
      <c r="AU62" s="73">
        <f t="shared" si="8"/>
        <v>0</v>
      </c>
      <c r="AV62" s="66">
        <f t="shared" si="8"/>
        <v>425.8463655810001</v>
      </c>
      <c r="AW62" s="72">
        <f t="shared" si="8"/>
        <v>5967.8068149989995</v>
      </c>
      <c r="AX62" s="72">
        <f t="shared" si="8"/>
        <v>56.536427063000005</v>
      </c>
      <c r="AY62" s="72">
        <f t="shared" si="8"/>
        <v>0</v>
      </c>
      <c r="AZ62" s="73">
        <f t="shared" si="8"/>
        <v>4537.1281682536255</v>
      </c>
      <c r="BA62" s="66">
        <f t="shared" si="8"/>
        <v>0</v>
      </c>
      <c r="BB62" s="72">
        <f t="shared" si="8"/>
        <v>0</v>
      </c>
      <c r="BC62" s="72">
        <f t="shared" si="8"/>
        <v>0</v>
      </c>
      <c r="BD62" s="72">
        <f t="shared" si="8"/>
        <v>0</v>
      </c>
      <c r="BE62" s="73">
        <f t="shared" si="8"/>
        <v>0</v>
      </c>
      <c r="BF62" s="66">
        <f t="shared" si="8"/>
        <v>139.45639058700002</v>
      </c>
      <c r="BG62" s="72">
        <f t="shared" si="8"/>
        <v>366.195201064</v>
      </c>
      <c r="BH62" s="72">
        <f t="shared" si="8"/>
        <v>67.10841784799999</v>
      </c>
      <c r="BI62" s="72">
        <f t="shared" si="8"/>
        <v>0</v>
      </c>
      <c r="BJ62" s="73">
        <f t="shared" si="8"/>
        <v>475.20860672500004</v>
      </c>
      <c r="BK62" s="66">
        <f t="shared" si="8"/>
        <v>37751.31805353663</v>
      </c>
      <c r="BL62" s="104"/>
    </row>
    <row r="63" spans="1:64" ht="3.75" customHeight="1">
      <c r="A63" s="11"/>
      <c r="B63" s="20"/>
      <c r="C63" s="138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40"/>
      <c r="BL63" s="104"/>
    </row>
    <row r="64" spans="1:64" ht="3.75" customHeight="1">
      <c r="A64" s="11"/>
      <c r="B64" s="20"/>
      <c r="C64" s="25"/>
      <c r="D64" s="33"/>
      <c r="E64" s="26"/>
      <c r="F64" s="26"/>
      <c r="G64" s="26"/>
      <c r="H64" s="26"/>
      <c r="I64" s="26"/>
      <c r="J64" s="26"/>
      <c r="K64" s="26"/>
      <c r="L64" s="26"/>
      <c r="M64" s="26"/>
      <c r="N64" s="33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33"/>
      <c r="AS64" s="26"/>
      <c r="AT64" s="26"/>
      <c r="AU64" s="26"/>
      <c r="AV64" s="26"/>
      <c r="AW64" s="26"/>
      <c r="AX64" s="26"/>
      <c r="AY64" s="26"/>
      <c r="AZ64" s="26"/>
      <c r="BA64" s="26"/>
      <c r="BB64" s="33"/>
      <c r="BC64" s="26"/>
      <c r="BD64" s="26"/>
      <c r="BE64" s="26"/>
      <c r="BF64" s="26"/>
      <c r="BG64" s="33"/>
      <c r="BH64" s="26"/>
      <c r="BI64" s="26"/>
      <c r="BJ64" s="26"/>
      <c r="BK64" s="29"/>
      <c r="BL64" s="104"/>
    </row>
    <row r="65" spans="1:64" ht="12.75">
      <c r="A65" s="11" t="s">
        <v>1</v>
      </c>
      <c r="B65" s="17" t="s">
        <v>7</v>
      </c>
      <c r="C65" s="138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40"/>
      <c r="BL65" s="104"/>
    </row>
    <row r="66" spans="1:254" s="4" customFormat="1" ht="12.75">
      <c r="A66" s="11" t="s">
        <v>67</v>
      </c>
      <c r="B66" s="24" t="s">
        <v>2</v>
      </c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5"/>
      <c r="BL66" s="104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2.75">
      <c r="A67" s="11"/>
      <c r="B67" s="24" t="s">
        <v>175</v>
      </c>
      <c r="C67" s="75">
        <v>0</v>
      </c>
      <c r="D67" s="53">
        <v>0.9201985130000001</v>
      </c>
      <c r="E67" s="76">
        <v>0</v>
      </c>
      <c r="F67" s="76">
        <v>0</v>
      </c>
      <c r="G67" s="77">
        <v>0</v>
      </c>
      <c r="H67" s="75">
        <v>617.5816228659999</v>
      </c>
      <c r="I67" s="76">
        <v>0.367619668</v>
      </c>
      <c r="J67" s="76">
        <v>0</v>
      </c>
      <c r="K67" s="76">
        <v>0</v>
      </c>
      <c r="L67" s="77">
        <v>44.0315054</v>
      </c>
      <c r="M67" s="67">
        <v>0</v>
      </c>
      <c r="N67" s="68">
        <v>0</v>
      </c>
      <c r="O67" s="67">
        <v>0</v>
      </c>
      <c r="P67" s="67">
        <v>0</v>
      </c>
      <c r="Q67" s="67">
        <v>0</v>
      </c>
      <c r="R67" s="75">
        <v>353.81078628600005</v>
      </c>
      <c r="S67" s="76">
        <v>0.0047615389999999995</v>
      </c>
      <c r="T67" s="76">
        <v>0</v>
      </c>
      <c r="U67" s="76">
        <v>0</v>
      </c>
      <c r="V67" s="77">
        <v>10.33360775</v>
      </c>
      <c r="W67" s="75">
        <v>0</v>
      </c>
      <c r="X67" s="76">
        <v>0</v>
      </c>
      <c r="Y67" s="76">
        <v>0</v>
      </c>
      <c r="Z67" s="76">
        <v>0</v>
      </c>
      <c r="AA67" s="77">
        <v>0</v>
      </c>
      <c r="AB67" s="75">
        <v>2.2563923349999997</v>
      </c>
      <c r="AC67" s="76">
        <v>0</v>
      </c>
      <c r="AD67" s="76">
        <v>0</v>
      </c>
      <c r="AE67" s="76">
        <v>0</v>
      </c>
      <c r="AF67" s="77">
        <v>0.03959874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75">
        <v>0.9508686839999999</v>
      </c>
      <c r="AM67" s="76">
        <v>0</v>
      </c>
      <c r="AN67" s="76">
        <v>0</v>
      </c>
      <c r="AO67" s="76">
        <v>0</v>
      </c>
      <c r="AP67" s="77">
        <v>0.0017042880000000002</v>
      </c>
      <c r="AQ67" s="75">
        <v>0</v>
      </c>
      <c r="AR67" s="78">
        <v>0</v>
      </c>
      <c r="AS67" s="76">
        <v>0</v>
      </c>
      <c r="AT67" s="76">
        <v>0</v>
      </c>
      <c r="AU67" s="77">
        <v>0</v>
      </c>
      <c r="AV67" s="75">
        <v>3252.2000715589998</v>
      </c>
      <c r="AW67" s="76">
        <v>12.357739304999999</v>
      </c>
      <c r="AX67" s="76">
        <v>1.7563778620000001</v>
      </c>
      <c r="AY67" s="76">
        <v>0</v>
      </c>
      <c r="AZ67" s="77">
        <v>637.327792584</v>
      </c>
      <c r="BA67" s="75">
        <v>0</v>
      </c>
      <c r="BB67" s="78">
        <v>0</v>
      </c>
      <c r="BC67" s="76">
        <v>0</v>
      </c>
      <c r="BD67" s="76">
        <v>0</v>
      </c>
      <c r="BE67" s="77">
        <v>0</v>
      </c>
      <c r="BF67" s="75">
        <v>1346.7153336430001</v>
      </c>
      <c r="BG67" s="78">
        <v>3.717229245</v>
      </c>
      <c r="BH67" s="76">
        <v>0</v>
      </c>
      <c r="BI67" s="76">
        <v>0</v>
      </c>
      <c r="BJ67" s="77">
        <v>146.380844259</v>
      </c>
      <c r="BK67" s="93">
        <v>6430.754054526</v>
      </c>
      <c r="BL67" s="104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2.75">
      <c r="A68" s="36"/>
      <c r="B68" s="37" t="s">
        <v>76</v>
      </c>
      <c r="C68" s="50">
        <f>SUM(C67)</f>
        <v>0</v>
      </c>
      <c r="D68" s="70">
        <f>SUM(D67)</f>
        <v>0.9201985130000001</v>
      </c>
      <c r="E68" s="70">
        <f aca="true" t="shared" si="9" ref="E68:BJ68">SUM(E67)</f>
        <v>0</v>
      </c>
      <c r="F68" s="70">
        <f t="shared" si="9"/>
        <v>0</v>
      </c>
      <c r="G68" s="69">
        <f t="shared" si="9"/>
        <v>0</v>
      </c>
      <c r="H68" s="50">
        <f t="shared" si="9"/>
        <v>617.5816228659999</v>
      </c>
      <c r="I68" s="70">
        <f t="shared" si="9"/>
        <v>0.367619668</v>
      </c>
      <c r="J68" s="70">
        <f t="shared" si="9"/>
        <v>0</v>
      </c>
      <c r="K68" s="70">
        <f t="shared" si="9"/>
        <v>0</v>
      </c>
      <c r="L68" s="69">
        <f t="shared" si="9"/>
        <v>44.0315054</v>
      </c>
      <c r="M68" s="51">
        <f t="shared" si="9"/>
        <v>0</v>
      </c>
      <c r="N68" s="51">
        <f t="shared" si="9"/>
        <v>0</v>
      </c>
      <c r="O68" s="51">
        <f t="shared" si="9"/>
        <v>0</v>
      </c>
      <c r="P68" s="51">
        <f t="shared" si="9"/>
        <v>0</v>
      </c>
      <c r="Q68" s="74">
        <f t="shared" si="9"/>
        <v>0</v>
      </c>
      <c r="R68" s="50">
        <f t="shared" si="9"/>
        <v>353.81078628600005</v>
      </c>
      <c r="S68" s="70">
        <f t="shared" si="9"/>
        <v>0.0047615389999999995</v>
      </c>
      <c r="T68" s="70">
        <f t="shared" si="9"/>
        <v>0</v>
      </c>
      <c r="U68" s="70">
        <f t="shared" si="9"/>
        <v>0</v>
      </c>
      <c r="V68" s="69">
        <f t="shared" si="9"/>
        <v>10.33360775</v>
      </c>
      <c r="W68" s="50">
        <f t="shared" si="9"/>
        <v>0</v>
      </c>
      <c r="X68" s="70">
        <f t="shared" si="9"/>
        <v>0</v>
      </c>
      <c r="Y68" s="70">
        <f t="shared" si="9"/>
        <v>0</v>
      </c>
      <c r="Z68" s="70">
        <f t="shared" si="9"/>
        <v>0</v>
      </c>
      <c r="AA68" s="69">
        <f t="shared" si="9"/>
        <v>0</v>
      </c>
      <c r="AB68" s="50">
        <f t="shared" si="9"/>
        <v>2.2563923349999997</v>
      </c>
      <c r="AC68" s="70">
        <f t="shared" si="9"/>
        <v>0</v>
      </c>
      <c r="AD68" s="70">
        <f t="shared" si="9"/>
        <v>0</v>
      </c>
      <c r="AE68" s="70">
        <f t="shared" si="9"/>
        <v>0</v>
      </c>
      <c r="AF68" s="69">
        <f t="shared" si="9"/>
        <v>0.03959874</v>
      </c>
      <c r="AG68" s="51">
        <f t="shared" si="9"/>
        <v>0</v>
      </c>
      <c r="AH68" s="51">
        <f t="shared" si="9"/>
        <v>0</v>
      </c>
      <c r="AI68" s="51">
        <f t="shared" si="9"/>
        <v>0</v>
      </c>
      <c r="AJ68" s="51">
        <f t="shared" si="9"/>
        <v>0</v>
      </c>
      <c r="AK68" s="74">
        <f t="shared" si="9"/>
        <v>0</v>
      </c>
      <c r="AL68" s="50">
        <f t="shared" si="9"/>
        <v>0.9508686839999999</v>
      </c>
      <c r="AM68" s="70">
        <f t="shared" si="9"/>
        <v>0</v>
      </c>
      <c r="AN68" s="70">
        <f t="shared" si="9"/>
        <v>0</v>
      </c>
      <c r="AO68" s="70">
        <f t="shared" si="9"/>
        <v>0</v>
      </c>
      <c r="AP68" s="69">
        <f t="shared" si="9"/>
        <v>0.0017042880000000002</v>
      </c>
      <c r="AQ68" s="50">
        <f t="shared" si="9"/>
        <v>0</v>
      </c>
      <c r="AR68" s="70">
        <f t="shared" si="9"/>
        <v>0</v>
      </c>
      <c r="AS68" s="70">
        <f t="shared" si="9"/>
        <v>0</v>
      </c>
      <c r="AT68" s="70">
        <f t="shared" si="9"/>
        <v>0</v>
      </c>
      <c r="AU68" s="69">
        <f t="shared" si="9"/>
        <v>0</v>
      </c>
      <c r="AV68" s="50">
        <f t="shared" si="9"/>
        <v>3252.2000715589998</v>
      </c>
      <c r="AW68" s="70">
        <f t="shared" si="9"/>
        <v>12.357739304999999</v>
      </c>
      <c r="AX68" s="70">
        <f t="shared" si="9"/>
        <v>1.7563778620000001</v>
      </c>
      <c r="AY68" s="70">
        <f t="shared" si="9"/>
        <v>0</v>
      </c>
      <c r="AZ68" s="69">
        <f t="shared" si="9"/>
        <v>637.327792584</v>
      </c>
      <c r="BA68" s="50">
        <f t="shared" si="9"/>
        <v>0</v>
      </c>
      <c r="BB68" s="70">
        <f t="shared" si="9"/>
        <v>0</v>
      </c>
      <c r="BC68" s="70">
        <f t="shared" si="9"/>
        <v>0</v>
      </c>
      <c r="BD68" s="70">
        <f t="shared" si="9"/>
        <v>0</v>
      </c>
      <c r="BE68" s="69">
        <f t="shared" si="9"/>
        <v>0</v>
      </c>
      <c r="BF68" s="50">
        <f t="shared" si="9"/>
        <v>1346.7153336430001</v>
      </c>
      <c r="BG68" s="70">
        <f t="shared" si="9"/>
        <v>3.717229245</v>
      </c>
      <c r="BH68" s="70">
        <f t="shared" si="9"/>
        <v>0</v>
      </c>
      <c r="BI68" s="70">
        <f t="shared" si="9"/>
        <v>0</v>
      </c>
      <c r="BJ68" s="69">
        <f t="shared" si="9"/>
        <v>146.380844259</v>
      </c>
      <c r="BK68" s="52">
        <f>SUM(BK67:BK67)</f>
        <v>6430.754054526</v>
      </c>
      <c r="BL68" s="104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64" ht="12.75">
      <c r="A69" s="11" t="s">
        <v>68</v>
      </c>
      <c r="B69" s="18" t="s">
        <v>15</v>
      </c>
      <c r="C69" s="124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6"/>
      <c r="BL69" s="104"/>
    </row>
    <row r="70" spans="1:64" ht="12.75">
      <c r="A70" s="11"/>
      <c r="B70" s="24" t="s">
        <v>131</v>
      </c>
      <c r="C70" s="71">
        <v>0</v>
      </c>
      <c r="D70" s="53">
        <v>0</v>
      </c>
      <c r="E70" s="45">
        <v>0</v>
      </c>
      <c r="F70" s="45">
        <v>0</v>
      </c>
      <c r="G70" s="54">
        <v>0</v>
      </c>
      <c r="H70" s="71">
        <v>0.128171132</v>
      </c>
      <c r="I70" s="45">
        <v>0</v>
      </c>
      <c r="J70" s="45">
        <v>0</v>
      </c>
      <c r="K70" s="45">
        <v>0</v>
      </c>
      <c r="L70" s="54">
        <v>0.42475459</v>
      </c>
      <c r="M70" s="71">
        <v>0</v>
      </c>
      <c r="N70" s="53">
        <v>0</v>
      </c>
      <c r="O70" s="45">
        <v>0</v>
      </c>
      <c r="P70" s="45">
        <v>0</v>
      </c>
      <c r="Q70" s="54">
        <v>0</v>
      </c>
      <c r="R70" s="71">
        <v>0.033184146</v>
      </c>
      <c r="S70" s="45">
        <v>0</v>
      </c>
      <c r="T70" s="45">
        <v>0</v>
      </c>
      <c r="U70" s="45">
        <v>0</v>
      </c>
      <c r="V70" s="54">
        <v>0</v>
      </c>
      <c r="W70" s="71">
        <v>0</v>
      </c>
      <c r="X70" s="45">
        <v>0</v>
      </c>
      <c r="Y70" s="45">
        <v>0</v>
      </c>
      <c r="Z70" s="45">
        <v>0</v>
      </c>
      <c r="AA70" s="54">
        <v>0</v>
      </c>
      <c r="AB70" s="71">
        <v>0</v>
      </c>
      <c r="AC70" s="45">
        <v>0</v>
      </c>
      <c r="AD70" s="45">
        <v>0</v>
      </c>
      <c r="AE70" s="45">
        <v>0</v>
      </c>
      <c r="AF70" s="54">
        <v>0</v>
      </c>
      <c r="AG70" s="71">
        <v>0</v>
      </c>
      <c r="AH70" s="45">
        <v>0</v>
      </c>
      <c r="AI70" s="45">
        <v>0</v>
      </c>
      <c r="AJ70" s="45">
        <v>0</v>
      </c>
      <c r="AK70" s="54">
        <v>0</v>
      </c>
      <c r="AL70" s="71">
        <v>0</v>
      </c>
      <c r="AM70" s="45">
        <v>0</v>
      </c>
      <c r="AN70" s="45">
        <v>0</v>
      </c>
      <c r="AO70" s="45">
        <v>0</v>
      </c>
      <c r="AP70" s="54">
        <v>0</v>
      </c>
      <c r="AQ70" s="71">
        <v>0</v>
      </c>
      <c r="AR70" s="53">
        <v>0</v>
      </c>
      <c r="AS70" s="45">
        <v>0</v>
      </c>
      <c r="AT70" s="45">
        <v>0</v>
      </c>
      <c r="AU70" s="54">
        <v>0</v>
      </c>
      <c r="AV70" s="71">
        <v>3.6702283419999997</v>
      </c>
      <c r="AW70" s="45">
        <v>1.594487465</v>
      </c>
      <c r="AX70" s="45">
        <v>0</v>
      </c>
      <c r="AY70" s="45">
        <v>0</v>
      </c>
      <c r="AZ70" s="54">
        <v>26.422001199</v>
      </c>
      <c r="BA70" s="71">
        <v>0</v>
      </c>
      <c r="BB70" s="53">
        <v>0</v>
      </c>
      <c r="BC70" s="45">
        <v>0</v>
      </c>
      <c r="BD70" s="45">
        <v>0</v>
      </c>
      <c r="BE70" s="54">
        <v>0</v>
      </c>
      <c r="BF70" s="71">
        <v>0.547287138</v>
      </c>
      <c r="BG70" s="53">
        <v>0</v>
      </c>
      <c r="BH70" s="45">
        <v>0</v>
      </c>
      <c r="BI70" s="45">
        <v>0</v>
      </c>
      <c r="BJ70" s="54">
        <v>1.220760308</v>
      </c>
      <c r="BK70" s="49">
        <v>34.04087432000001</v>
      </c>
      <c r="BL70" s="104"/>
    </row>
    <row r="71" spans="1:64" ht="12.75">
      <c r="A71" s="11"/>
      <c r="B71" s="24" t="s">
        <v>132</v>
      </c>
      <c r="C71" s="71">
        <v>0</v>
      </c>
      <c r="D71" s="53">
        <v>22.18068966</v>
      </c>
      <c r="E71" s="45">
        <v>0</v>
      </c>
      <c r="F71" s="45">
        <v>0</v>
      </c>
      <c r="G71" s="54">
        <v>0</v>
      </c>
      <c r="H71" s="71">
        <v>8.429030257</v>
      </c>
      <c r="I71" s="45">
        <v>14.350101882</v>
      </c>
      <c r="J71" s="45">
        <v>0</v>
      </c>
      <c r="K71" s="45">
        <v>0</v>
      </c>
      <c r="L71" s="54">
        <v>19.302710062</v>
      </c>
      <c r="M71" s="71">
        <v>0</v>
      </c>
      <c r="N71" s="53">
        <v>0</v>
      </c>
      <c r="O71" s="45">
        <v>0</v>
      </c>
      <c r="P71" s="45">
        <v>0</v>
      </c>
      <c r="Q71" s="54">
        <v>0</v>
      </c>
      <c r="R71" s="71">
        <v>2.9236348619999997</v>
      </c>
      <c r="S71" s="45">
        <v>22.491135307</v>
      </c>
      <c r="T71" s="45">
        <v>0</v>
      </c>
      <c r="U71" s="45">
        <v>0</v>
      </c>
      <c r="V71" s="54">
        <v>4.48629297</v>
      </c>
      <c r="W71" s="71">
        <v>0</v>
      </c>
      <c r="X71" s="45">
        <v>0</v>
      </c>
      <c r="Y71" s="45">
        <v>0</v>
      </c>
      <c r="Z71" s="45">
        <v>0</v>
      </c>
      <c r="AA71" s="54">
        <v>0</v>
      </c>
      <c r="AB71" s="71">
        <v>0</v>
      </c>
      <c r="AC71" s="45">
        <v>0</v>
      </c>
      <c r="AD71" s="45">
        <v>0</v>
      </c>
      <c r="AE71" s="45">
        <v>0</v>
      </c>
      <c r="AF71" s="54">
        <v>0</v>
      </c>
      <c r="AG71" s="71">
        <v>0</v>
      </c>
      <c r="AH71" s="45">
        <v>0</v>
      </c>
      <c r="AI71" s="45">
        <v>0</v>
      </c>
      <c r="AJ71" s="45">
        <v>0</v>
      </c>
      <c r="AK71" s="54">
        <v>0</v>
      </c>
      <c r="AL71" s="71">
        <v>0</v>
      </c>
      <c r="AM71" s="45">
        <v>0</v>
      </c>
      <c r="AN71" s="45">
        <v>0</v>
      </c>
      <c r="AO71" s="45">
        <v>0</v>
      </c>
      <c r="AP71" s="54">
        <v>0</v>
      </c>
      <c r="AQ71" s="71">
        <v>0</v>
      </c>
      <c r="AR71" s="53">
        <v>0</v>
      </c>
      <c r="AS71" s="45">
        <v>0</v>
      </c>
      <c r="AT71" s="45">
        <v>0</v>
      </c>
      <c r="AU71" s="54">
        <v>0</v>
      </c>
      <c r="AV71" s="71">
        <v>77.885106479</v>
      </c>
      <c r="AW71" s="45">
        <v>92.346222468</v>
      </c>
      <c r="AX71" s="45">
        <v>0</v>
      </c>
      <c r="AY71" s="45">
        <v>0</v>
      </c>
      <c r="AZ71" s="54">
        <v>265.958201604</v>
      </c>
      <c r="BA71" s="71">
        <v>0</v>
      </c>
      <c r="BB71" s="53">
        <v>0</v>
      </c>
      <c r="BC71" s="45">
        <v>0</v>
      </c>
      <c r="BD71" s="45">
        <v>0</v>
      </c>
      <c r="BE71" s="54">
        <v>0</v>
      </c>
      <c r="BF71" s="71">
        <v>35.699665977</v>
      </c>
      <c r="BG71" s="53">
        <v>3.9074857769999998</v>
      </c>
      <c r="BH71" s="45">
        <v>0</v>
      </c>
      <c r="BI71" s="45">
        <v>0</v>
      </c>
      <c r="BJ71" s="54">
        <v>58.591771626</v>
      </c>
      <c r="BK71" s="49">
        <v>628.552048931</v>
      </c>
      <c r="BL71" s="104"/>
    </row>
    <row r="72" spans="1:64" ht="12.75">
      <c r="A72" s="11"/>
      <c r="B72" s="24" t="s">
        <v>133</v>
      </c>
      <c r="C72" s="71">
        <v>0</v>
      </c>
      <c r="D72" s="53">
        <v>0</v>
      </c>
      <c r="E72" s="45">
        <v>0</v>
      </c>
      <c r="F72" s="45">
        <v>0</v>
      </c>
      <c r="G72" s="54">
        <v>0</v>
      </c>
      <c r="H72" s="71">
        <v>1.9149534359999998</v>
      </c>
      <c r="I72" s="45">
        <v>0.048113589</v>
      </c>
      <c r="J72" s="45">
        <v>0</v>
      </c>
      <c r="K72" s="45">
        <v>0</v>
      </c>
      <c r="L72" s="54">
        <v>2.6187659090000004</v>
      </c>
      <c r="M72" s="71">
        <v>0</v>
      </c>
      <c r="N72" s="53">
        <v>0</v>
      </c>
      <c r="O72" s="45">
        <v>0</v>
      </c>
      <c r="P72" s="45">
        <v>0</v>
      </c>
      <c r="Q72" s="54">
        <v>0</v>
      </c>
      <c r="R72" s="71">
        <v>0.45638886100000003</v>
      </c>
      <c r="S72" s="45">
        <v>0</v>
      </c>
      <c r="T72" s="45">
        <v>0</v>
      </c>
      <c r="U72" s="45">
        <v>0</v>
      </c>
      <c r="V72" s="54">
        <v>0.698941127</v>
      </c>
      <c r="W72" s="71">
        <v>0</v>
      </c>
      <c r="X72" s="45">
        <v>0</v>
      </c>
      <c r="Y72" s="45">
        <v>0</v>
      </c>
      <c r="Z72" s="45">
        <v>0</v>
      </c>
      <c r="AA72" s="54">
        <v>0</v>
      </c>
      <c r="AB72" s="71">
        <v>0</v>
      </c>
      <c r="AC72" s="45">
        <v>0</v>
      </c>
      <c r="AD72" s="45">
        <v>0</v>
      </c>
      <c r="AE72" s="45">
        <v>0</v>
      </c>
      <c r="AF72" s="54">
        <v>0</v>
      </c>
      <c r="AG72" s="71">
        <v>0</v>
      </c>
      <c r="AH72" s="45">
        <v>0</v>
      </c>
      <c r="AI72" s="45">
        <v>0</v>
      </c>
      <c r="AJ72" s="45">
        <v>0</v>
      </c>
      <c r="AK72" s="54">
        <v>0</v>
      </c>
      <c r="AL72" s="71">
        <v>0.001081128</v>
      </c>
      <c r="AM72" s="45">
        <v>0</v>
      </c>
      <c r="AN72" s="45">
        <v>0</v>
      </c>
      <c r="AO72" s="45">
        <v>0</v>
      </c>
      <c r="AP72" s="54">
        <v>0</v>
      </c>
      <c r="AQ72" s="71">
        <v>0</v>
      </c>
      <c r="AR72" s="53">
        <v>0</v>
      </c>
      <c r="AS72" s="45">
        <v>0</v>
      </c>
      <c r="AT72" s="45">
        <v>0</v>
      </c>
      <c r="AU72" s="54">
        <v>0</v>
      </c>
      <c r="AV72" s="71">
        <v>11.579944849999999</v>
      </c>
      <c r="AW72" s="45">
        <v>7.8258036319999995</v>
      </c>
      <c r="AX72" s="45">
        <v>0</v>
      </c>
      <c r="AY72" s="45">
        <v>0</v>
      </c>
      <c r="AZ72" s="54">
        <v>50.244270973</v>
      </c>
      <c r="BA72" s="71">
        <v>0</v>
      </c>
      <c r="BB72" s="53">
        <v>0</v>
      </c>
      <c r="BC72" s="45">
        <v>0</v>
      </c>
      <c r="BD72" s="45">
        <v>0</v>
      </c>
      <c r="BE72" s="54">
        <v>0</v>
      </c>
      <c r="BF72" s="71">
        <v>3.326544226</v>
      </c>
      <c r="BG72" s="53">
        <v>1.10827601</v>
      </c>
      <c r="BH72" s="45">
        <v>0</v>
      </c>
      <c r="BI72" s="45">
        <v>0</v>
      </c>
      <c r="BJ72" s="54">
        <v>5.570182916</v>
      </c>
      <c r="BK72" s="49">
        <v>85.393266657</v>
      </c>
      <c r="BL72" s="104"/>
    </row>
    <row r="73" spans="1:64" ht="12.75">
      <c r="A73" s="11"/>
      <c r="B73" s="99" t="s">
        <v>134</v>
      </c>
      <c r="C73" s="71">
        <v>0</v>
      </c>
      <c r="D73" s="53">
        <v>53.654385014</v>
      </c>
      <c r="E73" s="45">
        <v>0</v>
      </c>
      <c r="F73" s="45">
        <v>0</v>
      </c>
      <c r="G73" s="54">
        <v>0</v>
      </c>
      <c r="H73" s="71">
        <v>7.891607836</v>
      </c>
      <c r="I73" s="45">
        <v>344.109842599</v>
      </c>
      <c r="J73" s="45">
        <v>15.100249014</v>
      </c>
      <c r="K73" s="45">
        <v>0</v>
      </c>
      <c r="L73" s="54">
        <v>292.461624828</v>
      </c>
      <c r="M73" s="71">
        <v>0</v>
      </c>
      <c r="N73" s="53">
        <v>0</v>
      </c>
      <c r="O73" s="45">
        <v>0</v>
      </c>
      <c r="P73" s="45">
        <v>0</v>
      </c>
      <c r="Q73" s="54">
        <v>0</v>
      </c>
      <c r="R73" s="71">
        <v>2.0927358970000003</v>
      </c>
      <c r="S73" s="45">
        <v>10.576950746</v>
      </c>
      <c r="T73" s="45">
        <v>0</v>
      </c>
      <c r="U73" s="45">
        <v>0</v>
      </c>
      <c r="V73" s="54">
        <v>12.349796815000001</v>
      </c>
      <c r="W73" s="71">
        <v>0</v>
      </c>
      <c r="X73" s="45">
        <v>0</v>
      </c>
      <c r="Y73" s="45">
        <v>0</v>
      </c>
      <c r="Z73" s="45">
        <v>0</v>
      </c>
      <c r="AA73" s="54">
        <v>0</v>
      </c>
      <c r="AB73" s="71">
        <v>0</v>
      </c>
      <c r="AC73" s="45">
        <v>0</v>
      </c>
      <c r="AD73" s="45">
        <v>0</v>
      </c>
      <c r="AE73" s="45">
        <v>0</v>
      </c>
      <c r="AF73" s="54">
        <v>0</v>
      </c>
      <c r="AG73" s="71">
        <v>0</v>
      </c>
      <c r="AH73" s="45">
        <v>0</v>
      </c>
      <c r="AI73" s="45">
        <v>0</v>
      </c>
      <c r="AJ73" s="45">
        <v>0</v>
      </c>
      <c r="AK73" s="54">
        <v>0</v>
      </c>
      <c r="AL73" s="71">
        <v>0</v>
      </c>
      <c r="AM73" s="45">
        <v>0</v>
      </c>
      <c r="AN73" s="45">
        <v>0</v>
      </c>
      <c r="AO73" s="45">
        <v>0</v>
      </c>
      <c r="AP73" s="54">
        <v>0</v>
      </c>
      <c r="AQ73" s="71">
        <v>0</v>
      </c>
      <c r="AR73" s="53">
        <v>0</v>
      </c>
      <c r="AS73" s="45">
        <v>0</v>
      </c>
      <c r="AT73" s="45">
        <v>0</v>
      </c>
      <c r="AU73" s="54">
        <v>0</v>
      </c>
      <c r="AV73" s="71">
        <v>12.269319408</v>
      </c>
      <c r="AW73" s="45">
        <v>152.203393247</v>
      </c>
      <c r="AX73" s="45">
        <v>0</v>
      </c>
      <c r="AY73" s="45">
        <v>0</v>
      </c>
      <c r="AZ73" s="54">
        <v>261.40493161899997</v>
      </c>
      <c r="BA73" s="71">
        <v>0</v>
      </c>
      <c r="BB73" s="53">
        <v>0</v>
      </c>
      <c r="BC73" s="45">
        <v>0</v>
      </c>
      <c r="BD73" s="45">
        <v>0</v>
      </c>
      <c r="BE73" s="54">
        <v>0</v>
      </c>
      <c r="BF73" s="71">
        <v>2.521569302</v>
      </c>
      <c r="BG73" s="53">
        <v>51.718868207</v>
      </c>
      <c r="BH73" s="45">
        <v>0</v>
      </c>
      <c r="BI73" s="45">
        <v>0</v>
      </c>
      <c r="BJ73" s="54">
        <v>35.133314406</v>
      </c>
      <c r="BK73" s="49">
        <v>1253.4885889379998</v>
      </c>
      <c r="BL73" s="104"/>
    </row>
    <row r="74" spans="1:64" ht="12.75">
      <c r="A74" s="11"/>
      <c r="B74" s="24" t="s">
        <v>135</v>
      </c>
      <c r="C74" s="71">
        <v>0</v>
      </c>
      <c r="D74" s="53">
        <v>0.7900990849999999</v>
      </c>
      <c r="E74" s="45">
        <v>0</v>
      </c>
      <c r="F74" s="45">
        <v>0</v>
      </c>
      <c r="G74" s="54">
        <v>0</v>
      </c>
      <c r="H74" s="71">
        <v>8.586873965</v>
      </c>
      <c r="I74" s="45">
        <v>10.014109281</v>
      </c>
      <c r="J74" s="45">
        <v>0</v>
      </c>
      <c r="K74" s="45">
        <v>0</v>
      </c>
      <c r="L74" s="54">
        <v>44.621697163</v>
      </c>
      <c r="M74" s="71">
        <v>0</v>
      </c>
      <c r="N74" s="53">
        <v>0</v>
      </c>
      <c r="O74" s="45">
        <v>0</v>
      </c>
      <c r="P74" s="45">
        <v>0</v>
      </c>
      <c r="Q74" s="54">
        <v>0</v>
      </c>
      <c r="R74" s="71">
        <v>2.481231961</v>
      </c>
      <c r="S74" s="45">
        <v>3.202215145</v>
      </c>
      <c r="T74" s="45">
        <v>0</v>
      </c>
      <c r="U74" s="45">
        <v>0</v>
      </c>
      <c r="V74" s="54">
        <v>12.182880608</v>
      </c>
      <c r="W74" s="71">
        <v>0</v>
      </c>
      <c r="X74" s="45">
        <v>0</v>
      </c>
      <c r="Y74" s="45">
        <v>0</v>
      </c>
      <c r="Z74" s="45">
        <v>0</v>
      </c>
      <c r="AA74" s="54">
        <v>0</v>
      </c>
      <c r="AB74" s="71">
        <v>0.001263699</v>
      </c>
      <c r="AC74" s="45">
        <v>0</v>
      </c>
      <c r="AD74" s="45">
        <v>0</v>
      </c>
      <c r="AE74" s="45">
        <v>0</v>
      </c>
      <c r="AF74" s="54">
        <v>0</v>
      </c>
      <c r="AG74" s="71">
        <v>0</v>
      </c>
      <c r="AH74" s="45">
        <v>0</v>
      </c>
      <c r="AI74" s="45">
        <v>0</v>
      </c>
      <c r="AJ74" s="45">
        <v>0</v>
      </c>
      <c r="AK74" s="54">
        <v>0</v>
      </c>
      <c r="AL74" s="71">
        <v>0.001630752</v>
      </c>
      <c r="AM74" s="45">
        <v>0</v>
      </c>
      <c r="AN74" s="45">
        <v>0</v>
      </c>
      <c r="AO74" s="45">
        <v>0</v>
      </c>
      <c r="AP74" s="54">
        <v>0</v>
      </c>
      <c r="AQ74" s="71">
        <v>0</v>
      </c>
      <c r="AR74" s="53">
        <v>0</v>
      </c>
      <c r="AS74" s="45">
        <v>0</v>
      </c>
      <c r="AT74" s="45">
        <v>0</v>
      </c>
      <c r="AU74" s="54">
        <v>0</v>
      </c>
      <c r="AV74" s="71">
        <v>140.836058423</v>
      </c>
      <c r="AW74" s="45">
        <v>186.235193556</v>
      </c>
      <c r="AX74" s="45">
        <v>0</v>
      </c>
      <c r="AY74" s="45">
        <v>0</v>
      </c>
      <c r="AZ74" s="54">
        <v>625.6928983439999</v>
      </c>
      <c r="BA74" s="71">
        <v>0</v>
      </c>
      <c r="BB74" s="53">
        <v>0</v>
      </c>
      <c r="BC74" s="45">
        <v>0</v>
      </c>
      <c r="BD74" s="45">
        <v>0</v>
      </c>
      <c r="BE74" s="54">
        <v>0</v>
      </c>
      <c r="BF74" s="71">
        <v>46.309533613</v>
      </c>
      <c r="BG74" s="53">
        <v>30.763148289</v>
      </c>
      <c r="BH74" s="45">
        <v>0</v>
      </c>
      <c r="BI74" s="45">
        <v>0</v>
      </c>
      <c r="BJ74" s="54">
        <v>173.047848036</v>
      </c>
      <c r="BK74" s="49">
        <v>1284.7666819199999</v>
      </c>
      <c r="BL74" s="104"/>
    </row>
    <row r="75" spans="1:64" ht="12.75">
      <c r="A75" s="11"/>
      <c r="B75" s="24" t="s">
        <v>136</v>
      </c>
      <c r="C75" s="71">
        <v>0</v>
      </c>
      <c r="D75" s="53">
        <v>2.933814828</v>
      </c>
      <c r="E75" s="45">
        <v>0</v>
      </c>
      <c r="F75" s="45">
        <v>0</v>
      </c>
      <c r="G75" s="54">
        <v>0</v>
      </c>
      <c r="H75" s="71">
        <v>19.063110299</v>
      </c>
      <c r="I75" s="45">
        <v>4.907295952</v>
      </c>
      <c r="J75" s="45">
        <v>0</v>
      </c>
      <c r="K75" s="45">
        <v>0</v>
      </c>
      <c r="L75" s="54">
        <v>8.50483026</v>
      </c>
      <c r="M75" s="71">
        <v>0</v>
      </c>
      <c r="N75" s="53">
        <v>0</v>
      </c>
      <c r="O75" s="45">
        <v>0</v>
      </c>
      <c r="P75" s="45">
        <v>0</v>
      </c>
      <c r="Q75" s="54">
        <v>0</v>
      </c>
      <c r="R75" s="71">
        <v>6.437967416</v>
      </c>
      <c r="S75" s="45">
        <v>0</v>
      </c>
      <c r="T75" s="45">
        <v>0</v>
      </c>
      <c r="U75" s="45">
        <v>0</v>
      </c>
      <c r="V75" s="54">
        <v>1.5582850769999999</v>
      </c>
      <c r="W75" s="71">
        <v>0</v>
      </c>
      <c r="X75" s="45">
        <v>0</v>
      </c>
      <c r="Y75" s="45">
        <v>0</v>
      </c>
      <c r="Z75" s="45">
        <v>0</v>
      </c>
      <c r="AA75" s="54">
        <v>0</v>
      </c>
      <c r="AB75" s="71">
        <v>0.0038950940000000004</v>
      </c>
      <c r="AC75" s="45">
        <v>0</v>
      </c>
      <c r="AD75" s="45">
        <v>0</v>
      </c>
      <c r="AE75" s="45">
        <v>0</v>
      </c>
      <c r="AF75" s="54">
        <v>0</v>
      </c>
      <c r="AG75" s="71">
        <v>0</v>
      </c>
      <c r="AH75" s="45">
        <v>0</v>
      </c>
      <c r="AI75" s="45">
        <v>0</v>
      </c>
      <c r="AJ75" s="45">
        <v>0</v>
      </c>
      <c r="AK75" s="54">
        <v>0</v>
      </c>
      <c r="AL75" s="71">
        <v>0.041231865</v>
      </c>
      <c r="AM75" s="45">
        <v>0</v>
      </c>
      <c r="AN75" s="45">
        <v>0</v>
      </c>
      <c r="AO75" s="45">
        <v>0</v>
      </c>
      <c r="AP75" s="54">
        <v>0</v>
      </c>
      <c r="AQ75" s="71">
        <v>0</v>
      </c>
      <c r="AR75" s="53">
        <v>0</v>
      </c>
      <c r="AS75" s="45">
        <v>0</v>
      </c>
      <c r="AT75" s="45">
        <v>0</v>
      </c>
      <c r="AU75" s="54">
        <v>0</v>
      </c>
      <c r="AV75" s="71">
        <v>24.026450178999998</v>
      </c>
      <c r="AW75" s="45">
        <v>5.283118398</v>
      </c>
      <c r="AX75" s="45">
        <v>0</v>
      </c>
      <c r="AY75" s="45">
        <v>0</v>
      </c>
      <c r="AZ75" s="54">
        <v>16.407124259</v>
      </c>
      <c r="BA75" s="71">
        <v>0</v>
      </c>
      <c r="BB75" s="53">
        <v>0</v>
      </c>
      <c r="BC75" s="45">
        <v>0</v>
      </c>
      <c r="BD75" s="45">
        <v>0</v>
      </c>
      <c r="BE75" s="54">
        <v>0</v>
      </c>
      <c r="BF75" s="71">
        <v>8.938216878999999</v>
      </c>
      <c r="BG75" s="53">
        <v>0.058776552</v>
      </c>
      <c r="BH75" s="45">
        <v>0</v>
      </c>
      <c r="BI75" s="45">
        <v>0</v>
      </c>
      <c r="BJ75" s="54">
        <v>2.924968559</v>
      </c>
      <c r="BK75" s="49">
        <v>101.089085617</v>
      </c>
      <c r="BL75" s="104"/>
    </row>
    <row r="76" spans="1:64" ht="12.75">
      <c r="A76" s="11"/>
      <c r="B76" s="24" t="s">
        <v>137</v>
      </c>
      <c r="C76" s="71">
        <v>0</v>
      </c>
      <c r="D76" s="53">
        <v>15.721331492</v>
      </c>
      <c r="E76" s="45">
        <v>0</v>
      </c>
      <c r="F76" s="45">
        <v>0</v>
      </c>
      <c r="G76" s="54">
        <v>0</v>
      </c>
      <c r="H76" s="71">
        <v>114.163523959</v>
      </c>
      <c r="I76" s="45">
        <v>52.051328542</v>
      </c>
      <c r="J76" s="45">
        <v>0</v>
      </c>
      <c r="K76" s="45">
        <v>0</v>
      </c>
      <c r="L76" s="54">
        <v>218.892671544</v>
      </c>
      <c r="M76" s="71">
        <v>0</v>
      </c>
      <c r="N76" s="53">
        <v>0</v>
      </c>
      <c r="O76" s="45">
        <v>0</v>
      </c>
      <c r="P76" s="45">
        <v>0</v>
      </c>
      <c r="Q76" s="54">
        <v>0</v>
      </c>
      <c r="R76" s="71">
        <v>32.741539042</v>
      </c>
      <c r="S76" s="45">
        <v>3.921273889</v>
      </c>
      <c r="T76" s="45">
        <v>0</v>
      </c>
      <c r="U76" s="45">
        <v>0</v>
      </c>
      <c r="V76" s="54">
        <v>15.78359038</v>
      </c>
      <c r="W76" s="71">
        <v>0</v>
      </c>
      <c r="X76" s="45">
        <v>0</v>
      </c>
      <c r="Y76" s="45">
        <v>0</v>
      </c>
      <c r="Z76" s="45">
        <v>0</v>
      </c>
      <c r="AA76" s="54">
        <v>0</v>
      </c>
      <c r="AB76" s="71">
        <v>0.317642518</v>
      </c>
      <c r="AC76" s="45">
        <v>0</v>
      </c>
      <c r="AD76" s="45">
        <v>0</v>
      </c>
      <c r="AE76" s="45">
        <v>0</v>
      </c>
      <c r="AF76" s="54">
        <v>0.095639523</v>
      </c>
      <c r="AG76" s="71">
        <v>0</v>
      </c>
      <c r="AH76" s="45">
        <v>0</v>
      </c>
      <c r="AI76" s="45">
        <v>0</v>
      </c>
      <c r="AJ76" s="45">
        <v>0</v>
      </c>
      <c r="AK76" s="54">
        <v>0</v>
      </c>
      <c r="AL76" s="71">
        <v>0.11976773500000001</v>
      </c>
      <c r="AM76" s="45">
        <v>0</v>
      </c>
      <c r="AN76" s="45">
        <v>0</v>
      </c>
      <c r="AO76" s="45">
        <v>0</v>
      </c>
      <c r="AP76" s="54">
        <v>0.086743841</v>
      </c>
      <c r="AQ76" s="71">
        <v>0</v>
      </c>
      <c r="AR76" s="53">
        <v>0.253592414</v>
      </c>
      <c r="AS76" s="45">
        <v>0</v>
      </c>
      <c r="AT76" s="45">
        <v>0</v>
      </c>
      <c r="AU76" s="54">
        <v>0</v>
      </c>
      <c r="AV76" s="71">
        <v>1240.277819718</v>
      </c>
      <c r="AW76" s="45">
        <v>234.683344386</v>
      </c>
      <c r="AX76" s="45">
        <v>0</v>
      </c>
      <c r="AY76" s="45">
        <v>0.000173411</v>
      </c>
      <c r="AZ76" s="54">
        <v>1223.95018677</v>
      </c>
      <c r="BA76" s="71">
        <v>0</v>
      </c>
      <c r="BB76" s="53">
        <v>0</v>
      </c>
      <c r="BC76" s="45">
        <v>0</v>
      </c>
      <c r="BD76" s="45">
        <v>0</v>
      </c>
      <c r="BE76" s="54">
        <v>0</v>
      </c>
      <c r="BF76" s="71">
        <v>304.12429943</v>
      </c>
      <c r="BG76" s="53">
        <v>30.179022621</v>
      </c>
      <c r="BH76" s="45">
        <v>0</v>
      </c>
      <c r="BI76" s="45">
        <v>0</v>
      </c>
      <c r="BJ76" s="54">
        <v>157.96935728900002</v>
      </c>
      <c r="BK76" s="49">
        <v>3645.3328485040006</v>
      </c>
      <c r="BL76" s="104"/>
    </row>
    <row r="77" spans="1:64" ht="12.75">
      <c r="A77" s="11"/>
      <c r="B77" s="24" t="s">
        <v>138</v>
      </c>
      <c r="C77" s="71">
        <v>0</v>
      </c>
      <c r="D77" s="53">
        <v>23.964306484</v>
      </c>
      <c r="E77" s="45">
        <v>0</v>
      </c>
      <c r="F77" s="45">
        <v>0</v>
      </c>
      <c r="G77" s="54">
        <v>0</v>
      </c>
      <c r="H77" s="71">
        <v>167.995305982</v>
      </c>
      <c r="I77" s="45">
        <v>152.363522555</v>
      </c>
      <c r="J77" s="45">
        <v>0</v>
      </c>
      <c r="K77" s="45">
        <v>0</v>
      </c>
      <c r="L77" s="54">
        <v>387.73238739299995</v>
      </c>
      <c r="M77" s="71">
        <v>0</v>
      </c>
      <c r="N77" s="53">
        <v>0</v>
      </c>
      <c r="O77" s="45">
        <v>0</v>
      </c>
      <c r="P77" s="45">
        <v>0</v>
      </c>
      <c r="Q77" s="54">
        <v>0</v>
      </c>
      <c r="R77" s="71">
        <v>52.107742382999994</v>
      </c>
      <c r="S77" s="45">
        <v>61.708379367999996</v>
      </c>
      <c r="T77" s="45">
        <v>0</v>
      </c>
      <c r="U77" s="45">
        <v>0</v>
      </c>
      <c r="V77" s="54">
        <v>31.642932135</v>
      </c>
      <c r="W77" s="71">
        <v>0</v>
      </c>
      <c r="X77" s="45">
        <v>0</v>
      </c>
      <c r="Y77" s="45">
        <v>0</v>
      </c>
      <c r="Z77" s="45">
        <v>0</v>
      </c>
      <c r="AA77" s="54">
        <v>0</v>
      </c>
      <c r="AB77" s="71">
        <v>0.454784883</v>
      </c>
      <c r="AC77" s="45">
        <v>0</v>
      </c>
      <c r="AD77" s="45">
        <v>0</v>
      </c>
      <c r="AE77" s="45">
        <v>0</v>
      </c>
      <c r="AF77" s="54">
        <v>0.045564135</v>
      </c>
      <c r="AG77" s="71">
        <v>0</v>
      </c>
      <c r="AH77" s="45">
        <v>0</v>
      </c>
      <c r="AI77" s="45">
        <v>0</v>
      </c>
      <c r="AJ77" s="45">
        <v>0</v>
      </c>
      <c r="AK77" s="54">
        <v>0</v>
      </c>
      <c r="AL77" s="71">
        <v>0.29166126</v>
      </c>
      <c r="AM77" s="45">
        <v>0</v>
      </c>
      <c r="AN77" s="45">
        <v>0</v>
      </c>
      <c r="AO77" s="45">
        <v>0</v>
      </c>
      <c r="AP77" s="54">
        <v>0.040271451</v>
      </c>
      <c r="AQ77" s="71">
        <v>0</v>
      </c>
      <c r="AR77" s="53">
        <v>0</v>
      </c>
      <c r="AS77" s="45">
        <v>0</v>
      </c>
      <c r="AT77" s="45">
        <v>0</v>
      </c>
      <c r="AU77" s="54">
        <v>0</v>
      </c>
      <c r="AV77" s="71">
        <v>1536.482305496</v>
      </c>
      <c r="AW77" s="45">
        <v>262.76420373099995</v>
      </c>
      <c r="AX77" s="45">
        <v>0</v>
      </c>
      <c r="AY77" s="45">
        <v>0</v>
      </c>
      <c r="AZ77" s="54">
        <v>2102.7067165539997</v>
      </c>
      <c r="BA77" s="71">
        <v>0</v>
      </c>
      <c r="BB77" s="53">
        <v>0</v>
      </c>
      <c r="BC77" s="45">
        <v>0</v>
      </c>
      <c r="BD77" s="45">
        <v>0</v>
      </c>
      <c r="BE77" s="54">
        <v>0</v>
      </c>
      <c r="BF77" s="71">
        <v>508.788681459</v>
      </c>
      <c r="BG77" s="53">
        <v>45.946500346</v>
      </c>
      <c r="BH77" s="45">
        <v>0</v>
      </c>
      <c r="BI77" s="45">
        <v>0</v>
      </c>
      <c r="BJ77" s="54">
        <v>292.15316495800005</v>
      </c>
      <c r="BK77" s="49">
        <v>5627.188430573</v>
      </c>
      <c r="BL77" s="104"/>
    </row>
    <row r="78" spans="1:64" ht="12.75">
      <c r="A78" s="11"/>
      <c r="B78" s="24" t="s">
        <v>139</v>
      </c>
      <c r="C78" s="71">
        <v>0</v>
      </c>
      <c r="D78" s="53">
        <v>140.06733912099997</v>
      </c>
      <c r="E78" s="45">
        <v>0</v>
      </c>
      <c r="F78" s="45">
        <v>0</v>
      </c>
      <c r="G78" s="54">
        <v>0</v>
      </c>
      <c r="H78" s="71">
        <v>4.863823591</v>
      </c>
      <c r="I78" s="45">
        <v>16.206202749</v>
      </c>
      <c r="J78" s="45">
        <v>0</v>
      </c>
      <c r="K78" s="45">
        <v>0</v>
      </c>
      <c r="L78" s="54">
        <v>127.122220778</v>
      </c>
      <c r="M78" s="71">
        <v>0</v>
      </c>
      <c r="N78" s="53">
        <v>0</v>
      </c>
      <c r="O78" s="45">
        <v>0</v>
      </c>
      <c r="P78" s="45">
        <v>0</v>
      </c>
      <c r="Q78" s="54">
        <v>0</v>
      </c>
      <c r="R78" s="71">
        <v>2.062279037</v>
      </c>
      <c r="S78" s="45">
        <v>4.073685389</v>
      </c>
      <c r="T78" s="45">
        <v>0</v>
      </c>
      <c r="U78" s="45">
        <v>0</v>
      </c>
      <c r="V78" s="54">
        <v>2.191842003</v>
      </c>
      <c r="W78" s="71">
        <v>0</v>
      </c>
      <c r="X78" s="45">
        <v>0</v>
      </c>
      <c r="Y78" s="45">
        <v>0</v>
      </c>
      <c r="Z78" s="45">
        <v>0</v>
      </c>
      <c r="AA78" s="54">
        <v>0</v>
      </c>
      <c r="AB78" s="71">
        <v>0.015667829</v>
      </c>
      <c r="AC78" s="45">
        <v>0</v>
      </c>
      <c r="AD78" s="45">
        <v>0</v>
      </c>
      <c r="AE78" s="45">
        <v>0</v>
      </c>
      <c r="AF78" s="54">
        <v>0</v>
      </c>
      <c r="AG78" s="71">
        <v>0</v>
      </c>
      <c r="AH78" s="45">
        <v>0</v>
      </c>
      <c r="AI78" s="45">
        <v>0</v>
      </c>
      <c r="AJ78" s="45">
        <v>0</v>
      </c>
      <c r="AK78" s="54">
        <v>0</v>
      </c>
      <c r="AL78" s="71">
        <v>0.002706248</v>
      </c>
      <c r="AM78" s="45">
        <v>0</v>
      </c>
      <c r="AN78" s="45">
        <v>0</v>
      </c>
      <c r="AO78" s="45">
        <v>0</v>
      </c>
      <c r="AP78" s="54">
        <v>0</v>
      </c>
      <c r="AQ78" s="71">
        <v>0</v>
      </c>
      <c r="AR78" s="53">
        <v>0</v>
      </c>
      <c r="AS78" s="45">
        <v>0</v>
      </c>
      <c r="AT78" s="45">
        <v>0</v>
      </c>
      <c r="AU78" s="54">
        <v>0</v>
      </c>
      <c r="AV78" s="71">
        <v>60.389281962000005</v>
      </c>
      <c r="AW78" s="45">
        <v>43.585785837</v>
      </c>
      <c r="AX78" s="45">
        <v>0</v>
      </c>
      <c r="AY78" s="45">
        <v>0</v>
      </c>
      <c r="AZ78" s="54">
        <v>308.509044422</v>
      </c>
      <c r="BA78" s="71">
        <v>0</v>
      </c>
      <c r="BB78" s="53">
        <v>0</v>
      </c>
      <c r="BC78" s="45">
        <v>0</v>
      </c>
      <c r="BD78" s="45">
        <v>0</v>
      </c>
      <c r="BE78" s="54">
        <v>0</v>
      </c>
      <c r="BF78" s="71">
        <v>19.388427425</v>
      </c>
      <c r="BG78" s="53">
        <v>9.810783043</v>
      </c>
      <c r="BH78" s="45">
        <v>0</v>
      </c>
      <c r="BI78" s="45">
        <v>0</v>
      </c>
      <c r="BJ78" s="54">
        <v>46.408803832000004</v>
      </c>
      <c r="BK78" s="49">
        <v>784.6978932659999</v>
      </c>
      <c r="BL78" s="104"/>
    </row>
    <row r="79" spans="1:64" ht="12.75">
      <c r="A79" s="11"/>
      <c r="B79" s="24" t="s">
        <v>140</v>
      </c>
      <c r="C79" s="71">
        <v>0</v>
      </c>
      <c r="D79" s="53">
        <v>20.741377822</v>
      </c>
      <c r="E79" s="45">
        <v>0</v>
      </c>
      <c r="F79" s="45">
        <v>0</v>
      </c>
      <c r="G79" s="54">
        <v>0</v>
      </c>
      <c r="H79" s="71">
        <v>65.293615409</v>
      </c>
      <c r="I79" s="45">
        <v>58.235877645</v>
      </c>
      <c r="J79" s="45">
        <v>0</v>
      </c>
      <c r="K79" s="45">
        <v>0</v>
      </c>
      <c r="L79" s="54">
        <v>155.68148781</v>
      </c>
      <c r="M79" s="71">
        <v>0</v>
      </c>
      <c r="N79" s="53">
        <v>0</v>
      </c>
      <c r="O79" s="45">
        <v>0</v>
      </c>
      <c r="P79" s="45">
        <v>0</v>
      </c>
      <c r="Q79" s="54">
        <v>0</v>
      </c>
      <c r="R79" s="71">
        <v>19.18174887</v>
      </c>
      <c r="S79" s="45">
        <v>0.282173972</v>
      </c>
      <c r="T79" s="45">
        <v>0</v>
      </c>
      <c r="U79" s="45">
        <v>0</v>
      </c>
      <c r="V79" s="54">
        <v>19.714303205</v>
      </c>
      <c r="W79" s="71">
        <v>0</v>
      </c>
      <c r="X79" s="45">
        <v>0</v>
      </c>
      <c r="Y79" s="45">
        <v>0</v>
      </c>
      <c r="Z79" s="45">
        <v>0</v>
      </c>
      <c r="AA79" s="54">
        <v>0</v>
      </c>
      <c r="AB79" s="71">
        <v>0.130927221</v>
      </c>
      <c r="AC79" s="45">
        <v>0</v>
      </c>
      <c r="AD79" s="45">
        <v>0</v>
      </c>
      <c r="AE79" s="45">
        <v>0</v>
      </c>
      <c r="AF79" s="54">
        <v>0.017115143</v>
      </c>
      <c r="AG79" s="71">
        <v>0</v>
      </c>
      <c r="AH79" s="45">
        <v>0</v>
      </c>
      <c r="AI79" s="45">
        <v>0</v>
      </c>
      <c r="AJ79" s="45">
        <v>0</v>
      </c>
      <c r="AK79" s="54">
        <v>0</v>
      </c>
      <c r="AL79" s="71">
        <v>0.141834041</v>
      </c>
      <c r="AM79" s="45">
        <v>0</v>
      </c>
      <c r="AN79" s="45">
        <v>0</v>
      </c>
      <c r="AO79" s="45">
        <v>0</v>
      </c>
      <c r="AP79" s="54">
        <v>0</v>
      </c>
      <c r="AQ79" s="71">
        <v>0</v>
      </c>
      <c r="AR79" s="53">
        <v>0</v>
      </c>
      <c r="AS79" s="45">
        <v>0</v>
      </c>
      <c r="AT79" s="45">
        <v>0</v>
      </c>
      <c r="AU79" s="54">
        <v>0</v>
      </c>
      <c r="AV79" s="71">
        <v>580.860043532</v>
      </c>
      <c r="AW79" s="45">
        <v>131.182324181</v>
      </c>
      <c r="AX79" s="45">
        <v>0</v>
      </c>
      <c r="AY79" s="45">
        <v>0</v>
      </c>
      <c r="AZ79" s="54">
        <v>776.5468461620001</v>
      </c>
      <c r="BA79" s="71">
        <v>0</v>
      </c>
      <c r="BB79" s="53">
        <v>0</v>
      </c>
      <c r="BC79" s="45">
        <v>0</v>
      </c>
      <c r="BD79" s="45">
        <v>0</v>
      </c>
      <c r="BE79" s="54">
        <v>0</v>
      </c>
      <c r="BF79" s="71">
        <v>138.53230122300002</v>
      </c>
      <c r="BG79" s="53">
        <v>13.386975208</v>
      </c>
      <c r="BH79" s="45">
        <v>0</v>
      </c>
      <c r="BI79" s="45">
        <v>0</v>
      </c>
      <c r="BJ79" s="54">
        <v>89.432078518</v>
      </c>
      <c r="BK79" s="49">
        <v>2069.361029962</v>
      </c>
      <c r="BL79" s="104"/>
    </row>
    <row r="80" spans="1:64" ht="12.75">
      <c r="A80" s="11"/>
      <c r="B80" s="24" t="s">
        <v>164</v>
      </c>
      <c r="C80" s="71">
        <v>0</v>
      </c>
      <c r="D80" s="53">
        <v>0.618732759</v>
      </c>
      <c r="E80" s="45">
        <v>0</v>
      </c>
      <c r="F80" s="45">
        <v>0</v>
      </c>
      <c r="G80" s="54">
        <v>0</v>
      </c>
      <c r="H80" s="71">
        <v>6.661638464</v>
      </c>
      <c r="I80" s="45">
        <v>19.099113867</v>
      </c>
      <c r="J80" s="45">
        <v>0</v>
      </c>
      <c r="K80" s="45">
        <v>0</v>
      </c>
      <c r="L80" s="54">
        <v>20.715540445000002</v>
      </c>
      <c r="M80" s="71">
        <v>0</v>
      </c>
      <c r="N80" s="53">
        <v>0</v>
      </c>
      <c r="O80" s="45">
        <v>0</v>
      </c>
      <c r="P80" s="45">
        <v>0</v>
      </c>
      <c r="Q80" s="54">
        <v>0</v>
      </c>
      <c r="R80" s="71">
        <v>2.2557101750000004</v>
      </c>
      <c r="S80" s="45">
        <v>0.120964372</v>
      </c>
      <c r="T80" s="45">
        <v>0</v>
      </c>
      <c r="U80" s="45">
        <v>0</v>
      </c>
      <c r="V80" s="54">
        <v>13.0817649</v>
      </c>
      <c r="W80" s="71">
        <v>0</v>
      </c>
      <c r="X80" s="45">
        <v>0</v>
      </c>
      <c r="Y80" s="45">
        <v>0</v>
      </c>
      <c r="Z80" s="45">
        <v>0</v>
      </c>
      <c r="AA80" s="54">
        <v>0</v>
      </c>
      <c r="AB80" s="71">
        <v>0.010355849</v>
      </c>
      <c r="AC80" s="45">
        <v>0</v>
      </c>
      <c r="AD80" s="45">
        <v>0</v>
      </c>
      <c r="AE80" s="45">
        <v>0</v>
      </c>
      <c r="AF80" s="54">
        <v>0</v>
      </c>
      <c r="AG80" s="71">
        <v>0</v>
      </c>
      <c r="AH80" s="45">
        <v>0</v>
      </c>
      <c r="AI80" s="45">
        <v>0</v>
      </c>
      <c r="AJ80" s="45">
        <v>0</v>
      </c>
      <c r="AK80" s="54">
        <v>0</v>
      </c>
      <c r="AL80" s="71">
        <v>0.019194603</v>
      </c>
      <c r="AM80" s="45">
        <v>0</v>
      </c>
      <c r="AN80" s="45">
        <v>0</v>
      </c>
      <c r="AO80" s="45">
        <v>0</v>
      </c>
      <c r="AP80" s="54">
        <v>0</v>
      </c>
      <c r="AQ80" s="71">
        <v>0</v>
      </c>
      <c r="AR80" s="53">
        <v>0</v>
      </c>
      <c r="AS80" s="45">
        <v>0</v>
      </c>
      <c r="AT80" s="45">
        <v>0</v>
      </c>
      <c r="AU80" s="54">
        <v>0</v>
      </c>
      <c r="AV80" s="71">
        <v>56.417116355</v>
      </c>
      <c r="AW80" s="45">
        <v>20.299185539</v>
      </c>
      <c r="AX80" s="45">
        <v>0</v>
      </c>
      <c r="AY80" s="45">
        <v>0</v>
      </c>
      <c r="AZ80" s="54">
        <v>94.442853911</v>
      </c>
      <c r="BA80" s="71">
        <v>0</v>
      </c>
      <c r="BB80" s="53">
        <v>0</v>
      </c>
      <c r="BC80" s="45">
        <v>0</v>
      </c>
      <c r="BD80" s="45">
        <v>0</v>
      </c>
      <c r="BE80" s="54">
        <v>0</v>
      </c>
      <c r="BF80" s="71">
        <v>27.213890775000003</v>
      </c>
      <c r="BG80" s="53">
        <v>1.749252073</v>
      </c>
      <c r="BH80" s="45">
        <v>0</v>
      </c>
      <c r="BI80" s="45">
        <v>0</v>
      </c>
      <c r="BJ80" s="54">
        <v>28.761453291</v>
      </c>
      <c r="BK80" s="49">
        <v>291.466767378</v>
      </c>
      <c r="BL80" s="104"/>
    </row>
    <row r="81" spans="1:64" ht="12.75">
      <c r="A81" s="11"/>
      <c r="B81" s="24" t="s">
        <v>141</v>
      </c>
      <c r="C81" s="71">
        <v>0</v>
      </c>
      <c r="D81" s="53">
        <v>45.106738772</v>
      </c>
      <c r="E81" s="45">
        <v>0</v>
      </c>
      <c r="F81" s="45">
        <v>0</v>
      </c>
      <c r="G81" s="54">
        <v>0</v>
      </c>
      <c r="H81" s="71">
        <v>354.474535365</v>
      </c>
      <c r="I81" s="45">
        <v>159.37074108</v>
      </c>
      <c r="J81" s="45">
        <v>0</v>
      </c>
      <c r="K81" s="45">
        <v>0</v>
      </c>
      <c r="L81" s="54">
        <v>505.34459285799994</v>
      </c>
      <c r="M81" s="71">
        <v>0</v>
      </c>
      <c r="N81" s="53">
        <v>0</v>
      </c>
      <c r="O81" s="45">
        <v>0</v>
      </c>
      <c r="P81" s="45">
        <v>0</v>
      </c>
      <c r="Q81" s="54">
        <v>0</v>
      </c>
      <c r="R81" s="71">
        <v>138.700244689</v>
      </c>
      <c r="S81" s="45">
        <v>14.141855364</v>
      </c>
      <c r="T81" s="45">
        <v>0</v>
      </c>
      <c r="U81" s="45">
        <v>0</v>
      </c>
      <c r="V81" s="54">
        <v>57.935246958</v>
      </c>
      <c r="W81" s="71">
        <v>0</v>
      </c>
      <c r="X81" s="45">
        <v>0</v>
      </c>
      <c r="Y81" s="45">
        <v>0</v>
      </c>
      <c r="Z81" s="45">
        <v>0</v>
      </c>
      <c r="AA81" s="54">
        <v>0</v>
      </c>
      <c r="AB81" s="71">
        <v>1.975431934</v>
      </c>
      <c r="AC81" s="45">
        <v>0</v>
      </c>
      <c r="AD81" s="45">
        <v>0</v>
      </c>
      <c r="AE81" s="45">
        <v>0</v>
      </c>
      <c r="AF81" s="54">
        <v>0.136254488</v>
      </c>
      <c r="AG81" s="71">
        <v>0</v>
      </c>
      <c r="AH81" s="45">
        <v>0</v>
      </c>
      <c r="AI81" s="45">
        <v>0</v>
      </c>
      <c r="AJ81" s="45">
        <v>0</v>
      </c>
      <c r="AK81" s="54">
        <v>0</v>
      </c>
      <c r="AL81" s="71">
        <v>1.361000116</v>
      </c>
      <c r="AM81" s="45">
        <v>0</v>
      </c>
      <c r="AN81" s="45">
        <v>0</v>
      </c>
      <c r="AO81" s="45">
        <v>0</v>
      </c>
      <c r="AP81" s="54">
        <v>0.018914057999999997</v>
      </c>
      <c r="AQ81" s="71">
        <v>0</v>
      </c>
      <c r="AR81" s="53">
        <v>0</v>
      </c>
      <c r="AS81" s="45">
        <v>0</v>
      </c>
      <c r="AT81" s="45">
        <v>0</v>
      </c>
      <c r="AU81" s="54">
        <v>0</v>
      </c>
      <c r="AV81" s="71">
        <v>2828.4444006429994</v>
      </c>
      <c r="AW81" s="45">
        <v>291.948170544</v>
      </c>
      <c r="AX81" s="45">
        <v>0</v>
      </c>
      <c r="AY81" s="45">
        <v>0</v>
      </c>
      <c r="AZ81" s="54">
        <v>1992.200622536</v>
      </c>
      <c r="BA81" s="71">
        <v>0</v>
      </c>
      <c r="BB81" s="53">
        <v>0</v>
      </c>
      <c r="BC81" s="45">
        <v>0</v>
      </c>
      <c r="BD81" s="45">
        <v>0</v>
      </c>
      <c r="BE81" s="54">
        <v>0</v>
      </c>
      <c r="BF81" s="71">
        <v>972.92875542</v>
      </c>
      <c r="BG81" s="53">
        <v>43.075742954</v>
      </c>
      <c r="BH81" s="45">
        <v>0</v>
      </c>
      <c r="BI81" s="45">
        <v>0</v>
      </c>
      <c r="BJ81" s="54">
        <v>290.195979966</v>
      </c>
      <c r="BK81" s="49">
        <v>7697.359227745</v>
      </c>
      <c r="BL81" s="104"/>
    </row>
    <row r="82" spans="1:64" ht="12" customHeight="1">
      <c r="A82" s="11"/>
      <c r="B82" s="24" t="s">
        <v>142</v>
      </c>
      <c r="C82" s="71">
        <v>0</v>
      </c>
      <c r="D82" s="53">
        <v>0.8241295679999999</v>
      </c>
      <c r="E82" s="45">
        <v>0</v>
      </c>
      <c r="F82" s="45">
        <v>0</v>
      </c>
      <c r="G82" s="54">
        <v>0</v>
      </c>
      <c r="H82" s="71">
        <v>59.046463165</v>
      </c>
      <c r="I82" s="45">
        <v>1.072967291</v>
      </c>
      <c r="J82" s="45">
        <v>0</v>
      </c>
      <c r="K82" s="45">
        <v>0</v>
      </c>
      <c r="L82" s="54">
        <v>39.577257656</v>
      </c>
      <c r="M82" s="71">
        <v>0</v>
      </c>
      <c r="N82" s="53">
        <v>0</v>
      </c>
      <c r="O82" s="45">
        <v>0</v>
      </c>
      <c r="P82" s="45">
        <v>0</v>
      </c>
      <c r="Q82" s="54">
        <v>0</v>
      </c>
      <c r="R82" s="71">
        <v>25.851377795</v>
      </c>
      <c r="S82" s="45">
        <v>0.0017739790000000002</v>
      </c>
      <c r="T82" s="45">
        <v>0</v>
      </c>
      <c r="U82" s="45">
        <v>0</v>
      </c>
      <c r="V82" s="54">
        <v>3.0230107680000002</v>
      </c>
      <c r="W82" s="71">
        <v>0</v>
      </c>
      <c r="X82" s="45">
        <v>0</v>
      </c>
      <c r="Y82" s="45">
        <v>0</v>
      </c>
      <c r="Z82" s="45">
        <v>0</v>
      </c>
      <c r="AA82" s="54">
        <v>0</v>
      </c>
      <c r="AB82" s="71">
        <v>0.08712332599999999</v>
      </c>
      <c r="AC82" s="45">
        <v>0</v>
      </c>
      <c r="AD82" s="45">
        <v>0</v>
      </c>
      <c r="AE82" s="45">
        <v>0</v>
      </c>
      <c r="AF82" s="54">
        <v>0</v>
      </c>
      <c r="AG82" s="71">
        <v>0</v>
      </c>
      <c r="AH82" s="45">
        <v>0</v>
      </c>
      <c r="AI82" s="45">
        <v>0</v>
      </c>
      <c r="AJ82" s="45">
        <v>0</v>
      </c>
      <c r="AK82" s="54">
        <v>0</v>
      </c>
      <c r="AL82" s="71">
        <v>0.044343052</v>
      </c>
      <c r="AM82" s="45">
        <v>0</v>
      </c>
      <c r="AN82" s="45">
        <v>0</v>
      </c>
      <c r="AO82" s="45">
        <v>0</v>
      </c>
      <c r="AP82" s="54">
        <v>0</v>
      </c>
      <c r="AQ82" s="71">
        <v>0</v>
      </c>
      <c r="AR82" s="53">
        <v>0</v>
      </c>
      <c r="AS82" s="45">
        <v>0</v>
      </c>
      <c r="AT82" s="45">
        <v>0</v>
      </c>
      <c r="AU82" s="54">
        <v>0</v>
      </c>
      <c r="AV82" s="71">
        <v>99.82794402399999</v>
      </c>
      <c r="AW82" s="45">
        <v>7.389986745</v>
      </c>
      <c r="AX82" s="45">
        <v>0</v>
      </c>
      <c r="AY82" s="45">
        <v>0</v>
      </c>
      <c r="AZ82" s="54">
        <v>33.522113465000004</v>
      </c>
      <c r="BA82" s="71">
        <v>0</v>
      </c>
      <c r="BB82" s="53">
        <v>0</v>
      </c>
      <c r="BC82" s="45">
        <v>0</v>
      </c>
      <c r="BD82" s="45">
        <v>0</v>
      </c>
      <c r="BE82" s="54">
        <v>0</v>
      </c>
      <c r="BF82" s="71">
        <v>40.32139588200001</v>
      </c>
      <c r="BG82" s="53">
        <v>0.6174115880000001</v>
      </c>
      <c r="BH82" s="45">
        <v>0</v>
      </c>
      <c r="BI82" s="45">
        <v>0</v>
      </c>
      <c r="BJ82" s="54">
        <v>8.28272591</v>
      </c>
      <c r="BK82" s="49">
        <v>319.49002421399996</v>
      </c>
      <c r="BL82" s="104"/>
    </row>
    <row r="83" spans="1:64" ht="12" customHeight="1">
      <c r="A83" s="11"/>
      <c r="B83" s="24" t="s">
        <v>161</v>
      </c>
      <c r="C83" s="71">
        <v>0</v>
      </c>
      <c r="D83" s="53">
        <v>0.55793138</v>
      </c>
      <c r="E83" s="45">
        <v>0</v>
      </c>
      <c r="F83" s="45">
        <v>0</v>
      </c>
      <c r="G83" s="54">
        <v>0</v>
      </c>
      <c r="H83" s="71">
        <v>4.356653044000001</v>
      </c>
      <c r="I83" s="45">
        <v>1.605085423</v>
      </c>
      <c r="J83" s="45">
        <v>0</v>
      </c>
      <c r="K83" s="45">
        <v>0</v>
      </c>
      <c r="L83" s="54">
        <v>8.578622539000001</v>
      </c>
      <c r="M83" s="71">
        <v>0</v>
      </c>
      <c r="N83" s="53">
        <v>0</v>
      </c>
      <c r="O83" s="45">
        <v>0</v>
      </c>
      <c r="P83" s="45">
        <v>0</v>
      </c>
      <c r="Q83" s="54">
        <v>0</v>
      </c>
      <c r="R83" s="71">
        <v>1.982292911</v>
      </c>
      <c r="S83" s="45">
        <v>2.181115952</v>
      </c>
      <c r="T83" s="45">
        <v>0</v>
      </c>
      <c r="U83" s="45">
        <v>0</v>
      </c>
      <c r="V83" s="54">
        <v>1.306086051</v>
      </c>
      <c r="W83" s="71">
        <v>0</v>
      </c>
      <c r="X83" s="45">
        <v>0</v>
      </c>
      <c r="Y83" s="45">
        <v>0</v>
      </c>
      <c r="Z83" s="45">
        <v>0</v>
      </c>
      <c r="AA83" s="54">
        <v>0</v>
      </c>
      <c r="AB83" s="71">
        <v>0</v>
      </c>
      <c r="AC83" s="45">
        <v>0</v>
      </c>
      <c r="AD83" s="45">
        <v>0</v>
      </c>
      <c r="AE83" s="45">
        <v>0</v>
      </c>
      <c r="AF83" s="54">
        <v>0</v>
      </c>
      <c r="AG83" s="71">
        <v>0</v>
      </c>
      <c r="AH83" s="45">
        <v>0</v>
      </c>
      <c r="AI83" s="45">
        <v>0</v>
      </c>
      <c r="AJ83" s="45">
        <v>0</v>
      </c>
      <c r="AK83" s="54">
        <v>0</v>
      </c>
      <c r="AL83" s="71">
        <v>0</v>
      </c>
      <c r="AM83" s="45">
        <v>0</v>
      </c>
      <c r="AN83" s="45">
        <v>0</v>
      </c>
      <c r="AO83" s="45">
        <v>0</v>
      </c>
      <c r="AP83" s="54">
        <v>0</v>
      </c>
      <c r="AQ83" s="71">
        <v>0</v>
      </c>
      <c r="AR83" s="53">
        <v>0</v>
      </c>
      <c r="AS83" s="45">
        <v>0</v>
      </c>
      <c r="AT83" s="45">
        <v>0</v>
      </c>
      <c r="AU83" s="54">
        <v>0</v>
      </c>
      <c r="AV83" s="71">
        <v>4.211427831</v>
      </c>
      <c r="AW83" s="45">
        <v>1.305330009</v>
      </c>
      <c r="AX83" s="45">
        <v>0</v>
      </c>
      <c r="AY83" s="45">
        <v>0</v>
      </c>
      <c r="AZ83" s="54">
        <v>5.554379394000001</v>
      </c>
      <c r="BA83" s="71">
        <v>0</v>
      </c>
      <c r="BB83" s="53">
        <v>0</v>
      </c>
      <c r="BC83" s="45">
        <v>0</v>
      </c>
      <c r="BD83" s="45">
        <v>0</v>
      </c>
      <c r="BE83" s="54">
        <v>0</v>
      </c>
      <c r="BF83" s="71">
        <v>1.634297889</v>
      </c>
      <c r="BG83" s="53">
        <v>0.162972716</v>
      </c>
      <c r="BH83" s="45">
        <v>0</v>
      </c>
      <c r="BI83" s="45">
        <v>0</v>
      </c>
      <c r="BJ83" s="54">
        <v>0.395883774</v>
      </c>
      <c r="BK83" s="49">
        <v>33.832078913</v>
      </c>
      <c r="BL83" s="104"/>
    </row>
    <row r="84" spans="1:64" ht="12" customHeight="1">
      <c r="A84" s="11"/>
      <c r="B84" s="24" t="s">
        <v>162</v>
      </c>
      <c r="C84" s="71">
        <v>0</v>
      </c>
      <c r="D84" s="53">
        <v>6.651857036</v>
      </c>
      <c r="E84" s="45">
        <v>0</v>
      </c>
      <c r="F84" s="45">
        <v>0</v>
      </c>
      <c r="G84" s="54">
        <v>0</v>
      </c>
      <c r="H84" s="71">
        <v>4.815338232</v>
      </c>
      <c r="I84" s="45">
        <v>1.004400794</v>
      </c>
      <c r="J84" s="45">
        <v>0</v>
      </c>
      <c r="K84" s="45">
        <v>0</v>
      </c>
      <c r="L84" s="54">
        <v>17.714136263</v>
      </c>
      <c r="M84" s="71">
        <v>0</v>
      </c>
      <c r="N84" s="53">
        <v>0</v>
      </c>
      <c r="O84" s="45">
        <v>0</v>
      </c>
      <c r="P84" s="45">
        <v>0</v>
      </c>
      <c r="Q84" s="54">
        <v>0</v>
      </c>
      <c r="R84" s="71">
        <v>1.7660353549999999</v>
      </c>
      <c r="S84" s="45">
        <v>0.201002125</v>
      </c>
      <c r="T84" s="45">
        <v>0</v>
      </c>
      <c r="U84" s="45">
        <v>0</v>
      </c>
      <c r="V84" s="54">
        <v>1.676238576</v>
      </c>
      <c r="W84" s="71">
        <v>0</v>
      </c>
      <c r="X84" s="45">
        <v>0</v>
      </c>
      <c r="Y84" s="45">
        <v>0</v>
      </c>
      <c r="Z84" s="45">
        <v>0</v>
      </c>
      <c r="AA84" s="54">
        <v>0</v>
      </c>
      <c r="AB84" s="71">
        <v>0.0004983930000000001</v>
      </c>
      <c r="AC84" s="45">
        <v>0</v>
      </c>
      <c r="AD84" s="45">
        <v>0</v>
      </c>
      <c r="AE84" s="45">
        <v>0</v>
      </c>
      <c r="AF84" s="54">
        <v>0</v>
      </c>
      <c r="AG84" s="71">
        <v>0</v>
      </c>
      <c r="AH84" s="45">
        <v>0</v>
      </c>
      <c r="AI84" s="45">
        <v>0</v>
      </c>
      <c r="AJ84" s="45">
        <v>0</v>
      </c>
      <c r="AK84" s="54">
        <v>0</v>
      </c>
      <c r="AL84" s="71">
        <v>0.00010504500000000001</v>
      </c>
      <c r="AM84" s="45">
        <v>0</v>
      </c>
      <c r="AN84" s="45">
        <v>0</v>
      </c>
      <c r="AO84" s="45">
        <v>0</v>
      </c>
      <c r="AP84" s="54">
        <v>0</v>
      </c>
      <c r="AQ84" s="71">
        <v>0</v>
      </c>
      <c r="AR84" s="53">
        <v>0</v>
      </c>
      <c r="AS84" s="45">
        <v>0</v>
      </c>
      <c r="AT84" s="45">
        <v>0</v>
      </c>
      <c r="AU84" s="54">
        <v>0</v>
      </c>
      <c r="AV84" s="71">
        <v>3.7227104040000003</v>
      </c>
      <c r="AW84" s="45">
        <v>0.9956826569999999</v>
      </c>
      <c r="AX84" s="45">
        <v>0</v>
      </c>
      <c r="AY84" s="45">
        <v>0</v>
      </c>
      <c r="AZ84" s="54">
        <v>12.512726348</v>
      </c>
      <c r="BA84" s="71">
        <v>0</v>
      </c>
      <c r="BB84" s="53">
        <v>0</v>
      </c>
      <c r="BC84" s="45">
        <v>0</v>
      </c>
      <c r="BD84" s="45">
        <v>0</v>
      </c>
      <c r="BE84" s="54">
        <v>0</v>
      </c>
      <c r="BF84" s="71">
        <v>1.396144211</v>
      </c>
      <c r="BG84" s="53">
        <v>0.647226172</v>
      </c>
      <c r="BH84" s="45">
        <v>0</v>
      </c>
      <c r="BI84" s="45">
        <v>0</v>
      </c>
      <c r="BJ84" s="54">
        <v>0.822562461</v>
      </c>
      <c r="BK84" s="49">
        <v>53.92666407200001</v>
      </c>
      <c r="BL84" s="104"/>
    </row>
    <row r="85" spans="1:64" ht="12" customHeight="1">
      <c r="A85" s="11"/>
      <c r="B85" s="24" t="s">
        <v>165</v>
      </c>
      <c r="C85" s="71">
        <v>0</v>
      </c>
      <c r="D85" s="53">
        <v>17.957213129</v>
      </c>
      <c r="E85" s="45">
        <v>0</v>
      </c>
      <c r="F85" s="45">
        <v>0</v>
      </c>
      <c r="G85" s="54">
        <v>0</v>
      </c>
      <c r="H85" s="71">
        <v>6.189495229</v>
      </c>
      <c r="I85" s="45">
        <v>36.535173144999995</v>
      </c>
      <c r="J85" s="45">
        <v>0</v>
      </c>
      <c r="K85" s="45">
        <v>0</v>
      </c>
      <c r="L85" s="54">
        <v>40.188168457</v>
      </c>
      <c r="M85" s="71">
        <v>0</v>
      </c>
      <c r="N85" s="53">
        <v>0</v>
      </c>
      <c r="O85" s="45">
        <v>0</v>
      </c>
      <c r="P85" s="45">
        <v>0</v>
      </c>
      <c r="Q85" s="54">
        <v>0</v>
      </c>
      <c r="R85" s="71">
        <v>1.533751353</v>
      </c>
      <c r="S85" s="45">
        <v>2.04234866</v>
      </c>
      <c r="T85" s="45">
        <v>0</v>
      </c>
      <c r="U85" s="45">
        <v>0</v>
      </c>
      <c r="V85" s="54">
        <v>8.458340128</v>
      </c>
      <c r="W85" s="71">
        <v>0</v>
      </c>
      <c r="X85" s="45">
        <v>0</v>
      </c>
      <c r="Y85" s="45">
        <v>0</v>
      </c>
      <c r="Z85" s="45">
        <v>0</v>
      </c>
      <c r="AA85" s="54">
        <v>0</v>
      </c>
      <c r="AB85" s="71">
        <v>7.8825E-05</v>
      </c>
      <c r="AC85" s="45">
        <v>0</v>
      </c>
      <c r="AD85" s="45">
        <v>0</v>
      </c>
      <c r="AE85" s="45">
        <v>0</v>
      </c>
      <c r="AF85" s="54">
        <v>0</v>
      </c>
      <c r="AG85" s="71">
        <v>0</v>
      </c>
      <c r="AH85" s="45">
        <v>0</v>
      </c>
      <c r="AI85" s="45">
        <v>0</v>
      </c>
      <c r="AJ85" s="45">
        <v>0</v>
      </c>
      <c r="AK85" s="54">
        <v>0</v>
      </c>
      <c r="AL85" s="71">
        <v>0</v>
      </c>
      <c r="AM85" s="45">
        <v>0</v>
      </c>
      <c r="AN85" s="45">
        <v>0</v>
      </c>
      <c r="AO85" s="45">
        <v>0</v>
      </c>
      <c r="AP85" s="54">
        <v>0</v>
      </c>
      <c r="AQ85" s="71">
        <v>0</v>
      </c>
      <c r="AR85" s="53">
        <v>0</v>
      </c>
      <c r="AS85" s="45">
        <v>0</v>
      </c>
      <c r="AT85" s="45">
        <v>0</v>
      </c>
      <c r="AU85" s="54">
        <v>0</v>
      </c>
      <c r="AV85" s="71">
        <v>13.887750686999999</v>
      </c>
      <c r="AW85" s="45">
        <v>2.388005612</v>
      </c>
      <c r="AX85" s="45">
        <v>0</v>
      </c>
      <c r="AY85" s="45">
        <v>0</v>
      </c>
      <c r="AZ85" s="54">
        <v>50.208909763</v>
      </c>
      <c r="BA85" s="71">
        <v>0</v>
      </c>
      <c r="BB85" s="53">
        <v>0</v>
      </c>
      <c r="BC85" s="45">
        <v>0</v>
      </c>
      <c r="BD85" s="45">
        <v>0</v>
      </c>
      <c r="BE85" s="54">
        <v>0</v>
      </c>
      <c r="BF85" s="71">
        <v>5.263425616999999</v>
      </c>
      <c r="BG85" s="53">
        <v>0.073460387</v>
      </c>
      <c r="BH85" s="45">
        <v>0</v>
      </c>
      <c r="BI85" s="45">
        <v>0</v>
      </c>
      <c r="BJ85" s="54">
        <v>6.182428655000001</v>
      </c>
      <c r="BK85" s="49">
        <v>190.908549647</v>
      </c>
      <c r="BL85" s="104"/>
    </row>
    <row r="86" spans="1:64" ht="12.75">
      <c r="A86" s="11"/>
      <c r="B86" s="24" t="s">
        <v>143</v>
      </c>
      <c r="C86" s="71">
        <v>0</v>
      </c>
      <c r="D86" s="53">
        <v>0.783643807</v>
      </c>
      <c r="E86" s="45">
        <v>0</v>
      </c>
      <c r="F86" s="45">
        <v>0</v>
      </c>
      <c r="G86" s="54">
        <v>0</v>
      </c>
      <c r="H86" s="71">
        <v>489.555396664</v>
      </c>
      <c r="I86" s="45">
        <v>25.98072486</v>
      </c>
      <c r="J86" s="45">
        <v>0</v>
      </c>
      <c r="K86" s="45">
        <v>0</v>
      </c>
      <c r="L86" s="54">
        <v>174.111571782</v>
      </c>
      <c r="M86" s="71">
        <v>0</v>
      </c>
      <c r="N86" s="53">
        <v>0</v>
      </c>
      <c r="O86" s="45">
        <v>0</v>
      </c>
      <c r="P86" s="45">
        <v>0</v>
      </c>
      <c r="Q86" s="54">
        <v>0</v>
      </c>
      <c r="R86" s="71">
        <v>165.69845287500002</v>
      </c>
      <c r="S86" s="45">
        <v>0.893682072</v>
      </c>
      <c r="T86" s="45">
        <v>0</v>
      </c>
      <c r="U86" s="45">
        <v>0</v>
      </c>
      <c r="V86" s="54">
        <v>27.585244948</v>
      </c>
      <c r="W86" s="71">
        <v>0</v>
      </c>
      <c r="X86" s="45">
        <v>0</v>
      </c>
      <c r="Y86" s="45">
        <v>0</v>
      </c>
      <c r="Z86" s="45">
        <v>0</v>
      </c>
      <c r="AA86" s="54">
        <v>0</v>
      </c>
      <c r="AB86" s="71">
        <v>2.5745560199999997</v>
      </c>
      <c r="AC86" s="45">
        <v>0</v>
      </c>
      <c r="AD86" s="45">
        <v>0</v>
      </c>
      <c r="AE86" s="45">
        <v>0</v>
      </c>
      <c r="AF86" s="54">
        <v>0.004967844000000001</v>
      </c>
      <c r="AG86" s="71">
        <v>0</v>
      </c>
      <c r="AH86" s="45">
        <v>0</v>
      </c>
      <c r="AI86" s="45">
        <v>0</v>
      </c>
      <c r="AJ86" s="45">
        <v>0</v>
      </c>
      <c r="AK86" s="54">
        <v>0</v>
      </c>
      <c r="AL86" s="71">
        <v>1.7695382039999998</v>
      </c>
      <c r="AM86" s="45">
        <v>0</v>
      </c>
      <c r="AN86" s="45">
        <v>0</v>
      </c>
      <c r="AO86" s="45">
        <v>0</v>
      </c>
      <c r="AP86" s="54">
        <v>0</v>
      </c>
      <c r="AQ86" s="71">
        <v>0.0037199900000000003</v>
      </c>
      <c r="AR86" s="53">
        <v>0</v>
      </c>
      <c r="AS86" s="45">
        <v>0</v>
      </c>
      <c r="AT86" s="45">
        <v>0</v>
      </c>
      <c r="AU86" s="54">
        <v>0</v>
      </c>
      <c r="AV86" s="71">
        <v>2503.182188033</v>
      </c>
      <c r="AW86" s="45">
        <v>92.969336112</v>
      </c>
      <c r="AX86" s="45">
        <v>0</v>
      </c>
      <c r="AY86" s="45">
        <v>0</v>
      </c>
      <c r="AZ86" s="54">
        <v>729.205060353</v>
      </c>
      <c r="BA86" s="71">
        <v>0</v>
      </c>
      <c r="BB86" s="53">
        <v>0</v>
      </c>
      <c r="BC86" s="45">
        <v>0</v>
      </c>
      <c r="BD86" s="45">
        <v>0</v>
      </c>
      <c r="BE86" s="54">
        <v>0</v>
      </c>
      <c r="BF86" s="71">
        <v>891.9458903639999</v>
      </c>
      <c r="BG86" s="53">
        <v>19.185821934</v>
      </c>
      <c r="BH86" s="45">
        <v>0</v>
      </c>
      <c r="BI86" s="45">
        <v>0</v>
      </c>
      <c r="BJ86" s="54">
        <v>101.573800875</v>
      </c>
      <c r="BK86" s="49">
        <v>5227.023596737</v>
      </c>
      <c r="BL86" s="104"/>
    </row>
    <row r="87" spans="1:64" ht="12.75">
      <c r="A87" s="11"/>
      <c r="B87" s="24" t="s">
        <v>144</v>
      </c>
      <c r="C87" s="71">
        <v>0</v>
      </c>
      <c r="D87" s="53">
        <v>0.7502342059999999</v>
      </c>
      <c r="E87" s="45">
        <v>0</v>
      </c>
      <c r="F87" s="45">
        <v>0</v>
      </c>
      <c r="G87" s="54">
        <v>0</v>
      </c>
      <c r="H87" s="71">
        <v>29.386864869</v>
      </c>
      <c r="I87" s="45">
        <v>2.337291237</v>
      </c>
      <c r="J87" s="45">
        <v>0</v>
      </c>
      <c r="K87" s="45">
        <v>0</v>
      </c>
      <c r="L87" s="54">
        <v>21.895412791000002</v>
      </c>
      <c r="M87" s="71">
        <v>0</v>
      </c>
      <c r="N87" s="53">
        <v>0</v>
      </c>
      <c r="O87" s="45">
        <v>0</v>
      </c>
      <c r="P87" s="45">
        <v>0</v>
      </c>
      <c r="Q87" s="54">
        <v>0</v>
      </c>
      <c r="R87" s="71">
        <v>7.287081002</v>
      </c>
      <c r="S87" s="45">
        <v>1.028191836</v>
      </c>
      <c r="T87" s="45">
        <v>0</v>
      </c>
      <c r="U87" s="45">
        <v>0</v>
      </c>
      <c r="V87" s="54">
        <v>2.075627015</v>
      </c>
      <c r="W87" s="71">
        <v>0</v>
      </c>
      <c r="X87" s="45">
        <v>0</v>
      </c>
      <c r="Y87" s="45">
        <v>0</v>
      </c>
      <c r="Z87" s="45">
        <v>0</v>
      </c>
      <c r="AA87" s="54">
        <v>0</v>
      </c>
      <c r="AB87" s="71">
        <v>0.752085537</v>
      </c>
      <c r="AC87" s="45">
        <v>0</v>
      </c>
      <c r="AD87" s="45">
        <v>0</v>
      </c>
      <c r="AE87" s="45">
        <v>0</v>
      </c>
      <c r="AF87" s="54">
        <v>0.003762169</v>
      </c>
      <c r="AG87" s="71">
        <v>0</v>
      </c>
      <c r="AH87" s="45">
        <v>0</v>
      </c>
      <c r="AI87" s="45">
        <v>0</v>
      </c>
      <c r="AJ87" s="45">
        <v>0</v>
      </c>
      <c r="AK87" s="54">
        <v>0</v>
      </c>
      <c r="AL87" s="71">
        <v>0.26085453399999997</v>
      </c>
      <c r="AM87" s="45">
        <v>0</v>
      </c>
      <c r="AN87" s="45">
        <v>0</v>
      </c>
      <c r="AO87" s="45">
        <v>0</v>
      </c>
      <c r="AP87" s="54">
        <v>0.0037495949999999997</v>
      </c>
      <c r="AQ87" s="71">
        <v>0</v>
      </c>
      <c r="AR87" s="53">
        <v>0</v>
      </c>
      <c r="AS87" s="45">
        <v>0</v>
      </c>
      <c r="AT87" s="45">
        <v>0</v>
      </c>
      <c r="AU87" s="54">
        <v>0</v>
      </c>
      <c r="AV87" s="71">
        <v>543.4738960530001</v>
      </c>
      <c r="AW87" s="45">
        <v>38.032080816</v>
      </c>
      <c r="AX87" s="45">
        <v>0</v>
      </c>
      <c r="AY87" s="45">
        <v>0</v>
      </c>
      <c r="AZ87" s="54">
        <v>228.700973951</v>
      </c>
      <c r="BA87" s="71">
        <v>0</v>
      </c>
      <c r="BB87" s="53">
        <v>0</v>
      </c>
      <c r="BC87" s="45">
        <v>0</v>
      </c>
      <c r="BD87" s="45">
        <v>0</v>
      </c>
      <c r="BE87" s="54">
        <v>0</v>
      </c>
      <c r="BF87" s="71">
        <v>108.022111515</v>
      </c>
      <c r="BG87" s="53">
        <v>3.684551576</v>
      </c>
      <c r="BH87" s="45">
        <v>0.018831426000000002</v>
      </c>
      <c r="BI87" s="45">
        <v>0</v>
      </c>
      <c r="BJ87" s="54">
        <v>29.300824127000002</v>
      </c>
      <c r="BK87" s="49">
        <v>1017.0144242550001</v>
      </c>
      <c r="BL87" s="104"/>
    </row>
    <row r="88" spans="1:64" ht="12.75">
      <c r="A88" s="11"/>
      <c r="B88" s="24" t="s">
        <v>145</v>
      </c>
      <c r="C88" s="71">
        <v>0</v>
      </c>
      <c r="D88" s="53">
        <v>33.481801341</v>
      </c>
      <c r="E88" s="45">
        <v>0</v>
      </c>
      <c r="F88" s="45">
        <v>0</v>
      </c>
      <c r="G88" s="54">
        <v>0</v>
      </c>
      <c r="H88" s="71">
        <v>107.099526827</v>
      </c>
      <c r="I88" s="45">
        <v>34.932941037</v>
      </c>
      <c r="J88" s="45">
        <v>0</v>
      </c>
      <c r="K88" s="45">
        <v>0</v>
      </c>
      <c r="L88" s="54">
        <v>129.325236403</v>
      </c>
      <c r="M88" s="71">
        <v>0</v>
      </c>
      <c r="N88" s="53">
        <v>0</v>
      </c>
      <c r="O88" s="45">
        <v>0</v>
      </c>
      <c r="P88" s="45">
        <v>0</v>
      </c>
      <c r="Q88" s="54">
        <v>0</v>
      </c>
      <c r="R88" s="71">
        <v>31.484327448</v>
      </c>
      <c r="S88" s="45">
        <v>3.346577768</v>
      </c>
      <c r="T88" s="45">
        <v>0</v>
      </c>
      <c r="U88" s="45">
        <v>0</v>
      </c>
      <c r="V88" s="54">
        <v>5.146599023</v>
      </c>
      <c r="W88" s="71">
        <v>0</v>
      </c>
      <c r="X88" s="45">
        <v>0</v>
      </c>
      <c r="Y88" s="45">
        <v>0</v>
      </c>
      <c r="Z88" s="45">
        <v>0</v>
      </c>
      <c r="AA88" s="54">
        <v>0</v>
      </c>
      <c r="AB88" s="71">
        <v>0.792310325</v>
      </c>
      <c r="AC88" s="45">
        <v>0</v>
      </c>
      <c r="AD88" s="45">
        <v>0</v>
      </c>
      <c r="AE88" s="45">
        <v>0</v>
      </c>
      <c r="AF88" s="54">
        <v>0.011232157000000001</v>
      </c>
      <c r="AG88" s="71">
        <v>0</v>
      </c>
      <c r="AH88" s="45">
        <v>0</v>
      </c>
      <c r="AI88" s="45">
        <v>0</v>
      </c>
      <c r="AJ88" s="45">
        <v>0</v>
      </c>
      <c r="AK88" s="54">
        <v>0</v>
      </c>
      <c r="AL88" s="71">
        <v>0.261051737</v>
      </c>
      <c r="AM88" s="45">
        <v>0</v>
      </c>
      <c r="AN88" s="45">
        <v>0</v>
      </c>
      <c r="AO88" s="45">
        <v>0</v>
      </c>
      <c r="AP88" s="54">
        <v>0.024829384</v>
      </c>
      <c r="AQ88" s="71">
        <v>0</v>
      </c>
      <c r="AR88" s="53">
        <v>0</v>
      </c>
      <c r="AS88" s="45">
        <v>0</v>
      </c>
      <c r="AT88" s="45">
        <v>0</v>
      </c>
      <c r="AU88" s="54">
        <v>0</v>
      </c>
      <c r="AV88" s="71">
        <v>1309.263253662</v>
      </c>
      <c r="AW88" s="45">
        <v>80.45807333100001</v>
      </c>
      <c r="AX88" s="45">
        <v>0.095815527</v>
      </c>
      <c r="AY88" s="45">
        <v>0</v>
      </c>
      <c r="AZ88" s="54">
        <v>592.897637136</v>
      </c>
      <c r="BA88" s="71">
        <v>0</v>
      </c>
      <c r="BB88" s="53">
        <v>0</v>
      </c>
      <c r="BC88" s="45">
        <v>0</v>
      </c>
      <c r="BD88" s="45">
        <v>0</v>
      </c>
      <c r="BE88" s="54">
        <v>0</v>
      </c>
      <c r="BF88" s="71">
        <v>296.04993037099996</v>
      </c>
      <c r="BG88" s="53">
        <v>9.29965992</v>
      </c>
      <c r="BH88" s="45">
        <v>0</v>
      </c>
      <c r="BI88" s="45">
        <v>0</v>
      </c>
      <c r="BJ88" s="54">
        <v>55.488718874999996</v>
      </c>
      <c r="BK88" s="49">
        <v>2689.4595222719995</v>
      </c>
      <c r="BL88" s="104"/>
    </row>
    <row r="89" spans="1:64" ht="12.75">
      <c r="A89" s="36"/>
      <c r="B89" s="37" t="s">
        <v>77</v>
      </c>
      <c r="C89" s="79">
        <f>SUM(C70:C88)</f>
        <v>0</v>
      </c>
      <c r="D89" s="79">
        <f>SUM(D70:D88)</f>
        <v>386.785625504</v>
      </c>
      <c r="E89" s="79">
        <f aca="true" t="shared" si="10" ref="E89:BJ89">SUM(E70:E88)</f>
        <v>0</v>
      </c>
      <c r="F89" s="79">
        <f t="shared" si="10"/>
        <v>0</v>
      </c>
      <c r="G89" s="79">
        <f t="shared" si="10"/>
        <v>0</v>
      </c>
      <c r="H89" s="79">
        <f t="shared" si="10"/>
        <v>1459.9159277250003</v>
      </c>
      <c r="I89" s="79">
        <f t="shared" si="10"/>
        <v>934.2248335280002</v>
      </c>
      <c r="J89" s="79">
        <f t="shared" si="10"/>
        <v>15.100249014</v>
      </c>
      <c r="K89" s="79">
        <f t="shared" si="10"/>
        <v>0</v>
      </c>
      <c r="L89" s="79">
        <f t="shared" si="10"/>
        <v>2214.813689531</v>
      </c>
      <c r="M89" s="79">
        <f t="shared" si="10"/>
        <v>0</v>
      </c>
      <c r="N89" s="79">
        <f t="shared" si="10"/>
        <v>0</v>
      </c>
      <c r="O89" s="79">
        <f t="shared" si="10"/>
        <v>0</v>
      </c>
      <c r="P89" s="79">
        <f t="shared" si="10"/>
        <v>0</v>
      </c>
      <c r="Q89" s="79">
        <f t="shared" si="10"/>
        <v>0</v>
      </c>
      <c r="R89" s="79">
        <f t="shared" si="10"/>
        <v>497.07772607799996</v>
      </c>
      <c r="S89" s="79">
        <f t="shared" si="10"/>
        <v>130.21332594400002</v>
      </c>
      <c r="T89" s="79">
        <f t="shared" si="10"/>
        <v>0</v>
      </c>
      <c r="U89" s="79">
        <f t="shared" si="10"/>
        <v>0</v>
      </c>
      <c r="V89" s="79">
        <f t="shared" si="10"/>
        <v>220.897022687</v>
      </c>
      <c r="W89" s="79">
        <f t="shared" si="10"/>
        <v>0</v>
      </c>
      <c r="X89" s="79">
        <f t="shared" si="10"/>
        <v>0</v>
      </c>
      <c r="Y89" s="79">
        <f t="shared" si="10"/>
        <v>0</v>
      </c>
      <c r="Z89" s="79">
        <f t="shared" si="10"/>
        <v>0</v>
      </c>
      <c r="AA89" s="79">
        <f t="shared" si="10"/>
        <v>0</v>
      </c>
      <c r="AB89" s="79">
        <f t="shared" si="10"/>
        <v>7.116621453</v>
      </c>
      <c r="AC89" s="79">
        <f t="shared" si="10"/>
        <v>0</v>
      </c>
      <c r="AD89" s="79">
        <f t="shared" si="10"/>
        <v>0</v>
      </c>
      <c r="AE89" s="79">
        <f t="shared" si="10"/>
        <v>0</v>
      </c>
      <c r="AF89" s="79">
        <f t="shared" si="10"/>
        <v>0.314535459</v>
      </c>
      <c r="AG89" s="79">
        <f t="shared" si="10"/>
        <v>0</v>
      </c>
      <c r="AH89" s="79">
        <f t="shared" si="10"/>
        <v>0</v>
      </c>
      <c r="AI89" s="79">
        <f t="shared" si="10"/>
        <v>0</v>
      </c>
      <c r="AJ89" s="79">
        <f t="shared" si="10"/>
        <v>0</v>
      </c>
      <c r="AK89" s="79">
        <f t="shared" si="10"/>
        <v>0</v>
      </c>
      <c r="AL89" s="79">
        <f t="shared" si="10"/>
        <v>4.31600032</v>
      </c>
      <c r="AM89" s="79">
        <f t="shared" si="10"/>
        <v>0</v>
      </c>
      <c r="AN89" s="79">
        <f t="shared" si="10"/>
        <v>0</v>
      </c>
      <c r="AO89" s="79">
        <f t="shared" si="10"/>
        <v>0</v>
      </c>
      <c r="AP89" s="79">
        <f t="shared" si="10"/>
        <v>0.17450832900000002</v>
      </c>
      <c r="AQ89" s="79">
        <f t="shared" si="10"/>
        <v>0.0037199900000000003</v>
      </c>
      <c r="AR89" s="79">
        <f t="shared" si="10"/>
        <v>0.253592414</v>
      </c>
      <c r="AS89" s="79">
        <f t="shared" si="10"/>
        <v>0</v>
      </c>
      <c r="AT89" s="79">
        <f t="shared" si="10"/>
        <v>0</v>
      </c>
      <c r="AU89" s="79">
        <f t="shared" si="10"/>
        <v>0</v>
      </c>
      <c r="AV89" s="79">
        <f t="shared" si="10"/>
        <v>11050.707246081</v>
      </c>
      <c r="AW89" s="79">
        <f t="shared" si="10"/>
        <v>1653.4897282660002</v>
      </c>
      <c r="AX89" s="79">
        <f t="shared" si="10"/>
        <v>0.095815527</v>
      </c>
      <c r="AY89" s="79">
        <f t="shared" si="10"/>
        <v>0.000173411</v>
      </c>
      <c r="AZ89" s="79">
        <f t="shared" si="10"/>
        <v>9397.087498763001</v>
      </c>
      <c r="BA89" s="79">
        <f t="shared" si="10"/>
        <v>0</v>
      </c>
      <c r="BB89" s="79">
        <f t="shared" si="10"/>
        <v>0</v>
      </c>
      <c r="BC89" s="79">
        <f t="shared" si="10"/>
        <v>0</v>
      </c>
      <c r="BD89" s="79">
        <f t="shared" si="10"/>
        <v>0</v>
      </c>
      <c r="BE89" s="79">
        <f t="shared" si="10"/>
        <v>0</v>
      </c>
      <c r="BF89" s="79">
        <f t="shared" si="10"/>
        <v>3412.9523687159995</v>
      </c>
      <c r="BG89" s="79">
        <f t="shared" si="10"/>
        <v>265.375935373</v>
      </c>
      <c r="BH89" s="79">
        <f t="shared" si="10"/>
        <v>0.018831426000000002</v>
      </c>
      <c r="BI89" s="79">
        <f t="shared" si="10"/>
        <v>0</v>
      </c>
      <c r="BJ89" s="79">
        <f t="shared" si="10"/>
        <v>1383.4566283819997</v>
      </c>
      <c r="BK89" s="100">
        <f>SUM(C89:BJ89)</f>
        <v>33034.391603920994</v>
      </c>
      <c r="BL89" s="104"/>
    </row>
    <row r="90" spans="1:64" ht="12.75">
      <c r="A90" s="36"/>
      <c r="B90" s="38" t="s">
        <v>75</v>
      </c>
      <c r="C90" s="50">
        <f aca="true" t="shared" si="11" ref="C90:AH90">+C89+C68</f>
        <v>0</v>
      </c>
      <c r="D90" s="70">
        <f t="shared" si="11"/>
        <v>387.705824017</v>
      </c>
      <c r="E90" s="70">
        <f t="shared" si="11"/>
        <v>0</v>
      </c>
      <c r="F90" s="70">
        <f t="shared" si="11"/>
        <v>0</v>
      </c>
      <c r="G90" s="69">
        <f t="shared" si="11"/>
        <v>0</v>
      </c>
      <c r="H90" s="50">
        <f t="shared" si="11"/>
        <v>2077.497550591</v>
      </c>
      <c r="I90" s="70">
        <f t="shared" si="11"/>
        <v>934.5924531960002</v>
      </c>
      <c r="J90" s="70">
        <f t="shared" si="11"/>
        <v>15.100249014</v>
      </c>
      <c r="K90" s="70">
        <f t="shared" si="11"/>
        <v>0</v>
      </c>
      <c r="L90" s="69">
        <f t="shared" si="11"/>
        <v>2258.8451949309997</v>
      </c>
      <c r="M90" s="50">
        <f t="shared" si="11"/>
        <v>0</v>
      </c>
      <c r="N90" s="70">
        <f t="shared" si="11"/>
        <v>0</v>
      </c>
      <c r="O90" s="70">
        <f t="shared" si="11"/>
        <v>0</v>
      </c>
      <c r="P90" s="70">
        <f t="shared" si="11"/>
        <v>0</v>
      </c>
      <c r="Q90" s="69">
        <f t="shared" si="11"/>
        <v>0</v>
      </c>
      <c r="R90" s="50">
        <f t="shared" si="11"/>
        <v>850.888512364</v>
      </c>
      <c r="S90" s="70">
        <f t="shared" si="11"/>
        <v>130.218087483</v>
      </c>
      <c r="T90" s="70">
        <f t="shared" si="11"/>
        <v>0</v>
      </c>
      <c r="U90" s="70">
        <f t="shared" si="11"/>
        <v>0</v>
      </c>
      <c r="V90" s="69">
        <f t="shared" si="11"/>
        <v>231.230630437</v>
      </c>
      <c r="W90" s="50">
        <f t="shared" si="11"/>
        <v>0</v>
      </c>
      <c r="X90" s="70">
        <f t="shared" si="11"/>
        <v>0</v>
      </c>
      <c r="Y90" s="70">
        <f t="shared" si="11"/>
        <v>0</v>
      </c>
      <c r="Z90" s="70">
        <f t="shared" si="11"/>
        <v>0</v>
      </c>
      <c r="AA90" s="69">
        <f t="shared" si="11"/>
        <v>0</v>
      </c>
      <c r="AB90" s="50">
        <f t="shared" si="11"/>
        <v>9.373013788</v>
      </c>
      <c r="AC90" s="70">
        <f t="shared" si="11"/>
        <v>0</v>
      </c>
      <c r="AD90" s="70">
        <f t="shared" si="11"/>
        <v>0</v>
      </c>
      <c r="AE90" s="70">
        <f t="shared" si="11"/>
        <v>0</v>
      </c>
      <c r="AF90" s="69">
        <f t="shared" si="11"/>
        <v>0.35413419900000004</v>
      </c>
      <c r="AG90" s="50">
        <f t="shared" si="11"/>
        <v>0</v>
      </c>
      <c r="AH90" s="70">
        <f t="shared" si="11"/>
        <v>0</v>
      </c>
      <c r="AI90" s="70">
        <f aca="true" t="shared" si="12" ref="AI90:BK90">+AI89+AI68</f>
        <v>0</v>
      </c>
      <c r="AJ90" s="70">
        <f t="shared" si="12"/>
        <v>0</v>
      </c>
      <c r="AK90" s="69">
        <f t="shared" si="12"/>
        <v>0</v>
      </c>
      <c r="AL90" s="50">
        <f t="shared" si="12"/>
        <v>5.266869003999999</v>
      </c>
      <c r="AM90" s="70">
        <f t="shared" si="12"/>
        <v>0</v>
      </c>
      <c r="AN90" s="70">
        <f t="shared" si="12"/>
        <v>0</v>
      </c>
      <c r="AO90" s="70">
        <f t="shared" si="12"/>
        <v>0</v>
      </c>
      <c r="AP90" s="69">
        <f t="shared" si="12"/>
        <v>0.17621261700000002</v>
      </c>
      <c r="AQ90" s="50">
        <f t="shared" si="12"/>
        <v>0.0037199900000000003</v>
      </c>
      <c r="AR90" s="70">
        <f t="shared" si="12"/>
        <v>0.253592414</v>
      </c>
      <c r="AS90" s="70">
        <f t="shared" si="12"/>
        <v>0</v>
      </c>
      <c r="AT90" s="70">
        <f t="shared" si="12"/>
        <v>0</v>
      </c>
      <c r="AU90" s="69">
        <f t="shared" si="12"/>
        <v>0</v>
      </c>
      <c r="AV90" s="50">
        <f t="shared" si="12"/>
        <v>14302.90731764</v>
      </c>
      <c r="AW90" s="70">
        <f t="shared" si="12"/>
        <v>1665.8474675710002</v>
      </c>
      <c r="AX90" s="70">
        <f t="shared" si="12"/>
        <v>1.8521933890000002</v>
      </c>
      <c r="AY90" s="70">
        <f t="shared" si="12"/>
        <v>0.000173411</v>
      </c>
      <c r="AZ90" s="69">
        <f t="shared" si="12"/>
        <v>10034.415291347</v>
      </c>
      <c r="BA90" s="50">
        <f t="shared" si="12"/>
        <v>0</v>
      </c>
      <c r="BB90" s="70">
        <f t="shared" si="12"/>
        <v>0</v>
      </c>
      <c r="BC90" s="70">
        <f t="shared" si="12"/>
        <v>0</v>
      </c>
      <c r="BD90" s="70">
        <f t="shared" si="12"/>
        <v>0</v>
      </c>
      <c r="BE90" s="69">
        <f t="shared" si="12"/>
        <v>0</v>
      </c>
      <c r="BF90" s="50">
        <f t="shared" si="12"/>
        <v>4759.667702359</v>
      </c>
      <c r="BG90" s="70">
        <f t="shared" si="12"/>
        <v>269.093164618</v>
      </c>
      <c r="BH90" s="70">
        <f t="shared" si="12"/>
        <v>0.018831426000000002</v>
      </c>
      <c r="BI90" s="70">
        <f t="shared" si="12"/>
        <v>0</v>
      </c>
      <c r="BJ90" s="69">
        <f t="shared" si="12"/>
        <v>1529.8374726409997</v>
      </c>
      <c r="BK90" s="52">
        <f t="shared" si="12"/>
        <v>39465.14565844699</v>
      </c>
      <c r="BL90" s="104"/>
    </row>
    <row r="91" spans="1:64" ht="3" customHeight="1">
      <c r="A91" s="11"/>
      <c r="B91" s="18"/>
      <c r="C91" s="124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6"/>
      <c r="BL91" s="104"/>
    </row>
    <row r="92" spans="1:64" ht="12.75">
      <c r="A92" s="11" t="s">
        <v>16</v>
      </c>
      <c r="B92" s="17" t="s">
        <v>8</v>
      </c>
      <c r="C92" s="124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6"/>
      <c r="BL92" s="104"/>
    </row>
    <row r="93" spans="1:64" ht="12.75">
      <c r="A93" s="11" t="s">
        <v>67</v>
      </c>
      <c r="B93" s="18" t="s">
        <v>17</v>
      </c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6"/>
      <c r="BL93" s="104"/>
    </row>
    <row r="94" spans="1:64" ht="12.75">
      <c r="A94" s="11"/>
      <c r="B94" s="24" t="s">
        <v>156</v>
      </c>
      <c r="C94" s="71">
        <v>0</v>
      </c>
      <c r="D94" s="53">
        <v>96.55361679299999</v>
      </c>
      <c r="E94" s="45">
        <v>0</v>
      </c>
      <c r="F94" s="45">
        <v>0</v>
      </c>
      <c r="G94" s="54">
        <v>0</v>
      </c>
      <c r="H94" s="71">
        <v>70.83320647999999</v>
      </c>
      <c r="I94" s="45">
        <v>74.758471758</v>
      </c>
      <c r="J94" s="45">
        <v>0.024682294</v>
      </c>
      <c r="K94" s="45">
        <v>0</v>
      </c>
      <c r="L94" s="54">
        <v>244.75117229100002</v>
      </c>
      <c r="M94" s="71">
        <v>0</v>
      </c>
      <c r="N94" s="53">
        <v>0</v>
      </c>
      <c r="O94" s="45">
        <v>0</v>
      </c>
      <c r="P94" s="45">
        <v>0</v>
      </c>
      <c r="Q94" s="54">
        <v>0</v>
      </c>
      <c r="R94" s="71">
        <v>21.688693622000002</v>
      </c>
      <c r="S94" s="45">
        <v>1.3887050710000002</v>
      </c>
      <c r="T94" s="45">
        <v>0</v>
      </c>
      <c r="U94" s="45">
        <v>0</v>
      </c>
      <c r="V94" s="54">
        <v>23.092942633</v>
      </c>
      <c r="W94" s="71">
        <v>0</v>
      </c>
      <c r="X94" s="45">
        <v>0</v>
      </c>
      <c r="Y94" s="45">
        <v>0</v>
      </c>
      <c r="Z94" s="45">
        <v>0</v>
      </c>
      <c r="AA94" s="54">
        <v>0</v>
      </c>
      <c r="AB94" s="71">
        <v>0.226607043</v>
      </c>
      <c r="AC94" s="45">
        <v>0</v>
      </c>
      <c r="AD94" s="45">
        <v>0</v>
      </c>
      <c r="AE94" s="45">
        <v>0</v>
      </c>
      <c r="AF94" s="54">
        <v>0.961337933</v>
      </c>
      <c r="AG94" s="71">
        <v>0</v>
      </c>
      <c r="AH94" s="45">
        <v>0</v>
      </c>
      <c r="AI94" s="45">
        <v>0</v>
      </c>
      <c r="AJ94" s="45">
        <v>0</v>
      </c>
      <c r="AK94" s="54">
        <v>0</v>
      </c>
      <c r="AL94" s="71">
        <v>0.042515761</v>
      </c>
      <c r="AM94" s="45">
        <v>0</v>
      </c>
      <c r="AN94" s="45">
        <v>0</v>
      </c>
      <c r="AO94" s="45">
        <v>0</v>
      </c>
      <c r="AP94" s="54">
        <v>0.068364748</v>
      </c>
      <c r="AQ94" s="71">
        <v>0</v>
      </c>
      <c r="AR94" s="53">
        <v>0.084371269</v>
      </c>
      <c r="AS94" s="45">
        <v>0</v>
      </c>
      <c r="AT94" s="45">
        <v>0</v>
      </c>
      <c r="AU94" s="54">
        <v>0</v>
      </c>
      <c r="AV94" s="71">
        <v>1076.325722381</v>
      </c>
      <c r="AW94" s="45">
        <v>387.016843178</v>
      </c>
      <c r="AX94" s="45">
        <v>0</v>
      </c>
      <c r="AY94" s="45">
        <v>0</v>
      </c>
      <c r="AZ94" s="54">
        <v>3570.868188711087</v>
      </c>
      <c r="BA94" s="71">
        <v>0</v>
      </c>
      <c r="BB94" s="53">
        <v>0</v>
      </c>
      <c r="BC94" s="45">
        <v>0</v>
      </c>
      <c r="BD94" s="45">
        <v>0</v>
      </c>
      <c r="BE94" s="54">
        <v>0</v>
      </c>
      <c r="BF94" s="71">
        <v>369.966529431</v>
      </c>
      <c r="BG94" s="53">
        <v>37.420856222</v>
      </c>
      <c r="BH94" s="45">
        <v>5.043834157</v>
      </c>
      <c r="BI94" s="45">
        <v>0</v>
      </c>
      <c r="BJ94" s="54">
        <v>661.168586262</v>
      </c>
      <c r="BK94" s="61">
        <v>6642.285248038086</v>
      </c>
      <c r="BL94" s="104"/>
    </row>
    <row r="95" spans="1:64" ht="12.75">
      <c r="A95" s="36"/>
      <c r="B95" s="38" t="s">
        <v>74</v>
      </c>
      <c r="C95" s="50">
        <f aca="true" t="shared" si="13" ref="C95:AH95">SUM(C94:C94)</f>
        <v>0</v>
      </c>
      <c r="D95" s="70">
        <f t="shared" si="13"/>
        <v>96.55361679299999</v>
      </c>
      <c r="E95" s="70">
        <f t="shared" si="13"/>
        <v>0</v>
      </c>
      <c r="F95" s="70">
        <f t="shared" si="13"/>
        <v>0</v>
      </c>
      <c r="G95" s="69">
        <f t="shared" si="13"/>
        <v>0</v>
      </c>
      <c r="H95" s="50">
        <f t="shared" si="13"/>
        <v>70.83320647999999</v>
      </c>
      <c r="I95" s="70">
        <f t="shared" si="13"/>
        <v>74.758471758</v>
      </c>
      <c r="J95" s="70">
        <f t="shared" si="13"/>
        <v>0.024682294</v>
      </c>
      <c r="K95" s="70">
        <f t="shared" si="13"/>
        <v>0</v>
      </c>
      <c r="L95" s="69">
        <f t="shared" si="13"/>
        <v>244.75117229100002</v>
      </c>
      <c r="M95" s="50">
        <f t="shared" si="13"/>
        <v>0</v>
      </c>
      <c r="N95" s="70">
        <f t="shared" si="13"/>
        <v>0</v>
      </c>
      <c r="O95" s="70">
        <f t="shared" si="13"/>
        <v>0</v>
      </c>
      <c r="P95" s="70">
        <f t="shared" si="13"/>
        <v>0</v>
      </c>
      <c r="Q95" s="69">
        <f t="shared" si="13"/>
        <v>0</v>
      </c>
      <c r="R95" s="50">
        <f t="shared" si="13"/>
        <v>21.688693622000002</v>
      </c>
      <c r="S95" s="70">
        <f t="shared" si="13"/>
        <v>1.3887050710000002</v>
      </c>
      <c r="T95" s="70">
        <f t="shared" si="13"/>
        <v>0</v>
      </c>
      <c r="U95" s="70">
        <f t="shared" si="13"/>
        <v>0</v>
      </c>
      <c r="V95" s="69">
        <f t="shared" si="13"/>
        <v>23.092942633</v>
      </c>
      <c r="W95" s="50">
        <f t="shared" si="13"/>
        <v>0</v>
      </c>
      <c r="X95" s="70">
        <f t="shared" si="13"/>
        <v>0</v>
      </c>
      <c r="Y95" s="70">
        <f t="shared" si="13"/>
        <v>0</v>
      </c>
      <c r="Z95" s="70">
        <f t="shared" si="13"/>
        <v>0</v>
      </c>
      <c r="AA95" s="69">
        <f t="shared" si="13"/>
        <v>0</v>
      </c>
      <c r="AB95" s="50">
        <f t="shared" si="13"/>
        <v>0.226607043</v>
      </c>
      <c r="AC95" s="70">
        <f t="shared" si="13"/>
        <v>0</v>
      </c>
      <c r="AD95" s="70">
        <f t="shared" si="13"/>
        <v>0</v>
      </c>
      <c r="AE95" s="70">
        <f t="shared" si="13"/>
        <v>0</v>
      </c>
      <c r="AF95" s="69">
        <f t="shared" si="13"/>
        <v>0.961337933</v>
      </c>
      <c r="AG95" s="50">
        <f t="shared" si="13"/>
        <v>0</v>
      </c>
      <c r="AH95" s="70">
        <f t="shared" si="13"/>
        <v>0</v>
      </c>
      <c r="AI95" s="70">
        <f aca="true" t="shared" si="14" ref="AI95:BJ95">SUM(AI94:AI94)</f>
        <v>0</v>
      </c>
      <c r="AJ95" s="70">
        <f t="shared" si="14"/>
        <v>0</v>
      </c>
      <c r="AK95" s="69">
        <f t="shared" si="14"/>
        <v>0</v>
      </c>
      <c r="AL95" s="50">
        <f t="shared" si="14"/>
        <v>0.042515761</v>
      </c>
      <c r="AM95" s="70">
        <f t="shared" si="14"/>
        <v>0</v>
      </c>
      <c r="AN95" s="70">
        <f t="shared" si="14"/>
        <v>0</v>
      </c>
      <c r="AO95" s="70">
        <f t="shared" si="14"/>
        <v>0</v>
      </c>
      <c r="AP95" s="69">
        <f t="shared" si="14"/>
        <v>0.068364748</v>
      </c>
      <c r="AQ95" s="50">
        <f t="shared" si="14"/>
        <v>0</v>
      </c>
      <c r="AR95" s="70">
        <f>SUM(AR94:AR94)</f>
        <v>0.084371269</v>
      </c>
      <c r="AS95" s="70">
        <f t="shared" si="14"/>
        <v>0</v>
      </c>
      <c r="AT95" s="70">
        <f t="shared" si="14"/>
        <v>0</v>
      </c>
      <c r="AU95" s="69">
        <f t="shared" si="14"/>
        <v>0</v>
      </c>
      <c r="AV95" s="50">
        <f t="shared" si="14"/>
        <v>1076.325722381</v>
      </c>
      <c r="AW95" s="70">
        <f t="shared" si="14"/>
        <v>387.016843178</v>
      </c>
      <c r="AX95" s="70">
        <f t="shared" si="14"/>
        <v>0</v>
      </c>
      <c r="AY95" s="70">
        <f t="shared" si="14"/>
        <v>0</v>
      </c>
      <c r="AZ95" s="69">
        <f t="shared" si="14"/>
        <v>3570.868188711087</v>
      </c>
      <c r="BA95" s="50">
        <f t="shared" si="14"/>
        <v>0</v>
      </c>
      <c r="BB95" s="70">
        <f t="shared" si="14"/>
        <v>0</v>
      </c>
      <c r="BC95" s="70">
        <f t="shared" si="14"/>
        <v>0</v>
      </c>
      <c r="BD95" s="70">
        <f t="shared" si="14"/>
        <v>0</v>
      </c>
      <c r="BE95" s="69">
        <f t="shared" si="14"/>
        <v>0</v>
      </c>
      <c r="BF95" s="50">
        <f t="shared" si="14"/>
        <v>369.966529431</v>
      </c>
      <c r="BG95" s="70">
        <f t="shared" si="14"/>
        <v>37.420856222</v>
      </c>
      <c r="BH95" s="70">
        <f t="shared" si="14"/>
        <v>5.043834157</v>
      </c>
      <c r="BI95" s="70">
        <f t="shared" si="14"/>
        <v>0</v>
      </c>
      <c r="BJ95" s="69">
        <f t="shared" si="14"/>
        <v>661.168586262</v>
      </c>
      <c r="BK95" s="97">
        <f>SUM(BK94:BK94)</f>
        <v>6642.285248038086</v>
      </c>
      <c r="BL95" s="104"/>
    </row>
    <row r="96" spans="1:64" ht="2.25" customHeight="1">
      <c r="A96" s="11"/>
      <c r="B96" s="18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6"/>
      <c r="BL96" s="104"/>
    </row>
    <row r="97" spans="1:64" ht="12.75">
      <c r="A97" s="11" t="s">
        <v>4</v>
      </c>
      <c r="B97" s="17" t="s">
        <v>9</v>
      </c>
      <c r="C97" s="124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6"/>
      <c r="BL97" s="104"/>
    </row>
    <row r="98" spans="1:64" ht="12.75">
      <c r="A98" s="11" t="s">
        <v>67</v>
      </c>
      <c r="B98" s="18" t="s">
        <v>18</v>
      </c>
      <c r="C98" s="124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6"/>
      <c r="BL98" s="104"/>
    </row>
    <row r="99" spans="1:64" ht="12.75">
      <c r="A99" s="11"/>
      <c r="B99" s="19" t="s">
        <v>31</v>
      </c>
      <c r="C99" s="57"/>
      <c r="D99" s="58"/>
      <c r="E99" s="59"/>
      <c r="F99" s="59"/>
      <c r="G99" s="60"/>
      <c r="H99" s="57"/>
      <c r="I99" s="59"/>
      <c r="J99" s="59"/>
      <c r="K99" s="59"/>
      <c r="L99" s="60"/>
      <c r="M99" s="57"/>
      <c r="N99" s="58"/>
      <c r="O99" s="59"/>
      <c r="P99" s="59"/>
      <c r="Q99" s="60"/>
      <c r="R99" s="57"/>
      <c r="S99" s="59"/>
      <c r="T99" s="59"/>
      <c r="U99" s="59"/>
      <c r="V99" s="60"/>
      <c r="W99" s="57"/>
      <c r="X99" s="59"/>
      <c r="Y99" s="59"/>
      <c r="Z99" s="59"/>
      <c r="AA99" s="60"/>
      <c r="AB99" s="57"/>
      <c r="AC99" s="59"/>
      <c r="AD99" s="59"/>
      <c r="AE99" s="59"/>
      <c r="AF99" s="60"/>
      <c r="AG99" s="57"/>
      <c r="AH99" s="59"/>
      <c r="AI99" s="59"/>
      <c r="AJ99" s="59"/>
      <c r="AK99" s="60"/>
      <c r="AL99" s="57"/>
      <c r="AM99" s="59"/>
      <c r="AN99" s="59"/>
      <c r="AO99" s="59"/>
      <c r="AP99" s="60"/>
      <c r="AQ99" s="57"/>
      <c r="AR99" s="58"/>
      <c r="AS99" s="59"/>
      <c r="AT99" s="59"/>
      <c r="AU99" s="60"/>
      <c r="AV99" s="57"/>
      <c r="AW99" s="59"/>
      <c r="AX99" s="59"/>
      <c r="AY99" s="59"/>
      <c r="AZ99" s="60"/>
      <c r="BA99" s="57"/>
      <c r="BB99" s="58"/>
      <c r="BC99" s="59"/>
      <c r="BD99" s="59"/>
      <c r="BE99" s="60"/>
      <c r="BF99" s="57"/>
      <c r="BG99" s="58"/>
      <c r="BH99" s="59"/>
      <c r="BI99" s="59"/>
      <c r="BJ99" s="60"/>
      <c r="BK99" s="61"/>
      <c r="BL99" s="104"/>
    </row>
    <row r="100" spans="1:254" s="39" customFormat="1" ht="12.75">
      <c r="A100" s="36"/>
      <c r="B100" s="37" t="s">
        <v>76</v>
      </c>
      <c r="C100" s="62"/>
      <c r="D100" s="63"/>
      <c r="E100" s="63"/>
      <c r="F100" s="63"/>
      <c r="G100" s="64"/>
      <c r="H100" s="62"/>
      <c r="I100" s="63"/>
      <c r="J100" s="63"/>
      <c r="K100" s="63"/>
      <c r="L100" s="64"/>
      <c r="M100" s="62"/>
      <c r="N100" s="63"/>
      <c r="O100" s="63"/>
      <c r="P100" s="63"/>
      <c r="Q100" s="64"/>
      <c r="R100" s="62"/>
      <c r="S100" s="63"/>
      <c r="T100" s="63"/>
      <c r="U100" s="63"/>
      <c r="V100" s="64"/>
      <c r="W100" s="62"/>
      <c r="X100" s="63"/>
      <c r="Y100" s="63"/>
      <c r="Z100" s="63"/>
      <c r="AA100" s="64"/>
      <c r="AB100" s="62"/>
      <c r="AC100" s="63"/>
      <c r="AD100" s="63"/>
      <c r="AE100" s="63"/>
      <c r="AF100" s="64"/>
      <c r="AG100" s="62"/>
      <c r="AH100" s="63"/>
      <c r="AI100" s="63"/>
      <c r="AJ100" s="63"/>
      <c r="AK100" s="64"/>
      <c r="AL100" s="62"/>
      <c r="AM100" s="63"/>
      <c r="AN100" s="63"/>
      <c r="AO100" s="63"/>
      <c r="AP100" s="64"/>
      <c r="AQ100" s="62"/>
      <c r="AR100" s="63"/>
      <c r="AS100" s="63"/>
      <c r="AT100" s="63"/>
      <c r="AU100" s="64"/>
      <c r="AV100" s="62"/>
      <c r="AW100" s="63"/>
      <c r="AX100" s="63"/>
      <c r="AY100" s="63"/>
      <c r="AZ100" s="64"/>
      <c r="BA100" s="62"/>
      <c r="BB100" s="63"/>
      <c r="BC100" s="63"/>
      <c r="BD100" s="63"/>
      <c r="BE100" s="64"/>
      <c r="BF100" s="62"/>
      <c r="BG100" s="63"/>
      <c r="BH100" s="63"/>
      <c r="BI100" s="63"/>
      <c r="BJ100" s="64"/>
      <c r="BK100" s="65"/>
      <c r="BL100" s="104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64" ht="12.75">
      <c r="A101" s="11" t="s">
        <v>68</v>
      </c>
      <c r="B101" s="18" t="s">
        <v>19</v>
      </c>
      <c r="C101" s="124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6"/>
      <c r="BL101" s="104"/>
    </row>
    <row r="102" spans="1:64" ht="12.75">
      <c r="A102" s="11"/>
      <c r="B102" s="109" t="s">
        <v>157</v>
      </c>
      <c r="C102" s="57">
        <v>0</v>
      </c>
      <c r="D102" s="58">
        <v>0</v>
      </c>
      <c r="E102" s="59">
        <v>0</v>
      </c>
      <c r="F102" s="59">
        <v>0</v>
      </c>
      <c r="G102" s="60">
        <v>0</v>
      </c>
      <c r="H102" s="57">
        <v>0</v>
      </c>
      <c r="I102" s="59">
        <v>0</v>
      </c>
      <c r="J102" s="59">
        <v>0</v>
      </c>
      <c r="K102" s="59">
        <v>0</v>
      </c>
      <c r="L102" s="60">
        <v>0</v>
      </c>
      <c r="M102" s="57">
        <v>0</v>
      </c>
      <c r="N102" s="58">
        <v>0</v>
      </c>
      <c r="O102" s="59">
        <v>0</v>
      </c>
      <c r="P102" s="59">
        <v>0</v>
      </c>
      <c r="Q102" s="60">
        <v>0</v>
      </c>
      <c r="R102" s="57">
        <v>0</v>
      </c>
      <c r="S102" s="59">
        <v>0</v>
      </c>
      <c r="T102" s="59">
        <v>0</v>
      </c>
      <c r="U102" s="59">
        <v>0</v>
      </c>
      <c r="V102" s="60">
        <v>0</v>
      </c>
      <c r="W102" s="57">
        <v>0</v>
      </c>
      <c r="X102" s="59">
        <v>0</v>
      </c>
      <c r="Y102" s="59">
        <v>0</v>
      </c>
      <c r="Z102" s="59">
        <v>0</v>
      </c>
      <c r="AA102" s="60">
        <v>0</v>
      </c>
      <c r="AB102" s="57">
        <v>0</v>
      </c>
      <c r="AC102" s="59">
        <v>0</v>
      </c>
      <c r="AD102" s="59">
        <v>0</v>
      </c>
      <c r="AE102" s="59">
        <v>0</v>
      </c>
      <c r="AF102" s="60">
        <v>0</v>
      </c>
      <c r="AG102" s="57">
        <v>0</v>
      </c>
      <c r="AH102" s="59">
        <v>0</v>
      </c>
      <c r="AI102" s="59">
        <v>0</v>
      </c>
      <c r="AJ102" s="59">
        <v>0</v>
      </c>
      <c r="AK102" s="60">
        <v>0</v>
      </c>
      <c r="AL102" s="57">
        <v>0</v>
      </c>
      <c r="AM102" s="59">
        <v>0</v>
      </c>
      <c r="AN102" s="59">
        <v>0</v>
      </c>
      <c r="AO102" s="59">
        <v>0</v>
      </c>
      <c r="AP102" s="60">
        <v>0</v>
      </c>
      <c r="AQ102" s="57">
        <v>0</v>
      </c>
      <c r="AR102" s="58">
        <v>0</v>
      </c>
      <c r="AS102" s="59">
        <v>0</v>
      </c>
      <c r="AT102" s="59">
        <v>0</v>
      </c>
      <c r="AU102" s="60">
        <v>0</v>
      </c>
      <c r="AV102" s="57">
        <v>0</v>
      </c>
      <c r="AW102" s="59">
        <v>18.344037097</v>
      </c>
      <c r="AX102" s="59">
        <v>0</v>
      </c>
      <c r="AY102" s="59">
        <v>0</v>
      </c>
      <c r="AZ102" s="60">
        <v>53.774381748</v>
      </c>
      <c r="BA102" s="57">
        <v>0</v>
      </c>
      <c r="BB102" s="58">
        <v>0</v>
      </c>
      <c r="BC102" s="59">
        <v>0</v>
      </c>
      <c r="BD102" s="59">
        <v>0</v>
      </c>
      <c r="BE102" s="60">
        <v>0</v>
      </c>
      <c r="BF102" s="57">
        <v>0</v>
      </c>
      <c r="BG102" s="58">
        <v>0</v>
      </c>
      <c r="BH102" s="59">
        <v>0</v>
      </c>
      <c r="BI102" s="59">
        <v>0</v>
      </c>
      <c r="BJ102" s="60">
        <v>3.365E-06</v>
      </c>
      <c r="BK102" s="61">
        <v>72.11842221</v>
      </c>
      <c r="BL102" s="104"/>
    </row>
    <row r="103" spans="1:254" s="39" customFormat="1" ht="12.75">
      <c r="A103" s="36"/>
      <c r="B103" s="38" t="s">
        <v>77</v>
      </c>
      <c r="C103" s="50">
        <f aca="true" t="shared" si="15" ref="C103:BJ103">SUM(C102:C102)</f>
        <v>0</v>
      </c>
      <c r="D103" s="70">
        <f t="shared" si="15"/>
        <v>0</v>
      </c>
      <c r="E103" s="70">
        <f t="shared" si="15"/>
        <v>0</v>
      </c>
      <c r="F103" s="70">
        <f t="shared" si="15"/>
        <v>0</v>
      </c>
      <c r="G103" s="69">
        <f t="shared" si="15"/>
        <v>0</v>
      </c>
      <c r="H103" s="50">
        <f t="shared" si="15"/>
        <v>0</v>
      </c>
      <c r="I103" s="70">
        <f t="shared" si="15"/>
        <v>0</v>
      </c>
      <c r="J103" s="70">
        <f t="shared" si="15"/>
        <v>0</v>
      </c>
      <c r="K103" s="70">
        <f t="shared" si="15"/>
        <v>0</v>
      </c>
      <c r="L103" s="69">
        <f t="shared" si="15"/>
        <v>0</v>
      </c>
      <c r="M103" s="50">
        <f t="shared" si="15"/>
        <v>0</v>
      </c>
      <c r="N103" s="70">
        <f t="shared" si="15"/>
        <v>0</v>
      </c>
      <c r="O103" s="70">
        <f t="shared" si="15"/>
        <v>0</v>
      </c>
      <c r="P103" s="70">
        <f t="shared" si="15"/>
        <v>0</v>
      </c>
      <c r="Q103" s="69">
        <f t="shared" si="15"/>
        <v>0</v>
      </c>
      <c r="R103" s="50">
        <f t="shared" si="15"/>
        <v>0</v>
      </c>
      <c r="S103" s="70">
        <f t="shared" si="15"/>
        <v>0</v>
      </c>
      <c r="T103" s="70">
        <f t="shared" si="15"/>
        <v>0</v>
      </c>
      <c r="U103" s="70">
        <f t="shared" si="15"/>
        <v>0</v>
      </c>
      <c r="V103" s="69">
        <f t="shared" si="15"/>
        <v>0</v>
      </c>
      <c r="W103" s="50">
        <f t="shared" si="15"/>
        <v>0</v>
      </c>
      <c r="X103" s="70">
        <f t="shared" si="15"/>
        <v>0</v>
      </c>
      <c r="Y103" s="70">
        <f t="shared" si="15"/>
        <v>0</v>
      </c>
      <c r="Z103" s="70">
        <f t="shared" si="15"/>
        <v>0</v>
      </c>
      <c r="AA103" s="69">
        <f t="shared" si="15"/>
        <v>0</v>
      </c>
      <c r="AB103" s="50">
        <f t="shared" si="15"/>
        <v>0</v>
      </c>
      <c r="AC103" s="70">
        <f t="shared" si="15"/>
        <v>0</v>
      </c>
      <c r="AD103" s="70">
        <f t="shared" si="15"/>
        <v>0</v>
      </c>
      <c r="AE103" s="70">
        <f t="shared" si="15"/>
        <v>0</v>
      </c>
      <c r="AF103" s="69">
        <f t="shared" si="15"/>
        <v>0</v>
      </c>
      <c r="AG103" s="50">
        <f t="shared" si="15"/>
        <v>0</v>
      </c>
      <c r="AH103" s="70">
        <f t="shared" si="15"/>
        <v>0</v>
      </c>
      <c r="AI103" s="70">
        <f t="shared" si="15"/>
        <v>0</v>
      </c>
      <c r="AJ103" s="70">
        <f t="shared" si="15"/>
        <v>0</v>
      </c>
      <c r="AK103" s="69">
        <f t="shared" si="15"/>
        <v>0</v>
      </c>
      <c r="AL103" s="50">
        <f t="shared" si="15"/>
        <v>0</v>
      </c>
      <c r="AM103" s="70">
        <f t="shared" si="15"/>
        <v>0</v>
      </c>
      <c r="AN103" s="70">
        <f t="shared" si="15"/>
        <v>0</v>
      </c>
      <c r="AO103" s="70">
        <f t="shared" si="15"/>
        <v>0</v>
      </c>
      <c r="AP103" s="69">
        <f t="shared" si="15"/>
        <v>0</v>
      </c>
      <c r="AQ103" s="50">
        <f t="shared" si="15"/>
        <v>0</v>
      </c>
      <c r="AR103" s="70">
        <f>SUM(AR102:AR102)</f>
        <v>0</v>
      </c>
      <c r="AS103" s="70">
        <f t="shared" si="15"/>
        <v>0</v>
      </c>
      <c r="AT103" s="70">
        <f t="shared" si="15"/>
        <v>0</v>
      </c>
      <c r="AU103" s="69">
        <f t="shared" si="15"/>
        <v>0</v>
      </c>
      <c r="AV103" s="50">
        <f t="shared" si="15"/>
        <v>0</v>
      </c>
      <c r="AW103" s="70">
        <f t="shared" si="15"/>
        <v>18.344037097</v>
      </c>
      <c r="AX103" s="70">
        <f t="shared" si="15"/>
        <v>0</v>
      </c>
      <c r="AY103" s="70">
        <f t="shared" si="15"/>
        <v>0</v>
      </c>
      <c r="AZ103" s="69">
        <f t="shared" si="15"/>
        <v>53.774381748</v>
      </c>
      <c r="BA103" s="50">
        <f t="shared" si="15"/>
        <v>0</v>
      </c>
      <c r="BB103" s="70">
        <f t="shared" si="15"/>
        <v>0</v>
      </c>
      <c r="BC103" s="70">
        <f t="shared" si="15"/>
        <v>0</v>
      </c>
      <c r="BD103" s="70">
        <f t="shared" si="15"/>
        <v>0</v>
      </c>
      <c r="BE103" s="69">
        <f t="shared" si="15"/>
        <v>0</v>
      </c>
      <c r="BF103" s="50">
        <f t="shared" si="15"/>
        <v>0</v>
      </c>
      <c r="BG103" s="70">
        <f t="shared" si="15"/>
        <v>0</v>
      </c>
      <c r="BH103" s="70">
        <f t="shared" si="15"/>
        <v>0</v>
      </c>
      <c r="BI103" s="70">
        <f t="shared" si="15"/>
        <v>0</v>
      </c>
      <c r="BJ103" s="69">
        <f t="shared" si="15"/>
        <v>3.365E-06</v>
      </c>
      <c r="BK103" s="97">
        <f>SUM(BK102:BK102)</f>
        <v>72.11842221</v>
      </c>
      <c r="BL103" s="104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spans="1:254" s="39" customFormat="1" ht="12.75">
      <c r="A104" s="36"/>
      <c r="B104" s="38" t="s">
        <v>75</v>
      </c>
      <c r="C104" s="50">
        <f aca="true" t="shared" si="16" ref="C104:AR104">SUM(C103,C100)</f>
        <v>0</v>
      </c>
      <c r="D104" s="70">
        <f t="shared" si="16"/>
        <v>0</v>
      </c>
      <c r="E104" s="70">
        <f t="shared" si="16"/>
        <v>0</v>
      </c>
      <c r="F104" s="70">
        <f t="shared" si="16"/>
        <v>0</v>
      </c>
      <c r="G104" s="69">
        <f t="shared" si="16"/>
        <v>0</v>
      </c>
      <c r="H104" s="50">
        <f t="shared" si="16"/>
        <v>0</v>
      </c>
      <c r="I104" s="70">
        <f t="shared" si="16"/>
        <v>0</v>
      </c>
      <c r="J104" s="70">
        <f t="shared" si="16"/>
        <v>0</v>
      </c>
      <c r="K104" s="70">
        <f t="shared" si="16"/>
        <v>0</v>
      </c>
      <c r="L104" s="69">
        <f t="shared" si="16"/>
        <v>0</v>
      </c>
      <c r="M104" s="50">
        <f t="shared" si="16"/>
        <v>0</v>
      </c>
      <c r="N104" s="70">
        <f t="shared" si="16"/>
        <v>0</v>
      </c>
      <c r="O104" s="70">
        <f t="shared" si="16"/>
        <v>0</v>
      </c>
      <c r="P104" s="70">
        <f t="shared" si="16"/>
        <v>0</v>
      </c>
      <c r="Q104" s="69">
        <f t="shared" si="16"/>
        <v>0</v>
      </c>
      <c r="R104" s="50">
        <f t="shared" si="16"/>
        <v>0</v>
      </c>
      <c r="S104" s="70">
        <f t="shared" si="16"/>
        <v>0</v>
      </c>
      <c r="T104" s="70">
        <f t="shared" si="16"/>
        <v>0</v>
      </c>
      <c r="U104" s="70">
        <f t="shared" si="16"/>
        <v>0</v>
      </c>
      <c r="V104" s="69">
        <f t="shared" si="16"/>
        <v>0</v>
      </c>
      <c r="W104" s="50">
        <f t="shared" si="16"/>
        <v>0</v>
      </c>
      <c r="X104" s="70">
        <f t="shared" si="16"/>
        <v>0</v>
      </c>
      <c r="Y104" s="70">
        <f t="shared" si="16"/>
        <v>0</v>
      </c>
      <c r="Z104" s="70">
        <f t="shared" si="16"/>
        <v>0</v>
      </c>
      <c r="AA104" s="69">
        <f t="shared" si="16"/>
        <v>0</v>
      </c>
      <c r="AB104" s="50">
        <f t="shared" si="16"/>
        <v>0</v>
      </c>
      <c r="AC104" s="70">
        <f t="shared" si="16"/>
        <v>0</v>
      </c>
      <c r="AD104" s="70">
        <f t="shared" si="16"/>
        <v>0</v>
      </c>
      <c r="AE104" s="70">
        <f t="shared" si="16"/>
        <v>0</v>
      </c>
      <c r="AF104" s="69">
        <f t="shared" si="16"/>
        <v>0</v>
      </c>
      <c r="AG104" s="50">
        <f t="shared" si="16"/>
        <v>0</v>
      </c>
      <c r="AH104" s="70">
        <f t="shared" si="16"/>
        <v>0</v>
      </c>
      <c r="AI104" s="70">
        <f t="shared" si="16"/>
        <v>0</v>
      </c>
      <c r="AJ104" s="70">
        <f t="shared" si="16"/>
        <v>0</v>
      </c>
      <c r="AK104" s="69">
        <f t="shared" si="16"/>
        <v>0</v>
      </c>
      <c r="AL104" s="50">
        <f t="shared" si="16"/>
        <v>0</v>
      </c>
      <c r="AM104" s="70">
        <f t="shared" si="16"/>
        <v>0</v>
      </c>
      <c r="AN104" s="70">
        <f t="shared" si="16"/>
        <v>0</v>
      </c>
      <c r="AO104" s="70">
        <f t="shared" si="16"/>
        <v>0</v>
      </c>
      <c r="AP104" s="69">
        <f t="shared" si="16"/>
        <v>0</v>
      </c>
      <c r="AQ104" s="50">
        <f t="shared" si="16"/>
        <v>0</v>
      </c>
      <c r="AR104" s="70">
        <f t="shared" si="16"/>
        <v>0</v>
      </c>
      <c r="AS104" s="70">
        <f aca="true" t="shared" si="17" ref="AS104:BK104">SUM(AS103,AS100)</f>
        <v>0</v>
      </c>
      <c r="AT104" s="70">
        <f t="shared" si="17"/>
        <v>0</v>
      </c>
      <c r="AU104" s="69">
        <f t="shared" si="17"/>
        <v>0</v>
      </c>
      <c r="AV104" s="50">
        <f t="shared" si="17"/>
        <v>0</v>
      </c>
      <c r="AW104" s="70">
        <f t="shared" si="17"/>
        <v>18.344037097</v>
      </c>
      <c r="AX104" s="70">
        <f t="shared" si="17"/>
        <v>0</v>
      </c>
      <c r="AY104" s="70">
        <f t="shared" si="17"/>
        <v>0</v>
      </c>
      <c r="AZ104" s="69">
        <f t="shared" si="17"/>
        <v>53.774381748</v>
      </c>
      <c r="BA104" s="50">
        <f t="shared" si="17"/>
        <v>0</v>
      </c>
      <c r="BB104" s="70">
        <f t="shared" si="17"/>
        <v>0</v>
      </c>
      <c r="BC104" s="70">
        <f t="shared" si="17"/>
        <v>0</v>
      </c>
      <c r="BD104" s="70">
        <f t="shared" si="17"/>
        <v>0</v>
      </c>
      <c r="BE104" s="69">
        <f t="shared" si="17"/>
        <v>0</v>
      </c>
      <c r="BF104" s="50">
        <f t="shared" si="17"/>
        <v>0</v>
      </c>
      <c r="BG104" s="70">
        <f t="shared" si="17"/>
        <v>0</v>
      </c>
      <c r="BH104" s="70">
        <f t="shared" si="17"/>
        <v>0</v>
      </c>
      <c r="BI104" s="70">
        <f t="shared" si="17"/>
        <v>0</v>
      </c>
      <c r="BJ104" s="69">
        <f t="shared" si="17"/>
        <v>3.365E-06</v>
      </c>
      <c r="BK104" s="97">
        <f t="shared" si="17"/>
        <v>72.11842221</v>
      </c>
      <c r="BL104" s="104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64" ht="4.5" customHeight="1">
      <c r="A105" s="11"/>
      <c r="B105" s="18"/>
      <c r="C105" s="124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6"/>
      <c r="BL105" s="104"/>
    </row>
    <row r="106" spans="1:64" ht="12.75">
      <c r="A106" s="11" t="s">
        <v>20</v>
      </c>
      <c r="B106" s="17" t="s">
        <v>21</v>
      </c>
      <c r="C106" s="124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6"/>
      <c r="BL106" s="104"/>
    </row>
    <row r="107" spans="1:64" ht="12.75">
      <c r="A107" s="11" t="s">
        <v>67</v>
      </c>
      <c r="B107" s="18" t="s">
        <v>22</v>
      </c>
      <c r="C107" s="124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6"/>
      <c r="BL107" s="104"/>
    </row>
    <row r="108" spans="1:64" ht="12.75">
      <c r="A108" s="11"/>
      <c r="B108" s="24" t="s">
        <v>146</v>
      </c>
      <c r="C108" s="71">
        <v>0</v>
      </c>
      <c r="D108" s="53">
        <v>93.663031835</v>
      </c>
      <c r="E108" s="45">
        <v>0</v>
      </c>
      <c r="F108" s="45">
        <v>0</v>
      </c>
      <c r="G108" s="54">
        <v>0</v>
      </c>
      <c r="H108" s="71">
        <v>13.771917851</v>
      </c>
      <c r="I108" s="45">
        <v>5.394485023</v>
      </c>
      <c r="J108" s="45">
        <v>0</v>
      </c>
      <c r="K108" s="45">
        <v>0</v>
      </c>
      <c r="L108" s="54">
        <v>23.03490611</v>
      </c>
      <c r="M108" s="71">
        <v>0</v>
      </c>
      <c r="N108" s="53">
        <v>0</v>
      </c>
      <c r="O108" s="45">
        <v>0</v>
      </c>
      <c r="P108" s="45">
        <v>0</v>
      </c>
      <c r="Q108" s="54">
        <v>0</v>
      </c>
      <c r="R108" s="71">
        <v>4.421486685</v>
      </c>
      <c r="S108" s="45">
        <v>0</v>
      </c>
      <c r="T108" s="45">
        <v>0</v>
      </c>
      <c r="U108" s="45">
        <v>0</v>
      </c>
      <c r="V108" s="54">
        <v>1.5171633290000002</v>
      </c>
      <c r="W108" s="71">
        <v>0</v>
      </c>
      <c r="X108" s="45">
        <v>0</v>
      </c>
      <c r="Y108" s="45">
        <v>0</v>
      </c>
      <c r="Z108" s="45">
        <v>0</v>
      </c>
      <c r="AA108" s="54">
        <v>0</v>
      </c>
      <c r="AB108" s="71">
        <v>0</v>
      </c>
      <c r="AC108" s="45">
        <v>0</v>
      </c>
      <c r="AD108" s="45">
        <v>0</v>
      </c>
      <c r="AE108" s="45">
        <v>0</v>
      </c>
      <c r="AF108" s="54">
        <v>0</v>
      </c>
      <c r="AG108" s="71">
        <v>0</v>
      </c>
      <c r="AH108" s="45">
        <v>0</v>
      </c>
      <c r="AI108" s="45">
        <v>0</v>
      </c>
      <c r="AJ108" s="45">
        <v>0</v>
      </c>
      <c r="AK108" s="54">
        <v>0</v>
      </c>
      <c r="AL108" s="71">
        <v>0.000519044</v>
      </c>
      <c r="AM108" s="45">
        <v>0</v>
      </c>
      <c r="AN108" s="45">
        <v>0</v>
      </c>
      <c r="AO108" s="45">
        <v>0</v>
      </c>
      <c r="AP108" s="54">
        <v>0</v>
      </c>
      <c r="AQ108" s="71">
        <v>0</v>
      </c>
      <c r="AR108" s="53">
        <v>0</v>
      </c>
      <c r="AS108" s="45">
        <v>0</v>
      </c>
      <c r="AT108" s="45">
        <v>0</v>
      </c>
      <c r="AU108" s="54">
        <v>0</v>
      </c>
      <c r="AV108" s="71">
        <v>19.910186032</v>
      </c>
      <c r="AW108" s="45">
        <v>50.863505020000005</v>
      </c>
      <c r="AX108" s="45">
        <v>0</v>
      </c>
      <c r="AY108" s="45">
        <v>0</v>
      </c>
      <c r="AZ108" s="54">
        <v>52.892782685</v>
      </c>
      <c r="BA108" s="71">
        <v>0</v>
      </c>
      <c r="BB108" s="53">
        <v>0</v>
      </c>
      <c r="BC108" s="45">
        <v>0</v>
      </c>
      <c r="BD108" s="45">
        <v>0</v>
      </c>
      <c r="BE108" s="54">
        <v>0</v>
      </c>
      <c r="BF108" s="71">
        <v>3.68368449</v>
      </c>
      <c r="BG108" s="53">
        <v>1.7218535590000001</v>
      </c>
      <c r="BH108" s="45">
        <v>0</v>
      </c>
      <c r="BI108" s="45">
        <v>0</v>
      </c>
      <c r="BJ108" s="54">
        <v>2.6254648619999994</v>
      </c>
      <c r="BK108" s="61">
        <v>273.500986525</v>
      </c>
      <c r="BL108" s="104"/>
    </row>
    <row r="109" spans="1:64" ht="12.75">
      <c r="A109" s="11"/>
      <c r="B109" s="24" t="s">
        <v>147</v>
      </c>
      <c r="C109" s="71">
        <v>0</v>
      </c>
      <c r="D109" s="53">
        <v>0.450090505</v>
      </c>
      <c r="E109" s="45">
        <v>0</v>
      </c>
      <c r="F109" s="45">
        <v>0</v>
      </c>
      <c r="G109" s="54">
        <v>0</v>
      </c>
      <c r="H109" s="71">
        <v>0.42914891899999996</v>
      </c>
      <c r="I109" s="45">
        <v>1.2974264130000002</v>
      </c>
      <c r="J109" s="45">
        <v>0</v>
      </c>
      <c r="K109" s="45">
        <v>0</v>
      </c>
      <c r="L109" s="54">
        <v>0.428901002</v>
      </c>
      <c r="M109" s="71">
        <v>0</v>
      </c>
      <c r="N109" s="53">
        <v>0</v>
      </c>
      <c r="O109" s="45">
        <v>0</v>
      </c>
      <c r="P109" s="45">
        <v>0</v>
      </c>
      <c r="Q109" s="54">
        <v>0</v>
      </c>
      <c r="R109" s="71">
        <v>0.131633126</v>
      </c>
      <c r="S109" s="45">
        <v>0</v>
      </c>
      <c r="T109" s="45">
        <v>0</v>
      </c>
      <c r="U109" s="45">
        <v>0</v>
      </c>
      <c r="V109" s="54">
        <v>0.009299776</v>
      </c>
      <c r="W109" s="71">
        <v>0</v>
      </c>
      <c r="X109" s="45">
        <v>0</v>
      </c>
      <c r="Y109" s="45">
        <v>0</v>
      </c>
      <c r="Z109" s="45">
        <v>0</v>
      </c>
      <c r="AA109" s="54">
        <v>0</v>
      </c>
      <c r="AB109" s="71">
        <v>0</v>
      </c>
      <c r="AC109" s="45">
        <v>0</v>
      </c>
      <c r="AD109" s="45">
        <v>0</v>
      </c>
      <c r="AE109" s="45">
        <v>0</v>
      </c>
      <c r="AF109" s="54">
        <v>0</v>
      </c>
      <c r="AG109" s="71">
        <v>0</v>
      </c>
      <c r="AH109" s="45">
        <v>0</v>
      </c>
      <c r="AI109" s="45">
        <v>0</v>
      </c>
      <c r="AJ109" s="45">
        <v>0</v>
      </c>
      <c r="AK109" s="54">
        <v>0</v>
      </c>
      <c r="AL109" s="71">
        <v>0</v>
      </c>
      <c r="AM109" s="45">
        <v>0</v>
      </c>
      <c r="AN109" s="45">
        <v>0</v>
      </c>
      <c r="AO109" s="45">
        <v>0</v>
      </c>
      <c r="AP109" s="54">
        <v>0</v>
      </c>
      <c r="AQ109" s="71">
        <v>0</v>
      </c>
      <c r="AR109" s="53">
        <v>12.914795693</v>
      </c>
      <c r="AS109" s="45">
        <v>0</v>
      </c>
      <c r="AT109" s="45">
        <v>0</v>
      </c>
      <c r="AU109" s="54">
        <v>0</v>
      </c>
      <c r="AV109" s="71">
        <v>1.5459524370000002</v>
      </c>
      <c r="AW109" s="45">
        <v>0.197529849</v>
      </c>
      <c r="AX109" s="45">
        <v>0</v>
      </c>
      <c r="AY109" s="45">
        <v>0</v>
      </c>
      <c r="AZ109" s="54">
        <v>9.904494316000001</v>
      </c>
      <c r="BA109" s="71">
        <v>0</v>
      </c>
      <c r="BB109" s="53">
        <v>0</v>
      </c>
      <c r="BC109" s="45">
        <v>0</v>
      </c>
      <c r="BD109" s="45">
        <v>0</v>
      </c>
      <c r="BE109" s="54">
        <v>0</v>
      </c>
      <c r="BF109" s="71">
        <v>0.450395144</v>
      </c>
      <c r="BG109" s="53">
        <v>0.089914089</v>
      </c>
      <c r="BH109" s="45">
        <v>0</v>
      </c>
      <c r="BI109" s="45">
        <v>0</v>
      </c>
      <c r="BJ109" s="54">
        <v>0.018924875</v>
      </c>
      <c r="BK109" s="61">
        <v>27.868506144</v>
      </c>
      <c r="BL109" s="104"/>
    </row>
    <row r="110" spans="1:64" ht="12.75">
      <c r="A110" s="11"/>
      <c r="B110" s="24" t="s">
        <v>148</v>
      </c>
      <c r="C110" s="71">
        <v>0</v>
      </c>
      <c r="D110" s="53">
        <v>0.484759529</v>
      </c>
      <c r="E110" s="45">
        <v>0</v>
      </c>
      <c r="F110" s="45">
        <v>0</v>
      </c>
      <c r="G110" s="54">
        <v>0</v>
      </c>
      <c r="H110" s="71">
        <v>1.459314855</v>
      </c>
      <c r="I110" s="45">
        <v>0.09006154</v>
      </c>
      <c r="J110" s="45">
        <v>0</v>
      </c>
      <c r="K110" s="45">
        <v>0</v>
      </c>
      <c r="L110" s="54">
        <v>1.263338084</v>
      </c>
      <c r="M110" s="71">
        <v>0</v>
      </c>
      <c r="N110" s="53">
        <v>0</v>
      </c>
      <c r="O110" s="45">
        <v>0</v>
      </c>
      <c r="P110" s="45">
        <v>0</v>
      </c>
      <c r="Q110" s="54">
        <v>0</v>
      </c>
      <c r="R110" s="71">
        <v>0.393085106</v>
      </c>
      <c r="S110" s="45">
        <v>0</v>
      </c>
      <c r="T110" s="45">
        <v>0</v>
      </c>
      <c r="U110" s="45">
        <v>0</v>
      </c>
      <c r="V110" s="54">
        <v>0.177619493</v>
      </c>
      <c r="W110" s="71">
        <v>0</v>
      </c>
      <c r="X110" s="45">
        <v>0</v>
      </c>
      <c r="Y110" s="45">
        <v>0</v>
      </c>
      <c r="Z110" s="45">
        <v>0</v>
      </c>
      <c r="AA110" s="54">
        <v>0</v>
      </c>
      <c r="AB110" s="71">
        <v>0</v>
      </c>
      <c r="AC110" s="45">
        <v>0</v>
      </c>
      <c r="AD110" s="45">
        <v>0</v>
      </c>
      <c r="AE110" s="45">
        <v>0</v>
      </c>
      <c r="AF110" s="54">
        <v>0</v>
      </c>
      <c r="AG110" s="71">
        <v>0</v>
      </c>
      <c r="AH110" s="45">
        <v>0</v>
      </c>
      <c r="AI110" s="45">
        <v>0</v>
      </c>
      <c r="AJ110" s="45">
        <v>0</v>
      </c>
      <c r="AK110" s="54">
        <v>0</v>
      </c>
      <c r="AL110" s="71">
        <v>0.000633246</v>
      </c>
      <c r="AM110" s="45">
        <v>0</v>
      </c>
      <c r="AN110" s="45">
        <v>0</v>
      </c>
      <c r="AO110" s="45">
        <v>0</v>
      </c>
      <c r="AP110" s="54">
        <v>0</v>
      </c>
      <c r="AQ110" s="71">
        <v>0</v>
      </c>
      <c r="AR110" s="53">
        <v>0</v>
      </c>
      <c r="AS110" s="45">
        <v>0</v>
      </c>
      <c r="AT110" s="45">
        <v>0</v>
      </c>
      <c r="AU110" s="54">
        <v>0</v>
      </c>
      <c r="AV110" s="71">
        <v>5.1437793979999995</v>
      </c>
      <c r="AW110" s="45">
        <v>0.7624673799999999</v>
      </c>
      <c r="AX110" s="45">
        <v>0</v>
      </c>
      <c r="AY110" s="45">
        <v>0</v>
      </c>
      <c r="AZ110" s="54">
        <v>4.982161361000001</v>
      </c>
      <c r="BA110" s="71">
        <v>0</v>
      </c>
      <c r="BB110" s="53">
        <v>0</v>
      </c>
      <c r="BC110" s="45">
        <v>0</v>
      </c>
      <c r="BD110" s="45">
        <v>0</v>
      </c>
      <c r="BE110" s="54">
        <v>0</v>
      </c>
      <c r="BF110" s="71">
        <v>1.363070523</v>
      </c>
      <c r="BG110" s="53">
        <v>0.012651791999999999</v>
      </c>
      <c r="BH110" s="45">
        <v>0</v>
      </c>
      <c r="BI110" s="45">
        <v>0</v>
      </c>
      <c r="BJ110" s="54">
        <v>0.175786226</v>
      </c>
      <c r="BK110" s="61">
        <v>16.308728533</v>
      </c>
      <c r="BL110" s="104"/>
    </row>
    <row r="111" spans="1:64" ht="12.75">
      <c r="A111" s="11"/>
      <c r="B111" s="24" t="s">
        <v>149</v>
      </c>
      <c r="C111" s="71">
        <v>0</v>
      </c>
      <c r="D111" s="53">
        <v>22.029099543</v>
      </c>
      <c r="E111" s="45">
        <v>0</v>
      </c>
      <c r="F111" s="45">
        <v>0</v>
      </c>
      <c r="G111" s="54">
        <v>0</v>
      </c>
      <c r="H111" s="71">
        <v>14.083947247000001</v>
      </c>
      <c r="I111" s="45">
        <v>16.051293906999998</v>
      </c>
      <c r="J111" s="45">
        <v>0</v>
      </c>
      <c r="K111" s="45">
        <v>0</v>
      </c>
      <c r="L111" s="54">
        <v>84.32814156399999</v>
      </c>
      <c r="M111" s="71">
        <v>0</v>
      </c>
      <c r="N111" s="53">
        <v>0</v>
      </c>
      <c r="O111" s="45">
        <v>0</v>
      </c>
      <c r="P111" s="45">
        <v>0</v>
      </c>
      <c r="Q111" s="54">
        <v>0</v>
      </c>
      <c r="R111" s="71">
        <v>3.405749037</v>
      </c>
      <c r="S111" s="45">
        <v>0</v>
      </c>
      <c r="T111" s="45">
        <v>0</v>
      </c>
      <c r="U111" s="45">
        <v>0</v>
      </c>
      <c r="V111" s="54">
        <v>2.723008108</v>
      </c>
      <c r="W111" s="71">
        <v>0</v>
      </c>
      <c r="X111" s="45">
        <v>0</v>
      </c>
      <c r="Y111" s="45">
        <v>0</v>
      </c>
      <c r="Z111" s="45">
        <v>0</v>
      </c>
      <c r="AA111" s="54">
        <v>0</v>
      </c>
      <c r="AB111" s="71">
        <v>0.07533746799999999</v>
      </c>
      <c r="AC111" s="45">
        <v>0</v>
      </c>
      <c r="AD111" s="45">
        <v>0</v>
      </c>
      <c r="AE111" s="45">
        <v>0</v>
      </c>
      <c r="AF111" s="54">
        <v>0</v>
      </c>
      <c r="AG111" s="71">
        <v>0</v>
      </c>
      <c r="AH111" s="45">
        <v>0</v>
      </c>
      <c r="AI111" s="45">
        <v>0</v>
      </c>
      <c r="AJ111" s="45">
        <v>0</v>
      </c>
      <c r="AK111" s="54">
        <v>0</v>
      </c>
      <c r="AL111" s="71">
        <v>0.046932588</v>
      </c>
      <c r="AM111" s="45">
        <v>0</v>
      </c>
      <c r="AN111" s="45">
        <v>0</v>
      </c>
      <c r="AO111" s="45">
        <v>0</v>
      </c>
      <c r="AP111" s="54">
        <v>0</v>
      </c>
      <c r="AQ111" s="71">
        <v>0</v>
      </c>
      <c r="AR111" s="53">
        <v>0</v>
      </c>
      <c r="AS111" s="45">
        <v>0</v>
      </c>
      <c r="AT111" s="45">
        <v>0</v>
      </c>
      <c r="AU111" s="54">
        <v>0</v>
      </c>
      <c r="AV111" s="71">
        <v>59.406706274</v>
      </c>
      <c r="AW111" s="45">
        <v>4.825171956</v>
      </c>
      <c r="AX111" s="45">
        <v>0</v>
      </c>
      <c r="AY111" s="45">
        <v>0</v>
      </c>
      <c r="AZ111" s="54">
        <v>131.61435828199998</v>
      </c>
      <c r="BA111" s="71">
        <v>0</v>
      </c>
      <c r="BB111" s="53">
        <v>0</v>
      </c>
      <c r="BC111" s="45">
        <v>0</v>
      </c>
      <c r="BD111" s="45">
        <v>0</v>
      </c>
      <c r="BE111" s="54">
        <v>0</v>
      </c>
      <c r="BF111" s="71">
        <v>12.683954142</v>
      </c>
      <c r="BG111" s="53">
        <v>2.472378228</v>
      </c>
      <c r="BH111" s="45">
        <v>0</v>
      </c>
      <c r="BI111" s="45">
        <v>0</v>
      </c>
      <c r="BJ111" s="54">
        <v>5.021282718</v>
      </c>
      <c r="BK111" s="61">
        <v>358.76736106199996</v>
      </c>
      <c r="BL111" s="104"/>
    </row>
    <row r="112" spans="1:64" ht="12.75">
      <c r="A112" s="11"/>
      <c r="B112" s="24" t="s">
        <v>150</v>
      </c>
      <c r="C112" s="71">
        <v>0</v>
      </c>
      <c r="D112" s="53">
        <v>8.771039833</v>
      </c>
      <c r="E112" s="45">
        <v>0</v>
      </c>
      <c r="F112" s="45">
        <v>0</v>
      </c>
      <c r="G112" s="54">
        <v>0</v>
      </c>
      <c r="H112" s="71">
        <v>1.742095994</v>
      </c>
      <c r="I112" s="45">
        <v>0.01270999</v>
      </c>
      <c r="J112" s="45">
        <v>0</v>
      </c>
      <c r="K112" s="45">
        <v>0</v>
      </c>
      <c r="L112" s="54">
        <v>7.190815265</v>
      </c>
      <c r="M112" s="71">
        <v>0</v>
      </c>
      <c r="N112" s="53">
        <v>0</v>
      </c>
      <c r="O112" s="45">
        <v>0</v>
      </c>
      <c r="P112" s="45">
        <v>0</v>
      </c>
      <c r="Q112" s="54">
        <v>0</v>
      </c>
      <c r="R112" s="71">
        <v>0.7894354229999999</v>
      </c>
      <c r="S112" s="45">
        <v>0</v>
      </c>
      <c r="T112" s="45">
        <v>0</v>
      </c>
      <c r="U112" s="45">
        <v>0</v>
      </c>
      <c r="V112" s="54">
        <v>0.070298865</v>
      </c>
      <c r="W112" s="71">
        <v>0</v>
      </c>
      <c r="X112" s="45">
        <v>0</v>
      </c>
      <c r="Y112" s="45">
        <v>0</v>
      </c>
      <c r="Z112" s="45">
        <v>0</v>
      </c>
      <c r="AA112" s="54">
        <v>0</v>
      </c>
      <c r="AB112" s="71">
        <v>0</v>
      </c>
      <c r="AC112" s="45">
        <v>0</v>
      </c>
      <c r="AD112" s="45">
        <v>0</v>
      </c>
      <c r="AE112" s="45">
        <v>0</v>
      </c>
      <c r="AF112" s="54">
        <v>0</v>
      </c>
      <c r="AG112" s="71">
        <v>0</v>
      </c>
      <c r="AH112" s="45">
        <v>0</v>
      </c>
      <c r="AI112" s="45">
        <v>0</v>
      </c>
      <c r="AJ112" s="45">
        <v>0</v>
      </c>
      <c r="AK112" s="54">
        <v>0</v>
      </c>
      <c r="AL112" s="71">
        <v>0.000175716</v>
      </c>
      <c r="AM112" s="45">
        <v>0</v>
      </c>
      <c r="AN112" s="45">
        <v>0</v>
      </c>
      <c r="AO112" s="45">
        <v>0</v>
      </c>
      <c r="AP112" s="54">
        <v>0</v>
      </c>
      <c r="AQ112" s="71">
        <v>0</v>
      </c>
      <c r="AR112" s="53">
        <v>0</v>
      </c>
      <c r="AS112" s="45">
        <v>0</v>
      </c>
      <c r="AT112" s="45">
        <v>0</v>
      </c>
      <c r="AU112" s="54">
        <v>0</v>
      </c>
      <c r="AV112" s="71">
        <v>4.577202498</v>
      </c>
      <c r="AW112" s="45">
        <v>0.034831475</v>
      </c>
      <c r="AX112" s="45">
        <v>0</v>
      </c>
      <c r="AY112" s="45">
        <v>0</v>
      </c>
      <c r="AZ112" s="54">
        <v>6.117905217000001</v>
      </c>
      <c r="BA112" s="71">
        <v>0</v>
      </c>
      <c r="BB112" s="53">
        <v>0</v>
      </c>
      <c r="BC112" s="45">
        <v>0</v>
      </c>
      <c r="BD112" s="45">
        <v>0</v>
      </c>
      <c r="BE112" s="54">
        <v>0</v>
      </c>
      <c r="BF112" s="71">
        <v>1.4055352610000003</v>
      </c>
      <c r="BG112" s="53">
        <v>0.00085875</v>
      </c>
      <c r="BH112" s="45">
        <v>0</v>
      </c>
      <c r="BI112" s="45">
        <v>0</v>
      </c>
      <c r="BJ112" s="54">
        <v>0.21343330099999996</v>
      </c>
      <c r="BK112" s="61">
        <v>30.926337588</v>
      </c>
      <c r="BL112" s="104"/>
    </row>
    <row r="113" spans="1:64" ht="12.75">
      <c r="A113" s="11"/>
      <c r="B113" s="24" t="s">
        <v>151</v>
      </c>
      <c r="C113" s="71">
        <v>0</v>
      </c>
      <c r="D113" s="53">
        <v>7.653847416</v>
      </c>
      <c r="E113" s="45">
        <v>0</v>
      </c>
      <c r="F113" s="45">
        <v>0</v>
      </c>
      <c r="G113" s="54">
        <v>0</v>
      </c>
      <c r="H113" s="71">
        <v>1.152831524</v>
      </c>
      <c r="I113" s="45">
        <v>0.81236774</v>
      </c>
      <c r="J113" s="45">
        <v>0</v>
      </c>
      <c r="K113" s="45">
        <v>0</v>
      </c>
      <c r="L113" s="54">
        <v>0.925502286</v>
      </c>
      <c r="M113" s="71">
        <v>0</v>
      </c>
      <c r="N113" s="53">
        <v>0</v>
      </c>
      <c r="O113" s="45">
        <v>0</v>
      </c>
      <c r="P113" s="45">
        <v>0</v>
      </c>
      <c r="Q113" s="54">
        <v>0</v>
      </c>
      <c r="R113" s="71">
        <v>0.24994183099999998</v>
      </c>
      <c r="S113" s="45">
        <v>0</v>
      </c>
      <c r="T113" s="45">
        <v>0</v>
      </c>
      <c r="U113" s="45">
        <v>0</v>
      </c>
      <c r="V113" s="54">
        <v>0.270169561</v>
      </c>
      <c r="W113" s="71">
        <v>0</v>
      </c>
      <c r="X113" s="45">
        <v>0</v>
      </c>
      <c r="Y113" s="45">
        <v>0</v>
      </c>
      <c r="Z113" s="45">
        <v>0</v>
      </c>
      <c r="AA113" s="54">
        <v>0</v>
      </c>
      <c r="AB113" s="71">
        <v>0</v>
      </c>
      <c r="AC113" s="45">
        <v>0</v>
      </c>
      <c r="AD113" s="45">
        <v>0</v>
      </c>
      <c r="AE113" s="45">
        <v>0</v>
      </c>
      <c r="AF113" s="54">
        <v>0</v>
      </c>
      <c r="AG113" s="71">
        <v>0</v>
      </c>
      <c r="AH113" s="45">
        <v>0</v>
      </c>
      <c r="AI113" s="45">
        <v>0</v>
      </c>
      <c r="AJ113" s="45">
        <v>0</v>
      </c>
      <c r="AK113" s="54">
        <v>0</v>
      </c>
      <c r="AL113" s="71">
        <v>0</v>
      </c>
      <c r="AM113" s="45">
        <v>0</v>
      </c>
      <c r="AN113" s="45">
        <v>0</v>
      </c>
      <c r="AO113" s="45">
        <v>0</v>
      </c>
      <c r="AP113" s="54">
        <v>0</v>
      </c>
      <c r="AQ113" s="71">
        <v>0</v>
      </c>
      <c r="AR113" s="53">
        <v>0</v>
      </c>
      <c r="AS113" s="45">
        <v>0</v>
      </c>
      <c r="AT113" s="45">
        <v>0</v>
      </c>
      <c r="AU113" s="54">
        <v>0</v>
      </c>
      <c r="AV113" s="71">
        <v>2.8866939620000003</v>
      </c>
      <c r="AW113" s="45">
        <v>0.270686412</v>
      </c>
      <c r="AX113" s="45">
        <v>0</v>
      </c>
      <c r="AY113" s="45">
        <v>0</v>
      </c>
      <c r="AZ113" s="54">
        <v>14.327090537</v>
      </c>
      <c r="BA113" s="71">
        <v>0</v>
      </c>
      <c r="BB113" s="53">
        <v>0</v>
      </c>
      <c r="BC113" s="45">
        <v>0</v>
      </c>
      <c r="BD113" s="45">
        <v>0</v>
      </c>
      <c r="BE113" s="54">
        <v>0</v>
      </c>
      <c r="BF113" s="71">
        <v>0.316484768</v>
      </c>
      <c r="BG113" s="53">
        <v>0</v>
      </c>
      <c r="BH113" s="45">
        <v>0</v>
      </c>
      <c r="BI113" s="45">
        <v>0</v>
      </c>
      <c r="BJ113" s="54">
        <v>0.17327563799999998</v>
      </c>
      <c r="BK113" s="61">
        <v>29.038891675</v>
      </c>
      <c r="BL113" s="104"/>
    </row>
    <row r="114" spans="1:64" ht="12.75">
      <c r="A114" s="36"/>
      <c r="B114" s="38" t="s">
        <v>74</v>
      </c>
      <c r="C114" s="79">
        <f aca="true" t="shared" si="18" ref="C114:AH114">SUM(C108:C113)</f>
        <v>0</v>
      </c>
      <c r="D114" s="79">
        <f t="shared" si="18"/>
        <v>133.05186866100001</v>
      </c>
      <c r="E114" s="79">
        <f t="shared" si="18"/>
        <v>0</v>
      </c>
      <c r="F114" s="79">
        <f t="shared" si="18"/>
        <v>0</v>
      </c>
      <c r="G114" s="79">
        <f t="shared" si="18"/>
        <v>0</v>
      </c>
      <c r="H114" s="79">
        <f t="shared" si="18"/>
        <v>32.63925639</v>
      </c>
      <c r="I114" s="79">
        <f t="shared" si="18"/>
        <v>23.658344612999997</v>
      </c>
      <c r="J114" s="79">
        <f t="shared" si="18"/>
        <v>0</v>
      </c>
      <c r="K114" s="79">
        <f t="shared" si="18"/>
        <v>0</v>
      </c>
      <c r="L114" s="79">
        <f t="shared" si="18"/>
        <v>117.171604311</v>
      </c>
      <c r="M114" s="79">
        <f t="shared" si="18"/>
        <v>0</v>
      </c>
      <c r="N114" s="79">
        <f t="shared" si="18"/>
        <v>0</v>
      </c>
      <c r="O114" s="79">
        <f t="shared" si="18"/>
        <v>0</v>
      </c>
      <c r="P114" s="79">
        <f t="shared" si="18"/>
        <v>0</v>
      </c>
      <c r="Q114" s="79">
        <f t="shared" si="18"/>
        <v>0</v>
      </c>
      <c r="R114" s="79">
        <f t="shared" si="18"/>
        <v>9.391331207999999</v>
      </c>
      <c r="S114" s="79">
        <f t="shared" si="18"/>
        <v>0</v>
      </c>
      <c r="T114" s="79">
        <f t="shared" si="18"/>
        <v>0</v>
      </c>
      <c r="U114" s="79">
        <f t="shared" si="18"/>
        <v>0</v>
      </c>
      <c r="V114" s="79">
        <f t="shared" si="18"/>
        <v>4.767559132000001</v>
      </c>
      <c r="W114" s="79">
        <f t="shared" si="18"/>
        <v>0</v>
      </c>
      <c r="X114" s="79">
        <f t="shared" si="18"/>
        <v>0</v>
      </c>
      <c r="Y114" s="79">
        <f t="shared" si="18"/>
        <v>0</v>
      </c>
      <c r="Z114" s="79">
        <f t="shared" si="18"/>
        <v>0</v>
      </c>
      <c r="AA114" s="79">
        <f t="shared" si="18"/>
        <v>0</v>
      </c>
      <c r="AB114" s="79">
        <f t="shared" si="18"/>
        <v>0.07533746799999999</v>
      </c>
      <c r="AC114" s="79">
        <f t="shared" si="18"/>
        <v>0</v>
      </c>
      <c r="AD114" s="79">
        <f t="shared" si="18"/>
        <v>0</v>
      </c>
      <c r="AE114" s="79">
        <f t="shared" si="18"/>
        <v>0</v>
      </c>
      <c r="AF114" s="79">
        <f t="shared" si="18"/>
        <v>0</v>
      </c>
      <c r="AG114" s="79">
        <f t="shared" si="18"/>
        <v>0</v>
      </c>
      <c r="AH114" s="79">
        <f t="shared" si="18"/>
        <v>0</v>
      </c>
      <c r="AI114" s="79">
        <f aca="true" t="shared" si="19" ref="AI114:BK114">SUM(AI108:AI113)</f>
        <v>0</v>
      </c>
      <c r="AJ114" s="79">
        <f t="shared" si="19"/>
        <v>0</v>
      </c>
      <c r="AK114" s="79">
        <f t="shared" si="19"/>
        <v>0</v>
      </c>
      <c r="AL114" s="79">
        <f t="shared" si="19"/>
        <v>0.048260594</v>
      </c>
      <c r="AM114" s="79">
        <f t="shared" si="19"/>
        <v>0</v>
      </c>
      <c r="AN114" s="79">
        <f t="shared" si="19"/>
        <v>0</v>
      </c>
      <c r="AO114" s="79">
        <f t="shared" si="19"/>
        <v>0</v>
      </c>
      <c r="AP114" s="79">
        <f t="shared" si="19"/>
        <v>0</v>
      </c>
      <c r="AQ114" s="79">
        <f t="shared" si="19"/>
        <v>0</v>
      </c>
      <c r="AR114" s="79">
        <f t="shared" si="19"/>
        <v>12.914795693</v>
      </c>
      <c r="AS114" s="79">
        <f t="shared" si="19"/>
        <v>0</v>
      </c>
      <c r="AT114" s="79">
        <f t="shared" si="19"/>
        <v>0</v>
      </c>
      <c r="AU114" s="79">
        <f t="shared" si="19"/>
        <v>0</v>
      </c>
      <c r="AV114" s="79">
        <f t="shared" si="19"/>
        <v>93.470520601</v>
      </c>
      <c r="AW114" s="79">
        <f t="shared" si="19"/>
        <v>56.954192092</v>
      </c>
      <c r="AX114" s="79">
        <f t="shared" si="19"/>
        <v>0</v>
      </c>
      <c r="AY114" s="79">
        <f t="shared" si="19"/>
        <v>0</v>
      </c>
      <c r="AZ114" s="79">
        <f t="shared" si="19"/>
        <v>219.83879239799995</v>
      </c>
      <c r="BA114" s="79">
        <f t="shared" si="19"/>
        <v>0</v>
      </c>
      <c r="BB114" s="79">
        <f t="shared" si="19"/>
        <v>0</v>
      </c>
      <c r="BC114" s="79">
        <f t="shared" si="19"/>
        <v>0</v>
      </c>
      <c r="BD114" s="79">
        <f t="shared" si="19"/>
        <v>0</v>
      </c>
      <c r="BE114" s="79">
        <f t="shared" si="19"/>
        <v>0</v>
      </c>
      <c r="BF114" s="79">
        <f t="shared" si="19"/>
        <v>19.903124327999997</v>
      </c>
      <c r="BG114" s="79">
        <f t="shared" si="19"/>
        <v>4.297656418</v>
      </c>
      <c r="BH114" s="79">
        <f t="shared" si="19"/>
        <v>0</v>
      </c>
      <c r="BI114" s="79">
        <f t="shared" si="19"/>
        <v>0</v>
      </c>
      <c r="BJ114" s="79">
        <f t="shared" si="19"/>
        <v>8.228167619999999</v>
      </c>
      <c r="BK114" s="94">
        <f t="shared" si="19"/>
        <v>736.410811527</v>
      </c>
      <c r="BL114" s="104"/>
    </row>
    <row r="115" spans="1:64" ht="4.5" customHeight="1">
      <c r="A115" s="11"/>
      <c r="B115" s="21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6"/>
      <c r="BL115" s="104"/>
    </row>
    <row r="116" spans="1:64" ht="12.75">
      <c r="A116" s="36"/>
      <c r="B116" s="81" t="s">
        <v>88</v>
      </c>
      <c r="C116" s="82">
        <f aca="true" t="shared" si="20" ref="C116:AH116">+C114++C95+C90+C62+C104</f>
        <v>0</v>
      </c>
      <c r="D116" s="82">
        <f t="shared" si="20"/>
        <v>3577.314123454</v>
      </c>
      <c r="E116" s="82">
        <f t="shared" si="20"/>
        <v>0</v>
      </c>
      <c r="F116" s="82">
        <f t="shared" si="20"/>
        <v>0</v>
      </c>
      <c r="G116" s="82">
        <f t="shared" si="20"/>
        <v>0</v>
      </c>
      <c r="H116" s="82">
        <f t="shared" si="20"/>
        <v>2349.5256038800003</v>
      </c>
      <c r="I116" s="82">
        <f t="shared" si="20"/>
        <v>17525.553811353</v>
      </c>
      <c r="J116" s="82">
        <f t="shared" si="20"/>
        <v>1614.728728548</v>
      </c>
      <c r="K116" s="82">
        <f t="shared" si="20"/>
        <v>4.337729394</v>
      </c>
      <c r="L116" s="82">
        <f t="shared" si="20"/>
        <v>6283.086455189</v>
      </c>
      <c r="M116" s="82">
        <f t="shared" si="20"/>
        <v>0</v>
      </c>
      <c r="N116" s="82">
        <f t="shared" si="20"/>
        <v>0</v>
      </c>
      <c r="O116" s="82">
        <f t="shared" si="20"/>
        <v>0</v>
      </c>
      <c r="P116" s="82">
        <f t="shared" si="20"/>
        <v>0</v>
      </c>
      <c r="Q116" s="82">
        <f t="shared" si="20"/>
        <v>0</v>
      </c>
      <c r="R116" s="82">
        <f t="shared" si="20"/>
        <v>945.3440351659999</v>
      </c>
      <c r="S116" s="82">
        <f t="shared" si="20"/>
        <v>354.40312750600003</v>
      </c>
      <c r="T116" s="82">
        <f t="shared" si="20"/>
        <v>116.18344815500001</v>
      </c>
      <c r="U116" s="82">
        <f t="shared" si="20"/>
        <v>0</v>
      </c>
      <c r="V116" s="82">
        <f t="shared" si="20"/>
        <v>684.8542897899999</v>
      </c>
      <c r="W116" s="82">
        <f t="shared" si="20"/>
        <v>0</v>
      </c>
      <c r="X116" s="82">
        <f t="shared" si="20"/>
        <v>0</v>
      </c>
      <c r="Y116" s="82">
        <f t="shared" si="20"/>
        <v>0</v>
      </c>
      <c r="Z116" s="82">
        <f t="shared" si="20"/>
        <v>0</v>
      </c>
      <c r="AA116" s="82">
        <f t="shared" si="20"/>
        <v>0</v>
      </c>
      <c r="AB116" s="82">
        <f t="shared" si="20"/>
        <v>9.758554824</v>
      </c>
      <c r="AC116" s="82">
        <f t="shared" si="20"/>
        <v>0.048037299</v>
      </c>
      <c r="AD116" s="82">
        <f t="shared" si="20"/>
        <v>0</v>
      </c>
      <c r="AE116" s="82">
        <f t="shared" si="20"/>
        <v>0</v>
      </c>
      <c r="AF116" s="82">
        <f t="shared" si="20"/>
        <v>1.63118659</v>
      </c>
      <c r="AG116" s="82">
        <f t="shared" si="20"/>
        <v>0</v>
      </c>
      <c r="AH116" s="82">
        <f t="shared" si="20"/>
        <v>0</v>
      </c>
      <c r="AI116" s="82">
        <f aca="true" t="shared" si="21" ref="AI116:BK116">+AI114++AI95+AI90+AI62+AI104</f>
        <v>0</v>
      </c>
      <c r="AJ116" s="82">
        <f t="shared" si="21"/>
        <v>0</v>
      </c>
      <c r="AK116" s="82">
        <f t="shared" si="21"/>
        <v>0</v>
      </c>
      <c r="AL116" s="82">
        <f t="shared" si="21"/>
        <v>5.398275524999999</v>
      </c>
      <c r="AM116" s="82">
        <f t="shared" si="21"/>
        <v>0</v>
      </c>
      <c r="AN116" s="82">
        <f t="shared" si="21"/>
        <v>0</v>
      </c>
      <c r="AO116" s="82">
        <f t="shared" si="21"/>
        <v>0</v>
      </c>
      <c r="AP116" s="82">
        <f t="shared" si="21"/>
        <v>0.26361517700000003</v>
      </c>
      <c r="AQ116" s="82">
        <f t="shared" si="21"/>
        <v>0.0037199900000000003</v>
      </c>
      <c r="AR116" s="82">
        <f t="shared" si="21"/>
        <v>13.296009387</v>
      </c>
      <c r="AS116" s="82">
        <f t="shared" si="21"/>
        <v>0</v>
      </c>
      <c r="AT116" s="82">
        <f t="shared" si="21"/>
        <v>0</v>
      </c>
      <c r="AU116" s="82">
        <f t="shared" si="21"/>
        <v>0</v>
      </c>
      <c r="AV116" s="82">
        <f t="shared" si="21"/>
        <v>15898.549926202999</v>
      </c>
      <c r="AW116" s="82">
        <f t="shared" si="21"/>
        <v>8095.969354937</v>
      </c>
      <c r="AX116" s="82">
        <f t="shared" si="21"/>
        <v>58.388620452000005</v>
      </c>
      <c r="AY116" s="82">
        <f t="shared" si="21"/>
        <v>0.000173411</v>
      </c>
      <c r="AZ116" s="82">
        <f t="shared" si="21"/>
        <v>18416.02482245771</v>
      </c>
      <c r="BA116" s="82">
        <f t="shared" si="21"/>
        <v>0</v>
      </c>
      <c r="BB116" s="82">
        <f t="shared" si="21"/>
        <v>0</v>
      </c>
      <c r="BC116" s="82">
        <f t="shared" si="21"/>
        <v>0</v>
      </c>
      <c r="BD116" s="82">
        <f t="shared" si="21"/>
        <v>0</v>
      </c>
      <c r="BE116" s="82">
        <f t="shared" si="21"/>
        <v>0</v>
      </c>
      <c r="BF116" s="82">
        <f t="shared" si="21"/>
        <v>5288.993746705</v>
      </c>
      <c r="BG116" s="82">
        <f t="shared" si="21"/>
        <v>677.006878322</v>
      </c>
      <c r="BH116" s="82">
        <f t="shared" si="21"/>
        <v>72.17108343099999</v>
      </c>
      <c r="BI116" s="82">
        <f t="shared" si="21"/>
        <v>0</v>
      </c>
      <c r="BJ116" s="82">
        <f t="shared" si="21"/>
        <v>2674.442836613</v>
      </c>
      <c r="BK116" s="82">
        <f t="shared" si="21"/>
        <v>84667.2781937587</v>
      </c>
      <c r="BL116" s="104"/>
    </row>
    <row r="117" spans="1:63" ht="4.5" customHeight="1">
      <c r="A117" s="11"/>
      <c r="B117" s="22"/>
      <c r="C117" s="148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49"/>
    </row>
    <row r="118" spans="1:63" ht="14.25" customHeight="1">
      <c r="A118" s="11" t="s">
        <v>5</v>
      </c>
      <c r="B118" s="23" t="s">
        <v>24</v>
      </c>
      <c r="C118" s="148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49"/>
    </row>
    <row r="119" spans="1:63" ht="14.25" customHeight="1">
      <c r="A119" s="32"/>
      <c r="B119" s="28"/>
      <c r="C119" s="71">
        <v>0</v>
      </c>
      <c r="D119" s="53">
        <v>0</v>
      </c>
      <c r="E119" s="45">
        <v>0</v>
      </c>
      <c r="F119" s="45">
        <v>0</v>
      </c>
      <c r="G119" s="54">
        <v>0</v>
      </c>
      <c r="H119" s="71">
        <v>0</v>
      </c>
      <c r="I119" s="45">
        <v>0</v>
      </c>
      <c r="J119" s="45">
        <v>0</v>
      </c>
      <c r="K119" s="45">
        <v>0</v>
      </c>
      <c r="L119" s="54">
        <v>0</v>
      </c>
      <c r="M119" s="71">
        <v>0</v>
      </c>
      <c r="N119" s="53">
        <v>0</v>
      </c>
      <c r="O119" s="45">
        <v>0</v>
      </c>
      <c r="P119" s="45">
        <v>0</v>
      </c>
      <c r="Q119" s="54">
        <v>0</v>
      </c>
      <c r="R119" s="71">
        <v>0</v>
      </c>
      <c r="S119" s="45">
        <v>0</v>
      </c>
      <c r="T119" s="45">
        <v>0</v>
      </c>
      <c r="U119" s="45">
        <v>0</v>
      </c>
      <c r="V119" s="54">
        <v>0</v>
      </c>
      <c r="W119" s="71">
        <v>0</v>
      </c>
      <c r="X119" s="45">
        <v>0</v>
      </c>
      <c r="Y119" s="45">
        <v>0</v>
      </c>
      <c r="Z119" s="45">
        <v>0</v>
      </c>
      <c r="AA119" s="54">
        <v>0</v>
      </c>
      <c r="AB119" s="71">
        <v>0</v>
      </c>
      <c r="AC119" s="45">
        <v>0</v>
      </c>
      <c r="AD119" s="45">
        <v>0</v>
      </c>
      <c r="AE119" s="45">
        <v>0</v>
      </c>
      <c r="AF119" s="54">
        <v>0</v>
      </c>
      <c r="AG119" s="71">
        <v>0</v>
      </c>
      <c r="AH119" s="45">
        <v>0</v>
      </c>
      <c r="AI119" s="45">
        <v>0</v>
      </c>
      <c r="AJ119" s="45">
        <v>0</v>
      </c>
      <c r="AK119" s="54">
        <v>0</v>
      </c>
      <c r="AL119" s="71">
        <v>0</v>
      </c>
      <c r="AM119" s="45">
        <v>0</v>
      </c>
      <c r="AN119" s="45">
        <v>0</v>
      </c>
      <c r="AO119" s="45">
        <v>0</v>
      </c>
      <c r="AP119" s="54">
        <v>0</v>
      </c>
      <c r="AQ119" s="71">
        <v>0</v>
      </c>
      <c r="AR119" s="53">
        <v>0</v>
      </c>
      <c r="AS119" s="45">
        <v>0</v>
      </c>
      <c r="AT119" s="45">
        <v>0</v>
      </c>
      <c r="AU119" s="54">
        <v>0</v>
      </c>
      <c r="AV119" s="71">
        <v>0</v>
      </c>
      <c r="AW119" s="45">
        <v>0</v>
      </c>
      <c r="AX119" s="45">
        <v>0</v>
      </c>
      <c r="AY119" s="45">
        <v>0</v>
      </c>
      <c r="AZ119" s="54">
        <v>0</v>
      </c>
      <c r="BA119" s="43">
        <v>0</v>
      </c>
      <c r="BB119" s="44">
        <v>0</v>
      </c>
      <c r="BC119" s="43">
        <v>0</v>
      </c>
      <c r="BD119" s="43">
        <v>0</v>
      </c>
      <c r="BE119" s="48">
        <v>0</v>
      </c>
      <c r="BF119" s="43">
        <v>0</v>
      </c>
      <c r="BG119" s="44">
        <v>0</v>
      </c>
      <c r="BH119" s="43">
        <v>0</v>
      </c>
      <c r="BI119" s="43">
        <v>0</v>
      </c>
      <c r="BJ119" s="48">
        <v>0</v>
      </c>
      <c r="BK119" s="95">
        <f>SUM(C119:BJ119)</f>
        <v>0</v>
      </c>
    </row>
    <row r="120" spans="1:63" ht="13.5" thickBot="1">
      <c r="A120" s="40"/>
      <c r="B120" s="83" t="s">
        <v>74</v>
      </c>
      <c r="C120" s="50">
        <f>SUM(C119)</f>
        <v>0</v>
      </c>
      <c r="D120" s="70">
        <f aca="true" t="shared" si="22" ref="D120:BK120">SUM(D119)</f>
        <v>0</v>
      </c>
      <c r="E120" s="70">
        <f t="shared" si="22"/>
        <v>0</v>
      </c>
      <c r="F120" s="70">
        <f t="shared" si="22"/>
        <v>0</v>
      </c>
      <c r="G120" s="69">
        <f t="shared" si="22"/>
        <v>0</v>
      </c>
      <c r="H120" s="50">
        <f t="shared" si="22"/>
        <v>0</v>
      </c>
      <c r="I120" s="70">
        <f t="shared" si="22"/>
        <v>0</v>
      </c>
      <c r="J120" s="70">
        <f t="shared" si="22"/>
        <v>0</v>
      </c>
      <c r="K120" s="70">
        <f t="shared" si="22"/>
        <v>0</v>
      </c>
      <c r="L120" s="69">
        <f t="shared" si="22"/>
        <v>0</v>
      </c>
      <c r="M120" s="50">
        <f t="shared" si="22"/>
        <v>0</v>
      </c>
      <c r="N120" s="70">
        <f t="shared" si="22"/>
        <v>0</v>
      </c>
      <c r="O120" s="70">
        <f t="shared" si="22"/>
        <v>0</v>
      </c>
      <c r="P120" s="70">
        <f t="shared" si="22"/>
        <v>0</v>
      </c>
      <c r="Q120" s="69">
        <f t="shared" si="22"/>
        <v>0</v>
      </c>
      <c r="R120" s="50">
        <f t="shared" si="22"/>
        <v>0</v>
      </c>
      <c r="S120" s="70">
        <f t="shared" si="22"/>
        <v>0</v>
      </c>
      <c r="T120" s="70">
        <f t="shared" si="22"/>
        <v>0</v>
      </c>
      <c r="U120" s="70">
        <f t="shared" si="22"/>
        <v>0</v>
      </c>
      <c r="V120" s="69">
        <f t="shared" si="22"/>
        <v>0</v>
      </c>
      <c r="W120" s="50">
        <f t="shared" si="22"/>
        <v>0</v>
      </c>
      <c r="X120" s="70">
        <f t="shared" si="22"/>
        <v>0</v>
      </c>
      <c r="Y120" s="70">
        <f t="shared" si="22"/>
        <v>0</v>
      </c>
      <c r="Z120" s="70">
        <f t="shared" si="22"/>
        <v>0</v>
      </c>
      <c r="AA120" s="69">
        <f t="shared" si="22"/>
        <v>0</v>
      </c>
      <c r="AB120" s="50">
        <f t="shared" si="22"/>
        <v>0</v>
      </c>
      <c r="AC120" s="70">
        <f t="shared" si="22"/>
        <v>0</v>
      </c>
      <c r="AD120" s="70">
        <f t="shared" si="22"/>
        <v>0</v>
      </c>
      <c r="AE120" s="70">
        <f t="shared" si="22"/>
        <v>0</v>
      </c>
      <c r="AF120" s="69">
        <f t="shared" si="22"/>
        <v>0</v>
      </c>
      <c r="AG120" s="50">
        <f t="shared" si="22"/>
        <v>0</v>
      </c>
      <c r="AH120" s="70">
        <f t="shared" si="22"/>
        <v>0</v>
      </c>
      <c r="AI120" s="70">
        <f t="shared" si="22"/>
        <v>0</v>
      </c>
      <c r="AJ120" s="70">
        <f t="shared" si="22"/>
        <v>0</v>
      </c>
      <c r="AK120" s="69">
        <f t="shared" si="22"/>
        <v>0</v>
      </c>
      <c r="AL120" s="50">
        <f t="shared" si="22"/>
        <v>0</v>
      </c>
      <c r="AM120" s="70">
        <f t="shared" si="22"/>
        <v>0</v>
      </c>
      <c r="AN120" s="70">
        <f t="shared" si="22"/>
        <v>0</v>
      </c>
      <c r="AO120" s="70">
        <f t="shared" si="22"/>
        <v>0</v>
      </c>
      <c r="AP120" s="69">
        <f t="shared" si="22"/>
        <v>0</v>
      </c>
      <c r="AQ120" s="50">
        <f t="shared" si="22"/>
        <v>0</v>
      </c>
      <c r="AR120" s="70">
        <f t="shared" si="22"/>
        <v>0</v>
      </c>
      <c r="AS120" s="70">
        <f t="shared" si="22"/>
        <v>0</v>
      </c>
      <c r="AT120" s="70">
        <f t="shared" si="22"/>
        <v>0</v>
      </c>
      <c r="AU120" s="69">
        <f t="shared" si="22"/>
        <v>0</v>
      </c>
      <c r="AV120" s="50">
        <f t="shared" si="22"/>
        <v>0</v>
      </c>
      <c r="AW120" s="70">
        <f t="shared" si="22"/>
        <v>0</v>
      </c>
      <c r="AX120" s="70">
        <f t="shared" si="22"/>
        <v>0</v>
      </c>
      <c r="AY120" s="70">
        <f t="shared" si="22"/>
        <v>0</v>
      </c>
      <c r="AZ120" s="69">
        <f t="shared" si="22"/>
        <v>0</v>
      </c>
      <c r="BA120" s="51">
        <f t="shared" si="22"/>
        <v>0</v>
      </c>
      <c r="BB120" s="70">
        <f t="shared" si="22"/>
        <v>0</v>
      </c>
      <c r="BC120" s="70">
        <f t="shared" si="22"/>
        <v>0</v>
      </c>
      <c r="BD120" s="70">
        <f t="shared" si="22"/>
        <v>0</v>
      </c>
      <c r="BE120" s="84">
        <f t="shared" si="22"/>
        <v>0</v>
      </c>
      <c r="BF120" s="50">
        <f t="shared" si="22"/>
        <v>0</v>
      </c>
      <c r="BG120" s="70">
        <f t="shared" si="22"/>
        <v>0</v>
      </c>
      <c r="BH120" s="70">
        <f t="shared" si="22"/>
        <v>0</v>
      </c>
      <c r="BI120" s="70">
        <f t="shared" si="22"/>
        <v>0</v>
      </c>
      <c r="BJ120" s="69">
        <f t="shared" si="22"/>
        <v>0</v>
      </c>
      <c r="BK120" s="96">
        <f t="shared" si="22"/>
        <v>0</v>
      </c>
    </row>
    <row r="121" spans="1:63" ht="6" customHeight="1">
      <c r="A121" s="4"/>
      <c r="B121" s="16"/>
      <c r="C121" s="27"/>
      <c r="D121" s="34"/>
      <c r="E121" s="27"/>
      <c r="F121" s="27"/>
      <c r="G121" s="27"/>
      <c r="H121" s="27"/>
      <c r="I121" s="27"/>
      <c r="J121" s="27"/>
      <c r="K121" s="27"/>
      <c r="L121" s="27"/>
      <c r="M121" s="27"/>
      <c r="N121" s="3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34"/>
      <c r="AS121" s="27"/>
      <c r="AT121" s="27"/>
      <c r="AU121" s="27"/>
      <c r="AV121" s="27"/>
      <c r="AW121" s="27"/>
      <c r="AX121" s="27"/>
      <c r="AY121" s="27"/>
      <c r="AZ121" s="27"/>
      <c r="BA121" s="27"/>
      <c r="BB121" s="34"/>
      <c r="BC121" s="27"/>
      <c r="BD121" s="27"/>
      <c r="BE121" s="27"/>
      <c r="BF121" s="27"/>
      <c r="BG121" s="34"/>
      <c r="BH121" s="27"/>
      <c r="BI121" s="27"/>
      <c r="BJ121" s="27"/>
      <c r="BK121" s="30"/>
    </row>
    <row r="122" spans="1:63" ht="12.75">
      <c r="A122" s="4"/>
      <c r="B122" s="4" t="s">
        <v>104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41" t="s">
        <v>89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3" spans="1:63" ht="12.75">
      <c r="A123" s="4"/>
      <c r="B123" s="4" t="s">
        <v>105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42" t="s">
        <v>90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  <row r="124" spans="3:63" ht="12.75">
      <c r="C124" s="27"/>
      <c r="D124" s="27"/>
      <c r="E124" s="27"/>
      <c r="F124" s="27"/>
      <c r="G124" s="27"/>
      <c r="H124" s="27"/>
      <c r="I124" s="27"/>
      <c r="J124" s="27"/>
      <c r="K124" s="27"/>
      <c r="L124" s="42" t="s">
        <v>91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2:63" ht="12.75">
      <c r="B125" s="4" t="s">
        <v>96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92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2:63" ht="12.75">
      <c r="B126" s="4" t="s">
        <v>97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93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2:63" ht="12.75">
      <c r="B127" s="4"/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94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32" spans="3:63" ht="12.75"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</row>
    <row r="135" spans="3:63" ht="12.75"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</row>
  </sheetData>
  <sheetProtection/>
  <mergeCells count="49">
    <mergeCell ref="C115:BK115"/>
    <mergeCell ref="A1:A5"/>
    <mergeCell ref="C93:BK93"/>
    <mergeCell ref="C117:BK117"/>
    <mergeCell ref="C118:BK118"/>
    <mergeCell ref="C97:BK97"/>
    <mergeCell ref="C98:BK98"/>
    <mergeCell ref="C101:BK101"/>
    <mergeCell ref="C105:BK105"/>
    <mergeCell ref="C106:BK106"/>
    <mergeCell ref="C107:BK107"/>
    <mergeCell ref="C66:BK66"/>
    <mergeCell ref="C63:BK63"/>
    <mergeCell ref="C69:BK69"/>
    <mergeCell ref="C91:BK91"/>
    <mergeCell ref="C92:BK92"/>
    <mergeCell ref="C96:BK96"/>
    <mergeCell ref="C1:BK1"/>
    <mergeCell ref="BA3:BJ3"/>
    <mergeCell ref="BK2:BK5"/>
    <mergeCell ref="W3:AF3"/>
    <mergeCell ref="AG3:AP3"/>
    <mergeCell ref="C65:BK65"/>
    <mergeCell ref="M3:V3"/>
    <mergeCell ref="C12:BK12"/>
    <mergeCell ref="C16:BK16"/>
    <mergeCell ref="C45:BK45"/>
    <mergeCell ref="C48:BK48"/>
    <mergeCell ref="C51:BK51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50" t="s">
        <v>177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158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108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7">
        <v>0.13206048799999998</v>
      </c>
      <c r="E5" s="102">
        <v>0.019155049</v>
      </c>
      <c r="F5" s="102">
        <v>3.593261299</v>
      </c>
      <c r="G5" s="102">
        <v>0.216782433</v>
      </c>
      <c r="H5" s="102">
        <v>0.010204647</v>
      </c>
      <c r="I5" s="102">
        <v>0</v>
      </c>
      <c r="J5" s="85">
        <v>0</v>
      </c>
      <c r="K5" s="91">
        <f>SUM(D5:J5)</f>
        <v>3.9714639160000003</v>
      </c>
      <c r="L5" s="102">
        <v>0</v>
      </c>
    </row>
    <row r="6" spans="2:12" ht="12.75">
      <c r="B6" s="12">
        <v>2</v>
      </c>
      <c r="C6" s="14" t="s">
        <v>34</v>
      </c>
      <c r="D6" s="102">
        <v>90.03121268400001</v>
      </c>
      <c r="E6" s="102">
        <v>94.077987685</v>
      </c>
      <c r="F6" s="102">
        <v>852.147311377</v>
      </c>
      <c r="G6" s="102">
        <v>101.809277158</v>
      </c>
      <c r="H6" s="102">
        <v>5.987103115</v>
      </c>
      <c r="I6" s="102">
        <v>0</v>
      </c>
      <c r="J6" s="85">
        <v>0.12304650354527036</v>
      </c>
      <c r="K6" s="91">
        <f aca="true" t="shared" si="0" ref="K6:K41">SUM(D6:J6)</f>
        <v>1144.1759385225455</v>
      </c>
      <c r="L6" s="102">
        <v>0</v>
      </c>
    </row>
    <row r="7" spans="2:12" ht="12.75">
      <c r="B7" s="12">
        <v>3</v>
      </c>
      <c r="C7" s="13" t="s">
        <v>35</v>
      </c>
      <c r="D7" s="102">
        <v>0.32759611</v>
      </c>
      <c r="E7" s="102">
        <v>0.49833348099999997</v>
      </c>
      <c r="F7" s="102">
        <v>5.1027686590000005</v>
      </c>
      <c r="G7" s="102">
        <v>0.212684685</v>
      </c>
      <c r="H7" s="102">
        <v>0.023221382999999998</v>
      </c>
      <c r="I7" s="102">
        <v>0</v>
      </c>
      <c r="J7" s="85">
        <v>0</v>
      </c>
      <c r="K7" s="91">
        <f t="shared" si="0"/>
        <v>6.164604318</v>
      </c>
      <c r="L7" s="102">
        <v>0</v>
      </c>
    </row>
    <row r="8" spans="2:12" ht="12.75">
      <c r="B8" s="12">
        <v>4</v>
      </c>
      <c r="C8" s="14" t="s">
        <v>36</v>
      </c>
      <c r="D8" s="102">
        <v>63.094791654</v>
      </c>
      <c r="E8" s="102">
        <v>41.61798887</v>
      </c>
      <c r="F8" s="102">
        <v>279.394725281</v>
      </c>
      <c r="G8" s="102">
        <v>24.660782095</v>
      </c>
      <c r="H8" s="102">
        <v>0.959965613</v>
      </c>
      <c r="I8" s="102">
        <v>0</v>
      </c>
      <c r="J8" s="85">
        <v>0.0030865887482628036</v>
      </c>
      <c r="K8" s="91">
        <f t="shared" si="0"/>
        <v>409.73134010174823</v>
      </c>
      <c r="L8" s="102">
        <v>0</v>
      </c>
    </row>
    <row r="9" spans="2:12" ht="12.75">
      <c r="B9" s="12">
        <v>5</v>
      </c>
      <c r="C9" s="14" t="s">
        <v>37</v>
      </c>
      <c r="D9" s="102">
        <v>5.699030383</v>
      </c>
      <c r="E9" s="102">
        <v>91.191409133</v>
      </c>
      <c r="F9" s="102">
        <v>401.14273483700003</v>
      </c>
      <c r="G9" s="102">
        <v>51.079041653</v>
      </c>
      <c r="H9" s="102">
        <v>1.621954633</v>
      </c>
      <c r="I9" s="102">
        <v>0</v>
      </c>
      <c r="J9" s="85">
        <v>0.0353035485699697</v>
      </c>
      <c r="K9" s="91">
        <f t="shared" si="0"/>
        <v>550.7694741875699</v>
      </c>
      <c r="L9" s="102">
        <v>0</v>
      </c>
    </row>
    <row r="10" spans="2:12" ht="12.75">
      <c r="B10" s="12">
        <v>6</v>
      </c>
      <c r="C10" s="14" t="s">
        <v>38</v>
      </c>
      <c r="D10" s="102">
        <v>17.568341913999998</v>
      </c>
      <c r="E10" s="102">
        <v>24.134472109</v>
      </c>
      <c r="F10" s="102">
        <v>183.196093196</v>
      </c>
      <c r="G10" s="102">
        <v>27.356686089999997</v>
      </c>
      <c r="H10" s="102">
        <v>1.771732523</v>
      </c>
      <c r="I10" s="102">
        <v>0</v>
      </c>
      <c r="J10" s="85">
        <v>0.0036115670215035</v>
      </c>
      <c r="K10" s="91">
        <f t="shared" si="0"/>
        <v>254.0309373990215</v>
      </c>
      <c r="L10" s="102">
        <v>0</v>
      </c>
    </row>
    <row r="11" spans="2:12" ht="12.75">
      <c r="B11" s="12">
        <v>7</v>
      </c>
      <c r="C11" s="14" t="s">
        <v>39</v>
      </c>
      <c r="D11" s="102">
        <v>19.588051447999998</v>
      </c>
      <c r="E11" s="102">
        <v>57.262236038</v>
      </c>
      <c r="F11" s="102">
        <v>278.036850479</v>
      </c>
      <c r="G11" s="102">
        <v>48.562101764</v>
      </c>
      <c r="H11" s="102">
        <v>2.563488242</v>
      </c>
      <c r="I11" s="102">
        <v>0</v>
      </c>
      <c r="J11" s="85">
        <v>0.0021100380355518066</v>
      </c>
      <c r="K11" s="91">
        <f t="shared" si="0"/>
        <v>406.01483800903554</v>
      </c>
      <c r="L11" s="102">
        <v>0</v>
      </c>
    </row>
    <row r="12" spans="2:12" ht="12.75">
      <c r="B12" s="12">
        <v>8</v>
      </c>
      <c r="C12" s="13" t="s">
        <v>40</v>
      </c>
      <c r="D12" s="102">
        <v>0.770597035</v>
      </c>
      <c r="E12" s="102">
        <v>0.87683568</v>
      </c>
      <c r="F12" s="102">
        <v>14.674982137999999</v>
      </c>
      <c r="G12" s="102">
        <v>1.1897158300000001</v>
      </c>
      <c r="H12" s="102">
        <v>0.008639055999999999</v>
      </c>
      <c r="I12" s="102">
        <v>0</v>
      </c>
      <c r="J12" s="85">
        <v>0</v>
      </c>
      <c r="K12" s="91">
        <f t="shared" si="0"/>
        <v>17.520769739</v>
      </c>
      <c r="L12" s="102">
        <v>0</v>
      </c>
    </row>
    <row r="13" spans="2:12" ht="12.75">
      <c r="B13" s="12">
        <v>9</v>
      </c>
      <c r="C13" s="13" t="s">
        <v>41</v>
      </c>
      <c r="D13" s="102">
        <v>0.078441381</v>
      </c>
      <c r="E13" s="102">
        <v>0.30946051799999996</v>
      </c>
      <c r="F13" s="102">
        <v>8.248717727</v>
      </c>
      <c r="G13" s="102">
        <v>0.669574748</v>
      </c>
      <c r="H13" s="102">
        <v>0.015798074</v>
      </c>
      <c r="I13" s="102">
        <v>0</v>
      </c>
      <c r="J13" s="85">
        <v>0</v>
      </c>
      <c r="K13" s="91">
        <f t="shared" si="0"/>
        <v>9.321992448</v>
      </c>
      <c r="L13" s="102">
        <v>0</v>
      </c>
    </row>
    <row r="14" spans="2:12" ht="12.75">
      <c r="B14" s="12">
        <v>10</v>
      </c>
      <c r="C14" s="14" t="s">
        <v>42</v>
      </c>
      <c r="D14" s="102">
        <v>12.606534775</v>
      </c>
      <c r="E14" s="102">
        <v>169.619389861</v>
      </c>
      <c r="F14" s="102">
        <v>450.333949652</v>
      </c>
      <c r="G14" s="102">
        <v>93.429206728</v>
      </c>
      <c r="H14" s="102">
        <v>2.1122101399999997</v>
      </c>
      <c r="I14" s="102">
        <v>0</v>
      </c>
      <c r="J14" s="85">
        <v>0.0029969830063499747</v>
      </c>
      <c r="K14" s="91">
        <f t="shared" si="0"/>
        <v>728.1042881390064</v>
      </c>
      <c r="L14" s="102">
        <v>0</v>
      </c>
    </row>
    <row r="15" spans="2:12" ht="12.75">
      <c r="B15" s="12">
        <v>11</v>
      </c>
      <c r="C15" s="14" t="s">
        <v>43</v>
      </c>
      <c r="D15" s="102">
        <v>296.766234342</v>
      </c>
      <c r="E15" s="102">
        <v>708.82187028</v>
      </c>
      <c r="F15" s="102">
        <v>3763.819183477</v>
      </c>
      <c r="G15" s="102">
        <v>678.605193034</v>
      </c>
      <c r="H15" s="102">
        <v>23.893143394</v>
      </c>
      <c r="I15" s="102">
        <v>0</v>
      </c>
      <c r="J15" s="85">
        <v>0.5206859050795074</v>
      </c>
      <c r="K15" s="91">
        <f t="shared" si="0"/>
        <v>5472.426310432079</v>
      </c>
      <c r="L15" s="102">
        <v>0</v>
      </c>
    </row>
    <row r="16" spans="2:12" ht="12.75">
      <c r="B16" s="12">
        <v>12</v>
      </c>
      <c r="C16" s="14" t="s">
        <v>44</v>
      </c>
      <c r="D16" s="102">
        <v>400.376893105</v>
      </c>
      <c r="E16" s="102">
        <v>1455.9891639209998</v>
      </c>
      <c r="F16" s="102">
        <v>1094.455126791</v>
      </c>
      <c r="G16" s="102">
        <v>114.470946301</v>
      </c>
      <c r="H16" s="102">
        <v>16.094655712999998</v>
      </c>
      <c r="I16" s="102">
        <v>0</v>
      </c>
      <c r="J16" s="85">
        <v>0.13733988499819022</v>
      </c>
      <c r="K16" s="91">
        <f t="shared" si="0"/>
        <v>3081.5241257159983</v>
      </c>
      <c r="L16" s="102">
        <v>0</v>
      </c>
    </row>
    <row r="17" spans="2:12" ht="12.75">
      <c r="B17" s="12">
        <v>13</v>
      </c>
      <c r="C17" s="14" t="s">
        <v>45</v>
      </c>
      <c r="D17" s="102">
        <v>1.837823342</v>
      </c>
      <c r="E17" s="102">
        <v>4.319709549</v>
      </c>
      <c r="F17" s="102">
        <v>59.408141346</v>
      </c>
      <c r="G17" s="102">
        <v>6.550580212</v>
      </c>
      <c r="H17" s="102">
        <v>0.317621333</v>
      </c>
      <c r="I17" s="102">
        <v>0</v>
      </c>
      <c r="J17" s="85">
        <v>0</v>
      </c>
      <c r="K17" s="91">
        <f t="shared" si="0"/>
        <v>72.433875782</v>
      </c>
      <c r="L17" s="102">
        <v>0</v>
      </c>
    </row>
    <row r="18" spans="2:12" ht="12.75">
      <c r="B18" s="12">
        <v>14</v>
      </c>
      <c r="C18" s="14" t="s">
        <v>46</v>
      </c>
      <c r="D18" s="102">
        <v>0.446496712</v>
      </c>
      <c r="E18" s="102">
        <v>1.22210817</v>
      </c>
      <c r="F18" s="102">
        <v>31.640164043</v>
      </c>
      <c r="G18" s="102">
        <v>1.383549334</v>
      </c>
      <c r="H18" s="102">
        <v>0.3466022</v>
      </c>
      <c r="I18" s="102">
        <v>0</v>
      </c>
      <c r="J18" s="85">
        <v>3.0374827767060557E-07</v>
      </c>
      <c r="K18" s="91">
        <f t="shared" si="0"/>
        <v>35.038920762748276</v>
      </c>
      <c r="L18" s="102">
        <v>0</v>
      </c>
    </row>
    <row r="19" spans="2:12" ht="12.75">
      <c r="B19" s="12">
        <v>15</v>
      </c>
      <c r="C19" s="14" t="s">
        <v>47</v>
      </c>
      <c r="D19" s="102">
        <v>16.940935625</v>
      </c>
      <c r="E19" s="102">
        <v>48.034117314</v>
      </c>
      <c r="F19" s="102">
        <v>476.64691223</v>
      </c>
      <c r="G19" s="102">
        <v>108.08779381099998</v>
      </c>
      <c r="H19" s="102">
        <v>1.471543974</v>
      </c>
      <c r="I19" s="102">
        <v>0</v>
      </c>
      <c r="J19" s="85">
        <v>0.0004888322281978945</v>
      </c>
      <c r="K19" s="91">
        <f t="shared" si="0"/>
        <v>651.1817917862281</v>
      </c>
      <c r="L19" s="102">
        <v>0</v>
      </c>
    </row>
    <row r="20" spans="2:12" ht="12.75">
      <c r="B20" s="12">
        <v>16</v>
      </c>
      <c r="C20" s="14" t="s">
        <v>48</v>
      </c>
      <c r="D20" s="102">
        <v>1258.2960043809999</v>
      </c>
      <c r="E20" s="102">
        <v>1445.436775175</v>
      </c>
      <c r="F20" s="102">
        <v>2907.7781847630004</v>
      </c>
      <c r="G20" s="102">
        <v>305.25054456108705</v>
      </c>
      <c r="H20" s="102">
        <v>47.35093126</v>
      </c>
      <c r="I20" s="102">
        <v>0</v>
      </c>
      <c r="J20" s="85">
        <v>0.6318592934483376</v>
      </c>
      <c r="K20" s="91">
        <f t="shared" si="0"/>
        <v>5964.744299433536</v>
      </c>
      <c r="L20" s="102">
        <v>0</v>
      </c>
    </row>
    <row r="21" spans="2:12" ht="12.75">
      <c r="B21" s="12">
        <v>17</v>
      </c>
      <c r="C21" s="14" t="s">
        <v>49</v>
      </c>
      <c r="D21" s="102">
        <v>71.828065698</v>
      </c>
      <c r="E21" s="102">
        <v>139.552141694</v>
      </c>
      <c r="F21" s="102">
        <v>715.685680887</v>
      </c>
      <c r="G21" s="102">
        <v>96.665227092</v>
      </c>
      <c r="H21" s="102">
        <v>6.548352513</v>
      </c>
      <c r="I21" s="102">
        <v>0</v>
      </c>
      <c r="J21" s="85">
        <v>0.12385052523626451</v>
      </c>
      <c r="K21" s="91">
        <f t="shared" si="0"/>
        <v>1030.4033184092364</v>
      </c>
      <c r="L21" s="102">
        <v>0</v>
      </c>
    </row>
    <row r="22" spans="2:12" ht="12.75">
      <c r="B22" s="12">
        <v>18</v>
      </c>
      <c r="C22" s="13" t="s">
        <v>50</v>
      </c>
      <c r="D22" s="102">
        <v>9.8611E-05</v>
      </c>
      <c r="E22" s="102">
        <v>0</v>
      </c>
      <c r="F22" s="102">
        <v>0.29678528299999996</v>
      </c>
      <c r="G22" s="102">
        <v>0</v>
      </c>
      <c r="H22" s="102">
        <v>0</v>
      </c>
      <c r="I22" s="102">
        <v>0</v>
      </c>
      <c r="J22" s="85">
        <v>0</v>
      </c>
      <c r="K22" s="91">
        <f t="shared" si="0"/>
        <v>0.296883894</v>
      </c>
      <c r="L22" s="102">
        <v>0</v>
      </c>
    </row>
    <row r="23" spans="2:12" ht="12.75">
      <c r="B23" s="12">
        <v>19</v>
      </c>
      <c r="C23" s="14" t="s">
        <v>51</v>
      </c>
      <c r="D23" s="102">
        <v>25.349556245</v>
      </c>
      <c r="E23" s="102">
        <v>127.42276262600001</v>
      </c>
      <c r="F23" s="102">
        <v>790.3200657120001</v>
      </c>
      <c r="G23" s="102">
        <v>112.595885248</v>
      </c>
      <c r="H23" s="102">
        <v>3.730361578</v>
      </c>
      <c r="I23" s="102">
        <v>0</v>
      </c>
      <c r="J23" s="85">
        <v>0.13060163445577136</v>
      </c>
      <c r="K23" s="91">
        <f t="shared" si="0"/>
        <v>1059.5492330434558</v>
      </c>
      <c r="L23" s="102">
        <v>0</v>
      </c>
    </row>
    <row r="24" spans="2:12" ht="12.75">
      <c r="B24" s="12">
        <v>20</v>
      </c>
      <c r="C24" s="14" t="s">
        <v>52</v>
      </c>
      <c r="D24" s="102">
        <v>8565.320740302</v>
      </c>
      <c r="E24" s="102">
        <v>12060.481181708</v>
      </c>
      <c r="F24" s="102">
        <v>13145.385601794</v>
      </c>
      <c r="G24" s="102">
        <v>2770.6045268459998</v>
      </c>
      <c r="H24" s="102">
        <v>438.21870655500004</v>
      </c>
      <c r="I24" s="102">
        <v>0</v>
      </c>
      <c r="J24" s="85">
        <v>63.518480046687344</v>
      </c>
      <c r="K24" s="91">
        <f t="shared" si="0"/>
        <v>37043.52923725169</v>
      </c>
      <c r="L24" s="102">
        <v>0</v>
      </c>
    </row>
    <row r="25" spans="2:12" ht="12.75">
      <c r="B25" s="12">
        <v>21</v>
      </c>
      <c r="C25" s="13" t="s">
        <v>53</v>
      </c>
      <c r="D25" s="102">
        <v>0.266820173</v>
      </c>
      <c r="E25" s="102">
        <v>0.299781093</v>
      </c>
      <c r="F25" s="102">
        <v>5.018434054</v>
      </c>
      <c r="G25" s="102">
        <v>0.288213044</v>
      </c>
      <c r="H25" s="102">
        <v>0.077211248</v>
      </c>
      <c r="I25" s="102">
        <v>0</v>
      </c>
      <c r="J25" s="85">
        <v>0</v>
      </c>
      <c r="K25" s="91">
        <f t="shared" si="0"/>
        <v>5.950459612</v>
      </c>
      <c r="L25" s="102">
        <v>0</v>
      </c>
    </row>
    <row r="26" spans="2:12" ht="12.75">
      <c r="B26" s="12">
        <v>22</v>
      </c>
      <c r="C26" s="14" t="s">
        <v>54</v>
      </c>
      <c r="D26" s="102">
        <v>0.429566564</v>
      </c>
      <c r="E26" s="102">
        <v>5.241984334</v>
      </c>
      <c r="F26" s="102">
        <v>14.185727493000002</v>
      </c>
      <c r="G26" s="102">
        <v>0.5117263089999999</v>
      </c>
      <c r="H26" s="102">
        <v>0.10930754499999999</v>
      </c>
      <c r="I26" s="102">
        <v>0</v>
      </c>
      <c r="J26" s="85">
        <v>5.416844285125799E-05</v>
      </c>
      <c r="K26" s="91">
        <f t="shared" si="0"/>
        <v>20.478366413442853</v>
      </c>
      <c r="L26" s="102">
        <v>0</v>
      </c>
    </row>
    <row r="27" spans="2:12" ht="12.75">
      <c r="B27" s="12">
        <v>23</v>
      </c>
      <c r="C27" s="13" t="s">
        <v>55</v>
      </c>
      <c r="D27" s="102">
        <v>0</v>
      </c>
      <c r="E27" s="102">
        <v>0.349373709</v>
      </c>
      <c r="F27" s="102">
        <v>1.60052484</v>
      </c>
      <c r="G27" s="102">
        <v>0.194083103</v>
      </c>
      <c r="H27" s="102">
        <v>6.9266E-05</v>
      </c>
      <c r="I27" s="102">
        <v>0</v>
      </c>
      <c r="J27" s="85">
        <v>0</v>
      </c>
      <c r="K27" s="91">
        <f t="shared" si="0"/>
        <v>2.144050918</v>
      </c>
      <c r="L27" s="102">
        <v>0</v>
      </c>
    </row>
    <row r="28" spans="2:12" ht="12.75">
      <c r="B28" s="12">
        <v>24</v>
      </c>
      <c r="C28" s="13" t="s">
        <v>56</v>
      </c>
      <c r="D28" s="102">
        <v>0.044808613</v>
      </c>
      <c r="E28" s="102">
        <v>0.48892027800000004</v>
      </c>
      <c r="F28" s="102">
        <v>9.808579566</v>
      </c>
      <c r="G28" s="102">
        <v>0.128106184</v>
      </c>
      <c r="H28" s="102">
        <v>0.047045481</v>
      </c>
      <c r="I28" s="102">
        <v>0</v>
      </c>
      <c r="J28" s="85">
        <v>0.07085151325403834</v>
      </c>
      <c r="K28" s="91">
        <f t="shared" si="0"/>
        <v>10.588311635254039</v>
      </c>
      <c r="L28" s="102">
        <v>0</v>
      </c>
    </row>
    <row r="29" spans="2:12" ht="12.75">
      <c r="B29" s="12">
        <v>25</v>
      </c>
      <c r="C29" s="14" t="s">
        <v>99</v>
      </c>
      <c r="D29" s="102">
        <v>2262.771128257</v>
      </c>
      <c r="E29" s="102">
        <v>1792.3116181330074</v>
      </c>
      <c r="F29" s="102">
        <v>2793.1171334170003</v>
      </c>
      <c r="G29" s="102">
        <v>364.612120029</v>
      </c>
      <c r="H29" s="102">
        <v>47.929839406999996</v>
      </c>
      <c r="I29" s="102">
        <v>0</v>
      </c>
      <c r="J29" s="85">
        <v>3.6253701532362594</v>
      </c>
      <c r="K29" s="91">
        <f t="shared" si="0"/>
        <v>7264.367209396243</v>
      </c>
      <c r="L29" s="102">
        <v>0</v>
      </c>
    </row>
    <row r="30" spans="2:12" ht="12.75">
      <c r="B30" s="12">
        <v>26</v>
      </c>
      <c r="C30" s="14" t="s">
        <v>100</v>
      </c>
      <c r="D30" s="102">
        <v>16.119113609</v>
      </c>
      <c r="E30" s="102">
        <v>46.27500083</v>
      </c>
      <c r="F30" s="102">
        <v>349.30718794899997</v>
      </c>
      <c r="G30" s="102">
        <v>68.637248384</v>
      </c>
      <c r="H30" s="102">
        <v>2.458955157</v>
      </c>
      <c r="I30" s="102">
        <v>0</v>
      </c>
      <c r="J30" s="85">
        <v>0.0027624893359882675</v>
      </c>
      <c r="K30" s="91">
        <f t="shared" si="0"/>
        <v>482.8002684183359</v>
      </c>
      <c r="L30" s="102">
        <v>0</v>
      </c>
    </row>
    <row r="31" spans="2:12" ht="12.75">
      <c r="B31" s="12">
        <v>27</v>
      </c>
      <c r="C31" s="14" t="s">
        <v>15</v>
      </c>
      <c r="D31" s="102">
        <v>577.29409818</v>
      </c>
      <c r="E31" s="102">
        <v>396.16318535600004</v>
      </c>
      <c r="F31" s="102">
        <v>2444.780879383</v>
      </c>
      <c r="G31" s="102">
        <v>355.318868667</v>
      </c>
      <c r="H31" s="102">
        <v>29.978241889</v>
      </c>
      <c r="I31" s="102">
        <v>0</v>
      </c>
      <c r="J31" s="85">
        <v>0</v>
      </c>
      <c r="K31" s="91">
        <f t="shared" si="0"/>
        <v>3803.535273475</v>
      </c>
      <c r="L31" s="102">
        <v>0</v>
      </c>
    </row>
    <row r="32" spans="2:12" ht="12.75">
      <c r="B32" s="12">
        <v>28</v>
      </c>
      <c r="C32" s="14" t="s">
        <v>101</v>
      </c>
      <c r="D32" s="102">
        <v>0.8702600509999999</v>
      </c>
      <c r="E32" s="102">
        <v>4.124568515</v>
      </c>
      <c r="F32" s="102">
        <v>21.076550916000002</v>
      </c>
      <c r="G32" s="102">
        <v>2.148808721</v>
      </c>
      <c r="H32" s="102">
        <v>1.3575128220000001</v>
      </c>
      <c r="I32" s="102">
        <v>0</v>
      </c>
      <c r="J32" s="85">
        <v>0.00010337566383389612</v>
      </c>
      <c r="K32" s="91">
        <f t="shared" si="0"/>
        <v>29.577804400663833</v>
      </c>
      <c r="L32" s="102">
        <v>0</v>
      </c>
    </row>
    <row r="33" spans="2:12" ht="12.75">
      <c r="B33" s="12">
        <v>29</v>
      </c>
      <c r="C33" s="14" t="s">
        <v>57</v>
      </c>
      <c r="D33" s="102">
        <v>36.311233006</v>
      </c>
      <c r="E33" s="102">
        <v>125.94531173799999</v>
      </c>
      <c r="F33" s="102">
        <v>695.260221206</v>
      </c>
      <c r="G33" s="102">
        <v>58.905352615999995</v>
      </c>
      <c r="H33" s="102">
        <v>4.875203197</v>
      </c>
      <c r="I33" s="102">
        <v>0</v>
      </c>
      <c r="J33" s="85">
        <v>0.001209221893406681</v>
      </c>
      <c r="K33" s="91">
        <f t="shared" si="0"/>
        <v>921.2985309848934</v>
      </c>
      <c r="L33" s="102">
        <v>0</v>
      </c>
    </row>
    <row r="34" spans="2:12" ht="12.75">
      <c r="B34" s="12">
        <v>30</v>
      </c>
      <c r="C34" s="14" t="s">
        <v>58</v>
      </c>
      <c r="D34" s="102">
        <v>49.207717442</v>
      </c>
      <c r="E34" s="102">
        <v>489.899015413</v>
      </c>
      <c r="F34" s="102">
        <v>1112.595999893</v>
      </c>
      <c r="G34" s="102">
        <v>115.04296039200001</v>
      </c>
      <c r="H34" s="102">
        <v>4.0303656409999995</v>
      </c>
      <c r="I34" s="102">
        <v>0</v>
      </c>
      <c r="J34" s="85">
        <v>0.07678067963416856</v>
      </c>
      <c r="K34" s="91">
        <f t="shared" si="0"/>
        <v>1770.852839460634</v>
      </c>
      <c r="L34" s="102">
        <v>0</v>
      </c>
    </row>
    <row r="35" spans="2:12" ht="12.75">
      <c r="B35" s="12">
        <v>31</v>
      </c>
      <c r="C35" s="13" t="s">
        <v>59</v>
      </c>
      <c r="D35" s="102">
        <v>1.031100576</v>
      </c>
      <c r="E35" s="102">
        <v>1.40368534</v>
      </c>
      <c r="F35" s="102">
        <v>21.69567084</v>
      </c>
      <c r="G35" s="102">
        <v>2.951400816</v>
      </c>
      <c r="H35" s="102">
        <v>0.022847185</v>
      </c>
      <c r="I35" s="102">
        <v>0</v>
      </c>
      <c r="J35" s="85">
        <v>0</v>
      </c>
      <c r="K35" s="91">
        <f t="shared" si="0"/>
        <v>27.104704756999997</v>
      </c>
      <c r="L35" s="102">
        <v>0</v>
      </c>
    </row>
    <row r="36" spans="2:12" ht="12.75">
      <c r="B36" s="12">
        <v>32</v>
      </c>
      <c r="C36" s="14" t="s">
        <v>60</v>
      </c>
      <c r="D36" s="102">
        <v>458.383461916</v>
      </c>
      <c r="E36" s="102">
        <v>539.4694428500001</v>
      </c>
      <c r="F36" s="102">
        <v>1861.7366906470002</v>
      </c>
      <c r="G36" s="102">
        <v>392.73630933000004</v>
      </c>
      <c r="H36" s="102">
        <v>44.224364554000005</v>
      </c>
      <c r="I36" s="102">
        <v>0</v>
      </c>
      <c r="J36" s="85">
        <v>0.30983792439077185</v>
      </c>
      <c r="K36" s="91">
        <f t="shared" si="0"/>
        <v>3296.860107221391</v>
      </c>
      <c r="L36" s="102">
        <v>0</v>
      </c>
    </row>
    <row r="37" spans="2:12" ht="12.75">
      <c r="B37" s="12">
        <v>33</v>
      </c>
      <c r="C37" s="14" t="s">
        <v>95</v>
      </c>
      <c r="D37" s="102">
        <v>4.873686594</v>
      </c>
      <c r="E37" s="102">
        <v>29.416462217</v>
      </c>
      <c r="F37" s="102">
        <v>57.349613248</v>
      </c>
      <c r="G37" s="103">
        <v>5.417158623</v>
      </c>
      <c r="H37" s="103">
        <v>0.5802580740000001</v>
      </c>
      <c r="I37" s="102">
        <v>0</v>
      </c>
      <c r="J37" s="85">
        <v>0.8301069855838891</v>
      </c>
      <c r="K37" s="91">
        <f t="shared" si="0"/>
        <v>98.4672857415839</v>
      </c>
      <c r="L37" s="102">
        <v>0</v>
      </c>
    </row>
    <row r="38" spans="2:12" ht="12.75">
      <c r="B38" s="12">
        <v>34</v>
      </c>
      <c r="C38" s="14" t="s">
        <v>61</v>
      </c>
      <c r="D38" s="102">
        <v>13.034842706000001</v>
      </c>
      <c r="E38" s="102">
        <v>0.028643846</v>
      </c>
      <c r="F38" s="102">
        <v>4.932667207</v>
      </c>
      <c r="G38" s="102">
        <v>0.1344796</v>
      </c>
      <c r="H38" s="102">
        <v>0.008464124</v>
      </c>
      <c r="I38" s="102">
        <v>0</v>
      </c>
      <c r="J38" s="85">
        <v>6.064840610823091E-05</v>
      </c>
      <c r="K38" s="91">
        <f t="shared" si="0"/>
        <v>18.13915813140611</v>
      </c>
      <c r="L38" s="102">
        <v>0</v>
      </c>
    </row>
    <row r="39" spans="2:12" ht="12.75">
      <c r="B39" s="12">
        <v>35</v>
      </c>
      <c r="C39" s="14" t="s">
        <v>62</v>
      </c>
      <c r="D39" s="102">
        <v>827.370814409</v>
      </c>
      <c r="E39" s="102">
        <v>365.032861282</v>
      </c>
      <c r="F39" s="102">
        <v>2130.011332177</v>
      </c>
      <c r="G39" s="102">
        <v>341.482174181</v>
      </c>
      <c r="H39" s="102">
        <v>12.931302137000001</v>
      </c>
      <c r="I39" s="102">
        <v>0</v>
      </c>
      <c r="J39" s="85">
        <v>0.12524270484225483</v>
      </c>
      <c r="K39" s="91">
        <f t="shared" si="0"/>
        <v>3676.953726890842</v>
      </c>
      <c r="L39" s="102">
        <v>0</v>
      </c>
    </row>
    <row r="40" spans="2:12" ht="12.75">
      <c r="B40" s="12">
        <v>36</v>
      </c>
      <c r="C40" s="14" t="s">
        <v>63</v>
      </c>
      <c r="D40" s="102">
        <v>16.053963491</v>
      </c>
      <c r="E40" s="102">
        <v>24.939647580000003</v>
      </c>
      <c r="F40" s="102">
        <v>282.586253421</v>
      </c>
      <c r="G40" s="102">
        <v>29.741190118000002</v>
      </c>
      <c r="H40" s="102">
        <v>1.193336883</v>
      </c>
      <c r="I40" s="102">
        <v>0</v>
      </c>
      <c r="J40" s="85">
        <v>0.0011281211032686293</v>
      </c>
      <c r="K40" s="91">
        <f t="shared" si="0"/>
        <v>354.5155196141032</v>
      </c>
      <c r="L40" s="102">
        <v>0</v>
      </c>
    </row>
    <row r="41" spans="2:12" ht="12.75">
      <c r="B41" s="12">
        <v>37</v>
      </c>
      <c r="C41" s="14" t="s">
        <v>64</v>
      </c>
      <c r="D41" s="102">
        <v>1063.5087154209998</v>
      </c>
      <c r="E41" s="102">
        <v>1284.4106148689998</v>
      </c>
      <c r="F41" s="102">
        <v>2198.774951219</v>
      </c>
      <c r="G41" s="102">
        <v>360.634948298</v>
      </c>
      <c r="H41" s="102">
        <v>33.540250971</v>
      </c>
      <c r="I41" s="102">
        <v>0</v>
      </c>
      <c r="J41" s="85">
        <v>1.841452569749183</v>
      </c>
      <c r="K41" s="91">
        <f t="shared" si="0"/>
        <v>4942.710933347748</v>
      </c>
      <c r="L41" s="102">
        <v>0</v>
      </c>
    </row>
    <row r="42" spans="2:12" ht="15">
      <c r="B42" s="15" t="s">
        <v>11</v>
      </c>
      <c r="C42" s="86"/>
      <c r="D42" s="105">
        <f aca="true" t="shared" si="1" ref="D42:L42">SUM(D5:D41)</f>
        <v>16174.630837243</v>
      </c>
      <c r="E42" s="105">
        <f t="shared" si="1"/>
        <v>21576.687216244</v>
      </c>
      <c r="F42" s="105">
        <f t="shared" si="1"/>
        <v>39465.14565844701</v>
      </c>
      <c r="G42" s="105">
        <f t="shared" si="1"/>
        <v>6642.285248038087</v>
      </c>
      <c r="H42" s="105">
        <f t="shared" si="1"/>
        <v>736.4108115270001</v>
      </c>
      <c r="I42" s="105">
        <f t="shared" si="1"/>
        <v>0</v>
      </c>
      <c r="J42" s="105">
        <f t="shared" si="1"/>
        <v>72.11842221034483</v>
      </c>
      <c r="K42" s="105">
        <f t="shared" si="1"/>
        <v>84667.27819370946</v>
      </c>
      <c r="L42" s="105">
        <f t="shared" si="1"/>
        <v>0</v>
      </c>
    </row>
    <row r="43" spans="2:6" ht="12.75">
      <c r="B43" t="s">
        <v>80</v>
      </c>
      <c r="E43" s="2"/>
      <c r="F43" s="98"/>
    </row>
    <row r="44" spans="4:12" ht="12.75">
      <c r="D44" s="106"/>
      <c r="E44" s="106"/>
      <c r="F44" s="106"/>
      <c r="G44" s="106"/>
      <c r="H44" s="106"/>
      <c r="I44" s="106"/>
      <c r="J44" s="106"/>
      <c r="K44" s="106"/>
      <c r="L44" s="106"/>
    </row>
    <row r="47" spans="4:10" ht="12.75">
      <c r="D47" s="111"/>
      <c r="E47" s="111"/>
      <c r="F47" s="111"/>
      <c r="G47" s="111"/>
      <c r="H47" s="111"/>
      <c r="I47" s="111"/>
      <c r="J47" s="111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2020-03-10T12:40:34Z</dcterms:modified>
  <cp:category/>
  <cp:version/>
  <cp:contentType/>
  <cp:contentStatus/>
</cp:coreProperties>
</file>