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<sst xmlns="http://schemas.openxmlformats.org/spreadsheetml/2006/main" count="207" uniqueCount="173">
  <si>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</si>
  <si>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</si>
  <si>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</si>
  <si>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</si>
  <si>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</si>
  <si>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</si>
  <si>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</si>
  <si>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</si>
  <si>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</si>
  <si>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</si>
  <si>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</si>
  <si>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</si>
  <si>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</si>
  <si>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</si>
  <si>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</si>
  <si>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</si>
  <si>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</si>
  <si>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</si>
  <si>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</si>
  <si>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</si>
  <si>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</si>
  <si>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</si>
  <si>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</si>
  <si>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</si>
  <si>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</si>
  <si>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</si>
  <si>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</si>
  <si>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</si>
  <si>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</si>
  <si>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</si>
  <si>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</si>
  <si>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</si>
  <si>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</si>
  <si>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</si>
  <si>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</si>
  <si>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</si>
  <si>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</si>
  <si>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</si>
  <si>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</si>
  <si>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</si>
  <si>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</si>
  <si>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</si>
  <si>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</si>
  <si>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</si>
  <si>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</si>
  <si>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</si>
  <si>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</si>
  <si>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</si>
  <si>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</si>
  <si>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</si>
  <si>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</si>
  <si>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</si>
  <si>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</si>
  <si>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</si>
  <si>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</si>
  <si>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</si>
  <si>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</si>
  <si>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</si>
  <si>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</si>
  <si>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</si>
  <si>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</si>
  <si>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</si>
  <si>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</si>
  <si>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</si>
  <si>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</si>
  <si>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</si>
  <si>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</si>
  <si>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</si>
  <si>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</si>
  <si>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</si>
  <si>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</si>
  <si>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</si>
  <si>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</si>
  <si>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</si>
  <si>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</si>
  <si>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</si>
  <si>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</si>
  <si>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</si>
  <si>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</si>
  <si>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</si>
  <si>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</si>
  <si>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</si>
  <si>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</si>
  <si>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</si>
  <si>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</si>
  <si>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</si>
  <si>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</si>
  <si>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</si>
  <si>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</si>
  <si>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</si>
  <si>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</si>
  <si>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</si>
  <si>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</si>
  <si>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</si>
  <si>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</si>
  <si>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</si>
  <si>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</si>
  <si>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</si>
  <si>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</si>
  <si>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</si>
  <si>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</si>
  <si>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</si>
  <si>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</si>
  <si>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</si>
  <si>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</si>
  <si>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</si>
  <si>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</si>
  <si>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</si>
  <si>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</si>
  <si>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</si>
  <si>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</si>
  <si>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</si>
  <si>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</si>
  <si>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</si>
  <si>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</si>
  <si>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</si>
  <si>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</si>
  <si>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</si>
  <si>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</si>
  <si>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</si>
  <si>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</si>
  <si>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</si>
  <si>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</si>
  <si>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</si>
  <si>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</si>
  <si>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</si>
  <si>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</si>
  <si>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</si>
  <si>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</si>
  <si>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</si>
  <si>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</si>
  <si>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</si>
  <si>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</si>
  <si>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</si>
  <si>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</si>
  <si>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</si>
  <si>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</si>
  <si>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</si>
  <si>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</si>
  <si>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220 - 40M</t>
  </si>
  <si>
    <t>DSP FMP - Series 227-39M</t>
  </si>
  <si>
    <t>DSP FMP - Series 226-39M</t>
  </si>
  <si>
    <t>DSP FMP - Series 238-36M</t>
  </si>
  <si>
    <t>DSP FMP - Series 243-36M</t>
  </si>
  <si>
    <t>DSP FMP - Series 233-36M</t>
  </si>
  <si>
    <t>DSP FMP - Series 239-36M</t>
  </si>
  <si>
    <t>DSP FMP - Series 250-39M</t>
  </si>
  <si>
    <t>DSP FMP - Series 232-36M</t>
  </si>
  <si>
    <t>DSP FMP - Series 244-36M</t>
  </si>
  <si>
    <t>DSP FMP - Series 223 - 39M</t>
  </si>
  <si>
    <t>DSP FMP - Series 241-36M</t>
  </si>
  <si>
    <t>DSP FMP - Series 237-36M</t>
  </si>
  <si>
    <t>DSP FMP - Series 224 - 39M</t>
  </si>
  <si>
    <t>DSP FMP - Series 219 - 40M</t>
  </si>
  <si>
    <t>DSP FMP - Series 235-36M</t>
  </si>
  <si>
    <t>DSP FMP - Series 251-38M</t>
  </si>
  <si>
    <t>DSP FMP - Series 221 - 40M</t>
  </si>
  <si>
    <t>DSP FMP - Series 217 - 40M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</si>
  <si>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</si>
  <si>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</si>
  <si>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</si>
  <si>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</si>
  <si>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</si>
  <si>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</si>
  <si>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</si>
  <si>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</si>
  <si>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</si>
  <si>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</si>
  <si>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</si>
  <si>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- FMP - Series 218 - 40M</t>
  </si>
  <si>
    <t>DSP Mutual Fund: Average Assets Under Management (AAUM) as on 31.12.2020 (All figures in Rs. Crore)</t>
  </si>
  <si>
    <t>Table showing State wise /Union Territory wise contribution to AAUM of category of schemes as on 31.12.2020</t>
  </si>
  <si>
    <t>DSP Value Fund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</si>
</sst>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0" fillId="0" borderId="12" xfId="42" applyFont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7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3.0039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8.00390625" style="2" bestFit="1" customWidth="1"/>
    <col min="11" max="11" width="7.00390625" style="2" bestFit="1" customWidth="1"/>
    <col min="12" max="12" width="27.8515625" style="2" bestFit="1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19" width="8.00390625" style="2" bestFit="1" customWidth="1"/>
    <col min="20" max="20" width="7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7.140625" style="26" bestFit="1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7" t="s">
        <v>66</v>
      </c>
      <c r="B1" s="139" t="s">
        <v>28</v>
      </c>
      <c r="C1" s="145" t="s">
        <v>170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8"/>
      <c r="B2" s="140"/>
      <c r="C2" s="144" t="s">
        <v>27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  <c r="W2" s="131" t="s">
        <v>25</v>
      </c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3"/>
      <c r="AQ2" s="131" t="s">
        <v>26</v>
      </c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3"/>
      <c r="BK2" s="148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8"/>
      <c r="B3" s="140"/>
      <c r="C3" s="143" t="s">
        <v>102</v>
      </c>
      <c r="D3" s="135"/>
      <c r="E3" s="135"/>
      <c r="F3" s="135"/>
      <c r="G3" s="135"/>
      <c r="H3" s="135"/>
      <c r="I3" s="135"/>
      <c r="J3" s="135"/>
      <c r="K3" s="135"/>
      <c r="L3" s="136"/>
      <c r="M3" s="134" t="s">
        <v>103</v>
      </c>
      <c r="N3" s="135"/>
      <c r="O3" s="135"/>
      <c r="P3" s="135"/>
      <c r="Q3" s="135"/>
      <c r="R3" s="135"/>
      <c r="S3" s="135"/>
      <c r="T3" s="135"/>
      <c r="U3" s="135"/>
      <c r="V3" s="136"/>
      <c r="W3" s="134" t="s">
        <v>102</v>
      </c>
      <c r="X3" s="135"/>
      <c r="Y3" s="135"/>
      <c r="Z3" s="135"/>
      <c r="AA3" s="135"/>
      <c r="AB3" s="135"/>
      <c r="AC3" s="135"/>
      <c r="AD3" s="135"/>
      <c r="AE3" s="135"/>
      <c r="AF3" s="136"/>
      <c r="AG3" s="134" t="s">
        <v>103</v>
      </c>
      <c r="AH3" s="135"/>
      <c r="AI3" s="135"/>
      <c r="AJ3" s="135"/>
      <c r="AK3" s="135"/>
      <c r="AL3" s="135"/>
      <c r="AM3" s="135"/>
      <c r="AN3" s="135"/>
      <c r="AO3" s="135"/>
      <c r="AP3" s="136"/>
      <c r="AQ3" s="134" t="s">
        <v>102</v>
      </c>
      <c r="AR3" s="135"/>
      <c r="AS3" s="135"/>
      <c r="AT3" s="135"/>
      <c r="AU3" s="135"/>
      <c r="AV3" s="135"/>
      <c r="AW3" s="135"/>
      <c r="AX3" s="135"/>
      <c r="AY3" s="135"/>
      <c r="AZ3" s="136"/>
      <c r="BA3" s="134" t="s">
        <v>103</v>
      </c>
      <c r="BB3" s="135"/>
      <c r="BC3" s="135"/>
      <c r="BD3" s="135"/>
      <c r="BE3" s="135"/>
      <c r="BF3" s="135"/>
      <c r="BG3" s="135"/>
      <c r="BH3" s="135"/>
      <c r="BI3" s="135"/>
      <c r="BJ3" s="136"/>
      <c r="BK3" s="149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8"/>
      <c r="B4" s="140"/>
      <c r="C4" s="125" t="s">
        <v>29</v>
      </c>
      <c r="D4" s="125"/>
      <c r="E4" s="125"/>
      <c r="F4" s="125"/>
      <c r="G4" s="126"/>
      <c r="H4" s="128" t="s">
        <v>30</v>
      </c>
      <c r="I4" s="129"/>
      <c r="J4" s="129"/>
      <c r="K4" s="129"/>
      <c r="L4" s="130"/>
      <c r="M4" s="127" t="s">
        <v>29</v>
      </c>
      <c r="N4" s="125"/>
      <c r="O4" s="125"/>
      <c r="P4" s="125"/>
      <c r="Q4" s="126"/>
      <c r="R4" s="128" t="s">
        <v>30</v>
      </c>
      <c r="S4" s="129"/>
      <c r="T4" s="129"/>
      <c r="U4" s="129"/>
      <c r="V4" s="130"/>
      <c r="W4" s="127" t="s">
        <v>29</v>
      </c>
      <c r="X4" s="125"/>
      <c r="Y4" s="125"/>
      <c r="Z4" s="125"/>
      <c r="AA4" s="126"/>
      <c r="AB4" s="128" t="s">
        <v>30</v>
      </c>
      <c r="AC4" s="129"/>
      <c r="AD4" s="129"/>
      <c r="AE4" s="129"/>
      <c r="AF4" s="130"/>
      <c r="AG4" s="127" t="s">
        <v>29</v>
      </c>
      <c r="AH4" s="125"/>
      <c r="AI4" s="125"/>
      <c r="AJ4" s="125"/>
      <c r="AK4" s="126"/>
      <c r="AL4" s="128" t="s">
        <v>30</v>
      </c>
      <c r="AM4" s="129"/>
      <c r="AN4" s="129"/>
      <c r="AO4" s="129"/>
      <c r="AP4" s="130"/>
      <c r="AQ4" s="127" t="s">
        <v>29</v>
      </c>
      <c r="AR4" s="125"/>
      <c r="AS4" s="125"/>
      <c r="AT4" s="125"/>
      <c r="AU4" s="126"/>
      <c r="AV4" s="128" t="s">
        <v>30</v>
      </c>
      <c r="AW4" s="129"/>
      <c r="AX4" s="129"/>
      <c r="AY4" s="129"/>
      <c r="AZ4" s="130"/>
      <c r="BA4" s="127" t="s">
        <v>29</v>
      </c>
      <c r="BB4" s="125"/>
      <c r="BC4" s="125"/>
      <c r="BD4" s="125"/>
      <c r="BE4" s="126"/>
      <c r="BF4" s="128" t="s">
        <v>30</v>
      </c>
      <c r="BG4" s="129"/>
      <c r="BH4" s="129"/>
      <c r="BI4" s="129"/>
      <c r="BJ4" s="130"/>
      <c r="BK4" s="149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8"/>
      <c r="B5" s="140"/>
      <c r="C5" s="94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50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</row>
    <row r="7" spans="1:63" ht="12.75">
      <c r="A7" s="10" t="s">
        <v>67</v>
      </c>
      <c r="B7" s="17" t="s">
        <v>12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1:63" ht="12.75">
      <c r="A8" s="10"/>
      <c r="B8" s="21" t="s">
        <v>131</v>
      </c>
      <c r="C8" s="48">
        <v>0</v>
      </c>
      <c r="D8" s="46">
        <v>39.731385696</v>
      </c>
      <c r="E8" s="40">
        <v>0</v>
      </c>
      <c r="F8" s="40">
        <v>0</v>
      </c>
      <c r="G8" s="40">
        <v>0</v>
      </c>
      <c r="H8" s="40">
        <v>2.151258311</v>
      </c>
      <c r="I8" s="40">
        <v>1982.470641319</v>
      </c>
      <c r="J8" s="40">
        <v>3.568489519</v>
      </c>
      <c r="K8" s="40">
        <v>0</v>
      </c>
      <c r="L8" s="40">
        <v>172.854727994</v>
      </c>
      <c r="M8" s="40">
        <v>0</v>
      </c>
      <c r="N8" s="46">
        <v>0</v>
      </c>
      <c r="O8" s="40">
        <v>0</v>
      </c>
      <c r="P8" s="40">
        <v>0</v>
      </c>
      <c r="Q8" s="40">
        <v>0</v>
      </c>
      <c r="R8" s="40">
        <v>0.857595022</v>
      </c>
      <c r="S8" s="40">
        <v>13.25205705</v>
      </c>
      <c r="T8" s="40">
        <v>2.014235535</v>
      </c>
      <c r="U8" s="40">
        <v>0</v>
      </c>
      <c r="V8" s="40">
        <v>1.503509322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6">
        <v>0</v>
      </c>
      <c r="AS8" s="40">
        <v>0</v>
      </c>
      <c r="AT8" s="40">
        <v>0</v>
      </c>
      <c r="AU8" s="40">
        <v>0</v>
      </c>
      <c r="AV8" s="40">
        <v>13.468403436</v>
      </c>
      <c r="AW8" s="40">
        <v>285.018869687</v>
      </c>
      <c r="AX8" s="40">
        <v>0</v>
      </c>
      <c r="AY8" s="40">
        <v>0</v>
      </c>
      <c r="AZ8" s="40">
        <v>84.979405898</v>
      </c>
      <c r="BA8" s="40">
        <v>0</v>
      </c>
      <c r="BB8" s="46">
        <v>0</v>
      </c>
      <c r="BC8" s="40">
        <v>0</v>
      </c>
      <c r="BD8" s="40">
        <v>0</v>
      </c>
      <c r="BE8" s="40">
        <v>0</v>
      </c>
      <c r="BF8" s="40">
        <v>5.154452463</v>
      </c>
      <c r="BG8" s="46">
        <v>90.854911779</v>
      </c>
      <c r="BH8" s="40">
        <v>0</v>
      </c>
      <c r="BI8" s="40">
        <v>0</v>
      </c>
      <c r="BJ8" s="40">
        <v>14.180620565</v>
      </c>
      <c r="BK8" s="109">
        <v>2712.060563596</v>
      </c>
    </row>
    <row r="9" spans="1:63" ht="12.75">
      <c r="A9" s="10"/>
      <c r="B9" s="21" t="s">
        <v>136</v>
      </c>
      <c r="C9" s="48">
        <v>0</v>
      </c>
      <c r="D9" s="46">
        <v>139.982311931</v>
      </c>
      <c r="E9" s="40">
        <v>0</v>
      </c>
      <c r="F9" s="40">
        <v>0</v>
      </c>
      <c r="G9" s="49">
        <v>0</v>
      </c>
      <c r="H9" s="48">
        <v>19.73041684</v>
      </c>
      <c r="I9" s="40">
        <v>673.137251083</v>
      </c>
      <c r="J9" s="40">
        <v>119.154666063</v>
      </c>
      <c r="K9" s="49">
        <v>0</v>
      </c>
      <c r="L9" s="49">
        <v>237.777351498</v>
      </c>
      <c r="M9" s="48">
        <v>0</v>
      </c>
      <c r="N9" s="46">
        <v>0</v>
      </c>
      <c r="O9" s="40">
        <v>0</v>
      </c>
      <c r="P9" s="49">
        <v>0</v>
      </c>
      <c r="Q9" s="49">
        <v>0</v>
      </c>
      <c r="R9" s="48">
        <v>5.395142588</v>
      </c>
      <c r="S9" s="40">
        <v>36.872801914</v>
      </c>
      <c r="T9" s="40">
        <v>10.05751776</v>
      </c>
      <c r="U9" s="40">
        <v>0</v>
      </c>
      <c r="V9" s="49">
        <v>30.568272631</v>
      </c>
      <c r="W9" s="48">
        <v>0</v>
      </c>
      <c r="X9" s="40">
        <v>0</v>
      </c>
      <c r="Y9" s="40">
        <v>0</v>
      </c>
      <c r="Z9" s="49">
        <v>0</v>
      </c>
      <c r="AA9" s="49">
        <v>0</v>
      </c>
      <c r="AB9" s="48">
        <v>0.00806604</v>
      </c>
      <c r="AC9" s="40">
        <v>0</v>
      </c>
      <c r="AD9" s="40">
        <v>0</v>
      </c>
      <c r="AE9" s="40">
        <v>0</v>
      </c>
      <c r="AF9" s="49">
        <v>0</v>
      </c>
      <c r="AG9" s="48">
        <v>0</v>
      </c>
      <c r="AH9" s="40">
        <v>0</v>
      </c>
      <c r="AI9" s="40">
        <v>0</v>
      </c>
      <c r="AJ9" s="40">
        <v>0</v>
      </c>
      <c r="AK9" s="49">
        <v>0</v>
      </c>
      <c r="AL9" s="48">
        <v>0</v>
      </c>
      <c r="AM9" s="40">
        <v>0</v>
      </c>
      <c r="AN9" s="40">
        <v>0</v>
      </c>
      <c r="AO9" s="49">
        <v>0</v>
      </c>
      <c r="AP9" s="49">
        <v>0</v>
      </c>
      <c r="AQ9" s="48">
        <v>0</v>
      </c>
      <c r="AR9" s="46">
        <v>0</v>
      </c>
      <c r="AS9" s="40">
        <v>0</v>
      </c>
      <c r="AT9" s="49">
        <v>0</v>
      </c>
      <c r="AU9" s="49">
        <v>0</v>
      </c>
      <c r="AV9" s="48">
        <v>16.512191741</v>
      </c>
      <c r="AW9" s="40">
        <v>343.755446286</v>
      </c>
      <c r="AX9" s="40">
        <v>1.001527269</v>
      </c>
      <c r="AY9" s="49">
        <v>0</v>
      </c>
      <c r="AZ9" s="49">
        <v>256.833293483</v>
      </c>
      <c r="BA9" s="48">
        <v>0</v>
      </c>
      <c r="BB9" s="46">
        <v>0</v>
      </c>
      <c r="BC9" s="40">
        <v>0</v>
      </c>
      <c r="BD9" s="49">
        <v>0</v>
      </c>
      <c r="BE9" s="49">
        <v>0</v>
      </c>
      <c r="BF9" s="48">
        <v>11.751973726</v>
      </c>
      <c r="BG9" s="46">
        <v>11.055308418</v>
      </c>
      <c r="BH9" s="40">
        <v>0</v>
      </c>
      <c r="BI9" s="40">
        <v>0</v>
      </c>
      <c r="BJ9" s="40">
        <v>41.706136217</v>
      </c>
      <c r="BK9" s="109">
        <v>1955.299675488</v>
      </c>
    </row>
    <row r="10" spans="1:63" ht="12.75">
      <c r="A10" s="10"/>
      <c r="B10" s="21" t="s">
        <v>137</v>
      </c>
      <c r="C10" s="48">
        <v>0</v>
      </c>
      <c r="D10" s="46">
        <v>807.772370043</v>
      </c>
      <c r="E10" s="40">
        <v>0</v>
      </c>
      <c r="F10" s="40">
        <v>0</v>
      </c>
      <c r="G10" s="47">
        <v>0</v>
      </c>
      <c r="H10" s="48">
        <v>68.843832895</v>
      </c>
      <c r="I10" s="40">
        <v>6534.92239872</v>
      </c>
      <c r="J10" s="40">
        <v>28.201384801</v>
      </c>
      <c r="K10" s="49">
        <v>0</v>
      </c>
      <c r="L10" s="47">
        <v>570.244577346</v>
      </c>
      <c r="M10" s="48">
        <v>0</v>
      </c>
      <c r="N10" s="46">
        <v>0</v>
      </c>
      <c r="O10" s="40">
        <v>0</v>
      </c>
      <c r="P10" s="49">
        <v>0</v>
      </c>
      <c r="Q10" s="47">
        <v>0</v>
      </c>
      <c r="R10" s="48">
        <v>29.76385496</v>
      </c>
      <c r="S10" s="40">
        <v>127.366194228</v>
      </c>
      <c r="T10" s="40">
        <v>15.000248562</v>
      </c>
      <c r="U10" s="40">
        <v>0</v>
      </c>
      <c r="V10" s="47">
        <v>67.896112328</v>
      </c>
      <c r="W10" s="48">
        <v>0</v>
      </c>
      <c r="X10" s="40">
        <v>0</v>
      </c>
      <c r="Y10" s="40">
        <v>0</v>
      </c>
      <c r="Z10" s="49">
        <v>0</v>
      </c>
      <c r="AA10" s="47">
        <v>0</v>
      </c>
      <c r="AB10" s="48">
        <v>0.036440092</v>
      </c>
      <c r="AC10" s="40">
        <v>0</v>
      </c>
      <c r="AD10" s="40">
        <v>0</v>
      </c>
      <c r="AE10" s="40">
        <v>0</v>
      </c>
      <c r="AF10" s="47">
        <v>0</v>
      </c>
      <c r="AG10" s="48">
        <v>0</v>
      </c>
      <c r="AH10" s="40">
        <v>0</v>
      </c>
      <c r="AI10" s="40">
        <v>0</v>
      </c>
      <c r="AJ10" s="40">
        <v>0</v>
      </c>
      <c r="AK10" s="47">
        <v>0</v>
      </c>
      <c r="AL10" s="48">
        <v>0.008421321</v>
      </c>
      <c r="AM10" s="40">
        <v>0</v>
      </c>
      <c r="AN10" s="40">
        <v>0</v>
      </c>
      <c r="AO10" s="49">
        <v>0</v>
      </c>
      <c r="AP10" s="47">
        <v>0</v>
      </c>
      <c r="AQ10" s="48">
        <v>0</v>
      </c>
      <c r="AR10" s="46">
        <v>0</v>
      </c>
      <c r="AS10" s="40">
        <v>0</v>
      </c>
      <c r="AT10" s="49">
        <v>0</v>
      </c>
      <c r="AU10" s="47">
        <v>0</v>
      </c>
      <c r="AV10" s="48">
        <v>112.761762747</v>
      </c>
      <c r="AW10" s="40">
        <v>1770.75300972</v>
      </c>
      <c r="AX10" s="40">
        <v>5.580710105</v>
      </c>
      <c r="AY10" s="49">
        <v>0</v>
      </c>
      <c r="AZ10" s="47">
        <v>609.447713468</v>
      </c>
      <c r="BA10" s="48">
        <v>0</v>
      </c>
      <c r="BB10" s="46">
        <v>0</v>
      </c>
      <c r="BC10" s="40">
        <v>0</v>
      </c>
      <c r="BD10" s="49">
        <v>0</v>
      </c>
      <c r="BE10" s="47">
        <v>0</v>
      </c>
      <c r="BF10" s="48">
        <v>42.013359288</v>
      </c>
      <c r="BG10" s="46">
        <v>97.127089601</v>
      </c>
      <c r="BH10" s="40">
        <v>11.474670543</v>
      </c>
      <c r="BI10" s="40">
        <v>0</v>
      </c>
      <c r="BJ10" s="40">
        <v>84.980689479</v>
      </c>
      <c r="BK10" s="109">
        <v>10984.194840247</v>
      </c>
    </row>
    <row r="11" spans="1:64" ht="12.75">
      <c r="A11" s="31"/>
      <c r="B11" s="32" t="s">
        <v>76</v>
      </c>
      <c r="C11" s="95">
        <f>SUM(C8:C10)</f>
        <v>0</v>
      </c>
      <c r="D11" s="77">
        <f aca="true" t="shared" si="0" ref="D11:BJ11">SUM(D8:D10)</f>
        <v>987.48606767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90.725508046</v>
      </c>
      <c r="I11" s="77">
        <f t="shared" si="0"/>
        <v>9190.530291122</v>
      </c>
      <c r="J11" s="77">
        <f t="shared" si="0"/>
        <v>150.924540383</v>
      </c>
      <c r="K11" s="77">
        <f t="shared" si="0"/>
        <v>0</v>
      </c>
      <c r="L11" s="77">
        <f t="shared" si="0"/>
        <v>980.876656838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36.01659257</v>
      </c>
      <c r="S11" s="77">
        <f t="shared" si="0"/>
        <v>177.49105319199998</v>
      </c>
      <c r="T11" s="77">
        <f t="shared" si="0"/>
        <v>27.072001857</v>
      </c>
      <c r="U11" s="77">
        <f t="shared" si="0"/>
        <v>0</v>
      </c>
      <c r="V11" s="77">
        <f t="shared" si="0"/>
        <v>99.967894281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0.044506132000000004</v>
      </c>
      <c r="AC11" s="77">
        <f t="shared" si="0"/>
        <v>0</v>
      </c>
      <c r="AD11" s="77">
        <f t="shared" si="0"/>
        <v>0</v>
      </c>
      <c r="AE11" s="77">
        <f t="shared" si="0"/>
        <v>0</v>
      </c>
      <c r="AF11" s="77">
        <f t="shared" si="0"/>
        <v>0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0.008421321</v>
      </c>
      <c r="AM11" s="77">
        <f t="shared" si="0"/>
        <v>0</v>
      </c>
      <c r="AN11" s="77">
        <f t="shared" si="0"/>
        <v>0</v>
      </c>
      <c r="AO11" s="77">
        <f t="shared" si="0"/>
        <v>0</v>
      </c>
      <c r="AP11" s="77">
        <f t="shared" si="0"/>
        <v>0</v>
      </c>
      <c r="AQ11" s="77">
        <f t="shared" si="0"/>
        <v>0</v>
      </c>
      <c r="AR11" s="77">
        <f t="shared" si="0"/>
        <v>0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142.742357924</v>
      </c>
      <c r="AW11" s="77">
        <f t="shared" si="0"/>
        <v>2399.527325693</v>
      </c>
      <c r="AX11" s="77">
        <f t="shared" si="0"/>
        <v>6.582237374</v>
      </c>
      <c r="AY11" s="77">
        <f t="shared" si="0"/>
        <v>0</v>
      </c>
      <c r="AZ11" s="77">
        <f t="shared" si="0"/>
        <v>951.260412849</v>
      </c>
      <c r="BA11" s="77">
        <f t="shared" si="0"/>
        <v>0</v>
      </c>
      <c r="BB11" s="77">
        <f t="shared" si="0"/>
        <v>0</v>
      </c>
      <c r="BC11" s="77">
        <f t="shared" si="0"/>
        <v>0</v>
      </c>
      <c r="BD11" s="77">
        <f t="shared" si="0"/>
        <v>0</v>
      </c>
      <c r="BE11" s="77">
        <f t="shared" si="0"/>
        <v>0</v>
      </c>
      <c r="BF11" s="77">
        <f t="shared" si="0"/>
        <v>58.919785477</v>
      </c>
      <c r="BG11" s="77">
        <f t="shared" si="0"/>
        <v>199.037309798</v>
      </c>
      <c r="BH11" s="77">
        <f t="shared" si="0"/>
        <v>11.474670543</v>
      </c>
      <c r="BI11" s="77">
        <f t="shared" si="0"/>
        <v>0</v>
      </c>
      <c r="BJ11" s="77">
        <f t="shared" si="0"/>
        <v>140.867446261</v>
      </c>
      <c r="BK11" s="110">
        <f>SUM(BK8:BK10)</f>
        <v>15651.555079331001</v>
      </c>
      <c r="BL11" s="87"/>
    </row>
    <row r="12" spans="1:64" ht="12.75">
      <c r="A12" s="10" t="s">
        <v>68</v>
      </c>
      <c r="B12" s="17" t="s">
        <v>3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8"/>
      <c r="BL12" s="87"/>
    </row>
    <row r="13" spans="1:64" ht="12.75">
      <c r="A13" s="10"/>
      <c r="B13" s="17" t="s">
        <v>127</v>
      </c>
      <c r="C13" s="48">
        <v>0</v>
      </c>
      <c r="D13" s="46">
        <v>6.265563425</v>
      </c>
      <c r="E13" s="40">
        <v>0</v>
      </c>
      <c r="F13" s="40">
        <v>0</v>
      </c>
      <c r="G13" s="47">
        <v>0</v>
      </c>
      <c r="H13" s="48">
        <v>5.869672584</v>
      </c>
      <c r="I13" s="40">
        <v>0.505507828</v>
      </c>
      <c r="J13" s="40">
        <v>0</v>
      </c>
      <c r="K13" s="49">
        <v>0</v>
      </c>
      <c r="L13" s="47">
        <v>9.420644363</v>
      </c>
      <c r="M13" s="48">
        <v>0</v>
      </c>
      <c r="N13" s="46">
        <v>0</v>
      </c>
      <c r="O13" s="40">
        <v>0</v>
      </c>
      <c r="P13" s="49">
        <v>0</v>
      </c>
      <c r="Q13" s="47">
        <v>0</v>
      </c>
      <c r="R13" s="48">
        <v>2.193792473</v>
      </c>
      <c r="S13" s="40">
        <v>0.007087653</v>
      </c>
      <c r="T13" s="40">
        <v>0</v>
      </c>
      <c r="U13" s="40">
        <v>0</v>
      </c>
      <c r="V13" s="47">
        <v>1.251943682</v>
      </c>
      <c r="W13" s="48">
        <v>0</v>
      </c>
      <c r="X13" s="40">
        <v>0</v>
      </c>
      <c r="Y13" s="40">
        <v>0</v>
      </c>
      <c r="Z13" s="49">
        <v>0</v>
      </c>
      <c r="AA13" s="47">
        <v>0</v>
      </c>
      <c r="AB13" s="48">
        <v>0</v>
      </c>
      <c r="AC13" s="40">
        <v>0</v>
      </c>
      <c r="AD13" s="40">
        <v>0</v>
      </c>
      <c r="AE13" s="40">
        <v>0</v>
      </c>
      <c r="AF13" s="47">
        <v>0</v>
      </c>
      <c r="AG13" s="48">
        <v>0</v>
      </c>
      <c r="AH13" s="40">
        <v>0</v>
      </c>
      <c r="AI13" s="40">
        <v>0</v>
      </c>
      <c r="AJ13" s="40">
        <v>0</v>
      </c>
      <c r="AK13" s="47">
        <v>0</v>
      </c>
      <c r="AL13" s="48">
        <v>0</v>
      </c>
      <c r="AM13" s="40">
        <v>0</v>
      </c>
      <c r="AN13" s="40">
        <v>0</v>
      </c>
      <c r="AO13" s="49">
        <v>0</v>
      </c>
      <c r="AP13" s="47">
        <v>0</v>
      </c>
      <c r="AQ13" s="48">
        <v>0</v>
      </c>
      <c r="AR13" s="46">
        <v>0</v>
      </c>
      <c r="AS13" s="40">
        <v>0</v>
      </c>
      <c r="AT13" s="49">
        <v>0</v>
      </c>
      <c r="AU13" s="47">
        <v>0</v>
      </c>
      <c r="AV13" s="48">
        <v>2.95140982</v>
      </c>
      <c r="AW13" s="40">
        <v>0.946276165</v>
      </c>
      <c r="AX13" s="40">
        <v>0</v>
      </c>
      <c r="AY13" s="49">
        <v>0</v>
      </c>
      <c r="AZ13" s="47">
        <v>14.110392776</v>
      </c>
      <c r="BA13" s="48">
        <v>0</v>
      </c>
      <c r="BB13" s="46">
        <v>0</v>
      </c>
      <c r="BC13" s="40">
        <v>0</v>
      </c>
      <c r="BD13" s="49">
        <v>0</v>
      </c>
      <c r="BE13" s="47">
        <v>0</v>
      </c>
      <c r="BF13" s="48">
        <v>0.495314641</v>
      </c>
      <c r="BG13" s="46">
        <v>6.451E-06</v>
      </c>
      <c r="BH13" s="40">
        <v>0</v>
      </c>
      <c r="BI13" s="40">
        <v>0</v>
      </c>
      <c r="BJ13" s="40">
        <v>0.500885248</v>
      </c>
      <c r="BK13" s="109">
        <v>44.518497109</v>
      </c>
      <c r="BL13" s="87"/>
    </row>
    <row r="14" spans="1:64" ht="12.75">
      <c r="A14" s="10"/>
      <c r="B14" s="21" t="s">
        <v>138</v>
      </c>
      <c r="C14" s="48">
        <v>0</v>
      </c>
      <c r="D14" s="46">
        <v>125.996910297</v>
      </c>
      <c r="E14" s="40">
        <v>0</v>
      </c>
      <c r="F14" s="40">
        <v>0</v>
      </c>
      <c r="G14" s="47">
        <v>0</v>
      </c>
      <c r="H14" s="48">
        <v>41.919867073</v>
      </c>
      <c r="I14" s="40">
        <v>48.596384126</v>
      </c>
      <c r="J14" s="40">
        <v>0</v>
      </c>
      <c r="K14" s="49">
        <v>0</v>
      </c>
      <c r="L14" s="47">
        <v>147.57666678</v>
      </c>
      <c r="M14" s="48">
        <v>0</v>
      </c>
      <c r="N14" s="46">
        <v>0</v>
      </c>
      <c r="O14" s="40">
        <v>0</v>
      </c>
      <c r="P14" s="49">
        <v>0</v>
      </c>
      <c r="Q14" s="47">
        <v>0</v>
      </c>
      <c r="R14" s="48">
        <v>20.987186193</v>
      </c>
      <c r="S14" s="40">
        <v>3.385428122</v>
      </c>
      <c r="T14" s="40">
        <v>0</v>
      </c>
      <c r="U14" s="40">
        <v>0</v>
      </c>
      <c r="V14" s="47">
        <v>17.889663155</v>
      </c>
      <c r="W14" s="48">
        <v>0</v>
      </c>
      <c r="X14" s="40">
        <v>0</v>
      </c>
      <c r="Y14" s="40">
        <v>0</v>
      </c>
      <c r="Z14" s="49">
        <v>0</v>
      </c>
      <c r="AA14" s="47">
        <v>0</v>
      </c>
      <c r="AB14" s="48">
        <v>0</v>
      </c>
      <c r="AC14" s="40">
        <v>0</v>
      </c>
      <c r="AD14" s="40">
        <v>0</v>
      </c>
      <c r="AE14" s="40">
        <v>0</v>
      </c>
      <c r="AF14" s="47">
        <v>0</v>
      </c>
      <c r="AG14" s="48">
        <v>0</v>
      </c>
      <c r="AH14" s="40">
        <v>0</v>
      </c>
      <c r="AI14" s="40">
        <v>0</v>
      </c>
      <c r="AJ14" s="40">
        <v>0</v>
      </c>
      <c r="AK14" s="47">
        <v>0</v>
      </c>
      <c r="AL14" s="48">
        <v>0</v>
      </c>
      <c r="AM14" s="40">
        <v>0</v>
      </c>
      <c r="AN14" s="40">
        <v>0</v>
      </c>
      <c r="AO14" s="49">
        <v>0</v>
      </c>
      <c r="AP14" s="47">
        <v>0</v>
      </c>
      <c r="AQ14" s="48">
        <v>0</v>
      </c>
      <c r="AR14" s="46">
        <v>0.080666642</v>
      </c>
      <c r="AS14" s="40">
        <v>0</v>
      </c>
      <c r="AT14" s="49">
        <v>0</v>
      </c>
      <c r="AU14" s="47">
        <v>0</v>
      </c>
      <c r="AV14" s="48">
        <v>23.9197575</v>
      </c>
      <c r="AW14" s="40">
        <v>57.290235355</v>
      </c>
      <c r="AX14" s="40">
        <v>6.050277909</v>
      </c>
      <c r="AY14" s="49">
        <v>0</v>
      </c>
      <c r="AZ14" s="47">
        <v>106.426404027</v>
      </c>
      <c r="BA14" s="48">
        <v>0</v>
      </c>
      <c r="BB14" s="46">
        <v>0</v>
      </c>
      <c r="BC14" s="40">
        <v>0</v>
      </c>
      <c r="BD14" s="49">
        <v>0</v>
      </c>
      <c r="BE14" s="47">
        <v>0</v>
      </c>
      <c r="BF14" s="48">
        <v>6.820301057</v>
      </c>
      <c r="BG14" s="46">
        <v>1.016764069</v>
      </c>
      <c r="BH14" s="40">
        <v>2.198173884</v>
      </c>
      <c r="BI14" s="40">
        <v>0</v>
      </c>
      <c r="BJ14" s="40">
        <v>6.416928054</v>
      </c>
      <c r="BK14" s="109">
        <v>616.571614243</v>
      </c>
      <c r="BL14" s="87"/>
    </row>
    <row r="15" spans="1:64" ht="12.75">
      <c r="A15" s="31"/>
      <c r="B15" s="32" t="s">
        <v>77</v>
      </c>
      <c r="C15" s="78">
        <f aca="true" t="shared" si="1" ref="C15:AH15">SUM(C13:C14)</f>
        <v>0</v>
      </c>
      <c r="D15" s="78">
        <f t="shared" si="1"/>
        <v>132.262473722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47.789539657</v>
      </c>
      <c r="I15" s="78">
        <f t="shared" si="1"/>
        <v>49.101891953999996</v>
      </c>
      <c r="J15" s="78">
        <f t="shared" si="1"/>
        <v>0</v>
      </c>
      <c r="K15" s="78">
        <f t="shared" si="1"/>
        <v>0</v>
      </c>
      <c r="L15" s="78">
        <f t="shared" si="1"/>
        <v>156.99731114300002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1"/>
        <v>0</v>
      </c>
      <c r="Q15" s="78">
        <f t="shared" si="1"/>
        <v>0</v>
      </c>
      <c r="R15" s="78">
        <f t="shared" si="1"/>
        <v>23.180978665999998</v>
      </c>
      <c r="S15" s="78">
        <f t="shared" si="1"/>
        <v>3.392515775</v>
      </c>
      <c r="T15" s="78">
        <f t="shared" si="1"/>
        <v>0</v>
      </c>
      <c r="U15" s="78">
        <f t="shared" si="1"/>
        <v>0</v>
      </c>
      <c r="V15" s="78">
        <f t="shared" si="1"/>
        <v>19.141606837</v>
      </c>
      <c r="W15" s="78">
        <f t="shared" si="1"/>
        <v>0</v>
      </c>
      <c r="X15" s="78">
        <f t="shared" si="1"/>
        <v>0</v>
      </c>
      <c r="Y15" s="78">
        <f t="shared" si="1"/>
        <v>0</v>
      </c>
      <c r="Z15" s="78">
        <f t="shared" si="1"/>
        <v>0</v>
      </c>
      <c r="AA15" s="78">
        <f t="shared" si="1"/>
        <v>0</v>
      </c>
      <c r="AB15" s="78">
        <f t="shared" si="1"/>
        <v>0</v>
      </c>
      <c r="AC15" s="78">
        <f t="shared" si="1"/>
        <v>0</v>
      </c>
      <c r="AD15" s="78">
        <f t="shared" si="1"/>
        <v>0</v>
      </c>
      <c r="AE15" s="78">
        <f t="shared" si="1"/>
        <v>0</v>
      </c>
      <c r="AF15" s="78">
        <f t="shared" si="1"/>
        <v>0</v>
      </c>
      <c r="AG15" s="78">
        <f t="shared" si="1"/>
        <v>0</v>
      </c>
      <c r="AH15" s="78">
        <f t="shared" si="1"/>
        <v>0</v>
      </c>
      <c r="AI15" s="78">
        <f aca="true" t="shared" si="2" ref="AI15:BJ15">SUM(AI13:AI14)</f>
        <v>0</v>
      </c>
      <c r="AJ15" s="78">
        <f t="shared" si="2"/>
        <v>0</v>
      </c>
      <c r="AK15" s="78">
        <f t="shared" si="2"/>
        <v>0</v>
      </c>
      <c r="AL15" s="78">
        <f t="shared" si="2"/>
        <v>0</v>
      </c>
      <c r="AM15" s="78">
        <f t="shared" si="2"/>
        <v>0</v>
      </c>
      <c r="AN15" s="78">
        <f t="shared" si="2"/>
        <v>0</v>
      </c>
      <c r="AO15" s="78">
        <f t="shared" si="2"/>
        <v>0</v>
      </c>
      <c r="AP15" s="78">
        <f t="shared" si="2"/>
        <v>0</v>
      </c>
      <c r="AQ15" s="78">
        <f t="shared" si="2"/>
        <v>0</v>
      </c>
      <c r="AR15" s="78">
        <f t="shared" si="2"/>
        <v>0.080666642</v>
      </c>
      <c r="AS15" s="78">
        <f t="shared" si="2"/>
        <v>0</v>
      </c>
      <c r="AT15" s="78">
        <f t="shared" si="2"/>
        <v>0</v>
      </c>
      <c r="AU15" s="78">
        <f t="shared" si="2"/>
        <v>0</v>
      </c>
      <c r="AV15" s="78">
        <f t="shared" si="2"/>
        <v>26.871167319999998</v>
      </c>
      <c r="AW15" s="78">
        <f t="shared" si="2"/>
        <v>58.23651152</v>
      </c>
      <c r="AX15" s="78">
        <f t="shared" si="2"/>
        <v>6.050277909</v>
      </c>
      <c r="AY15" s="78">
        <f t="shared" si="2"/>
        <v>0</v>
      </c>
      <c r="AZ15" s="78">
        <f t="shared" si="2"/>
        <v>120.536796803</v>
      </c>
      <c r="BA15" s="78">
        <f t="shared" si="2"/>
        <v>0</v>
      </c>
      <c r="BB15" s="78">
        <f t="shared" si="2"/>
        <v>0</v>
      </c>
      <c r="BC15" s="78">
        <f t="shared" si="2"/>
        <v>0</v>
      </c>
      <c r="BD15" s="78">
        <f t="shared" si="2"/>
        <v>0</v>
      </c>
      <c r="BE15" s="78">
        <f t="shared" si="2"/>
        <v>0</v>
      </c>
      <c r="BF15" s="78">
        <f t="shared" si="2"/>
        <v>7.315615698</v>
      </c>
      <c r="BG15" s="78">
        <f t="shared" si="2"/>
        <v>1.01677052</v>
      </c>
      <c r="BH15" s="78">
        <f t="shared" si="2"/>
        <v>2.198173884</v>
      </c>
      <c r="BI15" s="78">
        <f t="shared" si="2"/>
        <v>0</v>
      </c>
      <c r="BJ15" s="78">
        <f t="shared" si="2"/>
        <v>6.917813302000001</v>
      </c>
      <c r="BK15" s="111">
        <f>SUM(BK13:BK14)</f>
        <v>661.090111352</v>
      </c>
      <c r="BL15" s="87"/>
    </row>
    <row r="16" spans="1:64" ht="12.75">
      <c r="A16" s="10" t="s">
        <v>69</v>
      </c>
      <c r="B16" s="17" t="s">
        <v>10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53"/>
      <c r="BL16" s="87"/>
    </row>
    <row r="17" spans="1:64" ht="12.75">
      <c r="A17" s="10"/>
      <c r="B17" s="107" t="s">
        <v>140</v>
      </c>
      <c r="C17" s="48">
        <v>0</v>
      </c>
      <c r="D17" s="46">
        <v>0</v>
      </c>
      <c r="E17" s="40">
        <v>0</v>
      </c>
      <c r="F17" s="40">
        <v>0</v>
      </c>
      <c r="G17" s="47">
        <v>0</v>
      </c>
      <c r="H17" s="64">
        <v>0.263576029</v>
      </c>
      <c r="I17" s="40">
        <v>104.04971924</v>
      </c>
      <c r="J17" s="40">
        <v>0</v>
      </c>
      <c r="K17" s="40">
        <v>0</v>
      </c>
      <c r="L17" s="47">
        <v>38.092940264</v>
      </c>
      <c r="M17" s="64">
        <v>0</v>
      </c>
      <c r="N17" s="46">
        <v>0</v>
      </c>
      <c r="O17" s="40">
        <v>0</v>
      </c>
      <c r="P17" s="40">
        <v>0</v>
      </c>
      <c r="Q17" s="47">
        <v>0</v>
      </c>
      <c r="R17" s="64">
        <v>0.076877468</v>
      </c>
      <c r="S17" s="40">
        <v>0</v>
      </c>
      <c r="T17" s="40">
        <v>0</v>
      </c>
      <c r="U17" s="40">
        <v>0</v>
      </c>
      <c r="V17" s="47">
        <v>0.247792</v>
      </c>
      <c r="W17" s="64">
        <v>0</v>
      </c>
      <c r="X17" s="40">
        <v>0</v>
      </c>
      <c r="Y17" s="40">
        <v>0</v>
      </c>
      <c r="Z17" s="40">
        <v>0</v>
      </c>
      <c r="AA17" s="47">
        <v>0</v>
      </c>
      <c r="AB17" s="64">
        <v>0</v>
      </c>
      <c r="AC17" s="40">
        <v>0</v>
      </c>
      <c r="AD17" s="40">
        <v>0</v>
      </c>
      <c r="AE17" s="40">
        <v>0</v>
      </c>
      <c r="AF17" s="47">
        <v>0</v>
      </c>
      <c r="AG17" s="64">
        <v>0</v>
      </c>
      <c r="AH17" s="40">
        <v>0</v>
      </c>
      <c r="AI17" s="40">
        <v>0</v>
      </c>
      <c r="AJ17" s="40">
        <v>0</v>
      </c>
      <c r="AK17" s="47">
        <v>0</v>
      </c>
      <c r="AL17" s="64">
        <v>0</v>
      </c>
      <c r="AM17" s="40">
        <v>0</v>
      </c>
      <c r="AN17" s="40">
        <v>0</v>
      </c>
      <c r="AO17" s="40">
        <v>0</v>
      </c>
      <c r="AP17" s="47">
        <v>0</v>
      </c>
      <c r="AQ17" s="64">
        <v>0</v>
      </c>
      <c r="AR17" s="46">
        <v>0</v>
      </c>
      <c r="AS17" s="40">
        <v>0</v>
      </c>
      <c r="AT17" s="40">
        <v>0</v>
      </c>
      <c r="AU17" s="47">
        <v>0</v>
      </c>
      <c r="AV17" s="64">
        <v>0.708621767</v>
      </c>
      <c r="AW17" s="40">
        <v>6.474623688</v>
      </c>
      <c r="AX17" s="40">
        <v>0</v>
      </c>
      <c r="AY17" s="40">
        <v>0</v>
      </c>
      <c r="AZ17" s="47">
        <v>25.220911238</v>
      </c>
      <c r="BA17" s="64">
        <v>0</v>
      </c>
      <c r="BB17" s="46">
        <v>0</v>
      </c>
      <c r="BC17" s="40">
        <v>0</v>
      </c>
      <c r="BD17" s="40">
        <v>0</v>
      </c>
      <c r="BE17" s="47">
        <v>0</v>
      </c>
      <c r="BF17" s="64">
        <v>0.03162555</v>
      </c>
      <c r="BG17" s="46">
        <v>0</v>
      </c>
      <c r="BH17" s="40">
        <v>0</v>
      </c>
      <c r="BI17" s="40">
        <v>0</v>
      </c>
      <c r="BJ17" s="49">
        <v>2.087416859</v>
      </c>
      <c r="BK17" s="109">
        <v>177.254104103</v>
      </c>
      <c r="BL17" s="87"/>
    </row>
    <row r="18" spans="1:64" ht="12.75">
      <c r="A18" s="10"/>
      <c r="B18" s="107" t="s">
        <v>141</v>
      </c>
      <c r="C18" s="48">
        <v>0</v>
      </c>
      <c r="D18" s="46">
        <v>6.21829516</v>
      </c>
      <c r="E18" s="40">
        <v>0</v>
      </c>
      <c r="F18" s="40">
        <v>0</v>
      </c>
      <c r="G18" s="47">
        <v>0</v>
      </c>
      <c r="H18" s="64">
        <v>0.15405524</v>
      </c>
      <c r="I18" s="40">
        <v>402.63461161</v>
      </c>
      <c r="J18" s="40">
        <v>0</v>
      </c>
      <c r="K18" s="40">
        <v>0</v>
      </c>
      <c r="L18" s="47">
        <v>30.307187941</v>
      </c>
      <c r="M18" s="64">
        <v>0</v>
      </c>
      <c r="N18" s="46">
        <v>0</v>
      </c>
      <c r="O18" s="40">
        <v>0</v>
      </c>
      <c r="P18" s="40">
        <v>0</v>
      </c>
      <c r="Q18" s="47">
        <v>0</v>
      </c>
      <c r="R18" s="64">
        <v>0.029847864</v>
      </c>
      <c r="S18" s="40">
        <v>13.680249352</v>
      </c>
      <c r="T18" s="40">
        <v>0</v>
      </c>
      <c r="U18" s="40">
        <v>0</v>
      </c>
      <c r="V18" s="47">
        <v>0</v>
      </c>
      <c r="W18" s="64">
        <v>0</v>
      </c>
      <c r="X18" s="40">
        <v>0</v>
      </c>
      <c r="Y18" s="40">
        <v>0</v>
      </c>
      <c r="Z18" s="40">
        <v>0</v>
      </c>
      <c r="AA18" s="47">
        <v>0</v>
      </c>
      <c r="AB18" s="64">
        <v>0</v>
      </c>
      <c r="AC18" s="40">
        <v>0</v>
      </c>
      <c r="AD18" s="40">
        <v>0</v>
      </c>
      <c r="AE18" s="40">
        <v>0</v>
      </c>
      <c r="AF18" s="47">
        <v>0</v>
      </c>
      <c r="AG18" s="64">
        <v>0</v>
      </c>
      <c r="AH18" s="40">
        <v>0</v>
      </c>
      <c r="AI18" s="40">
        <v>0</v>
      </c>
      <c r="AJ18" s="40">
        <v>0</v>
      </c>
      <c r="AK18" s="47">
        <v>0</v>
      </c>
      <c r="AL18" s="64">
        <v>0</v>
      </c>
      <c r="AM18" s="40">
        <v>0</v>
      </c>
      <c r="AN18" s="40">
        <v>0</v>
      </c>
      <c r="AO18" s="40">
        <v>0</v>
      </c>
      <c r="AP18" s="47">
        <v>0</v>
      </c>
      <c r="AQ18" s="64">
        <v>0</v>
      </c>
      <c r="AR18" s="46">
        <v>0</v>
      </c>
      <c r="AS18" s="40">
        <v>0</v>
      </c>
      <c r="AT18" s="40">
        <v>0</v>
      </c>
      <c r="AU18" s="47">
        <v>0</v>
      </c>
      <c r="AV18" s="64">
        <v>0.624236929</v>
      </c>
      <c r="AW18" s="40">
        <v>13.291523853</v>
      </c>
      <c r="AX18" s="40">
        <v>0</v>
      </c>
      <c r="AY18" s="40">
        <v>0</v>
      </c>
      <c r="AZ18" s="47">
        <v>60.490920677</v>
      </c>
      <c r="BA18" s="64">
        <v>0</v>
      </c>
      <c r="BB18" s="46">
        <v>0</v>
      </c>
      <c r="BC18" s="40">
        <v>0</v>
      </c>
      <c r="BD18" s="40">
        <v>0</v>
      </c>
      <c r="BE18" s="47">
        <v>0</v>
      </c>
      <c r="BF18" s="64">
        <v>0.091035381</v>
      </c>
      <c r="BG18" s="46">
        <v>1.235215484</v>
      </c>
      <c r="BH18" s="40">
        <v>0</v>
      </c>
      <c r="BI18" s="40">
        <v>0</v>
      </c>
      <c r="BJ18" s="49">
        <v>0.933822906</v>
      </c>
      <c r="BK18" s="109">
        <v>529.691002397</v>
      </c>
      <c r="BL18" s="87"/>
    </row>
    <row r="19" spans="1:64" ht="12.75">
      <c r="A19" s="10"/>
      <c r="B19" s="107" t="s">
        <v>150</v>
      </c>
      <c r="C19" s="48">
        <v>0</v>
      </c>
      <c r="D19" s="46">
        <v>0</v>
      </c>
      <c r="E19" s="40">
        <v>0</v>
      </c>
      <c r="F19" s="40">
        <v>0</v>
      </c>
      <c r="G19" s="47">
        <v>0</v>
      </c>
      <c r="H19" s="64">
        <v>0.18215728</v>
      </c>
      <c r="I19" s="40">
        <v>91.045478456</v>
      </c>
      <c r="J19" s="40">
        <v>0</v>
      </c>
      <c r="K19" s="40">
        <v>0</v>
      </c>
      <c r="L19" s="47">
        <v>72.336676746</v>
      </c>
      <c r="M19" s="64">
        <v>0</v>
      </c>
      <c r="N19" s="46">
        <v>0</v>
      </c>
      <c r="O19" s="40">
        <v>0</v>
      </c>
      <c r="P19" s="40">
        <v>0</v>
      </c>
      <c r="Q19" s="47">
        <v>0</v>
      </c>
      <c r="R19" s="64">
        <v>0.018503711</v>
      </c>
      <c r="S19" s="40">
        <v>0.428893952</v>
      </c>
      <c r="T19" s="40">
        <v>0</v>
      </c>
      <c r="U19" s="40">
        <v>0</v>
      </c>
      <c r="V19" s="47">
        <v>0.586972009</v>
      </c>
      <c r="W19" s="64">
        <v>0</v>
      </c>
      <c r="X19" s="40">
        <v>0</v>
      </c>
      <c r="Y19" s="40">
        <v>0</v>
      </c>
      <c r="Z19" s="40">
        <v>0</v>
      </c>
      <c r="AA19" s="47">
        <v>0</v>
      </c>
      <c r="AB19" s="64">
        <v>0</v>
      </c>
      <c r="AC19" s="40">
        <v>0</v>
      </c>
      <c r="AD19" s="40">
        <v>0</v>
      </c>
      <c r="AE19" s="40">
        <v>0</v>
      </c>
      <c r="AF19" s="47">
        <v>0</v>
      </c>
      <c r="AG19" s="64">
        <v>0</v>
      </c>
      <c r="AH19" s="40">
        <v>0</v>
      </c>
      <c r="AI19" s="40">
        <v>0</v>
      </c>
      <c r="AJ19" s="40">
        <v>0</v>
      </c>
      <c r="AK19" s="47">
        <v>0</v>
      </c>
      <c r="AL19" s="64">
        <v>0</v>
      </c>
      <c r="AM19" s="40">
        <v>0</v>
      </c>
      <c r="AN19" s="40">
        <v>0</v>
      </c>
      <c r="AO19" s="40">
        <v>0</v>
      </c>
      <c r="AP19" s="47">
        <v>0</v>
      </c>
      <c r="AQ19" s="64">
        <v>0</v>
      </c>
      <c r="AR19" s="46">
        <v>0</v>
      </c>
      <c r="AS19" s="40">
        <v>0</v>
      </c>
      <c r="AT19" s="40">
        <v>0</v>
      </c>
      <c r="AU19" s="47">
        <v>0</v>
      </c>
      <c r="AV19" s="64">
        <v>0.176649019</v>
      </c>
      <c r="AW19" s="40">
        <v>134.278130938</v>
      </c>
      <c r="AX19" s="40">
        <v>0</v>
      </c>
      <c r="AY19" s="40">
        <v>0</v>
      </c>
      <c r="AZ19" s="47">
        <v>169.998044967</v>
      </c>
      <c r="BA19" s="64">
        <v>0</v>
      </c>
      <c r="BB19" s="46">
        <v>0</v>
      </c>
      <c r="BC19" s="40">
        <v>0</v>
      </c>
      <c r="BD19" s="40">
        <v>0</v>
      </c>
      <c r="BE19" s="47">
        <v>0</v>
      </c>
      <c r="BF19" s="64">
        <v>0.005456248</v>
      </c>
      <c r="BG19" s="46">
        <v>2.243124403</v>
      </c>
      <c r="BH19" s="40">
        <v>0</v>
      </c>
      <c r="BI19" s="40">
        <v>0</v>
      </c>
      <c r="BJ19" s="49">
        <v>3.04337419</v>
      </c>
      <c r="BK19" s="109">
        <v>474.343461919</v>
      </c>
      <c r="BL19" s="87"/>
    </row>
    <row r="20" spans="1:64" ht="12.75">
      <c r="A20" s="10"/>
      <c r="B20" s="107" t="s">
        <v>142</v>
      </c>
      <c r="C20" s="48">
        <v>0</v>
      </c>
      <c r="D20" s="46">
        <v>0</v>
      </c>
      <c r="E20" s="40">
        <v>0</v>
      </c>
      <c r="F20" s="40">
        <v>0</v>
      </c>
      <c r="G20" s="47">
        <v>0</v>
      </c>
      <c r="H20" s="64">
        <v>0.391014632</v>
      </c>
      <c r="I20" s="40">
        <v>66.579591379</v>
      </c>
      <c r="J20" s="40">
        <v>0</v>
      </c>
      <c r="K20" s="40">
        <v>0</v>
      </c>
      <c r="L20" s="47">
        <v>39.589685587</v>
      </c>
      <c r="M20" s="64">
        <v>0</v>
      </c>
      <c r="N20" s="46">
        <v>0</v>
      </c>
      <c r="O20" s="40">
        <v>0</v>
      </c>
      <c r="P20" s="40">
        <v>0</v>
      </c>
      <c r="Q20" s="47">
        <v>0</v>
      </c>
      <c r="R20" s="64">
        <v>0.044039006</v>
      </c>
      <c r="S20" s="40">
        <v>6.20268226</v>
      </c>
      <c r="T20" s="40">
        <v>0</v>
      </c>
      <c r="U20" s="40">
        <v>0</v>
      </c>
      <c r="V20" s="47">
        <v>4.86215857</v>
      </c>
      <c r="W20" s="64">
        <v>0</v>
      </c>
      <c r="X20" s="40">
        <v>0</v>
      </c>
      <c r="Y20" s="40">
        <v>0</v>
      </c>
      <c r="Z20" s="40">
        <v>0</v>
      </c>
      <c r="AA20" s="47">
        <v>0</v>
      </c>
      <c r="AB20" s="64">
        <v>0</v>
      </c>
      <c r="AC20" s="40">
        <v>0.049201871</v>
      </c>
      <c r="AD20" s="40">
        <v>0</v>
      </c>
      <c r="AE20" s="40">
        <v>0</v>
      </c>
      <c r="AF20" s="47">
        <v>0</v>
      </c>
      <c r="AG20" s="64">
        <v>0</v>
      </c>
      <c r="AH20" s="40">
        <v>0</v>
      </c>
      <c r="AI20" s="40">
        <v>0</v>
      </c>
      <c r="AJ20" s="40">
        <v>0</v>
      </c>
      <c r="AK20" s="47">
        <v>0</v>
      </c>
      <c r="AL20" s="64">
        <v>0</v>
      </c>
      <c r="AM20" s="40">
        <v>0</v>
      </c>
      <c r="AN20" s="40">
        <v>0</v>
      </c>
      <c r="AO20" s="40">
        <v>0</v>
      </c>
      <c r="AP20" s="47">
        <v>0</v>
      </c>
      <c r="AQ20" s="64">
        <v>0</v>
      </c>
      <c r="AR20" s="46">
        <v>0</v>
      </c>
      <c r="AS20" s="40">
        <v>0</v>
      </c>
      <c r="AT20" s="40">
        <v>0</v>
      </c>
      <c r="AU20" s="47">
        <v>0</v>
      </c>
      <c r="AV20" s="64">
        <v>6.82320157</v>
      </c>
      <c r="AW20" s="40">
        <v>92.772259628</v>
      </c>
      <c r="AX20" s="40">
        <v>0</v>
      </c>
      <c r="AY20" s="40">
        <v>0</v>
      </c>
      <c r="AZ20" s="47">
        <v>192.470874557</v>
      </c>
      <c r="BA20" s="64">
        <v>0</v>
      </c>
      <c r="BB20" s="46">
        <v>0</v>
      </c>
      <c r="BC20" s="40">
        <v>0</v>
      </c>
      <c r="BD20" s="40">
        <v>0</v>
      </c>
      <c r="BE20" s="47">
        <v>0</v>
      </c>
      <c r="BF20" s="64">
        <v>0.749520083</v>
      </c>
      <c r="BG20" s="46">
        <v>18.235315083</v>
      </c>
      <c r="BH20" s="40">
        <v>3.690140322</v>
      </c>
      <c r="BI20" s="40">
        <v>0</v>
      </c>
      <c r="BJ20" s="49">
        <v>20.61861895</v>
      </c>
      <c r="BK20" s="109">
        <v>453.078303498</v>
      </c>
      <c r="BL20" s="87"/>
    </row>
    <row r="21" spans="1:64" ht="12.75">
      <c r="A21" s="10"/>
      <c r="B21" s="107" t="s">
        <v>155</v>
      </c>
      <c r="C21" s="48">
        <v>0</v>
      </c>
      <c r="D21" s="46">
        <v>5.932587095</v>
      </c>
      <c r="E21" s="40">
        <v>0</v>
      </c>
      <c r="F21" s="40">
        <v>0</v>
      </c>
      <c r="G21" s="47">
        <v>0</v>
      </c>
      <c r="H21" s="64">
        <v>0.083886781</v>
      </c>
      <c r="I21" s="40">
        <v>0.59325871</v>
      </c>
      <c r="J21" s="40">
        <v>0</v>
      </c>
      <c r="K21" s="40">
        <v>0</v>
      </c>
      <c r="L21" s="47">
        <v>2.922392403</v>
      </c>
      <c r="M21" s="64">
        <v>0</v>
      </c>
      <c r="N21" s="46">
        <v>0</v>
      </c>
      <c r="O21" s="40">
        <v>0</v>
      </c>
      <c r="P21" s="40">
        <v>0</v>
      </c>
      <c r="Q21" s="47">
        <v>0</v>
      </c>
      <c r="R21" s="64">
        <v>0.0379686</v>
      </c>
      <c r="S21" s="40">
        <v>0</v>
      </c>
      <c r="T21" s="40">
        <v>0</v>
      </c>
      <c r="U21" s="40">
        <v>0</v>
      </c>
      <c r="V21" s="47">
        <v>1.898427871</v>
      </c>
      <c r="W21" s="64">
        <v>0</v>
      </c>
      <c r="X21" s="40">
        <v>0</v>
      </c>
      <c r="Y21" s="40">
        <v>0</v>
      </c>
      <c r="Z21" s="40">
        <v>0</v>
      </c>
      <c r="AA21" s="47">
        <v>0</v>
      </c>
      <c r="AB21" s="64">
        <v>0</v>
      </c>
      <c r="AC21" s="40">
        <v>0</v>
      </c>
      <c r="AD21" s="40">
        <v>0</v>
      </c>
      <c r="AE21" s="40">
        <v>0</v>
      </c>
      <c r="AF21" s="47">
        <v>0</v>
      </c>
      <c r="AG21" s="64">
        <v>0</v>
      </c>
      <c r="AH21" s="40">
        <v>0</v>
      </c>
      <c r="AI21" s="40">
        <v>0</v>
      </c>
      <c r="AJ21" s="40">
        <v>0</v>
      </c>
      <c r="AK21" s="47">
        <v>0</v>
      </c>
      <c r="AL21" s="64">
        <v>0</v>
      </c>
      <c r="AM21" s="40">
        <v>0</v>
      </c>
      <c r="AN21" s="40">
        <v>0</v>
      </c>
      <c r="AO21" s="40">
        <v>0</v>
      </c>
      <c r="AP21" s="47">
        <v>0</v>
      </c>
      <c r="AQ21" s="64">
        <v>0</v>
      </c>
      <c r="AR21" s="46">
        <v>0</v>
      </c>
      <c r="AS21" s="40">
        <v>0</v>
      </c>
      <c r="AT21" s="40">
        <v>0</v>
      </c>
      <c r="AU21" s="47">
        <v>0</v>
      </c>
      <c r="AV21" s="64">
        <v>0.197366717</v>
      </c>
      <c r="AW21" s="40">
        <v>4.187894855</v>
      </c>
      <c r="AX21" s="40">
        <v>0</v>
      </c>
      <c r="AY21" s="40">
        <v>0</v>
      </c>
      <c r="AZ21" s="47">
        <v>9.328440521</v>
      </c>
      <c r="BA21" s="64">
        <v>0</v>
      </c>
      <c r="BB21" s="46">
        <v>0</v>
      </c>
      <c r="BC21" s="40">
        <v>0</v>
      </c>
      <c r="BD21" s="40">
        <v>0</v>
      </c>
      <c r="BE21" s="47">
        <v>0</v>
      </c>
      <c r="BF21" s="64">
        <v>0.001535789</v>
      </c>
      <c r="BG21" s="46">
        <v>0</v>
      </c>
      <c r="BH21" s="40">
        <v>0</v>
      </c>
      <c r="BI21" s="40">
        <v>0</v>
      </c>
      <c r="BJ21" s="49">
        <v>0.059067597</v>
      </c>
      <c r="BK21" s="109">
        <v>25.242826939</v>
      </c>
      <c r="BL21" s="87"/>
    </row>
    <row r="22" spans="1:64" ht="12.75">
      <c r="A22" s="10"/>
      <c r="B22" s="107" t="s">
        <v>151</v>
      </c>
      <c r="C22" s="48">
        <v>0</v>
      </c>
      <c r="D22" s="46">
        <v>0</v>
      </c>
      <c r="E22" s="40">
        <v>0</v>
      </c>
      <c r="F22" s="40">
        <v>0</v>
      </c>
      <c r="G22" s="47">
        <v>0</v>
      </c>
      <c r="H22" s="64">
        <v>0.229310825</v>
      </c>
      <c r="I22" s="40">
        <v>105.438009769</v>
      </c>
      <c r="J22" s="40">
        <v>0</v>
      </c>
      <c r="K22" s="40">
        <v>0</v>
      </c>
      <c r="L22" s="47">
        <v>6.107139954</v>
      </c>
      <c r="M22" s="64">
        <v>0</v>
      </c>
      <c r="N22" s="46">
        <v>0</v>
      </c>
      <c r="O22" s="40">
        <v>0</v>
      </c>
      <c r="P22" s="40">
        <v>0</v>
      </c>
      <c r="Q22" s="47">
        <v>0</v>
      </c>
      <c r="R22" s="64">
        <v>0.007401098</v>
      </c>
      <c r="S22" s="40">
        <v>0</v>
      </c>
      <c r="T22" s="40">
        <v>0</v>
      </c>
      <c r="U22" s="40">
        <v>0</v>
      </c>
      <c r="V22" s="47">
        <v>0</v>
      </c>
      <c r="W22" s="64">
        <v>0</v>
      </c>
      <c r="X22" s="40">
        <v>0</v>
      </c>
      <c r="Y22" s="40">
        <v>0</v>
      </c>
      <c r="Z22" s="40">
        <v>0</v>
      </c>
      <c r="AA22" s="47">
        <v>0</v>
      </c>
      <c r="AB22" s="64">
        <v>0</v>
      </c>
      <c r="AC22" s="40">
        <v>0</v>
      </c>
      <c r="AD22" s="40">
        <v>0</v>
      </c>
      <c r="AE22" s="40">
        <v>0</v>
      </c>
      <c r="AF22" s="47">
        <v>0</v>
      </c>
      <c r="AG22" s="64">
        <v>0</v>
      </c>
      <c r="AH22" s="40">
        <v>0</v>
      </c>
      <c r="AI22" s="40">
        <v>0</v>
      </c>
      <c r="AJ22" s="40">
        <v>0</v>
      </c>
      <c r="AK22" s="47">
        <v>0</v>
      </c>
      <c r="AL22" s="64">
        <v>0</v>
      </c>
      <c r="AM22" s="40">
        <v>0</v>
      </c>
      <c r="AN22" s="40">
        <v>0</v>
      </c>
      <c r="AO22" s="40">
        <v>0</v>
      </c>
      <c r="AP22" s="47">
        <v>0</v>
      </c>
      <c r="AQ22" s="64">
        <v>0</v>
      </c>
      <c r="AR22" s="46">
        <v>0</v>
      </c>
      <c r="AS22" s="40">
        <v>0</v>
      </c>
      <c r="AT22" s="40">
        <v>0</v>
      </c>
      <c r="AU22" s="47">
        <v>0</v>
      </c>
      <c r="AV22" s="64">
        <v>0.16245277</v>
      </c>
      <c r="AW22" s="40">
        <v>9.368098128</v>
      </c>
      <c r="AX22" s="40">
        <v>0</v>
      </c>
      <c r="AY22" s="40">
        <v>0</v>
      </c>
      <c r="AZ22" s="47">
        <v>12.927898521</v>
      </c>
      <c r="BA22" s="64">
        <v>0</v>
      </c>
      <c r="BB22" s="46">
        <v>0</v>
      </c>
      <c r="BC22" s="40">
        <v>0</v>
      </c>
      <c r="BD22" s="40">
        <v>0</v>
      </c>
      <c r="BE22" s="47">
        <v>0</v>
      </c>
      <c r="BF22" s="64">
        <v>0.003065148</v>
      </c>
      <c r="BG22" s="46">
        <v>0.367817323</v>
      </c>
      <c r="BH22" s="40">
        <v>0</v>
      </c>
      <c r="BI22" s="40">
        <v>0</v>
      </c>
      <c r="BJ22" s="49">
        <v>0.056398656</v>
      </c>
      <c r="BK22" s="109">
        <v>134.667592192</v>
      </c>
      <c r="BL22" s="87"/>
    </row>
    <row r="23" spans="1:64" ht="12.75">
      <c r="A23" s="10"/>
      <c r="B23" s="107" t="s">
        <v>157</v>
      </c>
      <c r="C23" s="48">
        <v>0</v>
      </c>
      <c r="D23" s="46">
        <v>0</v>
      </c>
      <c r="E23" s="40">
        <v>0</v>
      </c>
      <c r="F23" s="40">
        <v>0</v>
      </c>
      <c r="G23" s="47">
        <v>0</v>
      </c>
      <c r="H23" s="64">
        <v>0.77469544</v>
      </c>
      <c r="I23" s="40">
        <v>104.49277371</v>
      </c>
      <c r="J23" s="40">
        <v>0</v>
      </c>
      <c r="K23" s="40">
        <v>0</v>
      </c>
      <c r="L23" s="47">
        <v>2.646192199</v>
      </c>
      <c r="M23" s="64">
        <v>0</v>
      </c>
      <c r="N23" s="46">
        <v>0</v>
      </c>
      <c r="O23" s="40">
        <v>0</v>
      </c>
      <c r="P23" s="40">
        <v>0</v>
      </c>
      <c r="Q23" s="47">
        <v>0</v>
      </c>
      <c r="R23" s="64">
        <v>0.150588415</v>
      </c>
      <c r="S23" s="40">
        <v>6.24583226</v>
      </c>
      <c r="T23" s="40">
        <v>0</v>
      </c>
      <c r="U23" s="40">
        <v>0</v>
      </c>
      <c r="V23" s="47">
        <v>4.734340853</v>
      </c>
      <c r="W23" s="64">
        <v>0</v>
      </c>
      <c r="X23" s="40">
        <v>0</v>
      </c>
      <c r="Y23" s="40">
        <v>0</v>
      </c>
      <c r="Z23" s="40">
        <v>0</v>
      </c>
      <c r="AA23" s="47">
        <v>0</v>
      </c>
      <c r="AB23" s="64">
        <v>0</v>
      </c>
      <c r="AC23" s="40">
        <v>0</v>
      </c>
      <c r="AD23" s="40">
        <v>0</v>
      </c>
      <c r="AE23" s="40">
        <v>0</v>
      </c>
      <c r="AF23" s="47">
        <v>0</v>
      </c>
      <c r="AG23" s="64">
        <v>0</v>
      </c>
      <c r="AH23" s="40">
        <v>0</v>
      </c>
      <c r="AI23" s="40">
        <v>0</v>
      </c>
      <c r="AJ23" s="40">
        <v>0</v>
      </c>
      <c r="AK23" s="47">
        <v>0</v>
      </c>
      <c r="AL23" s="64">
        <v>0</v>
      </c>
      <c r="AM23" s="40">
        <v>0</v>
      </c>
      <c r="AN23" s="40">
        <v>0</v>
      </c>
      <c r="AO23" s="40">
        <v>0</v>
      </c>
      <c r="AP23" s="47">
        <v>0</v>
      </c>
      <c r="AQ23" s="64">
        <v>0</v>
      </c>
      <c r="AR23" s="46">
        <v>0</v>
      </c>
      <c r="AS23" s="40">
        <v>0</v>
      </c>
      <c r="AT23" s="40">
        <v>0</v>
      </c>
      <c r="AU23" s="47">
        <v>0</v>
      </c>
      <c r="AV23" s="64">
        <v>0.577766184</v>
      </c>
      <c r="AW23" s="40">
        <v>23.25835929</v>
      </c>
      <c r="AX23" s="40">
        <v>0</v>
      </c>
      <c r="AY23" s="40">
        <v>0</v>
      </c>
      <c r="AZ23" s="47">
        <v>6.342827902</v>
      </c>
      <c r="BA23" s="64">
        <v>0</v>
      </c>
      <c r="BB23" s="46">
        <v>0</v>
      </c>
      <c r="BC23" s="40">
        <v>0</v>
      </c>
      <c r="BD23" s="40">
        <v>0</v>
      </c>
      <c r="BE23" s="47">
        <v>0</v>
      </c>
      <c r="BF23" s="64">
        <v>0.093584708</v>
      </c>
      <c r="BG23" s="46">
        <v>0.496010064</v>
      </c>
      <c r="BH23" s="40">
        <v>0</v>
      </c>
      <c r="BI23" s="40">
        <v>0</v>
      </c>
      <c r="BJ23" s="49">
        <v>5.010734121</v>
      </c>
      <c r="BK23" s="109">
        <v>154.823705146</v>
      </c>
      <c r="BL23" s="87"/>
    </row>
    <row r="24" spans="1:64" ht="12.75">
      <c r="A24" s="10"/>
      <c r="B24" s="107" t="s">
        <v>158</v>
      </c>
      <c r="C24" s="48">
        <v>0</v>
      </c>
      <c r="D24" s="46">
        <v>4.954081292</v>
      </c>
      <c r="E24" s="40">
        <v>0</v>
      </c>
      <c r="F24" s="40">
        <v>0</v>
      </c>
      <c r="G24" s="47">
        <v>0</v>
      </c>
      <c r="H24" s="64">
        <v>0.184539353</v>
      </c>
      <c r="I24" s="40">
        <v>125.857460876</v>
      </c>
      <c r="J24" s="40">
        <v>0</v>
      </c>
      <c r="K24" s="40">
        <v>0</v>
      </c>
      <c r="L24" s="47">
        <v>84.172565896</v>
      </c>
      <c r="M24" s="64">
        <v>0</v>
      </c>
      <c r="N24" s="46">
        <v>0</v>
      </c>
      <c r="O24" s="40">
        <v>0</v>
      </c>
      <c r="P24" s="40">
        <v>0</v>
      </c>
      <c r="Q24" s="47">
        <v>0</v>
      </c>
      <c r="R24" s="64">
        <v>0.015481487</v>
      </c>
      <c r="S24" s="40">
        <v>0</v>
      </c>
      <c r="T24" s="40">
        <v>0</v>
      </c>
      <c r="U24" s="40">
        <v>0</v>
      </c>
      <c r="V24" s="47">
        <v>0.359170894</v>
      </c>
      <c r="W24" s="64">
        <v>0</v>
      </c>
      <c r="X24" s="40">
        <v>0</v>
      </c>
      <c r="Y24" s="40">
        <v>0</v>
      </c>
      <c r="Z24" s="40">
        <v>0</v>
      </c>
      <c r="AA24" s="47">
        <v>0</v>
      </c>
      <c r="AB24" s="64">
        <v>0</v>
      </c>
      <c r="AC24" s="40">
        <v>0</v>
      </c>
      <c r="AD24" s="40">
        <v>0</v>
      </c>
      <c r="AE24" s="40">
        <v>0</v>
      </c>
      <c r="AF24" s="47">
        <v>0</v>
      </c>
      <c r="AG24" s="64">
        <v>0</v>
      </c>
      <c r="AH24" s="40">
        <v>0</v>
      </c>
      <c r="AI24" s="40">
        <v>0</v>
      </c>
      <c r="AJ24" s="40">
        <v>0</v>
      </c>
      <c r="AK24" s="47">
        <v>0</v>
      </c>
      <c r="AL24" s="64">
        <v>0</v>
      </c>
      <c r="AM24" s="40">
        <v>0</v>
      </c>
      <c r="AN24" s="40">
        <v>0</v>
      </c>
      <c r="AO24" s="40">
        <v>0</v>
      </c>
      <c r="AP24" s="47">
        <v>0</v>
      </c>
      <c r="AQ24" s="64">
        <v>0</v>
      </c>
      <c r="AR24" s="46">
        <v>0</v>
      </c>
      <c r="AS24" s="40">
        <v>0</v>
      </c>
      <c r="AT24" s="40">
        <v>0</v>
      </c>
      <c r="AU24" s="47">
        <v>0</v>
      </c>
      <c r="AV24" s="64">
        <v>0.457180209</v>
      </c>
      <c r="AW24" s="40">
        <v>11.472714306</v>
      </c>
      <c r="AX24" s="40">
        <v>0</v>
      </c>
      <c r="AY24" s="40">
        <v>0</v>
      </c>
      <c r="AZ24" s="47">
        <v>22.100237568</v>
      </c>
      <c r="BA24" s="64">
        <v>0</v>
      </c>
      <c r="BB24" s="46">
        <v>0</v>
      </c>
      <c r="BC24" s="40">
        <v>0</v>
      </c>
      <c r="BD24" s="40">
        <v>0</v>
      </c>
      <c r="BE24" s="47">
        <v>0</v>
      </c>
      <c r="BF24" s="64">
        <v>0.121499477</v>
      </c>
      <c r="BG24" s="46">
        <v>0.320059413</v>
      </c>
      <c r="BH24" s="40">
        <v>0</v>
      </c>
      <c r="BI24" s="40">
        <v>0</v>
      </c>
      <c r="BJ24" s="49">
        <v>4.797492028</v>
      </c>
      <c r="BK24" s="109">
        <v>254.812482799</v>
      </c>
      <c r="BL24" s="87"/>
    </row>
    <row r="25" spans="1:64" ht="12.75">
      <c r="A25" s="10"/>
      <c r="B25" s="107" t="s">
        <v>148</v>
      </c>
      <c r="C25" s="48">
        <v>0</v>
      </c>
      <c r="D25" s="46">
        <v>0</v>
      </c>
      <c r="E25" s="40">
        <v>0</v>
      </c>
      <c r="F25" s="40">
        <v>0</v>
      </c>
      <c r="G25" s="47">
        <v>0</v>
      </c>
      <c r="H25" s="64">
        <v>0.136957787</v>
      </c>
      <c r="I25" s="40">
        <v>38.323614202</v>
      </c>
      <c r="J25" s="40">
        <v>0</v>
      </c>
      <c r="K25" s="40">
        <v>0</v>
      </c>
      <c r="L25" s="47">
        <v>17.712388358</v>
      </c>
      <c r="M25" s="64">
        <v>0</v>
      </c>
      <c r="N25" s="46">
        <v>0</v>
      </c>
      <c r="O25" s="40">
        <v>0</v>
      </c>
      <c r="P25" s="40">
        <v>0</v>
      </c>
      <c r="Q25" s="47">
        <v>0</v>
      </c>
      <c r="R25" s="64">
        <v>0.007370165</v>
      </c>
      <c r="S25" s="40">
        <v>0</v>
      </c>
      <c r="T25" s="40">
        <v>0</v>
      </c>
      <c r="U25" s="40">
        <v>0</v>
      </c>
      <c r="V25" s="47">
        <v>0.030708024</v>
      </c>
      <c r="W25" s="64">
        <v>0</v>
      </c>
      <c r="X25" s="40">
        <v>0</v>
      </c>
      <c r="Y25" s="40">
        <v>0</v>
      </c>
      <c r="Z25" s="40">
        <v>0</v>
      </c>
      <c r="AA25" s="47">
        <v>0</v>
      </c>
      <c r="AB25" s="64">
        <v>0</v>
      </c>
      <c r="AC25" s="40">
        <v>0</v>
      </c>
      <c r="AD25" s="40">
        <v>0</v>
      </c>
      <c r="AE25" s="40">
        <v>0</v>
      </c>
      <c r="AF25" s="47">
        <v>0</v>
      </c>
      <c r="AG25" s="64">
        <v>0</v>
      </c>
      <c r="AH25" s="40">
        <v>0</v>
      </c>
      <c r="AI25" s="40">
        <v>0</v>
      </c>
      <c r="AJ25" s="40">
        <v>0</v>
      </c>
      <c r="AK25" s="47">
        <v>0</v>
      </c>
      <c r="AL25" s="64">
        <v>0</v>
      </c>
      <c r="AM25" s="40">
        <v>0</v>
      </c>
      <c r="AN25" s="40">
        <v>0</v>
      </c>
      <c r="AO25" s="40">
        <v>0</v>
      </c>
      <c r="AP25" s="47">
        <v>0</v>
      </c>
      <c r="AQ25" s="64">
        <v>0</v>
      </c>
      <c r="AR25" s="46">
        <v>0</v>
      </c>
      <c r="AS25" s="40">
        <v>0</v>
      </c>
      <c r="AT25" s="40">
        <v>0</v>
      </c>
      <c r="AU25" s="47">
        <v>0</v>
      </c>
      <c r="AV25" s="64">
        <v>0.092794591</v>
      </c>
      <c r="AW25" s="40">
        <v>28.969579599</v>
      </c>
      <c r="AX25" s="40">
        <v>0</v>
      </c>
      <c r="AY25" s="40">
        <v>0</v>
      </c>
      <c r="AZ25" s="47">
        <v>12.654392358</v>
      </c>
      <c r="BA25" s="64">
        <v>0</v>
      </c>
      <c r="BB25" s="46">
        <v>0</v>
      </c>
      <c r="BC25" s="40">
        <v>0</v>
      </c>
      <c r="BD25" s="40">
        <v>0</v>
      </c>
      <c r="BE25" s="47">
        <v>0</v>
      </c>
      <c r="BF25" s="64">
        <v>0.007327818</v>
      </c>
      <c r="BG25" s="46">
        <v>0</v>
      </c>
      <c r="BH25" s="40">
        <v>0</v>
      </c>
      <c r="BI25" s="40">
        <v>0</v>
      </c>
      <c r="BJ25" s="49">
        <v>1.095508704</v>
      </c>
      <c r="BK25" s="109">
        <v>99.030641606</v>
      </c>
      <c r="BL25" s="87"/>
    </row>
    <row r="26" spans="1:64" ht="12.75">
      <c r="A26" s="10"/>
      <c r="B26" s="107" t="s">
        <v>156</v>
      </c>
      <c r="C26" s="48">
        <v>0</v>
      </c>
      <c r="D26" s="46">
        <v>0</v>
      </c>
      <c r="E26" s="40">
        <v>0</v>
      </c>
      <c r="F26" s="40">
        <v>0</v>
      </c>
      <c r="G26" s="47">
        <v>0</v>
      </c>
      <c r="H26" s="64">
        <v>0.11898851</v>
      </c>
      <c r="I26" s="40">
        <v>236.70071294</v>
      </c>
      <c r="J26" s="40">
        <v>0</v>
      </c>
      <c r="K26" s="40">
        <v>0</v>
      </c>
      <c r="L26" s="47">
        <v>8.132289021</v>
      </c>
      <c r="M26" s="64">
        <v>0</v>
      </c>
      <c r="N26" s="46">
        <v>0</v>
      </c>
      <c r="O26" s="40">
        <v>0</v>
      </c>
      <c r="P26" s="40">
        <v>0</v>
      </c>
      <c r="Q26" s="47">
        <v>0</v>
      </c>
      <c r="R26" s="64">
        <v>0.030210485</v>
      </c>
      <c r="S26" s="40">
        <v>13.703725486</v>
      </c>
      <c r="T26" s="40">
        <v>0</v>
      </c>
      <c r="U26" s="40">
        <v>0</v>
      </c>
      <c r="V26" s="47">
        <v>0</v>
      </c>
      <c r="W26" s="64">
        <v>0</v>
      </c>
      <c r="X26" s="40">
        <v>0</v>
      </c>
      <c r="Y26" s="40">
        <v>0</v>
      </c>
      <c r="Z26" s="40">
        <v>0</v>
      </c>
      <c r="AA26" s="47">
        <v>0</v>
      </c>
      <c r="AB26" s="64">
        <v>0</v>
      </c>
      <c r="AC26" s="40">
        <v>0</v>
      </c>
      <c r="AD26" s="40">
        <v>0</v>
      </c>
      <c r="AE26" s="40">
        <v>0</v>
      </c>
      <c r="AF26" s="47">
        <v>0</v>
      </c>
      <c r="AG26" s="64">
        <v>0</v>
      </c>
      <c r="AH26" s="40">
        <v>0</v>
      </c>
      <c r="AI26" s="40">
        <v>0</v>
      </c>
      <c r="AJ26" s="40">
        <v>0</v>
      </c>
      <c r="AK26" s="47">
        <v>0</v>
      </c>
      <c r="AL26" s="64">
        <v>0</v>
      </c>
      <c r="AM26" s="40">
        <v>0</v>
      </c>
      <c r="AN26" s="40">
        <v>0</v>
      </c>
      <c r="AO26" s="40">
        <v>0</v>
      </c>
      <c r="AP26" s="47">
        <v>0</v>
      </c>
      <c r="AQ26" s="64">
        <v>0</v>
      </c>
      <c r="AR26" s="46">
        <v>0</v>
      </c>
      <c r="AS26" s="40">
        <v>0</v>
      </c>
      <c r="AT26" s="40">
        <v>0</v>
      </c>
      <c r="AU26" s="47">
        <v>0</v>
      </c>
      <c r="AV26" s="64">
        <v>0.16787552</v>
      </c>
      <c r="AW26" s="40">
        <v>12.384067048</v>
      </c>
      <c r="AX26" s="40">
        <v>0</v>
      </c>
      <c r="AY26" s="40">
        <v>0</v>
      </c>
      <c r="AZ26" s="47">
        <v>19.673081125</v>
      </c>
      <c r="BA26" s="64">
        <v>0</v>
      </c>
      <c r="BB26" s="46">
        <v>0</v>
      </c>
      <c r="BC26" s="40">
        <v>0</v>
      </c>
      <c r="BD26" s="40">
        <v>0</v>
      </c>
      <c r="BE26" s="47">
        <v>0</v>
      </c>
      <c r="BF26" s="64">
        <v>0</v>
      </c>
      <c r="BG26" s="46">
        <v>0</v>
      </c>
      <c r="BH26" s="40">
        <v>0</v>
      </c>
      <c r="BI26" s="40">
        <v>0</v>
      </c>
      <c r="BJ26" s="49">
        <v>0.120618005</v>
      </c>
      <c r="BK26" s="109">
        <v>291.03156814</v>
      </c>
      <c r="BL26" s="87"/>
    </row>
    <row r="27" spans="1:64" ht="12.75">
      <c r="A27" s="10"/>
      <c r="B27" s="107" t="s">
        <v>154</v>
      </c>
      <c r="C27" s="48">
        <v>0</v>
      </c>
      <c r="D27" s="46">
        <v>12.36324516</v>
      </c>
      <c r="E27" s="40">
        <v>0</v>
      </c>
      <c r="F27" s="40">
        <v>0</v>
      </c>
      <c r="G27" s="47">
        <v>0</v>
      </c>
      <c r="H27" s="64">
        <v>0.04994751</v>
      </c>
      <c r="I27" s="40">
        <v>372.062335087</v>
      </c>
      <c r="J27" s="40">
        <v>0</v>
      </c>
      <c r="K27" s="40">
        <v>0</v>
      </c>
      <c r="L27" s="47">
        <v>7.688617689</v>
      </c>
      <c r="M27" s="64">
        <v>0</v>
      </c>
      <c r="N27" s="46">
        <v>0</v>
      </c>
      <c r="O27" s="40">
        <v>0</v>
      </c>
      <c r="P27" s="40">
        <v>0</v>
      </c>
      <c r="Q27" s="47">
        <v>0</v>
      </c>
      <c r="R27" s="64">
        <v>0.064907037</v>
      </c>
      <c r="S27" s="40">
        <v>0</v>
      </c>
      <c r="T27" s="40">
        <v>0</v>
      </c>
      <c r="U27" s="40">
        <v>0</v>
      </c>
      <c r="V27" s="47">
        <v>0.760339578</v>
      </c>
      <c r="W27" s="64">
        <v>0</v>
      </c>
      <c r="X27" s="40">
        <v>0</v>
      </c>
      <c r="Y27" s="40">
        <v>0</v>
      </c>
      <c r="Z27" s="40">
        <v>0</v>
      </c>
      <c r="AA27" s="47">
        <v>0</v>
      </c>
      <c r="AB27" s="64">
        <v>0</v>
      </c>
      <c r="AC27" s="40">
        <v>0</v>
      </c>
      <c r="AD27" s="40">
        <v>0</v>
      </c>
      <c r="AE27" s="40">
        <v>0</v>
      </c>
      <c r="AF27" s="47">
        <v>0</v>
      </c>
      <c r="AG27" s="64">
        <v>0</v>
      </c>
      <c r="AH27" s="40">
        <v>0</v>
      </c>
      <c r="AI27" s="40">
        <v>0</v>
      </c>
      <c r="AJ27" s="40">
        <v>0</v>
      </c>
      <c r="AK27" s="47">
        <v>0</v>
      </c>
      <c r="AL27" s="64">
        <v>0</v>
      </c>
      <c r="AM27" s="40">
        <v>0</v>
      </c>
      <c r="AN27" s="40">
        <v>0</v>
      </c>
      <c r="AO27" s="40">
        <v>0</v>
      </c>
      <c r="AP27" s="47">
        <v>0</v>
      </c>
      <c r="AQ27" s="64">
        <v>0</v>
      </c>
      <c r="AR27" s="46">
        <v>0</v>
      </c>
      <c r="AS27" s="40">
        <v>0</v>
      </c>
      <c r="AT27" s="40">
        <v>0</v>
      </c>
      <c r="AU27" s="47">
        <v>0</v>
      </c>
      <c r="AV27" s="64">
        <v>0.225590809</v>
      </c>
      <c r="AW27" s="40">
        <v>1.884223973</v>
      </c>
      <c r="AX27" s="40">
        <v>0</v>
      </c>
      <c r="AY27" s="40">
        <v>0</v>
      </c>
      <c r="AZ27" s="47">
        <v>22.28756512</v>
      </c>
      <c r="BA27" s="64">
        <v>0</v>
      </c>
      <c r="BB27" s="46">
        <v>0</v>
      </c>
      <c r="BC27" s="40">
        <v>0</v>
      </c>
      <c r="BD27" s="40">
        <v>0</v>
      </c>
      <c r="BE27" s="47">
        <v>0</v>
      </c>
      <c r="BF27" s="64">
        <v>0.003686126</v>
      </c>
      <c r="BG27" s="46">
        <v>0.037683421</v>
      </c>
      <c r="BH27" s="40">
        <v>0</v>
      </c>
      <c r="BI27" s="40">
        <v>0</v>
      </c>
      <c r="BJ27" s="49">
        <v>3.642056346</v>
      </c>
      <c r="BK27" s="109">
        <v>421.070197856</v>
      </c>
      <c r="BL27" s="87"/>
    </row>
    <row r="28" spans="1:64" ht="12.75">
      <c r="A28" s="10"/>
      <c r="B28" s="107" t="s">
        <v>169</v>
      </c>
      <c r="C28" s="48">
        <v>0</v>
      </c>
      <c r="D28" s="46">
        <v>3.727913226</v>
      </c>
      <c r="E28" s="40">
        <v>0</v>
      </c>
      <c r="F28" s="40">
        <v>0</v>
      </c>
      <c r="G28" s="47">
        <v>0</v>
      </c>
      <c r="H28" s="64">
        <v>0.214170449</v>
      </c>
      <c r="I28" s="40">
        <v>1.863956613</v>
      </c>
      <c r="J28" s="40">
        <v>0</v>
      </c>
      <c r="K28" s="40">
        <v>0</v>
      </c>
      <c r="L28" s="47">
        <v>12.550641194</v>
      </c>
      <c r="M28" s="64">
        <v>0</v>
      </c>
      <c r="N28" s="46">
        <v>0</v>
      </c>
      <c r="O28" s="40">
        <v>0</v>
      </c>
      <c r="P28" s="40">
        <v>0</v>
      </c>
      <c r="Q28" s="47">
        <v>0</v>
      </c>
      <c r="R28" s="64">
        <v>0.037541351</v>
      </c>
      <c r="S28" s="40">
        <v>0</v>
      </c>
      <c r="T28" s="40">
        <v>0</v>
      </c>
      <c r="U28" s="40">
        <v>0</v>
      </c>
      <c r="V28" s="47">
        <v>0.372791323</v>
      </c>
      <c r="W28" s="64">
        <v>0</v>
      </c>
      <c r="X28" s="40">
        <v>0</v>
      </c>
      <c r="Y28" s="40">
        <v>0</v>
      </c>
      <c r="Z28" s="40">
        <v>0</v>
      </c>
      <c r="AA28" s="47">
        <v>0</v>
      </c>
      <c r="AB28" s="64">
        <v>0</v>
      </c>
      <c r="AC28" s="40">
        <v>0</v>
      </c>
      <c r="AD28" s="40">
        <v>0</v>
      </c>
      <c r="AE28" s="40">
        <v>0</v>
      </c>
      <c r="AF28" s="47">
        <v>0</v>
      </c>
      <c r="AG28" s="64">
        <v>0</v>
      </c>
      <c r="AH28" s="40">
        <v>0</v>
      </c>
      <c r="AI28" s="40">
        <v>0</v>
      </c>
      <c r="AJ28" s="40">
        <v>0</v>
      </c>
      <c r="AK28" s="47">
        <v>0</v>
      </c>
      <c r="AL28" s="64">
        <v>0</v>
      </c>
      <c r="AM28" s="40">
        <v>0</v>
      </c>
      <c r="AN28" s="40">
        <v>0</v>
      </c>
      <c r="AO28" s="40">
        <v>0</v>
      </c>
      <c r="AP28" s="47">
        <v>0</v>
      </c>
      <c r="AQ28" s="64">
        <v>0</v>
      </c>
      <c r="AR28" s="46">
        <v>0</v>
      </c>
      <c r="AS28" s="40">
        <v>0</v>
      </c>
      <c r="AT28" s="40">
        <v>0</v>
      </c>
      <c r="AU28" s="47">
        <v>0</v>
      </c>
      <c r="AV28" s="64">
        <v>0.42226233</v>
      </c>
      <c r="AW28" s="40">
        <v>3.736815995</v>
      </c>
      <c r="AX28" s="40">
        <v>0</v>
      </c>
      <c r="AY28" s="40">
        <v>0</v>
      </c>
      <c r="AZ28" s="47">
        <v>10.643825328</v>
      </c>
      <c r="BA28" s="64">
        <v>0</v>
      </c>
      <c r="BB28" s="46">
        <v>0</v>
      </c>
      <c r="BC28" s="40">
        <v>0</v>
      </c>
      <c r="BD28" s="40">
        <v>0</v>
      </c>
      <c r="BE28" s="47">
        <v>0</v>
      </c>
      <c r="BF28" s="64">
        <v>0.06661651</v>
      </c>
      <c r="BG28" s="46">
        <v>0</v>
      </c>
      <c r="BH28" s="40">
        <v>0</v>
      </c>
      <c r="BI28" s="40">
        <v>0</v>
      </c>
      <c r="BJ28" s="49">
        <v>0.160373075</v>
      </c>
      <c r="BK28" s="109">
        <v>33.796907394</v>
      </c>
      <c r="BL28" s="87"/>
    </row>
    <row r="29" spans="1:64" ht="12.75">
      <c r="A29" s="10"/>
      <c r="B29" s="107" t="s">
        <v>147</v>
      </c>
      <c r="C29" s="48">
        <v>0</v>
      </c>
      <c r="D29" s="46">
        <v>0</v>
      </c>
      <c r="E29" s="40">
        <v>0</v>
      </c>
      <c r="F29" s="40">
        <v>0</v>
      </c>
      <c r="G29" s="47">
        <v>0</v>
      </c>
      <c r="H29" s="64">
        <v>0.621157026</v>
      </c>
      <c r="I29" s="40">
        <v>224.180918694</v>
      </c>
      <c r="J29" s="40">
        <v>0</v>
      </c>
      <c r="K29" s="40">
        <v>0</v>
      </c>
      <c r="L29" s="47">
        <v>23.519623452</v>
      </c>
      <c r="M29" s="64">
        <v>0</v>
      </c>
      <c r="N29" s="46">
        <v>0</v>
      </c>
      <c r="O29" s="40">
        <v>0</v>
      </c>
      <c r="P29" s="40">
        <v>0</v>
      </c>
      <c r="Q29" s="47">
        <v>0</v>
      </c>
      <c r="R29" s="64">
        <v>0.027368941</v>
      </c>
      <c r="S29" s="40">
        <v>0</v>
      </c>
      <c r="T29" s="40">
        <v>0</v>
      </c>
      <c r="U29" s="40">
        <v>0</v>
      </c>
      <c r="V29" s="47">
        <v>13.336240206</v>
      </c>
      <c r="W29" s="64">
        <v>0</v>
      </c>
      <c r="X29" s="40">
        <v>0</v>
      </c>
      <c r="Y29" s="40">
        <v>0</v>
      </c>
      <c r="Z29" s="40">
        <v>0</v>
      </c>
      <c r="AA29" s="47">
        <v>0</v>
      </c>
      <c r="AB29" s="64">
        <v>0</v>
      </c>
      <c r="AC29" s="40">
        <v>0</v>
      </c>
      <c r="AD29" s="40">
        <v>0</v>
      </c>
      <c r="AE29" s="40">
        <v>0</v>
      </c>
      <c r="AF29" s="47">
        <v>0</v>
      </c>
      <c r="AG29" s="64">
        <v>0</v>
      </c>
      <c r="AH29" s="40">
        <v>0</v>
      </c>
      <c r="AI29" s="40">
        <v>0</v>
      </c>
      <c r="AJ29" s="40">
        <v>0</v>
      </c>
      <c r="AK29" s="47">
        <v>0</v>
      </c>
      <c r="AL29" s="64">
        <v>0</v>
      </c>
      <c r="AM29" s="40">
        <v>0</v>
      </c>
      <c r="AN29" s="40">
        <v>0</v>
      </c>
      <c r="AO29" s="40">
        <v>0</v>
      </c>
      <c r="AP29" s="47">
        <v>0</v>
      </c>
      <c r="AQ29" s="64">
        <v>0</v>
      </c>
      <c r="AR29" s="46">
        <v>0</v>
      </c>
      <c r="AS29" s="40">
        <v>0</v>
      </c>
      <c r="AT29" s="40">
        <v>0</v>
      </c>
      <c r="AU29" s="47">
        <v>0</v>
      </c>
      <c r="AV29" s="64">
        <v>0.363127794</v>
      </c>
      <c r="AW29" s="40">
        <v>33.446969112</v>
      </c>
      <c r="AX29" s="40">
        <v>0</v>
      </c>
      <c r="AY29" s="40">
        <v>0</v>
      </c>
      <c r="AZ29" s="47">
        <v>39.298928272</v>
      </c>
      <c r="BA29" s="64">
        <v>0</v>
      </c>
      <c r="BB29" s="46">
        <v>0</v>
      </c>
      <c r="BC29" s="40">
        <v>0</v>
      </c>
      <c r="BD29" s="40">
        <v>0</v>
      </c>
      <c r="BE29" s="47">
        <v>0</v>
      </c>
      <c r="BF29" s="64">
        <v>0.050810145</v>
      </c>
      <c r="BG29" s="46">
        <v>5.872222741</v>
      </c>
      <c r="BH29" s="40">
        <v>0</v>
      </c>
      <c r="BI29" s="40">
        <v>0</v>
      </c>
      <c r="BJ29" s="49">
        <v>6.935404121</v>
      </c>
      <c r="BK29" s="109">
        <v>347.652770504</v>
      </c>
      <c r="BL29" s="87"/>
    </row>
    <row r="30" spans="1:64" ht="12.75">
      <c r="A30" s="10"/>
      <c r="B30" s="107" t="s">
        <v>146</v>
      </c>
      <c r="C30" s="48">
        <v>0</v>
      </c>
      <c r="D30" s="46">
        <v>12.01061613</v>
      </c>
      <c r="E30" s="40">
        <v>0</v>
      </c>
      <c r="F30" s="40">
        <v>0</v>
      </c>
      <c r="G30" s="47">
        <v>0</v>
      </c>
      <c r="H30" s="64">
        <v>0.11889267</v>
      </c>
      <c r="I30" s="40">
        <v>28.117348257</v>
      </c>
      <c r="J30" s="40">
        <v>0</v>
      </c>
      <c r="K30" s="40">
        <v>0</v>
      </c>
      <c r="L30" s="47">
        <v>3.425227018</v>
      </c>
      <c r="M30" s="64">
        <v>0</v>
      </c>
      <c r="N30" s="46">
        <v>0</v>
      </c>
      <c r="O30" s="40">
        <v>0</v>
      </c>
      <c r="P30" s="40">
        <v>0</v>
      </c>
      <c r="Q30" s="47">
        <v>0</v>
      </c>
      <c r="R30" s="64">
        <v>0.047441851</v>
      </c>
      <c r="S30" s="40">
        <v>0</v>
      </c>
      <c r="T30" s="40">
        <v>0</v>
      </c>
      <c r="U30" s="40">
        <v>0</v>
      </c>
      <c r="V30" s="47">
        <v>1.944638858</v>
      </c>
      <c r="W30" s="64">
        <v>0</v>
      </c>
      <c r="X30" s="40">
        <v>0</v>
      </c>
      <c r="Y30" s="40">
        <v>0</v>
      </c>
      <c r="Z30" s="40">
        <v>0</v>
      </c>
      <c r="AA30" s="47">
        <v>0</v>
      </c>
      <c r="AB30" s="64">
        <v>0</v>
      </c>
      <c r="AC30" s="40">
        <v>0</v>
      </c>
      <c r="AD30" s="40">
        <v>0</v>
      </c>
      <c r="AE30" s="40">
        <v>0</v>
      </c>
      <c r="AF30" s="47">
        <v>0</v>
      </c>
      <c r="AG30" s="64">
        <v>0</v>
      </c>
      <c r="AH30" s="40">
        <v>0</v>
      </c>
      <c r="AI30" s="40">
        <v>0</v>
      </c>
      <c r="AJ30" s="40">
        <v>0</v>
      </c>
      <c r="AK30" s="47">
        <v>0</v>
      </c>
      <c r="AL30" s="64">
        <v>0</v>
      </c>
      <c r="AM30" s="40">
        <v>0</v>
      </c>
      <c r="AN30" s="40">
        <v>0</v>
      </c>
      <c r="AO30" s="40">
        <v>0</v>
      </c>
      <c r="AP30" s="47">
        <v>0</v>
      </c>
      <c r="AQ30" s="64">
        <v>0</v>
      </c>
      <c r="AR30" s="46">
        <v>0</v>
      </c>
      <c r="AS30" s="40">
        <v>0</v>
      </c>
      <c r="AT30" s="40">
        <v>0</v>
      </c>
      <c r="AU30" s="47">
        <v>0</v>
      </c>
      <c r="AV30" s="64">
        <v>0.130984108</v>
      </c>
      <c r="AW30" s="40">
        <v>2.950074606</v>
      </c>
      <c r="AX30" s="40">
        <v>0</v>
      </c>
      <c r="AY30" s="40">
        <v>0</v>
      </c>
      <c r="AZ30" s="47">
        <v>9.042748132</v>
      </c>
      <c r="BA30" s="64">
        <v>0</v>
      </c>
      <c r="BB30" s="46">
        <v>0</v>
      </c>
      <c r="BC30" s="40">
        <v>0</v>
      </c>
      <c r="BD30" s="40">
        <v>0</v>
      </c>
      <c r="BE30" s="47">
        <v>0</v>
      </c>
      <c r="BF30" s="64">
        <v>0.056689441</v>
      </c>
      <c r="BG30" s="46">
        <v>0</v>
      </c>
      <c r="BH30" s="40">
        <v>0</v>
      </c>
      <c r="BI30" s="40">
        <v>0</v>
      </c>
      <c r="BJ30" s="49">
        <v>0.125678801</v>
      </c>
      <c r="BK30" s="109">
        <v>57.970339872</v>
      </c>
      <c r="BL30" s="87"/>
    </row>
    <row r="31" spans="1:64" ht="12.75">
      <c r="A31" s="10"/>
      <c r="B31" s="107" t="s">
        <v>153</v>
      </c>
      <c r="C31" s="48">
        <v>0</v>
      </c>
      <c r="D31" s="46">
        <v>12.42446774</v>
      </c>
      <c r="E31" s="40">
        <v>0</v>
      </c>
      <c r="F31" s="40">
        <v>0</v>
      </c>
      <c r="G31" s="47">
        <v>0</v>
      </c>
      <c r="H31" s="64">
        <v>0.226585012</v>
      </c>
      <c r="I31" s="40">
        <v>190.026818358</v>
      </c>
      <c r="J31" s="40">
        <v>0</v>
      </c>
      <c r="K31" s="40">
        <v>0</v>
      </c>
      <c r="L31" s="47">
        <v>21.834250775</v>
      </c>
      <c r="M31" s="64">
        <v>0</v>
      </c>
      <c r="N31" s="46">
        <v>0</v>
      </c>
      <c r="O31" s="40">
        <v>0</v>
      </c>
      <c r="P31" s="40">
        <v>0</v>
      </c>
      <c r="Q31" s="47">
        <v>0</v>
      </c>
      <c r="R31" s="64">
        <v>0.040379518</v>
      </c>
      <c r="S31" s="40">
        <v>6.21223387</v>
      </c>
      <c r="T31" s="40">
        <v>0</v>
      </c>
      <c r="U31" s="40">
        <v>0</v>
      </c>
      <c r="V31" s="47">
        <v>0.435477594</v>
      </c>
      <c r="W31" s="64">
        <v>0</v>
      </c>
      <c r="X31" s="40">
        <v>0</v>
      </c>
      <c r="Y31" s="40">
        <v>0</v>
      </c>
      <c r="Z31" s="40">
        <v>0</v>
      </c>
      <c r="AA31" s="47">
        <v>0</v>
      </c>
      <c r="AB31" s="64">
        <v>0</v>
      </c>
      <c r="AC31" s="40">
        <v>0</v>
      </c>
      <c r="AD31" s="40">
        <v>0</v>
      </c>
      <c r="AE31" s="40">
        <v>0</v>
      </c>
      <c r="AF31" s="47">
        <v>0</v>
      </c>
      <c r="AG31" s="64">
        <v>0</v>
      </c>
      <c r="AH31" s="40">
        <v>0</v>
      </c>
      <c r="AI31" s="40">
        <v>0</v>
      </c>
      <c r="AJ31" s="40">
        <v>0</v>
      </c>
      <c r="AK31" s="47">
        <v>0</v>
      </c>
      <c r="AL31" s="64">
        <v>0</v>
      </c>
      <c r="AM31" s="40">
        <v>0</v>
      </c>
      <c r="AN31" s="40">
        <v>0</v>
      </c>
      <c r="AO31" s="40">
        <v>0</v>
      </c>
      <c r="AP31" s="47">
        <v>0</v>
      </c>
      <c r="AQ31" s="64">
        <v>0</v>
      </c>
      <c r="AR31" s="46">
        <v>0</v>
      </c>
      <c r="AS31" s="40">
        <v>0</v>
      </c>
      <c r="AT31" s="40">
        <v>0</v>
      </c>
      <c r="AU31" s="47">
        <v>0</v>
      </c>
      <c r="AV31" s="64">
        <v>0.443324767</v>
      </c>
      <c r="AW31" s="40">
        <v>30.972330972</v>
      </c>
      <c r="AX31" s="40">
        <v>0</v>
      </c>
      <c r="AY31" s="40">
        <v>0</v>
      </c>
      <c r="AZ31" s="47">
        <v>18.950253289</v>
      </c>
      <c r="BA31" s="64">
        <v>0</v>
      </c>
      <c r="BB31" s="46">
        <v>0</v>
      </c>
      <c r="BC31" s="40">
        <v>0</v>
      </c>
      <c r="BD31" s="40">
        <v>0</v>
      </c>
      <c r="BE31" s="47">
        <v>0</v>
      </c>
      <c r="BF31" s="64">
        <v>0.079550973</v>
      </c>
      <c r="BG31" s="46">
        <v>0</v>
      </c>
      <c r="BH31" s="40">
        <v>0</v>
      </c>
      <c r="BI31" s="40">
        <v>0</v>
      </c>
      <c r="BJ31" s="49">
        <v>0.061676984</v>
      </c>
      <c r="BK31" s="109">
        <v>281.707349852</v>
      </c>
      <c r="BL31" s="87"/>
    </row>
    <row r="32" spans="1:64" ht="12.75">
      <c r="A32" s="10"/>
      <c r="B32" s="107" t="s">
        <v>144</v>
      </c>
      <c r="C32" s="48">
        <v>0</v>
      </c>
      <c r="D32" s="46">
        <v>0</v>
      </c>
      <c r="E32" s="40">
        <v>0</v>
      </c>
      <c r="F32" s="40">
        <v>0</v>
      </c>
      <c r="G32" s="47">
        <v>0</v>
      </c>
      <c r="H32" s="64">
        <v>0.130528584</v>
      </c>
      <c r="I32" s="40">
        <v>208.822218713</v>
      </c>
      <c r="J32" s="40">
        <v>0</v>
      </c>
      <c r="K32" s="40">
        <v>0</v>
      </c>
      <c r="L32" s="47">
        <v>33.06895708</v>
      </c>
      <c r="M32" s="64">
        <v>0</v>
      </c>
      <c r="N32" s="46">
        <v>0</v>
      </c>
      <c r="O32" s="40">
        <v>0</v>
      </c>
      <c r="P32" s="40">
        <v>0</v>
      </c>
      <c r="Q32" s="47">
        <v>0</v>
      </c>
      <c r="R32" s="64">
        <v>0.05015567</v>
      </c>
      <c r="S32" s="40">
        <v>12.38411613</v>
      </c>
      <c r="T32" s="40">
        <v>0</v>
      </c>
      <c r="U32" s="40">
        <v>0</v>
      </c>
      <c r="V32" s="47">
        <v>13.932130647</v>
      </c>
      <c r="W32" s="64">
        <v>0</v>
      </c>
      <c r="X32" s="40">
        <v>0</v>
      </c>
      <c r="Y32" s="40">
        <v>0</v>
      </c>
      <c r="Z32" s="40">
        <v>0</v>
      </c>
      <c r="AA32" s="47">
        <v>0</v>
      </c>
      <c r="AB32" s="64">
        <v>0</v>
      </c>
      <c r="AC32" s="40">
        <v>0</v>
      </c>
      <c r="AD32" s="40">
        <v>0</v>
      </c>
      <c r="AE32" s="40">
        <v>0</v>
      </c>
      <c r="AF32" s="47">
        <v>0</v>
      </c>
      <c r="AG32" s="64">
        <v>0</v>
      </c>
      <c r="AH32" s="40">
        <v>0</v>
      </c>
      <c r="AI32" s="40">
        <v>0</v>
      </c>
      <c r="AJ32" s="40">
        <v>0</v>
      </c>
      <c r="AK32" s="47">
        <v>0</v>
      </c>
      <c r="AL32" s="64">
        <v>0</v>
      </c>
      <c r="AM32" s="40">
        <v>0</v>
      </c>
      <c r="AN32" s="40">
        <v>0</v>
      </c>
      <c r="AO32" s="40">
        <v>0</v>
      </c>
      <c r="AP32" s="47">
        <v>0</v>
      </c>
      <c r="AQ32" s="64">
        <v>0</v>
      </c>
      <c r="AR32" s="46">
        <v>0</v>
      </c>
      <c r="AS32" s="40">
        <v>0</v>
      </c>
      <c r="AT32" s="40">
        <v>0</v>
      </c>
      <c r="AU32" s="47">
        <v>0</v>
      </c>
      <c r="AV32" s="64">
        <v>0.354435611</v>
      </c>
      <c r="AW32" s="40">
        <v>5.579231748</v>
      </c>
      <c r="AX32" s="40">
        <v>0</v>
      </c>
      <c r="AY32" s="40">
        <v>0</v>
      </c>
      <c r="AZ32" s="47">
        <v>22.490673024</v>
      </c>
      <c r="BA32" s="64">
        <v>0</v>
      </c>
      <c r="BB32" s="46">
        <v>0</v>
      </c>
      <c r="BC32" s="40">
        <v>0</v>
      </c>
      <c r="BD32" s="40">
        <v>0</v>
      </c>
      <c r="BE32" s="47">
        <v>0</v>
      </c>
      <c r="BF32" s="64">
        <v>0.268760387</v>
      </c>
      <c r="BG32" s="46">
        <v>36.95229208</v>
      </c>
      <c r="BH32" s="40">
        <v>0</v>
      </c>
      <c r="BI32" s="40">
        <v>0</v>
      </c>
      <c r="BJ32" s="49">
        <v>0.916887842</v>
      </c>
      <c r="BK32" s="109">
        <v>334.950387516</v>
      </c>
      <c r="BL32" s="87"/>
    </row>
    <row r="33" spans="1:64" ht="12.75">
      <c r="A33" s="10"/>
      <c r="B33" s="107" t="s">
        <v>145</v>
      </c>
      <c r="C33" s="48">
        <v>0</v>
      </c>
      <c r="D33" s="46">
        <v>0</v>
      </c>
      <c r="E33" s="40">
        <v>0</v>
      </c>
      <c r="F33" s="40">
        <v>0</v>
      </c>
      <c r="G33" s="47">
        <v>0</v>
      </c>
      <c r="H33" s="64">
        <v>0.111954349</v>
      </c>
      <c r="I33" s="40">
        <v>11.741677331</v>
      </c>
      <c r="J33" s="40">
        <v>0</v>
      </c>
      <c r="K33" s="40">
        <v>0</v>
      </c>
      <c r="L33" s="47">
        <v>27.695534075</v>
      </c>
      <c r="M33" s="64">
        <v>0</v>
      </c>
      <c r="N33" s="46">
        <v>0</v>
      </c>
      <c r="O33" s="40">
        <v>0</v>
      </c>
      <c r="P33" s="40">
        <v>0</v>
      </c>
      <c r="Q33" s="47">
        <v>0</v>
      </c>
      <c r="R33" s="64">
        <v>0.034714526</v>
      </c>
      <c r="S33" s="40">
        <v>0</v>
      </c>
      <c r="T33" s="40">
        <v>0</v>
      </c>
      <c r="U33" s="40">
        <v>0</v>
      </c>
      <c r="V33" s="47">
        <v>3.85420524</v>
      </c>
      <c r="W33" s="64">
        <v>0</v>
      </c>
      <c r="X33" s="40">
        <v>0</v>
      </c>
      <c r="Y33" s="40">
        <v>0</v>
      </c>
      <c r="Z33" s="40">
        <v>0</v>
      </c>
      <c r="AA33" s="47">
        <v>0</v>
      </c>
      <c r="AB33" s="64">
        <v>0</v>
      </c>
      <c r="AC33" s="40">
        <v>0</v>
      </c>
      <c r="AD33" s="40">
        <v>0</v>
      </c>
      <c r="AE33" s="40">
        <v>0</v>
      </c>
      <c r="AF33" s="47">
        <v>0</v>
      </c>
      <c r="AG33" s="64">
        <v>0</v>
      </c>
      <c r="AH33" s="40">
        <v>0</v>
      </c>
      <c r="AI33" s="40">
        <v>0</v>
      </c>
      <c r="AJ33" s="40">
        <v>0</v>
      </c>
      <c r="AK33" s="47">
        <v>0</v>
      </c>
      <c r="AL33" s="64">
        <v>0</v>
      </c>
      <c r="AM33" s="40">
        <v>0</v>
      </c>
      <c r="AN33" s="40">
        <v>0</v>
      </c>
      <c r="AO33" s="40">
        <v>0</v>
      </c>
      <c r="AP33" s="47">
        <v>0</v>
      </c>
      <c r="AQ33" s="64">
        <v>0</v>
      </c>
      <c r="AR33" s="46">
        <v>0</v>
      </c>
      <c r="AS33" s="40">
        <v>0</v>
      </c>
      <c r="AT33" s="40">
        <v>0</v>
      </c>
      <c r="AU33" s="47">
        <v>0</v>
      </c>
      <c r="AV33" s="64">
        <v>0.616102633</v>
      </c>
      <c r="AW33" s="40">
        <v>5.781320929</v>
      </c>
      <c r="AX33" s="40">
        <v>0</v>
      </c>
      <c r="AY33" s="40">
        <v>0</v>
      </c>
      <c r="AZ33" s="47">
        <v>53.744860207</v>
      </c>
      <c r="BA33" s="64">
        <v>0</v>
      </c>
      <c r="BB33" s="46">
        <v>0</v>
      </c>
      <c r="BC33" s="40">
        <v>0</v>
      </c>
      <c r="BD33" s="40">
        <v>0</v>
      </c>
      <c r="BE33" s="47">
        <v>0</v>
      </c>
      <c r="BF33" s="64">
        <v>0.156781585</v>
      </c>
      <c r="BG33" s="46">
        <v>4.238002206</v>
      </c>
      <c r="BH33" s="40">
        <v>0</v>
      </c>
      <c r="BI33" s="40">
        <v>0</v>
      </c>
      <c r="BJ33" s="49">
        <v>11.476901929</v>
      </c>
      <c r="BK33" s="109">
        <v>119.45205501</v>
      </c>
      <c r="BL33" s="87"/>
    </row>
    <row r="34" spans="1:64" ht="12.75">
      <c r="A34" s="10"/>
      <c r="B34" s="107" t="s">
        <v>139</v>
      </c>
      <c r="C34" s="48">
        <v>0</v>
      </c>
      <c r="D34" s="46">
        <v>0</v>
      </c>
      <c r="E34" s="40">
        <v>0</v>
      </c>
      <c r="F34" s="40">
        <v>0</v>
      </c>
      <c r="G34" s="47">
        <v>0</v>
      </c>
      <c r="H34" s="64">
        <v>0.166803382</v>
      </c>
      <c r="I34" s="40">
        <v>215.654009731</v>
      </c>
      <c r="J34" s="40">
        <v>0</v>
      </c>
      <c r="K34" s="40">
        <v>0</v>
      </c>
      <c r="L34" s="47">
        <v>11.261028458</v>
      </c>
      <c r="M34" s="64">
        <v>0</v>
      </c>
      <c r="N34" s="46">
        <v>0</v>
      </c>
      <c r="O34" s="40">
        <v>0</v>
      </c>
      <c r="P34" s="40">
        <v>0</v>
      </c>
      <c r="Q34" s="47">
        <v>0</v>
      </c>
      <c r="R34" s="64">
        <v>0.008441082</v>
      </c>
      <c r="S34" s="40">
        <v>18.757959675</v>
      </c>
      <c r="T34" s="40">
        <v>0</v>
      </c>
      <c r="U34" s="40">
        <v>0</v>
      </c>
      <c r="V34" s="47">
        <v>0.137558371</v>
      </c>
      <c r="W34" s="64">
        <v>0</v>
      </c>
      <c r="X34" s="40">
        <v>0</v>
      </c>
      <c r="Y34" s="40">
        <v>0</v>
      </c>
      <c r="Z34" s="40">
        <v>0</v>
      </c>
      <c r="AA34" s="47">
        <v>0</v>
      </c>
      <c r="AB34" s="64">
        <v>0</v>
      </c>
      <c r="AC34" s="40">
        <v>0</v>
      </c>
      <c r="AD34" s="40">
        <v>0</v>
      </c>
      <c r="AE34" s="40">
        <v>0</v>
      </c>
      <c r="AF34" s="47">
        <v>0</v>
      </c>
      <c r="AG34" s="64">
        <v>0</v>
      </c>
      <c r="AH34" s="40">
        <v>0</v>
      </c>
      <c r="AI34" s="40">
        <v>0</v>
      </c>
      <c r="AJ34" s="40">
        <v>0</v>
      </c>
      <c r="AK34" s="47">
        <v>0</v>
      </c>
      <c r="AL34" s="64">
        <v>0</v>
      </c>
      <c r="AM34" s="40">
        <v>0</v>
      </c>
      <c r="AN34" s="40">
        <v>0</v>
      </c>
      <c r="AO34" s="40">
        <v>0</v>
      </c>
      <c r="AP34" s="47">
        <v>0</v>
      </c>
      <c r="AQ34" s="64">
        <v>0</v>
      </c>
      <c r="AR34" s="46">
        <v>0</v>
      </c>
      <c r="AS34" s="40">
        <v>0</v>
      </c>
      <c r="AT34" s="40">
        <v>0</v>
      </c>
      <c r="AU34" s="47">
        <v>0</v>
      </c>
      <c r="AV34" s="64">
        <v>0.132867388</v>
      </c>
      <c r="AW34" s="40">
        <v>7.727392312</v>
      </c>
      <c r="AX34" s="40">
        <v>0</v>
      </c>
      <c r="AY34" s="40">
        <v>0</v>
      </c>
      <c r="AZ34" s="47">
        <v>34.549244201</v>
      </c>
      <c r="BA34" s="64">
        <v>0</v>
      </c>
      <c r="BB34" s="46">
        <v>0</v>
      </c>
      <c r="BC34" s="40">
        <v>0</v>
      </c>
      <c r="BD34" s="40">
        <v>0</v>
      </c>
      <c r="BE34" s="47">
        <v>0</v>
      </c>
      <c r="BF34" s="64">
        <v>0.026076778</v>
      </c>
      <c r="BG34" s="46">
        <v>0</v>
      </c>
      <c r="BH34" s="40">
        <v>0</v>
      </c>
      <c r="BI34" s="40">
        <v>0</v>
      </c>
      <c r="BJ34" s="49">
        <v>0.484283004</v>
      </c>
      <c r="BK34" s="109">
        <v>288.905664382</v>
      </c>
      <c r="BL34" s="87"/>
    </row>
    <row r="35" spans="1:64" ht="12.75">
      <c r="A35" s="10"/>
      <c r="B35" s="107" t="s">
        <v>152</v>
      </c>
      <c r="C35" s="48">
        <v>0</v>
      </c>
      <c r="D35" s="46">
        <v>24.8212129</v>
      </c>
      <c r="E35" s="40">
        <v>0</v>
      </c>
      <c r="F35" s="40">
        <v>0</v>
      </c>
      <c r="G35" s="47">
        <v>0</v>
      </c>
      <c r="H35" s="64">
        <v>0.059446804</v>
      </c>
      <c r="I35" s="40">
        <v>244.302787968</v>
      </c>
      <c r="J35" s="40">
        <v>0</v>
      </c>
      <c r="K35" s="40">
        <v>0</v>
      </c>
      <c r="L35" s="47">
        <v>10.765580565</v>
      </c>
      <c r="M35" s="64">
        <v>0</v>
      </c>
      <c r="N35" s="46">
        <v>0</v>
      </c>
      <c r="O35" s="40">
        <v>0</v>
      </c>
      <c r="P35" s="40">
        <v>0</v>
      </c>
      <c r="Q35" s="47">
        <v>0</v>
      </c>
      <c r="R35" s="64">
        <v>0.013031008</v>
      </c>
      <c r="S35" s="40">
        <v>0</v>
      </c>
      <c r="T35" s="40">
        <v>0</v>
      </c>
      <c r="U35" s="40">
        <v>0</v>
      </c>
      <c r="V35" s="47">
        <v>0</v>
      </c>
      <c r="W35" s="64">
        <v>0</v>
      </c>
      <c r="X35" s="40">
        <v>0</v>
      </c>
      <c r="Y35" s="40">
        <v>0</v>
      </c>
      <c r="Z35" s="40">
        <v>0</v>
      </c>
      <c r="AA35" s="47">
        <v>0</v>
      </c>
      <c r="AB35" s="64">
        <v>0</v>
      </c>
      <c r="AC35" s="40">
        <v>0</v>
      </c>
      <c r="AD35" s="40">
        <v>0</v>
      </c>
      <c r="AE35" s="40">
        <v>0</v>
      </c>
      <c r="AF35" s="47">
        <v>0</v>
      </c>
      <c r="AG35" s="64">
        <v>0</v>
      </c>
      <c r="AH35" s="40">
        <v>0</v>
      </c>
      <c r="AI35" s="40">
        <v>0</v>
      </c>
      <c r="AJ35" s="40">
        <v>0</v>
      </c>
      <c r="AK35" s="47">
        <v>0</v>
      </c>
      <c r="AL35" s="64">
        <v>0</v>
      </c>
      <c r="AM35" s="40">
        <v>0</v>
      </c>
      <c r="AN35" s="40">
        <v>0</v>
      </c>
      <c r="AO35" s="40">
        <v>0</v>
      </c>
      <c r="AP35" s="47">
        <v>0</v>
      </c>
      <c r="AQ35" s="64">
        <v>0</v>
      </c>
      <c r="AR35" s="46">
        <v>0</v>
      </c>
      <c r="AS35" s="40">
        <v>0</v>
      </c>
      <c r="AT35" s="40">
        <v>0</v>
      </c>
      <c r="AU35" s="47">
        <v>0</v>
      </c>
      <c r="AV35" s="64">
        <v>0.128125167</v>
      </c>
      <c r="AW35" s="40">
        <v>16.992409947</v>
      </c>
      <c r="AX35" s="40">
        <v>0</v>
      </c>
      <c r="AY35" s="40">
        <v>0</v>
      </c>
      <c r="AZ35" s="47">
        <v>14.520588828</v>
      </c>
      <c r="BA35" s="64">
        <v>0</v>
      </c>
      <c r="BB35" s="46">
        <v>0</v>
      </c>
      <c r="BC35" s="40">
        <v>0</v>
      </c>
      <c r="BD35" s="40">
        <v>0</v>
      </c>
      <c r="BE35" s="47">
        <v>0</v>
      </c>
      <c r="BF35" s="64">
        <v>0.020213873</v>
      </c>
      <c r="BG35" s="46">
        <v>0</v>
      </c>
      <c r="BH35" s="40">
        <v>0</v>
      </c>
      <c r="BI35" s="40">
        <v>0</v>
      </c>
      <c r="BJ35" s="49">
        <v>0.436323842</v>
      </c>
      <c r="BK35" s="109">
        <v>312.059720902</v>
      </c>
      <c r="BL35" s="87"/>
    </row>
    <row r="36" spans="1:64" ht="12.75">
      <c r="A36" s="10"/>
      <c r="B36" s="107" t="s">
        <v>143</v>
      </c>
      <c r="C36" s="48">
        <v>0</v>
      </c>
      <c r="D36" s="46">
        <v>0</v>
      </c>
      <c r="E36" s="40">
        <v>0</v>
      </c>
      <c r="F36" s="40">
        <v>0</v>
      </c>
      <c r="G36" s="47">
        <v>0</v>
      </c>
      <c r="H36" s="64">
        <v>0.390064784</v>
      </c>
      <c r="I36" s="40">
        <v>68.539533368</v>
      </c>
      <c r="J36" s="40">
        <v>0</v>
      </c>
      <c r="K36" s="40">
        <v>0</v>
      </c>
      <c r="L36" s="47">
        <v>23.812450253</v>
      </c>
      <c r="M36" s="64">
        <v>0</v>
      </c>
      <c r="N36" s="46">
        <v>0</v>
      </c>
      <c r="O36" s="40">
        <v>0</v>
      </c>
      <c r="P36" s="40">
        <v>0</v>
      </c>
      <c r="Q36" s="47">
        <v>0</v>
      </c>
      <c r="R36" s="64">
        <v>0.361877603</v>
      </c>
      <c r="S36" s="40">
        <v>0</v>
      </c>
      <c r="T36" s="40">
        <v>1.220270323</v>
      </c>
      <c r="U36" s="40">
        <v>0</v>
      </c>
      <c r="V36" s="47">
        <v>64.137416369</v>
      </c>
      <c r="W36" s="64">
        <v>0</v>
      </c>
      <c r="X36" s="40">
        <v>0</v>
      </c>
      <c r="Y36" s="40">
        <v>0</v>
      </c>
      <c r="Z36" s="40">
        <v>0</v>
      </c>
      <c r="AA36" s="47">
        <v>0</v>
      </c>
      <c r="AB36" s="64">
        <v>0</v>
      </c>
      <c r="AC36" s="40">
        <v>0</v>
      </c>
      <c r="AD36" s="40">
        <v>0</v>
      </c>
      <c r="AE36" s="40">
        <v>0</v>
      </c>
      <c r="AF36" s="47">
        <v>0</v>
      </c>
      <c r="AG36" s="64">
        <v>0</v>
      </c>
      <c r="AH36" s="40">
        <v>0</v>
      </c>
      <c r="AI36" s="40">
        <v>0</v>
      </c>
      <c r="AJ36" s="40">
        <v>0</v>
      </c>
      <c r="AK36" s="47">
        <v>0</v>
      </c>
      <c r="AL36" s="64">
        <v>0</v>
      </c>
      <c r="AM36" s="40">
        <v>0</v>
      </c>
      <c r="AN36" s="40">
        <v>0</v>
      </c>
      <c r="AO36" s="40">
        <v>0</v>
      </c>
      <c r="AP36" s="47">
        <v>0</v>
      </c>
      <c r="AQ36" s="64">
        <v>0</v>
      </c>
      <c r="AR36" s="46">
        <v>0</v>
      </c>
      <c r="AS36" s="40">
        <v>0</v>
      </c>
      <c r="AT36" s="40">
        <v>0</v>
      </c>
      <c r="AU36" s="47">
        <v>0</v>
      </c>
      <c r="AV36" s="64">
        <v>1.288079761</v>
      </c>
      <c r="AW36" s="40">
        <v>22.170881265</v>
      </c>
      <c r="AX36" s="40">
        <v>0</v>
      </c>
      <c r="AY36" s="40">
        <v>0</v>
      </c>
      <c r="AZ36" s="47">
        <v>54.857430103</v>
      </c>
      <c r="BA36" s="64">
        <v>0</v>
      </c>
      <c r="BB36" s="46">
        <v>0</v>
      </c>
      <c r="BC36" s="40">
        <v>0</v>
      </c>
      <c r="BD36" s="40">
        <v>0</v>
      </c>
      <c r="BE36" s="47">
        <v>0</v>
      </c>
      <c r="BF36" s="64">
        <v>0.330424949</v>
      </c>
      <c r="BG36" s="46">
        <v>5.938004936</v>
      </c>
      <c r="BH36" s="40">
        <v>0</v>
      </c>
      <c r="BI36" s="40">
        <v>0</v>
      </c>
      <c r="BJ36" s="49">
        <v>7.726443701</v>
      </c>
      <c r="BK36" s="109">
        <v>250.772877415</v>
      </c>
      <c r="BL36" s="87"/>
    </row>
    <row r="37" spans="1:64" ht="12.75">
      <c r="A37" s="10"/>
      <c r="B37" s="107" t="s">
        <v>149</v>
      </c>
      <c r="C37" s="48">
        <v>0</v>
      </c>
      <c r="D37" s="46">
        <v>0</v>
      </c>
      <c r="E37" s="40">
        <v>0</v>
      </c>
      <c r="F37" s="40">
        <v>0</v>
      </c>
      <c r="G37" s="47">
        <v>0</v>
      </c>
      <c r="H37" s="64">
        <v>0.16880112</v>
      </c>
      <c r="I37" s="40">
        <v>313.832182169</v>
      </c>
      <c r="J37" s="40">
        <v>0</v>
      </c>
      <c r="K37" s="40">
        <v>0</v>
      </c>
      <c r="L37" s="47">
        <v>9.274303631</v>
      </c>
      <c r="M37" s="64">
        <v>0</v>
      </c>
      <c r="N37" s="46">
        <v>0</v>
      </c>
      <c r="O37" s="40">
        <v>0</v>
      </c>
      <c r="P37" s="40">
        <v>0</v>
      </c>
      <c r="Q37" s="47">
        <v>0</v>
      </c>
      <c r="R37" s="64">
        <v>0.000812713</v>
      </c>
      <c r="S37" s="40">
        <v>6.251637095</v>
      </c>
      <c r="T37" s="40">
        <v>0</v>
      </c>
      <c r="U37" s="40">
        <v>0</v>
      </c>
      <c r="V37" s="47">
        <v>0.200052387</v>
      </c>
      <c r="W37" s="64">
        <v>0</v>
      </c>
      <c r="X37" s="40">
        <v>0</v>
      </c>
      <c r="Y37" s="40">
        <v>0</v>
      </c>
      <c r="Z37" s="40">
        <v>0</v>
      </c>
      <c r="AA37" s="47">
        <v>0</v>
      </c>
      <c r="AB37" s="64">
        <v>0</v>
      </c>
      <c r="AC37" s="40">
        <v>0</v>
      </c>
      <c r="AD37" s="40">
        <v>0</v>
      </c>
      <c r="AE37" s="40">
        <v>0</v>
      </c>
      <c r="AF37" s="47">
        <v>0</v>
      </c>
      <c r="AG37" s="64">
        <v>0</v>
      </c>
      <c r="AH37" s="40">
        <v>0</v>
      </c>
      <c r="AI37" s="40">
        <v>0</v>
      </c>
      <c r="AJ37" s="40">
        <v>0</v>
      </c>
      <c r="AK37" s="47">
        <v>0</v>
      </c>
      <c r="AL37" s="64">
        <v>0</v>
      </c>
      <c r="AM37" s="40">
        <v>0</v>
      </c>
      <c r="AN37" s="40">
        <v>0</v>
      </c>
      <c r="AO37" s="40">
        <v>0</v>
      </c>
      <c r="AP37" s="47">
        <v>0</v>
      </c>
      <c r="AQ37" s="64">
        <v>0</v>
      </c>
      <c r="AR37" s="46">
        <v>0</v>
      </c>
      <c r="AS37" s="40">
        <v>0</v>
      </c>
      <c r="AT37" s="40">
        <v>0</v>
      </c>
      <c r="AU37" s="47">
        <v>0</v>
      </c>
      <c r="AV37" s="64">
        <v>0.120931863</v>
      </c>
      <c r="AW37" s="40">
        <v>10.951392327</v>
      </c>
      <c r="AX37" s="40">
        <v>0</v>
      </c>
      <c r="AY37" s="40">
        <v>0</v>
      </c>
      <c r="AZ37" s="47">
        <v>17.990743311</v>
      </c>
      <c r="BA37" s="64">
        <v>0</v>
      </c>
      <c r="BB37" s="46">
        <v>0</v>
      </c>
      <c r="BC37" s="40">
        <v>0</v>
      </c>
      <c r="BD37" s="40">
        <v>0</v>
      </c>
      <c r="BE37" s="47">
        <v>0</v>
      </c>
      <c r="BF37" s="64">
        <v>0.04519889</v>
      </c>
      <c r="BG37" s="46">
        <v>0</v>
      </c>
      <c r="BH37" s="40">
        <v>0</v>
      </c>
      <c r="BI37" s="40">
        <v>0</v>
      </c>
      <c r="BJ37" s="49">
        <v>0.157699423</v>
      </c>
      <c r="BK37" s="109">
        <v>358.993754929</v>
      </c>
      <c r="BL37" s="87"/>
    </row>
    <row r="38" spans="1:64" ht="12.75">
      <c r="A38" s="31"/>
      <c r="B38" s="32" t="s">
        <v>98</v>
      </c>
      <c r="C38" s="96">
        <f aca="true" t="shared" si="3" ref="C38:AH38">SUM(C17:C37)</f>
        <v>0</v>
      </c>
      <c r="D38" s="79">
        <f t="shared" si="3"/>
        <v>82.452418703</v>
      </c>
      <c r="E38" s="79">
        <f t="shared" si="3"/>
        <v>0</v>
      </c>
      <c r="F38" s="79">
        <f t="shared" si="3"/>
        <v>0</v>
      </c>
      <c r="G38" s="79">
        <f t="shared" si="3"/>
        <v>0</v>
      </c>
      <c r="H38" s="79">
        <f t="shared" si="3"/>
        <v>4.777533567000001</v>
      </c>
      <c r="I38" s="79">
        <f t="shared" si="3"/>
        <v>3154.8590171809997</v>
      </c>
      <c r="J38" s="79">
        <f t="shared" si="3"/>
        <v>0</v>
      </c>
      <c r="K38" s="79">
        <f t="shared" si="3"/>
        <v>0</v>
      </c>
      <c r="L38" s="79">
        <f t="shared" si="3"/>
        <v>486.91567255900003</v>
      </c>
      <c r="M38" s="79">
        <f t="shared" si="3"/>
        <v>0</v>
      </c>
      <c r="N38" s="79">
        <f t="shared" si="3"/>
        <v>0</v>
      </c>
      <c r="O38" s="79">
        <f t="shared" si="3"/>
        <v>0</v>
      </c>
      <c r="P38" s="79">
        <f t="shared" si="3"/>
        <v>0</v>
      </c>
      <c r="Q38" s="79">
        <f t="shared" si="3"/>
        <v>0</v>
      </c>
      <c r="R38" s="79">
        <f t="shared" si="3"/>
        <v>1.104959599</v>
      </c>
      <c r="S38" s="79">
        <f t="shared" si="3"/>
        <v>83.86733008</v>
      </c>
      <c r="T38" s="79">
        <f t="shared" si="3"/>
        <v>1.220270323</v>
      </c>
      <c r="U38" s="79">
        <f t="shared" si="3"/>
        <v>0</v>
      </c>
      <c r="V38" s="79">
        <f t="shared" si="3"/>
        <v>111.83042079399999</v>
      </c>
      <c r="W38" s="79">
        <f t="shared" si="3"/>
        <v>0</v>
      </c>
      <c r="X38" s="79">
        <f t="shared" si="3"/>
        <v>0</v>
      </c>
      <c r="Y38" s="79">
        <f t="shared" si="3"/>
        <v>0</v>
      </c>
      <c r="Z38" s="79">
        <f t="shared" si="3"/>
        <v>0</v>
      </c>
      <c r="AA38" s="79">
        <f t="shared" si="3"/>
        <v>0</v>
      </c>
      <c r="AB38" s="79">
        <f t="shared" si="3"/>
        <v>0</v>
      </c>
      <c r="AC38" s="79">
        <f t="shared" si="3"/>
        <v>0.049201871</v>
      </c>
      <c r="AD38" s="79">
        <f t="shared" si="3"/>
        <v>0</v>
      </c>
      <c r="AE38" s="79">
        <f t="shared" si="3"/>
        <v>0</v>
      </c>
      <c r="AF38" s="79">
        <f t="shared" si="3"/>
        <v>0</v>
      </c>
      <c r="AG38" s="79">
        <f t="shared" si="3"/>
        <v>0</v>
      </c>
      <c r="AH38" s="79">
        <f t="shared" si="3"/>
        <v>0</v>
      </c>
      <c r="AI38" s="79">
        <f aca="true" t="shared" si="4" ref="AI38:BK38">SUM(AI17:AI37)</f>
        <v>0</v>
      </c>
      <c r="AJ38" s="79">
        <f t="shared" si="4"/>
        <v>0</v>
      </c>
      <c r="AK38" s="79">
        <f t="shared" si="4"/>
        <v>0</v>
      </c>
      <c r="AL38" s="79">
        <f t="shared" si="4"/>
        <v>0</v>
      </c>
      <c r="AM38" s="79">
        <f t="shared" si="4"/>
        <v>0</v>
      </c>
      <c r="AN38" s="79">
        <f t="shared" si="4"/>
        <v>0</v>
      </c>
      <c r="AO38" s="79">
        <f t="shared" si="4"/>
        <v>0</v>
      </c>
      <c r="AP38" s="79">
        <f t="shared" si="4"/>
        <v>0</v>
      </c>
      <c r="AQ38" s="79">
        <f t="shared" si="4"/>
        <v>0</v>
      </c>
      <c r="AR38" s="79">
        <f t="shared" si="4"/>
        <v>0</v>
      </c>
      <c r="AS38" s="79">
        <f t="shared" si="4"/>
        <v>0</v>
      </c>
      <c r="AT38" s="79">
        <f t="shared" si="4"/>
        <v>0</v>
      </c>
      <c r="AU38" s="79">
        <f t="shared" si="4"/>
        <v>0</v>
      </c>
      <c r="AV38" s="79">
        <f t="shared" si="4"/>
        <v>14.213977507000001</v>
      </c>
      <c r="AW38" s="79">
        <f t="shared" si="4"/>
        <v>478.65029451899994</v>
      </c>
      <c r="AX38" s="79">
        <f t="shared" si="4"/>
        <v>0</v>
      </c>
      <c r="AY38" s="79">
        <f t="shared" si="4"/>
        <v>0</v>
      </c>
      <c r="AZ38" s="79">
        <f t="shared" si="4"/>
        <v>829.5844892489998</v>
      </c>
      <c r="BA38" s="79">
        <f t="shared" si="4"/>
        <v>0</v>
      </c>
      <c r="BB38" s="79">
        <f t="shared" si="4"/>
        <v>0</v>
      </c>
      <c r="BC38" s="79">
        <f t="shared" si="4"/>
        <v>0</v>
      </c>
      <c r="BD38" s="79">
        <f t="shared" si="4"/>
        <v>0</v>
      </c>
      <c r="BE38" s="79">
        <f t="shared" si="4"/>
        <v>0</v>
      </c>
      <c r="BF38" s="79">
        <f t="shared" si="4"/>
        <v>2.2094598590000003</v>
      </c>
      <c r="BG38" s="79">
        <f t="shared" si="4"/>
        <v>75.93574715400001</v>
      </c>
      <c r="BH38" s="79">
        <f t="shared" si="4"/>
        <v>3.690140322</v>
      </c>
      <c r="BI38" s="79">
        <f t="shared" si="4"/>
        <v>0</v>
      </c>
      <c r="BJ38" s="79">
        <f t="shared" si="4"/>
        <v>69.94678108399998</v>
      </c>
      <c r="BK38" s="112">
        <f t="shared" si="4"/>
        <v>5401.307714371</v>
      </c>
      <c r="BL38" s="87"/>
    </row>
    <row r="39" spans="1:64" ht="12.75">
      <c r="A39" s="10" t="s">
        <v>70</v>
      </c>
      <c r="B39" s="17" t="s">
        <v>13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54"/>
      <c r="BL39" s="87"/>
    </row>
    <row r="40" spans="1:64" ht="12.75">
      <c r="A40" s="10"/>
      <c r="B40" s="18" t="s">
        <v>31</v>
      </c>
      <c r="C40" s="97"/>
      <c r="D40" s="51"/>
      <c r="E40" s="52"/>
      <c r="F40" s="52"/>
      <c r="G40" s="53"/>
      <c r="H40" s="50"/>
      <c r="I40" s="52"/>
      <c r="J40" s="52"/>
      <c r="K40" s="52"/>
      <c r="L40" s="53"/>
      <c r="M40" s="50"/>
      <c r="N40" s="51"/>
      <c r="O40" s="52"/>
      <c r="P40" s="52"/>
      <c r="Q40" s="53"/>
      <c r="R40" s="50"/>
      <c r="S40" s="52"/>
      <c r="T40" s="52"/>
      <c r="U40" s="52"/>
      <c r="V40" s="53"/>
      <c r="W40" s="50"/>
      <c r="X40" s="52"/>
      <c r="Y40" s="52"/>
      <c r="Z40" s="52"/>
      <c r="AA40" s="53"/>
      <c r="AB40" s="50"/>
      <c r="AC40" s="52"/>
      <c r="AD40" s="52"/>
      <c r="AE40" s="52"/>
      <c r="AF40" s="53"/>
      <c r="AG40" s="50"/>
      <c r="AH40" s="52"/>
      <c r="AI40" s="52"/>
      <c r="AJ40" s="52"/>
      <c r="AK40" s="53"/>
      <c r="AL40" s="50"/>
      <c r="AM40" s="52"/>
      <c r="AN40" s="52"/>
      <c r="AO40" s="52"/>
      <c r="AP40" s="53"/>
      <c r="AQ40" s="50"/>
      <c r="AR40" s="51"/>
      <c r="AS40" s="52"/>
      <c r="AT40" s="52"/>
      <c r="AU40" s="53"/>
      <c r="AV40" s="50"/>
      <c r="AW40" s="52"/>
      <c r="AX40" s="52"/>
      <c r="AY40" s="52"/>
      <c r="AZ40" s="53"/>
      <c r="BA40" s="50"/>
      <c r="BB40" s="51"/>
      <c r="BC40" s="52"/>
      <c r="BD40" s="52"/>
      <c r="BE40" s="53"/>
      <c r="BF40" s="50"/>
      <c r="BG40" s="51"/>
      <c r="BH40" s="52"/>
      <c r="BI40" s="52"/>
      <c r="BJ40" s="53"/>
      <c r="BK40" s="54"/>
      <c r="BL40" s="87"/>
    </row>
    <row r="41" spans="1:64" ht="12.75">
      <c r="A41" s="31"/>
      <c r="B41" s="32" t="s">
        <v>83</v>
      </c>
      <c r="C41" s="98"/>
      <c r="D41" s="56"/>
      <c r="E41" s="56"/>
      <c r="F41" s="56"/>
      <c r="G41" s="57"/>
      <c r="H41" s="55"/>
      <c r="I41" s="56"/>
      <c r="J41" s="56"/>
      <c r="K41" s="56"/>
      <c r="L41" s="57"/>
      <c r="M41" s="55"/>
      <c r="N41" s="56"/>
      <c r="O41" s="56"/>
      <c r="P41" s="56"/>
      <c r="Q41" s="57"/>
      <c r="R41" s="55"/>
      <c r="S41" s="56"/>
      <c r="T41" s="56"/>
      <c r="U41" s="56"/>
      <c r="V41" s="57"/>
      <c r="W41" s="55"/>
      <c r="X41" s="56"/>
      <c r="Y41" s="56"/>
      <c r="Z41" s="56"/>
      <c r="AA41" s="57"/>
      <c r="AB41" s="55"/>
      <c r="AC41" s="56"/>
      <c r="AD41" s="56"/>
      <c r="AE41" s="56"/>
      <c r="AF41" s="57"/>
      <c r="AG41" s="55"/>
      <c r="AH41" s="56"/>
      <c r="AI41" s="56"/>
      <c r="AJ41" s="56"/>
      <c r="AK41" s="57"/>
      <c r="AL41" s="55"/>
      <c r="AM41" s="56"/>
      <c r="AN41" s="56"/>
      <c r="AO41" s="56"/>
      <c r="AP41" s="57"/>
      <c r="AQ41" s="55"/>
      <c r="AR41" s="56"/>
      <c r="AS41" s="56"/>
      <c r="AT41" s="56"/>
      <c r="AU41" s="57"/>
      <c r="AV41" s="55"/>
      <c r="AW41" s="56"/>
      <c r="AX41" s="56"/>
      <c r="AY41" s="56"/>
      <c r="AZ41" s="57"/>
      <c r="BA41" s="55"/>
      <c r="BB41" s="56"/>
      <c r="BC41" s="56"/>
      <c r="BD41" s="56"/>
      <c r="BE41" s="57"/>
      <c r="BF41" s="55"/>
      <c r="BG41" s="56"/>
      <c r="BH41" s="56"/>
      <c r="BI41" s="56"/>
      <c r="BJ41" s="57"/>
      <c r="BK41" s="58"/>
      <c r="BL41" s="87"/>
    </row>
    <row r="42" spans="1:64" ht="12.75">
      <c r="A42" s="10" t="s">
        <v>72</v>
      </c>
      <c r="B42" s="21" t="s">
        <v>87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8"/>
      <c r="BL42" s="87"/>
    </row>
    <row r="43" spans="1:64" ht="12.75">
      <c r="A43" s="10"/>
      <c r="B43" s="18" t="s">
        <v>31</v>
      </c>
      <c r="C43" s="97"/>
      <c r="D43" s="51"/>
      <c r="E43" s="52"/>
      <c r="F43" s="52"/>
      <c r="G43" s="53"/>
      <c r="H43" s="50"/>
      <c r="I43" s="52"/>
      <c r="J43" s="52"/>
      <c r="K43" s="52"/>
      <c r="L43" s="53"/>
      <c r="M43" s="50"/>
      <c r="N43" s="51"/>
      <c r="O43" s="52"/>
      <c r="P43" s="52"/>
      <c r="Q43" s="53"/>
      <c r="R43" s="50"/>
      <c r="S43" s="52"/>
      <c r="T43" s="52"/>
      <c r="U43" s="52"/>
      <c r="V43" s="53"/>
      <c r="W43" s="50"/>
      <c r="X43" s="52"/>
      <c r="Y43" s="52"/>
      <c r="Z43" s="52"/>
      <c r="AA43" s="53"/>
      <c r="AB43" s="50"/>
      <c r="AC43" s="52"/>
      <c r="AD43" s="52"/>
      <c r="AE43" s="52"/>
      <c r="AF43" s="53"/>
      <c r="AG43" s="50"/>
      <c r="AH43" s="52"/>
      <c r="AI43" s="52"/>
      <c r="AJ43" s="52"/>
      <c r="AK43" s="53"/>
      <c r="AL43" s="50"/>
      <c r="AM43" s="52"/>
      <c r="AN43" s="52"/>
      <c r="AO43" s="52"/>
      <c r="AP43" s="53"/>
      <c r="AQ43" s="50"/>
      <c r="AR43" s="51"/>
      <c r="AS43" s="52"/>
      <c r="AT43" s="52"/>
      <c r="AU43" s="53"/>
      <c r="AV43" s="50"/>
      <c r="AW43" s="52"/>
      <c r="AX43" s="52"/>
      <c r="AY43" s="52"/>
      <c r="AZ43" s="53"/>
      <c r="BA43" s="50"/>
      <c r="BB43" s="51"/>
      <c r="BC43" s="52"/>
      <c r="BD43" s="52"/>
      <c r="BE43" s="53"/>
      <c r="BF43" s="50"/>
      <c r="BG43" s="51"/>
      <c r="BH43" s="52"/>
      <c r="BI43" s="52"/>
      <c r="BJ43" s="53"/>
      <c r="BK43" s="54"/>
      <c r="BL43" s="87"/>
    </row>
    <row r="44" spans="1:64" ht="12.75">
      <c r="A44" s="31"/>
      <c r="B44" s="32" t="s">
        <v>82</v>
      </c>
      <c r="C44" s="98"/>
      <c r="D44" s="56"/>
      <c r="E44" s="56"/>
      <c r="F44" s="56"/>
      <c r="G44" s="57"/>
      <c r="H44" s="55"/>
      <c r="I44" s="56"/>
      <c r="J44" s="56"/>
      <c r="K44" s="56"/>
      <c r="L44" s="57"/>
      <c r="M44" s="55"/>
      <c r="N44" s="56"/>
      <c r="O44" s="56"/>
      <c r="P44" s="56"/>
      <c r="Q44" s="57"/>
      <c r="R44" s="55"/>
      <c r="S44" s="56"/>
      <c r="T44" s="56"/>
      <c r="U44" s="56"/>
      <c r="V44" s="57"/>
      <c r="W44" s="55"/>
      <c r="X44" s="56"/>
      <c r="Y44" s="56"/>
      <c r="Z44" s="56"/>
      <c r="AA44" s="57"/>
      <c r="AB44" s="55"/>
      <c r="AC44" s="56"/>
      <c r="AD44" s="56"/>
      <c r="AE44" s="56"/>
      <c r="AF44" s="57"/>
      <c r="AG44" s="55"/>
      <c r="AH44" s="56"/>
      <c r="AI44" s="56"/>
      <c r="AJ44" s="56"/>
      <c r="AK44" s="57"/>
      <c r="AL44" s="55"/>
      <c r="AM44" s="56"/>
      <c r="AN44" s="56"/>
      <c r="AO44" s="56"/>
      <c r="AP44" s="57"/>
      <c r="AQ44" s="55"/>
      <c r="AR44" s="56"/>
      <c r="AS44" s="56"/>
      <c r="AT44" s="56"/>
      <c r="AU44" s="57"/>
      <c r="AV44" s="55"/>
      <c r="AW44" s="56"/>
      <c r="AX44" s="56"/>
      <c r="AY44" s="56"/>
      <c r="AZ44" s="57"/>
      <c r="BA44" s="55"/>
      <c r="BB44" s="56"/>
      <c r="BC44" s="56"/>
      <c r="BD44" s="56"/>
      <c r="BE44" s="57"/>
      <c r="BF44" s="55"/>
      <c r="BG44" s="56"/>
      <c r="BH44" s="56"/>
      <c r="BI44" s="56"/>
      <c r="BJ44" s="57"/>
      <c r="BK44" s="58"/>
      <c r="BL44" s="87"/>
    </row>
    <row r="45" spans="1:64" ht="12.75">
      <c r="A45" s="10" t="s">
        <v>73</v>
      </c>
      <c r="B45" s="17" t="s">
        <v>14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8"/>
      <c r="BL45" s="87"/>
    </row>
    <row r="46" spans="1:64" ht="12.75">
      <c r="A46" s="10"/>
      <c r="B46" s="21" t="s">
        <v>167</v>
      </c>
      <c r="C46" s="48">
        <v>0</v>
      </c>
      <c r="D46" s="46">
        <v>780.758085256</v>
      </c>
      <c r="E46" s="40">
        <v>0</v>
      </c>
      <c r="F46" s="40">
        <v>0</v>
      </c>
      <c r="G46" s="47">
        <v>0</v>
      </c>
      <c r="H46" s="64">
        <v>16.136006415</v>
      </c>
      <c r="I46" s="40">
        <v>126.996708444</v>
      </c>
      <c r="J46" s="40">
        <v>0</v>
      </c>
      <c r="K46" s="40">
        <v>0</v>
      </c>
      <c r="L46" s="47">
        <v>396.333955368</v>
      </c>
      <c r="M46" s="64">
        <v>0</v>
      </c>
      <c r="N46" s="46">
        <v>0</v>
      </c>
      <c r="O46" s="40">
        <v>0</v>
      </c>
      <c r="P46" s="40">
        <v>0</v>
      </c>
      <c r="Q46" s="47">
        <v>0</v>
      </c>
      <c r="R46" s="64">
        <v>6.878602611</v>
      </c>
      <c r="S46" s="40">
        <v>7.816954184</v>
      </c>
      <c r="T46" s="40">
        <v>0</v>
      </c>
      <c r="U46" s="40">
        <v>0</v>
      </c>
      <c r="V46" s="47">
        <v>28.722796532</v>
      </c>
      <c r="W46" s="64">
        <v>0</v>
      </c>
      <c r="X46" s="40">
        <v>0</v>
      </c>
      <c r="Y46" s="40">
        <v>0</v>
      </c>
      <c r="Z46" s="40">
        <v>0</v>
      </c>
      <c r="AA46" s="47">
        <v>0</v>
      </c>
      <c r="AB46" s="64">
        <v>0.000114185</v>
      </c>
      <c r="AC46" s="40">
        <v>0</v>
      </c>
      <c r="AD46" s="40">
        <v>0</v>
      </c>
      <c r="AE46" s="40">
        <v>0</v>
      </c>
      <c r="AF46" s="47">
        <v>0</v>
      </c>
      <c r="AG46" s="64">
        <v>0</v>
      </c>
      <c r="AH46" s="40">
        <v>0</v>
      </c>
      <c r="AI46" s="40">
        <v>0</v>
      </c>
      <c r="AJ46" s="40">
        <v>0</v>
      </c>
      <c r="AK46" s="47">
        <v>0</v>
      </c>
      <c r="AL46" s="64">
        <v>0</v>
      </c>
      <c r="AM46" s="40">
        <v>0</v>
      </c>
      <c r="AN46" s="40">
        <v>0</v>
      </c>
      <c r="AO46" s="40">
        <v>0</v>
      </c>
      <c r="AP46" s="47">
        <v>0</v>
      </c>
      <c r="AQ46" s="64">
        <v>0</v>
      </c>
      <c r="AR46" s="46">
        <v>0</v>
      </c>
      <c r="AS46" s="40">
        <v>0</v>
      </c>
      <c r="AT46" s="40">
        <v>0</v>
      </c>
      <c r="AU46" s="47">
        <v>0</v>
      </c>
      <c r="AV46" s="64">
        <v>13.994991683</v>
      </c>
      <c r="AW46" s="40">
        <v>94.333038857</v>
      </c>
      <c r="AX46" s="40">
        <v>9.536689641</v>
      </c>
      <c r="AY46" s="40">
        <v>0</v>
      </c>
      <c r="AZ46" s="47">
        <v>270.299756565</v>
      </c>
      <c r="BA46" s="64">
        <v>0</v>
      </c>
      <c r="BB46" s="46">
        <v>0</v>
      </c>
      <c r="BC46" s="40">
        <v>0</v>
      </c>
      <c r="BD46" s="40">
        <v>0</v>
      </c>
      <c r="BE46" s="47">
        <v>0</v>
      </c>
      <c r="BF46" s="64">
        <v>4.283036277</v>
      </c>
      <c r="BG46" s="46">
        <v>5.990633752</v>
      </c>
      <c r="BH46" s="40">
        <v>0</v>
      </c>
      <c r="BI46" s="40">
        <v>0</v>
      </c>
      <c r="BJ46" s="47">
        <v>26.488122171</v>
      </c>
      <c r="BK46" s="109">
        <v>1788.569491941</v>
      </c>
      <c r="BL46" s="87"/>
    </row>
    <row r="47" spans="1:64" ht="12.75">
      <c r="A47" s="10"/>
      <c r="B47" s="21" t="s">
        <v>161</v>
      </c>
      <c r="C47" s="48">
        <v>0</v>
      </c>
      <c r="D47" s="46">
        <v>334.587231817</v>
      </c>
      <c r="E47" s="40">
        <v>0</v>
      </c>
      <c r="F47" s="40">
        <v>0</v>
      </c>
      <c r="G47" s="47">
        <v>0</v>
      </c>
      <c r="H47" s="64">
        <v>17.655092729</v>
      </c>
      <c r="I47" s="40">
        <v>942.280244156</v>
      </c>
      <c r="J47" s="40">
        <v>457.632184721</v>
      </c>
      <c r="K47" s="40">
        <v>0</v>
      </c>
      <c r="L47" s="47">
        <v>584.309968604</v>
      </c>
      <c r="M47" s="64">
        <v>0</v>
      </c>
      <c r="N47" s="46">
        <v>0</v>
      </c>
      <c r="O47" s="40">
        <v>0</v>
      </c>
      <c r="P47" s="40">
        <v>0</v>
      </c>
      <c r="Q47" s="47">
        <v>0</v>
      </c>
      <c r="R47" s="64">
        <v>8.498770097</v>
      </c>
      <c r="S47" s="40">
        <v>11.726081443</v>
      </c>
      <c r="T47" s="40">
        <v>10.388743046</v>
      </c>
      <c r="U47" s="40">
        <v>0</v>
      </c>
      <c r="V47" s="47">
        <v>12.462740539</v>
      </c>
      <c r="W47" s="64">
        <v>0</v>
      </c>
      <c r="X47" s="40">
        <v>0</v>
      </c>
      <c r="Y47" s="40">
        <v>0</v>
      </c>
      <c r="Z47" s="40">
        <v>0</v>
      </c>
      <c r="AA47" s="47">
        <v>0</v>
      </c>
      <c r="AB47" s="64">
        <v>0</v>
      </c>
      <c r="AC47" s="40">
        <v>0</v>
      </c>
      <c r="AD47" s="40">
        <v>0</v>
      </c>
      <c r="AE47" s="40">
        <v>0</v>
      </c>
      <c r="AF47" s="47">
        <v>0.030693757</v>
      </c>
      <c r="AG47" s="64">
        <v>0</v>
      </c>
      <c r="AH47" s="40">
        <v>0</v>
      </c>
      <c r="AI47" s="40">
        <v>0</v>
      </c>
      <c r="AJ47" s="40">
        <v>0</v>
      </c>
      <c r="AK47" s="47">
        <v>0</v>
      </c>
      <c r="AL47" s="64">
        <v>0</v>
      </c>
      <c r="AM47" s="40">
        <v>0</v>
      </c>
      <c r="AN47" s="40">
        <v>0</v>
      </c>
      <c r="AO47" s="40">
        <v>0</v>
      </c>
      <c r="AP47" s="47">
        <v>0</v>
      </c>
      <c r="AQ47" s="64">
        <v>0</v>
      </c>
      <c r="AR47" s="46">
        <v>0</v>
      </c>
      <c r="AS47" s="40">
        <v>0</v>
      </c>
      <c r="AT47" s="40">
        <v>0</v>
      </c>
      <c r="AU47" s="47">
        <v>0</v>
      </c>
      <c r="AV47" s="64">
        <v>56.96598626</v>
      </c>
      <c r="AW47" s="40">
        <v>808.106839585</v>
      </c>
      <c r="AX47" s="40">
        <v>2.871709599</v>
      </c>
      <c r="AY47" s="40">
        <v>0</v>
      </c>
      <c r="AZ47" s="47">
        <v>462.122692102</v>
      </c>
      <c r="BA47" s="64">
        <v>0</v>
      </c>
      <c r="BB47" s="46">
        <v>0</v>
      </c>
      <c r="BC47" s="40">
        <v>0</v>
      </c>
      <c r="BD47" s="40">
        <v>0</v>
      </c>
      <c r="BE47" s="47">
        <v>0</v>
      </c>
      <c r="BF47" s="64">
        <v>33.685588925</v>
      </c>
      <c r="BG47" s="46">
        <v>96.692785581</v>
      </c>
      <c r="BH47" s="40">
        <v>5.689179186</v>
      </c>
      <c r="BI47" s="40">
        <v>0</v>
      </c>
      <c r="BJ47" s="47">
        <v>76.243387768</v>
      </c>
      <c r="BK47" s="109">
        <v>3921.949919915</v>
      </c>
      <c r="BL47" s="87"/>
    </row>
    <row r="48" spans="1:64" ht="12.75">
      <c r="A48" s="10"/>
      <c r="B48" s="21" t="s">
        <v>162</v>
      </c>
      <c r="C48" s="48">
        <v>0</v>
      </c>
      <c r="D48" s="46">
        <v>1.935628616</v>
      </c>
      <c r="E48" s="40">
        <v>0</v>
      </c>
      <c r="F48" s="40">
        <v>0</v>
      </c>
      <c r="G48" s="47">
        <v>0</v>
      </c>
      <c r="H48" s="64">
        <v>4.221485639</v>
      </c>
      <c r="I48" s="40">
        <v>0.568866792</v>
      </c>
      <c r="J48" s="40">
        <v>0</v>
      </c>
      <c r="K48" s="40">
        <v>0</v>
      </c>
      <c r="L48" s="47">
        <v>70.701731759</v>
      </c>
      <c r="M48" s="64">
        <v>0</v>
      </c>
      <c r="N48" s="46">
        <v>0</v>
      </c>
      <c r="O48" s="40">
        <v>0</v>
      </c>
      <c r="P48" s="40">
        <v>0</v>
      </c>
      <c r="Q48" s="47">
        <v>0</v>
      </c>
      <c r="R48" s="64">
        <v>1.650337214</v>
      </c>
      <c r="S48" s="40">
        <v>0</v>
      </c>
      <c r="T48" s="40">
        <v>0</v>
      </c>
      <c r="U48" s="40">
        <v>0</v>
      </c>
      <c r="V48" s="47">
        <v>1.414758347</v>
      </c>
      <c r="W48" s="64">
        <v>0</v>
      </c>
      <c r="X48" s="40">
        <v>0</v>
      </c>
      <c r="Y48" s="40">
        <v>0</v>
      </c>
      <c r="Z48" s="40">
        <v>0</v>
      </c>
      <c r="AA48" s="47">
        <v>0</v>
      </c>
      <c r="AB48" s="64">
        <v>0.003372554</v>
      </c>
      <c r="AC48" s="40">
        <v>0</v>
      </c>
      <c r="AD48" s="40">
        <v>0</v>
      </c>
      <c r="AE48" s="40">
        <v>0</v>
      </c>
      <c r="AF48" s="47">
        <v>0</v>
      </c>
      <c r="AG48" s="64">
        <v>0</v>
      </c>
      <c r="AH48" s="40">
        <v>0</v>
      </c>
      <c r="AI48" s="40">
        <v>0</v>
      </c>
      <c r="AJ48" s="40">
        <v>0</v>
      </c>
      <c r="AK48" s="47">
        <v>0</v>
      </c>
      <c r="AL48" s="64">
        <v>0.000115674</v>
      </c>
      <c r="AM48" s="40">
        <v>0</v>
      </c>
      <c r="AN48" s="40">
        <v>0</v>
      </c>
      <c r="AO48" s="40">
        <v>0</v>
      </c>
      <c r="AP48" s="47">
        <v>0</v>
      </c>
      <c r="AQ48" s="64">
        <v>0</v>
      </c>
      <c r="AR48" s="46">
        <v>0</v>
      </c>
      <c r="AS48" s="40">
        <v>0</v>
      </c>
      <c r="AT48" s="40">
        <v>0</v>
      </c>
      <c r="AU48" s="47">
        <v>0</v>
      </c>
      <c r="AV48" s="64">
        <v>32.47207523</v>
      </c>
      <c r="AW48" s="40">
        <v>35.347505225</v>
      </c>
      <c r="AX48" s="40">
        <v>2.903E-06</v>
      </c>
      <c r="AY48" s="40">
        <v>0</v>
      </c>
      <c r="AZ48" s="47">
        <v>129.869631115</v>
      </c>
      <c r="BA48" s="64">
        <v>0</v>
      </c>
      <c r="BB48" s="46">
        <v>0</v>
      </c>
      <c r="BC48" s="40">
        <v>0</v>
      </c>
      <c r="BD48" s="40">
        <v>0</v>
      </c>
      <c r="BE48" s="47">
        <v>0</v>
      </c>
      <c r="BF48" s="64">
        <v>10.783742221</v>
      </c>
      <c r="BG48" s="46">
        <v>4.868417758</v>
      </c>
      <c r="BH48" s="40">
        <v>0</v>
      </c>
      <c r="BI48" s="40">
        <v>0</v>
      </c>
      <c r="BJ48" s="47">
        <v>16.244699261</v>
      </c>
      <c r="BK48" s="109">
        <v>310.082370308</v>
      </c>
      <c r="BL48" s="87"/>
    </row>
    <row r="49" spans="1:64" ht="12.75">
      <c r="A49" s="10"/>
      <c r="B49" s="21" t="s">
        <v>164</v>
      </c>
      <c r="C49" s="48">
        <v>0</v>
      </c>
      <c r="D49" s="46">
        <v>318.744579979</v>
      </c>
      <c r="E49" s="40">
        <v>0</v>
      </c>
      <c r="F49" s="40">
        <v>0</v>
      </c>
      <c r="G49" s="47">
        <v>0</v>
      </c>
      <c r="H49" s="64">
        <v>19.110763978</v>
      </c>
      <c r="I49" s="40">
        <v>1625.663251096</v>
      </c>
      <c r="J49" s="40">
        <v>17.707444759</v>
      </c>
      <c r="K49" s="40">
        <v>10.094092292</v>
      </c>
      <c r="L49" s="47">
        <v>603.195241762</v>
      </c>
      <c r="M49" s="64">
        <v>0</v>
      </c>
      <c r="N49" s="46">
        <v>0</v>
      </c>
      <c r="O49" s="40">
        <v>0</v>
      </c>
      <c r="P49" s="40">
        <v>0</v>
      </c>
      <c r="Q49" s="47">
        <v>0</v>
      </c>
      <c r="R49" s="64">
        <v>7.413322943</v>
      </c>
      <c r="S49" s="40">
        <v>106.926413187</v>
      </c>
      <c r="T49" s="40">
        <v>0</v>
      </c>
      <c r="U49" s="40">
        <v>0</v>
      </c>
      <c r="V49" s="47">
        <v>18.476181949</v>
      </c>
      <c r="W49" s="64">
        <v>0</v>
      </c>
      <c r="X49" s="40">
        <v>0</v>
      </c>
      <c r="Y49" s="40">
        <v>0</v>
      </c>
      <c r="Z49" s="40">
        <v>0</v>
      </c>
      <c r="AA49" s="47">
        <v>0</v>
      </c>
      <c r="AB49" s="64">
        <v>0.010067864</v>
      </c>
      <c r="AC49" s="40">
        <v>0</v>
      </c>
      <c r="AD49" s="40">
        <v>0</v>
      </c>
      <c r="AE49" s="40">
        <v>0</v>
      </c>
      <c r="AF49" s="47">
        <v>0</v>
      </c>
      <c r="AG49" s="64">
        <v>0</v>
      </c>
      <c r="AH49" s="40">
        <v>0</v>
      </c>
      <c r="AI49" s="40">
        <v>0</v>
      </c>
      <c r="AJ49" s="40">
        <v>0</v>
      </c>
      <c r="AK49" s="47">
        <v>0</v>
      </c>
      <c r="AL49" s="64">
        <v>3.3E-08</v>
      </c>
      <c r="AM49" s="40">
        <v>0</v>
      </c>
      <c r="AN49" s="40">
        <v>0</v>
      </c>
      <c r="AO49" s="40">
        <v>0</v>
      </c>
      <c r="AP49" s="47">
        <v>0.014193578</v>
      </c>
      <c r="AQ49" s="64">
        <v>0</v>
      </c>
      <c r="AR49" s="46">
        <v>0</v>
      </c>
      <c r="AS49" s="40">
        <v>0</v>
      </c>
      <c r="AT49" s="40">
        <v>0</v>
      </c>
      <c r="AU49" s="47">
        <v>0</v>
      </c>
      <c r="AV49" s="64">
        <v>50.987217774</v>
      </c>
      <c r="AW49" s="40">
        <v>265.539313707</v>
      </c>
      <c r="AX49" s="40">
        <v>15.919004243</v>
      </c>
      <c r="AY49" s="40">
        <v>0</v>
      </c>
      <c r="AZ49" s="47">
        <v>560.690598392</v>
      </c>
      <c r="BA49" s="64">
        <v>0</v>
      </c>
      <c r="BB49" s="46">
        <v>0</v>
      </c>
      <c r="BC49" s="40">
        <v>0</v>
      </c>
      <c r="BD49" s="40">
        <v>0</v>
      </c>
      <c r="BE49" s="47">
        <v>0</v>
      </c>
      <c r="BF49" s="64">
        <v>18.649480984</v>
      </c>
      <c r="BG49" s="46">
        <v>42.120340624</v>
      </c>
      <c r="BH49" s="40">
        <v>39.198660541</v>
      </c>
      <c r="BI49" s="40">
        <v>0</v>
      </c>
      <c r="BJ49" s="47">
        <v>79.009086732</v>
      </c>
      <c r="BK49" s="109">
        <v>3799.469256417</v>
      </c>
      <c r="BL49" s="87"/>
    </row>
    <row r="50" spans="1:64" ht="12.75">
      <c r="A50" s="10"/>
      <c r="B50" s="21" t="s">
        <v>160</v>
      </c>
      <c r="C50" s="48">
        <v>0</v>
      </c>
      <c r="D50" s="46">
        <v>1.173089641</v>
      </c>
      <c r="E50" s="40">
        <v>0</v>
      </c>
      <c r="F50" s="40">
        <v>0</v>
      </c>
      <c r="G50" s="47">
        <v>0</v>
      </c>
      <c r="H50" s="64">
        <v>17.516376146</v>
      </c>
      <c r="I50" s="40">
        <v>641.887740449</v>
      </c>
      <c r="J50" s="40">
        <v>131.935700419</v>
      </c>
      <c r="K50" s="40">
        <v>0</v>
      </c>
      <c r="L50" s="47">
        <v>520.865319806</v>
      </c>
      <c r="M50" s="64">
        <v>0</v>
      </c>
      <c r="N50" s="46">
        <v>0</v>
      </c>
      <c r="O50" s="40">
        <v>0</v>
      </c>
      <c r="P50" s="40">
        <v>0</v>
      </c>
      <c r="Q50" s="47">
        <v>0</v>
      </c>
      <c r="R50" s="64">
        <v>7.305520535</v>
      </c>
      <c r="S50" s="40">
        <v>89.361578581</v>
      </c>
      <c r="T50" s="40">
        <v>3.690821019</v>
      </c>
      <c r="U50" s="40">
        <v>0</v>
      </c>
      <c r="V50" s="47">
        <v>11.620482826</v>
      </c>
      <c r="W50" s="64">
        <v>0</v>
      </c>
      <c r="X50" s="40">
        <v>0</v>
      </c>
      <c r="Y50" s="40">
        <v>0</v>
      </c>
      <c r="Z50" s="40">
        <v>0</v>
      </c>
      <c r="AA50" s="47">
        <v>0</v>
      </c>
      <c r="AB50" s="64">
        <v>0.03652836</v>
      </c>
      <c r="AC50" s="40">
        <v>0.002272802</v>
      </c>
      <c r="AD50" s="40">
        <v>0</v>
      </c>
      <c r="AE50" s="40">
        <v>0</v>
      </c>
      <c r="AF50" s="47">
        <v>0.020613467</v>
      </c>
      <c r="AG50" s="64">
        <v>0</v>
      </c>
      <c r="AH50" s="40">
        <v>0</v>
      </c>
      <c r="AI50" s="40">
        <v>0</v>
      </c>
      <c r="AJ50" s="40">
        <v>0</v>
      </c>
      <c r="AK50" s="47">
        <v>0</v>
      </c>
      <c r="AL50" s="64">
        <v>0.005465762</v>
      </c>
      <c r="AM50" s="40">
        <v>0</v>
      </c>
      <c r="AN50" s="40">
        <v>0</v>
      </c>
      <c r="AO50" s="40">
        <v>0</v>
      </c>
      <c r="AP50" s="47">
        <v>0</v>
      </c>
      <c r="AQ50" s="64">
        <v>0</v>
      </c>
      <c r="AR50" s="46">
        <v>0</v>
      </c>
      <c r="AS50" s="40">
        <v>0</v>
      </c>
      <c r="AT50" s="40">
        <v>0</v>
      </c>
      <c r="AU50" s="47">
        <v>0</v>
      </c>
      <c r="AV50" s="64">
        <v>173.721936978</v>
      </c>
      <c r="AW50" s="40">
        <v>632.465141265</v>
      </c>
      <c r="AX50" s="40">
        <v>1.068352003</v>
      </c>
      <c r="AY50" s="40">
        <v>0</v>
      </c>
      <c r="AZ50" s="47">
        <v>823.880267896</v>
      </c>
      <c r="BA50" s="64">
        <v>0</v>
      </c>
      <c r="BB50" s="46">
        <v>0</v>
      </c>
      <c r="BC50" s="40">
        <v>0</v>
      </c>
      <c r="BD50" s="40">
        <v>0</v>
      </c>
      <c r="BE50" s="47">
        <v>0</v>
      </c>
      <c r="BF50" s="64">
        <v>71.952116706</v>
      </c>
      <c r="BG50" s="46">
        <v>43.478369185</v>
      </c>
      <c r="BH50" s="40">
        <v>8.499782782</v>
      </c>
      <c r="BI50" s="40">
        <v>0</v>
      </c>
      <c r="BJ50" s="47">
        <v>174.67610636</v>
      </c>
      <c r="BK50" s="109">
        <v>3355.163582988</v>
      </c>
      <c r="BL50" s="87"/>
    </row>
    <row r="51" spans="1:64" ht="12.75">
      <c r="A51" s="10"/>
      <c r="B51" s="21" t="s">
        <v>159</v>
      </c>
      <c r="C51" s="48">
        <v>0</v>
      </c>
      <c r="D51" s="46">
        <v>71.788224073</v>
      </c>
      <c r="E51" s="40">
        <v>0</v>
      </c>
      <c r="F51" s="40">
        <v>0</v>
      </c>
      <c r="G51" s="47">
        <v>0</v>
      </c>
      <c r="H51" s="64">
        <v>2.168436615</v>
      </c>
      <c r="I51" s="40">
        <v>18.715112792</v>
      </c>
      <c r="J51" s="40">
        <v>0</v>
      </c>
      <c r="K51" s="40">
        <v>0</v>
      </c>
      <c r="L51" s="47">
        <v>60.42016923</v>
      </c>
      <c r="M51" s="64">
        <v>0</v>
      </c>
      <c r="N51" s="46">
        <v>0</v>
      </c>
      <c r="O51" s="40">
        <v>0</v>
      </c>
      <c r="P51" s="40">
        <v>0</v>
      </c>
      <c r="Q51" s="47">
        <v>0</v>
      </c>
      <c r="R51" s="64">
        <v>0.830613734</v>
      </c>
      <c r="S51" s="40">
        <v>2.407553155</v>
      </c>
      <c r="T51" s="40">
        <v>0</v>
      </c>
      <c r="U51" s="40">
        <v>0</v>
      </c>
      <c r="V51" s="47">
        <v>10.53479297</v>
      </c>
      <c r="W51" s="64">
        <v>0</v>
      </c>
      <c r="X51" s="40">
        <v>0</v>
      </c>
      <c r="Y51" s="40">
        <v>0</v>
      </c>
      <c r="Z51" s="40">
        <v>0</v>
      </c>
      <c r="AA51" s="47">
        <v>0</v>
      </c>
      <c r="AB51" s="64">
        <v>0</v>
      </c>
      <c r="AC51" s="40">
        <v>0</v>
      </c>
      <c r="AD51" s="40">
        <v>0</v>
      </c>
      <c r="AE51" s="40">
        <v>0</v>
      </c>
      <c r="AF51" s="47">
        <v>0</v>
      </c>
      <c r="AG51" s="64">
        <v>0</v>
      </c>
      <c r="AH51" s="40">
        <v>0</v>
      </c>
      <c r="AI51" s="40">
        <v>0</v>
      </c>
      <c r="AJ51" s="40">
        <v>0</v>
      </c>
      <c r="AK51" s="47">
        <v>0</v>
      </c>
      <c r="AL51" s="64">
        <v>0</v>
      </c>
      <c r="AM51" s="40">
        <v>0</v>
      </c>
      <c r="AN51" s="40">
        <v>0</v>
      </c>
      <c r="AO51" s="40">
        <v>0</v>
      </c>
      <c r="AP51" s="47">
        <v>0</v>
      </c>
      <c r="AQ51" s="64">
        <v>0</v>
      </c>
      <c r="AR51" s="46">
        <v>0</v>
      </c>
      <c r="AS51" s="40">
        <v>0</v>
      </c>
      <c r="AT51" s="40">
        <v>0</v>
      </c>
      <c r="AU51" s="47">
        <v>0</v>
      </c>
      <c r="AV51" s="64">
        <v>12.305606252</v>
      </c>
      <c r="AW51" s="40">
        <v>75.029407627</v>
      </c>
      <c r="AX51" s="40">
        <v>0</v>
      </c>
      <c r="AY51" s="40">
        <v>0</v>
      </c>
      <c r="AZ51" s="47">
        <v>129.6065086</v>
      </c>
      <c r="BA51" s="64">
        <v>0</v>
      </c>
      <c r="BB51" s="46">
        <v>0</v>
      </c>
      <c r="BC51" s="40">
        <v>0</v>
      </c>
      <c r="BD51" s="40">
        <v>0</v>
      </c>
      <c r="BE51" s="47">
        <v>0</v>
      </c>
      <c r="BF51" s="64">
        <v>2.325127132</v>
      </c>
      <c r="BG51" s="46">
        <v>1.153970043</v>
      </c>
      <c r="BH51" s="40">
        <v>1.722303025</v>
      </c>
      <c r="BI51" s="40">
        <v>0</v>
      </c>
      <c r="BJ51" s="47">
        <v>10.032644521</v>
      </c>
      <c r="BK51" s="109">
        <v>399.040469769</v>
      </c>
      <c r="BL51" s="87"/>
    </row>
    <row r="52" spans="1:64" ht="12.75">
      <c r="A52" s="10"/>
      <c r="B52" s="21" t="s">
        <v>165</v>
      </c>
      <c r="C52" s="48">
        <v>0</v>
      </c>
      <c r="D52" s="46">
        <v>61.974840447</v>
      </c>
      <c r="E52" s="40">
        <v>0</v>
      </c>
      <c r="F52" s="40">
        <v>0</v>
      </c>
      <c r="G52" s="47">
        <v>0</v>
      </c>
      <c r="H52" s="64">
        <v>10.519367816</v>
      </c>
      <c r="I52" s="40">
        <v>715.371853766</v>
      </c>
      <c r="J52" s="40">
        <v>0</v>
      </c>
      <c r="K52" s="40">
        <v>0</v>
      </c>
      <c r="L52" s="47">
        <v>211.83432824</v>
      </c>
      <c r="M52" s="64">
        <v>0</v>
      </c>
      <c r="N52" s="46">
        <v>0</v>
      </c>
      <c r="O52" s="40">
        <v>0</v>
      </c>
      <c r="P52" s="40">
        <v>0</v>
      </c>
      <c r="Q52" s="47">
        <v>0</v>
      </c>
      <c r="R52" s="64">
        <v>4.773166279</v>
      </c>
      <c r="S52" s="40">
        <v>31.691805609</v>
      </c>
      <c r="T52" s="40">
        <v>1.587639091</v>
      </c>
      <c r="U52" s="40">
        <v>0</v>
      </c>
      <c r="V52" s="47">
        <v>74.715520199</v>
      </c>
      <c r="W52" s="64">
        <v>0</v>
      </c>
      <c r="X52" s="40">
        <v>0</v>
      </c>
      <c r="Y52" s="40">
        <v>0</v>
      </c>
      <c r="Z52" s="40">
        <v>0</v>
      </c>
      <c r="AA52" s="47">
        <v>0</v>
      </c>
      <c r="AB52" s="64">
        <v>0</v>
      </c>
      <c r="AC52" s="40">
        <v>0</v>
      </c>
      <c r="AD52" s="40">
        <v>0</v>
      </c>
      <c r="AE52" s="40">
        <v>0</v>
      </c>
      <c r="AF52" s="47">
        <v>0</v>
      </c>
      <c r="AG52" s="64">
        <v>0</v>
      </c>
      <c r="AH52" s="40">
        <v>0</v>
      </c>
      <c r="AI52" s="40">
        <v>0</v>
      </c>
      <c r="AJ52" s="40">
        <v>0</v>
      </c>
      <c r="AK52" s="47">
        <v>0</v>
      </c>
      <c r="AL52" s="64">
        <v>0</v>
      </c>
      <c r="AM52" s="40">
        <v>0</v>
      </c>
      <c r="AN52" s="40">
        <v>0</v>
      </c>
      <c r="AO52" s="40">
        <v>0</v>
      </c>
      <c r="AP52" s="47">
        <v>0</v>
      </c>
      <c r="AQ52" s="64">
        <v>0</v>
      </c>
      <c r="AR52" s="46">
        <v>0</v>
      </c>
      <c r="AS52" s="40">
        <v>0</v>
      </c>
      <c r="AT52" s="40">
        <v>0</v>
      </c>
      <c r="AU52" s="47">
        <v>0</v>
      </c>
      <c r="AV52" s="64">
        <v>12.457516456</v>
      </c>
      <c r="AW52" s="40">
        <v>230.98098419</v>
      </c>
      <c r="AX52" s="40">
        <v>3.826969389</v>
      </c>
      <c r="AY52" s="40">
        <v>0</v>
      </c>
      <c r="AZ52" s="47">
        <v>445.028346174</v>
      </c>
      <c r="BA52" s="64">
        <v>0</v>
      </c>
      <c r="BB52" s="46">
        <v>0</v>
      </c>
      <c r="BC52" s="40">
        <v>0</v>
      </c>
      <c r="BD52" s="40">
        <v>0</v>
      </c>
      <c r="BE52" s="47">
        <v>0</v>
      </c>
      <c r="BF52" s="64">
        <v>4.92155453</v>
      </c>
      <c r="BG52" s="46">
        <v>77.507495061</v>
      </c>
      <c r="BH52" s="40">
        <v>0</v>
      </c>
      <c r="BI52" s="40">
        <v>0</v>
      </c>
      <c r="BJ52" s="47">
        <v>24.37468503</v>
      </c>
      <c r="BK52" s="109">
        <v>1911.566072277</v>
      </c>
      <c r="BL52" s="87"/>
    </row>
    <row r="53" spans="1:64" ht="12.75">
      <c r="A53" s="10"/>
      <c r="B53" s="21" t="s">
        <v>163</v>
      </c>
      <c r="C53" s="48">
        <v>0</v>
      </c>
      <c r="D53" s="46">
        <v>0.777384089</v>
      </c>
      <c r="E53" s="40">
        <v>0</v>
      </c>
      <c r="F53" s="40">
        <v>0</v>
      </c>
      <c r="G53" s="47">
        <v>0</v>
      </c>
      <c r="H53" s="64">
        <v>1.942401409</v>
      </c>
      <c r="I53" s="40">
        <v>1.345206227</v>
      </c>
      <c r="J53" s="40">
        <v>0</v>
      </c>
      <c r="K53" s="40">
        <v>0</v>
      </c>
      <c r="L53" s="47">
        <v>3.140969408</v>
      </c>
      <c r="M53" s="64">
        <v>0</v>
      </c>
      <c r="N53" s="46">
        <v>0</v>
      </c>
      <c r="O53" s="40">
        <v>0</v>
      </c>
      <c r="P53" s="40">
        <v>0</v>
      </c>
      <c r="Q53" s="47">
        <v>0</v>
      </c>
      <c r="R53" s="64">
        <v>0.887545075</v>
      </c>
      <c r="S53" s="40">
        <v>0</v>
      </c>
      <c r="T53" s="40">
        <v>0</v>
      </c>
      <c r="U53" s="40">
        <v>0</v>
      </c>
      <c r="V53" s="47">
        <v>0.184923379</v>
      </c>
      <c r="W53" s="64">
        <v>0</v>
      </c>
      <c r="X53" s="40">
        <v>0</v>
      </c>
      <c r="Y53" s="40">
        <v>0</v>
      </c>
      <c r="Z53" s="40">
        <v>0</v>
      </c>
      <c r="AA53" s="47">
        <v>0</v>
      </c>
      <c r="AB53" s="64">
        <v>0</v>
      </c>
      <c r="AC53" s="40">
        <v>0</v>
      </c>
      <c r="AD53" s="40">
        <v>0</v>
      </c>
      <c r="AE53" s="40">
        <v>0</v>
      </c>
      <c r="AF53" s="47">
        <v>0</v>
      </c>
      <c r="AG53" s="64">
        <v>0</v>
      </c>
      <c r="AH53" s="40">
        <v>0</v>
      </c>
      <c r="AI53" s="40">
        <v>0</v>
      </c>
      <c r="AJ53" s="40">
        <v>0</v>
      </c>
      <c r="AK53" s="47">
        <v>0</v>
      </c>
      <c r="AL53" s="64">
        <v>0.002747117</v>
      </c>
      <c r="AM53" s="40">
        <v>0</v>
      </c>
      <c r="AN53" s="40">
        <v>0</v>
      </c>
      <c r="AO53" s="40">
        <v>0</v>
      </c>
      <c r="AP53" s="47">
        <v>0</v>
      </c>
      <c r="AQ53" s="64">
        <v>0</v>
      </c>
      <c r="AR53" s="46">
        <v>0</v>
      </c>
      <c r="AS53" s="40">
        <v>0</v>
      </c>
      <c r="AT53" s="40">
        <v>0</v>
      </c>
      <c r="AU53" s="47">
        <v>0</v>
      </c>
      <c r="AV53" s="64">
        <v>33.136874297</v>
      </c>
      <c r="AW53" s="40">
        <v>9.257018897</v>
      </c>
      <c r="AX53" s="40">
        <v>0</v>
      </c>
      <c r="AY53" s="40">
        <v>0</v>
      </c>
      <c r="AZ53" s="47">
        <v>113.924416103</v>
      </c>
      <c r="BA53" s="64">
        <v>0</v>
      </c>
      <c r="BB53" s="46">
        <v>0</v>
      </c>
      <c r="BC53" s="40">
        <v>0</v>
      </c>
      <c r="BD53" s="40">
        <v>0</v>
      </c>
      <c r="BE53" s="47">
        <v>0</v>
      </c>
      <c r="BF53" s="64">
        <v>7.986176907</v>
      </c>
      <c r="BG53" s="46">
        <v>0.39612969</v>
      </c>
      <c r="BH53" s="40">
        <v>0</v>
      </c>
      <c r="BI53" s="40">
        <v>0</v>
      </c>
      <c r="BJ53" s="47">
        <v>17.949139365</v>
      </c>
      <c r="BK53" s="109">
        <v>190.930931963</v>
      </c>
      <c r="BL53" s="87"/>
    </row>
    <row r="54" spans="1:64" ht="12.75">
      <c r="A54" s="10"/>
      <c r="B54" s="21" t="s">
        <v>166</v>
      </c>
      <c r="C54" s="48">
        <v>0</v>
      </c>
      <c r="D54" s="46">
        <v>290.646027389</v>
      </c>
      <c r="E54" s="40">
        <v>0</v>
      </c>
      <c r="F54" s="40">
        <v>0</v>
      </c>
      <c r="G54" s="47">
        <v>0</v>
      </c>
      <c r="H54" s="64">
        <v>19.844588513</v>
      </c>
      <c r="I54" s="40">
        <v>1141.282320993</v>
      </c>
      <c r="J54" s="40">
        <v>13.480593428</v>
      </c>
      <c r="K54" s="40">
        <v>0</v>
      </c>
      <c r="L54" s="47">
        <v>635.076975547</v>
      </c>
      <c r="M54" s="64">
        <v>0</v>
      </c>
      <c r="N54" s="46">
        <v>0</v>
      </c>
      <c r="O54" s="40">
        <v>0</v>
      </c>
      <c r="P54" s="40">
        <v>0</v>
      </c>
      <c r="Q54" s="47">
        <v>0</v>
      </c>
      <c r="R54" s="64">
        <v>7.705876314</v>
      </c>
      <c r="S54" s="40">
        <v>12.248736956</v>
      </c>
      <c r="T54" s="40">
        <v>5.651787344</v>
      </c>
      <c r="U54" s="40">
        <v>0</v>
      </c>
      <c r="V54" s="47">
        <v>49.020668261</v>
      </c>
      <c r="W54" s="64">
        <v>0</v>
      </c>
      <c r="X54" s="40">
        <v>0</v>
      </c>
      <c r="Y54" s="40">
        <v>0</v>
      </c>
      <c r="Z54" s="40">
        <v>0</v>
      </c>
      <c r="AA54" s="47">
        <v>0</v>
      </c>
      <c r="AB54" s="64">
        <v>0.044184817</v>
      </c>
      <c r="AC54" s="40">
        <v>0</v>
      </c>
      <c r="AD54" s="40">
        <v>0</v>
      </c>
      <c r="AE54" s="40">
        <v>0</v>
      </c>
      <c r="AF54" s="47">
        <v>0.012910015</v>
      </c>
      <c r="AG54" s="64">
        <v>0</v>
      </c>
      <c r="AH54" s="40">
        <v>0</v>
      </c>
      <c r="AI54" s="40">
        <v>0</v>
      </c>
      <c r="AJ54" s="40">
        <v>0</v>
      </c>
      <c r="AK54" s="47">
        <v>0</v>
      </c>
      <c r="AL54" s="64">
        <v>0.002497142</v>
      </c>
      <c r="AM54" s="40">
        <v>0</v>
      </c>
      <c r="AN54" s="40">
        <v>0</v>
      </c>
      <c r="AO54" s="40">
        <v>0</v>
      </c>
      <c r="AP54" s="47">
        <v>0</v>
      </c>
      <c r="AQ54" s="64">
        <v>0</v>
      </c>
      <c r="AR54" s="46">
        <v>0</v>
      </c>
      <c r="AS54" s="40">
        <v>0</v>
      </c>
      <c r="AT54" s="40">
        <v>0</v>
      </c>
      <c r="AU54" s="47">
        <v>0</v>
      </c>
      <c r="AV54" s="64">
        <v>35.310410948</v>
      </c>
      <c r="AW54" s="40">
        <v>410.662724179</v>
      </c>
      <c r="AX54" s="40">
        <v>2.216223711</v>
      </c>
      <c r="AY54" s="40">
        <v>0</v>
      </c>
      <c r="AZ54" s="47">
        <v>874.635858325</v>
      </c>
      <c r="BA54" s="64">
        <v>0</v>
      </c>
      <c r="BB54" s="46">
        <v>0</v>
      </c>
      <c r="BC54" s="40">
        <v>0</v>
      </c>
      <c r="BD54" s="40">
        <v>0</v>
      </c>
      <c r="BE54" s="47">
        <v>0</v>
      </c>
      <c r="BF54" s="64">
        <v>11.460558345</v>
      </c>
      <c r="BG54" s="46">
        <v>43.904559745</v>
      </c>
      <c r="BH54" s="40">
        <v>2.264252382</v>
      </c>
      <c r="BI54" s="40">
        <v>0</v>
      </c>
      <c r="BJ54" s="47">
        <v>71.88238263887072</v>
      </c>
      <c r="BK54" s="109">
        <v>3627.3541369928703</v>
      </c>
      <c r="BL54" s="87"/>
    </row>
    <row r="55" spans="1:64" ht="12.75">
      <c r="A55" s="31"/>
      <c r="B55" s="32" t="s">
        <v>81</v>
      </c>
      <c r="C55" s="99">
        <f aca="true" t="shared" si="5" ref="C55:AH55">SUM(C46:C54)</f>
        <v>0</v>
      </c>
      <c r="D55" s="73">
        <f t="shared" si="5"/>
        <v>1862.3850913069998</v>
      </c>
      <c r="E55" s="73">
        <f t="shared" si="5"/>
        <v>0</v>
      </c>
      <c r="F55" s="73">
        <f t="shared" si="5"/>
        <v>0</v>
      </c>
      <c r="G55" s="73">
        <f t="shared" si="5"/>
        <v>0</v>
      </c>
      <c r="H55" s="73">
        <f t="shared" si="5"/>
        <v>109.11451926000001</v>
      </c>
      <c r="I55" s="73">
        <f t="shared" si="5"/>
        <v>5214.111304715</v>
      </c>
      <c r="J55" s="73">
        <f t="shared" si="5"/>
        <v>620.755923327</v>
      </c>
      <c r="K55" s="73">
        <f t="shared" si="5"/>
        <v>10.094092292</v>
      </c>
      <c r="L55" s="73">
        <f t="shared" si="5"/>
        <v>3085.878659724</v>
      </c>
      <c r="M55" s="73">
        <f t="shared" si="5"/>
        <v>0</v>
      </c>
      <c r="N55" s="73">
        <f t="shared" si="5"/>
        <v>0</v>
      </c>
      <c r="O55" s="73">
        <f t="shared" si="5"/>
        <v>0</v>
      </c>
      <c r="P55" s="73">
        <f t="shared" si="5"/>
        <v>0</v>
      </c>
      <c r="Q55" s="73">
        <f t="shared" si="5"/>
        <v>0</v>
      </c>
      <c r="R55" s="73">
        <f t="shared" si="5"/>
        <v>45.943754802</v>
      </c>
      <c r="S55" s="73">
        <f t="shared" si="5"/>
        <v>262.179123115</v>
      </c>
      <c r="T55" s="73">
        <f t="shared" si="5"/>
        <v>21.318990499999998</v>
      </c>
      <c r="U55" s="73">
        <f t="shared" si="5"/>
        <v>0</v>
      </c>
      <c r="V55" s="73">
        <f t="shared" si="5"/>
        <v>207.15286500199997</v>
      </c>
      <c r="W55" s="73">
        <f t="shared" si="5"/>
        <v>0</v>
      </c>
      <c r="X55" s="73">
        <f t="shared" si="5"/>
        <v>0</v>
      </c>
      <c r="Y55" s="73">
        <f t="shared" si="5"/>
        <v>0</v>
      </c>
      <c r="Z55" s="73">
        <f t="shared" si="5"/>
        <v>0</v>
      </c>
      <c r="AA55" s="73">
        <f t="shared" si="5"/>
        <v>0</v>
      </c>
      <c r="AB55" s="73">
        <f t="shared" si="5"/>
        <v>0.09426778</v>
      </c>
      <c r="AC55" s="73">
        <f t="shared" si="5"/>
        <v>0.002272802</v>
      </c>
      <c r="AD55" s="73">
        <f t="shared" si="5"/>
        <v>0</v>
      </c>
      <c r="AE55" s="73">
        <f t="shared" si="5"/>
        <v>0</v>
      </c>
      <c r="AF55" s="73">
        <f t="shared" si="5"/>
        <v>0.064217239</v>
      </c>
      <c r="AG55" s="73">
        <f t="shared" si="5"/>
        <v>0</v>
      </c>
      <c r="AH55" s="73">
        <f t="shared" si="5"/>
        <v>0</v>
      </c>
      <c r="AI55" s="73">
        <f aca="true" t="shared" si="6" ref="AI55:BJ55">SUM(AI46:AI54)</f>
        <v>0</v>
      </c>
      <c r="AJ55" s="73">
        <f t="shared" si="6"/>
        <v>0</v>
      </c>
      <c r="AK55" s="73">
        <f t="shared" si="6"/>
        <v>0</v>
      </c>
      <c r="AL55" s="73">
        <f t="shared" si="6"/>
        <v>0.010825728</v>
      </c>
      <c r="AM55" s="73">
        <f t="shared" si="6"/>
        <v>0</v>
      </c>
      <c r="AN55" s="73">
        <f t="shared" si="6"/>
        <v>0</v>
      </c>
      <c r="AO55" s="73">
        <f t="shared" si="6"/>
        <v>0</v>
      </c>
      <c r="AP55" s="73">
        <f t="shared" si="6"/>
        <v>0.014193578</v>
      </c>
      <c r="AQ55" s="73">
        <f t="shared" si="6"/>
        <v>0</v>
      </c>
      <c r="AR55" s="73">
        <f t="shared" si="6"/>
        <v>0</v>
      </c>
      <c r="AS55" s="73">
        <f t="shared" si="6"/>
        <v>0</v>
      </c>
      <c r="AT55" s="73">
        <f t="shared" si="6"/>
        <v>0</v>
      </c>
      <c r="AU55" s="73">
        <f t="shared" si="6"/>
        <v>0</v>
      </c>
      <c r="AV55" s="73">
        <f t="shared" si="6"/>
        <v>421.35261587800005</v>
      </c>
      <c r="AW55" s="73">
        <f t="shared" si="6"/>
        <v>2561.721973532</v>
      </c>
      <c r="AX55" s="73">
        <f t="shared" si="6"/>
        <v>35.438951489</v>
      </c>
      <c r="AY55" s="73">
        <f t="shared" si="6"/>
        <v>0</v>
      </c>
      <c r="AZ55" s="73">
        <f t="shared" si="6"/>
        <v>3810.0580752719998</v>
      </c>
      <c r="BA55" s="73">
        <f t="shared" si="6"/>
        <v>0</v>
      </c>
      <c r="BB55" s="73">
        <f t="shared" si="6"/>
        <v>0</v>
      </c>
      <c r="BC55" s="73">
        <f t="shared" si="6"/>
        <v>0</v>
      </c>
      <c r="BD55" s="73">
        <f t="shared" si="6"/>
        <v>0</v>
      </c>
      <c r="BE55" s="73">
        <f t="shared" si="6"/>
        <v>0</v>
      </c>
      <c r="BF55" s="73">
        <f t="shared" si="6"/>
        <v>166.047382027</v>
      </c>
      <c r="BG55" s="73">
        <f t="shared" si="6"/>
        <v>316.1127014389999</v>
      </c>
      <c r="BH55" s="73">
        <f t="shared" si="6"/>
        <v>57.374177916</v>
      </c>
      <c r="BI55" s="73">
        <f t="shared" si="6"/>
        <v>0</v>
      </c>
      <c r="BJ55" s="73">
        <f t="shared" si="6"/>
        <v>496.9002538468708</v>
      </c>
      <c r="BK55" s="113">
        <f>SUM(BK46:BK54)</f>
        <v>19304.12623257087</v>
      </c>
      <c r="BL55" s="87"/>
    </row>
    <row r="56" spans="1:64" ht="12.75">
      <c r="A56" s="31"/>
      <c r="B56" s="33" t="s">
        <v>71</v>
      </c>
      <c r="C56" s="100">
        <f aca="true" t="shared" si="7" ref="C56:AH56">+C55+C38+C15+C11</f>
        <v>0</v>
      </c>
      <c r="D56" s="65">
        <f t="shared" si="7"/>
        <v>3064.5860514019996</v>
      </c>
      <c r="E56" s="65">
        <f t="shared" si="7"/>
        <v>0</v>
      </c>
      <c r="F56" s="65">
        <f t="shared" si="7"/>
        <v>0</v>
      </c>
      <c r="G56" s="66">
        <f t="shared" si="7"/>
        <v>0</v>
      </c>
      <c r="H56" s="59">
        <f t="shared" si="7"/>
        <v>252.40710053000004</v>
      </c>
      <c r="I56" s="65">
        <f t="shared" si="7"/>
        <v>17608.602504972</v>
      </c>
      <c r="J56" s="65">
        <f t="shared" si="7"/>
        <v>771.68046371</v>
      </c>
      <c r="K56" s="65">
        <f t="shared" si="7"/>
        <v>10.094092292</v>
      </c>
      <c r="L56" s="66">
        <f t="shared" si="7"/>
        <v>4710.668300264</v>
      </c>
      <c r="M56" s="59">
        <f t="shared" si="7"/>
        <v>0</v>
      </c>
      <c r="N56" s="65">
        <f t="shared" si="7"/>
        <v>0</v>
      </c>
      <c r="O56" s="65">
        <f t="shared" si="7"/>
        <v>0</v>
      </c>
      <c r="P56" s="65">
        <f t="shared" si="7"/>
        <v>0</v>
      </c>
      <c r="Q56" s="66">
        <f t="shared" si="7"/>
        <v>0</v>
      </c>
      <c r="R56" s="59">
        <f t="shared" si="7"/>
        <v>106.246285637</v>
      </c>
      <c r="S56" s="65">
        <f t="shared" si="7"/>
        <v>526.9300221619999</v>
      </c>
      <c r="T56" s="65">
        <f t="shared" si="7"/>
        <v>49.611262679999996</v>
      </c>
      <c r="U56" s="65">
        <f t="shared" si="7"/>
        <v>0</v>
      </c>
      <c r="V56" s="66">
        <f t="shared" si="7"/>
        <v>438.09278691399993</v>
      </c>
      <c r="W56" s="59">
        <f t="shared" si="7"/>
        <v>0</v>
      </c>
      <c r="X56" s="59">
        <f t="shared" si="7"/>
        <v>0</v>
      </c>
      <c r="Y56" s="59">
        <f t="shared" si="7"/>
        <v>0</v>
      </c>
      <c r="Z56" s="59">
        <f t="shared" si="7"/>
        <v>0</v>
      </c>
      <c r="AA56" s="59">
        <f t="shared" si="7"/>
        <v>0</v>
      </c>
      <c r="AB56" s="59">
        <f t="shared" si="7"/>
        <v>0.138773912</v>
      </c>
      <c r="AC56" s="65">
        <f t="shared" si="7"/>
        <v>0.051474673</v>
      </c>
      <c r="AD56" s="65">
        <f t="shared" si="7"/>
        <v>0</v>
      </c>
      <c r="AE56" s="65">
        <f t="shared" si="7"/>
        <v>0</v>
      </c>
      <c r="AF56" s="66">
        <f t="shared" si="7"/>
        <v>0.064217239</v>
      </c>
      <c r="AG56" s="59">
        <f t="shared" si="7"/>
        <v>0</v>
      </c>
      <c r="AH56" s="65">
        <f t="shared" si="7"/>
        <v>0</v>
      </c>
      <c r="AI56" s="65">
        <f aca="true" t="shared" si="8" ref="AI56:BK56">+AI55+AI38+AI15+AI11</f>
        <v>0</v>
      </c>
      <c r="AJ56" s="65">
        <f t="shared" si="8"/>
        <v>0</v>
      </c>
      <c r="AK56" s="66">
        <f t="shared" si="8"/>
        <v>0</v>
      </c>
      <c r="AL56" s="59">
        <f t="shared" si="8"/>
        <v>0.019247049000000002</v>
      </c>
      <c r="AM56" s="65">
        <f t="shared" si="8"/>
        <v>0</v>
      </c>
      <c r="AN56" s="65">
        <f t="shared" si="8"/>
        <v>0</v>
      </c>
      <c r="AO56" s="65">
        <f t="shared" si="8"/>
        <v>0</v>
      </c>
      <c r="AP56" s="66">
        <f t="shared" si="8"/>
        <v>0.014193578</v>
      </c>
      <c r="AQ56" s="59">
        <f t="shared" si="8"/>
        <v>0</v>
      </c>
      <c r="AR56" s="65">
        <f t="shared" si="8"/>
        <v>0.080666642</v>
      </c>
      <c r="AS56" s="65">
        <f t="shared" si="8"/>
        <v>0</v>
      </c>
      <c r="AT56" s="65">
        <f t="shared" si="8"/>
        <v>0</v>
      </c>
      <c r="AU56" s="66">
        <f t="shared" si="8"/>
        <v>0</v>
      </c>
      <c r="AV56" s="59">
        <f t="shared" si="8"/>
        <v>605.180118629</v>
      </c>
      <c r="AW56" s="65">
        <f t="shared" si="8"/>
        <v>5498.136105264</v>
      </c>
      <c r="AX56" s="65">
        <f t="shared" si="8"/>
        <v>48.071466772</v>
      </c>
      <c r="AY56" s="65">
        <f t="shared" si="8"/>
        <v>0</v>
      </c>
      <c r="AZ56" s="66">
        <f t="shared" si="8"/>
        <v>5711.439774172999</v>
      </c>
      <c r="BA56" s="59">
        <f t="shared" si="8"/>
        <v>0</v>
      </c>
      <c r="BB56" s="65">
        <f t="shared" si="8"/>
        <v>0</v>
      </c>
      <c r="BC56" s="65">
        <f t="shared" si="8"/>
        <v>0</v>
      </c>
      <c r="BD56" s="65">
        <f t="shared" si="8"/>
        <v>0</v>
      </c>
      <c r="BE56" s="66">
        <f t="shared" si="8"/>
        <v>0</v>
      </c>
      <c r="BF56" s="59">
        <f t="shared" si="8"/>
        <v>234.49224306099998</v>
      </c>
      <c r="BG56" s="65">
        <f t="shared" si="8"/>
        <v>592.1025289109999</v>
      </c>
      <c r="BH56" s="65">
        <f t="shared" si="8"/>
        <v>74.737162665</v>
      </c>
      <c r="BI56" s="65">
        <f t="shared" si="8"/>
        <v>0</v>
      </c>
      <c r="BJ56" s="66">
        <f t="shared" si="8"/>
        <v>714.6322944938709</v>
      </c>
      <c r="BK56" s="113">
        <f t="shared" si="8"/>
        <v>41018.079137624874</v>
      </c>
      <c r="BL56" s="87"/>
    </row>
    <row r="57" spans="1:64" ht="3.75" customHeight="1">
      <c r="A57" s="10"/>
      <c r="B57" s="1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2"/>
      <c r="BL57" s="87"/>
    </row>
    <row r="58" spans="1:64" ht="3.75" customHeight="1">
      <c r="A58" s="10"/>
      <c r="B58" s="19"/>
      <c r="C58" s="22"/>
      <c r="D58" s="28"/>
      <c r="E58" s="22"/>
      <c r="F58" s="22"/>
      <c r="G58" s="22"/>
      <c r="H58" s="22"/>
      <c r="I58" s="22"/>
      <c r="J58" s="22"/>
      <c r="K58" s="22"/>
      <c r="L58" s="22"/>
      <c r="M58" s="22"/>
      <c r="N58" s="28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8"/>
      <c r="AS58" s="22"/>
      <c r="AT58" s="22"/>
      <c r="AU58" s="22"/>
      <c r="AV58" s="22"/>
      <c r="AW58" s="22"/>
      <c r="AX58" s="22"/>
      <c r="AY58" s="22"/>
      <c r="AZ58" s="22"/>
      <c r="BA58" s="22"/>
      <c r="BB58" s="28"/>
      <c r="BC58" s="22"/>
      <c r="BD58" s="22"/>
      <c r="BE58" s="22"/>
      <c r="BF58" s="22"/>
      <c r="BG58" s="28"/>
      <c r="BH58" s="22"/>
      <c r="BI58" s="22"/>
      <c r="BJ58" s="22"/>
      <c r="BK58" s="24"/>
      <c r="BL58" s="87"/>
    </row>
    <row r="59" spans="1:64" ht="12.75">
      <c r="A59" s="10" t="s">
        <v>1</v>
      </c>
      <c r="B59" s="16" t="s">
        <v>7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2"/>
      <c r="BL59" s="87"/>
    </row>
    <row r="60" spans="1:252" s="3" customFormat="1" ht="12.75">
      <c r="A60" s="10" t="s">
        <v>67</v>
      </c>
      <c r="B60" s="21" t="s">
        <v>2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6"/>
      <c r="BL60" s="87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s="3" customFormat="1" ht="12.75">
      <c r="A61" s="10"/>
      <c r="B61" s="21" t="s">
        <v>168</v>
      </c>
      <c r="C61" s="101">
        <v>0</v>
      </c>
      <c r="D61" s="46">
        <v>1.030435469</v>
      </c>
      <c r="E61" s="69">
        <v>0</v>
      </c>
      <c r="F61" s="69">
        <v>0</v>
      </c>
      <c r="G61" s="70">
        <v>0</v>
      </c>
      <c r="H61" s="68">
        <v>752.534376479</v>
      </c>
      <c r="I61" s="69">
        <v>0.406462702</v>
      </c>
      <c r="J61" s="69">
        <v>0</v>
      </c>
      <c r="K61" s="69">
        <v>0</v>
      </c>
      <c r="L61" s="70">
        <v>49.497501652</v>
      </c>
      <c r="M61" s="60">
        <v>0</v>
      </c>
      <c r="N61" s="61">
        <v>0</v>
      </c>
      <c r="O61" s="60">
        <v>0</v>
      </c>
      <c r="P61" s="60">
        <v>0</v>
      </c>
      <c r="Q61" s="60">
        <v>0</v>
      </c>
      <c r="R61" s="68">
        <v>459.097659717</v>
      </c>
      <c r="S61" s="69">
        <v>0.001234918</v>
      </c>
      <c r="T61" s="69">
        <v>0</v>
      </c>
      <c r="U61" s="69">
        <v>0</v>
      </c>
      <c r="V61" s="70">
        <v>13.3334798</v>
      </c>
      <c r="W61" s="68">
        <v>0</v>
      </c>
      <c r="X61" s="69">
        <v>0</v>
      </c>
      <c r="Y61" s="69">
        <v>0</v>
      </c>
      <c r="Z61" s="69">
        <v>0</v>
      </c>
      <c r="AA61" s="70">
        <v>0</v>
      </c>
      <c r="AB61" s="68">
        <v>2.57942124</v>
      </c>
      <c r="AC61" s="69">
        <v>0</v>
      </c>
      <c r="AD61" s="69">
        <v>0</v>
      </c>
      <c r="AE61" s="69">
        <v>0</v>
      </c>
      <c r="AF61" s="70">
        <v>0.046668454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8">
        <v>1.135667015</v>
      </c>
      <c r="AM61" s="69">
        <v>0</v>
      </c>
      <c r="AN61" s="69">
        <v>0</v>
      </c>
      <c r="AO61" s="69">
        <v>0</v>
      </c>
      <c r="AP61" s="70">
        <v>0.008969322</v>
      </c>
      <c r="AQ61" s="68">
        <v>0</v>
      </c>
      <c r="AR61" s="71">
        <v>0</v>
      </c>
      <c r="AS61" s="69">
        <v>0</v>
      </c>
      <c r="AT61" s="69">
        <v>0</v>
      </c>
      <c r="AU61" s="70">
        <v>0</v>
      </c>
      <c r="AV61" s="68">
        <v>3640.797479138</v>
      </c>
      <c r="AW61" s="69">
        <v>10.119913931</v>
      </c>
      <c r="AX61" s="69">
        <v>1.879313687</v>
      </c>
      <c r="AY61" s="69">
        <v>0</v>
      </c>
      <c r="AZ61" s="70">
        <v>587.779485321</v>
      </c>
      <c r="BA61" s="68">
        <v>0</v>
      </c>
      <c r="BB61" s="71">
        <v>0</v>
      </c>
      <c r="BC61" s="69">
        <v>0</v>
      </c>
      <c r="BD61" s="69">
        <v>0</v>
      </c>
      <c r="BE61" s="70">
        <v>0</v>
      </c>
      <c r="BF61" s="68">
        <v>1607.05703872</v>
      </c>
      <c r="BG61" s="71">
        <v>3.712311262</v>
      </c>
      <c r="BH61" s="69">
        <v>0</v>
      </c>
      <c r="BI61" s="69">
        <v>0</v>
      </c>
      <c r="BJ61" s="70">
        <v>146.828465809</v>
      </c>
      <c r="BK61" s="114">
        <v>7277.845884636</v>
      </c>
      <c r="BL61" s="87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s="3" customFormat="1" ht="12.75">
      <c r="A62" s="31"/>
      <c r="B62" s="32" t="s">
        <v>76</v>
      </c>
      <c r="C62" s="44">
        <f>SUM(C61)</f>
        <v>0</v>
      </c>
      <c r="D62" s="63">
        <f>SUM(D61)</f>
        <v>1.030435469</v>
      </c>
      <c r="E62" s="63">
        <f aca="true" t="shared" si="9" ref="E62:BJ62">SUM(E61)</f>
        <v>0</v>
      </c>
      <c r="F62" s="63">
        <f t="shared" si="9"/>
        <v>0</v>
      </c>
      <c r="G62" s="62">
        <f t="shared" si="9"/>
        <v>0</v>
      </c>
      <c r="H62" s="43">
        <f t="shared" si="9"/>
        <v>752.534376479</v>
      </c>
      <c r="I62" s="63">
        <f t="shared" si="9"/>
        <v>0.406462702</v>
      </c>
      <c r="J62" s="63">
        <f t="shared" si="9"/>
        <v>0</v>
      </c>
      <c r="K62" s="63">
        <f t="shared" si="9"/>
        <v>0</v>
      </c>
      <c r="L62" s="62">
        <f t="shared" si="9"/>
        <v>49.497501652</v>
      </c>
      <c r="M62" s="44">
        <f t="shared" si="9"/>
        <v>0</v>
      </c>
      <c r="N62" s="44">
        <f t="shared" si="9"/>
        <v>0</v>
      </c>
      <c r="O62" s="44">
        <f t="shared" si="9"/>
        <v>0</v>
      </c>
      <c r="P62" s="44">
        <f t="shared" si="9"/>
        <v>0</v>
      </c>
      <c r="Q62" s="67">
        <f t="shared" si="9"/>
        <v>0</v>
      </c>
      <c r="R62" s="43">
        <f t="shared" si="9"/>
        <v>459.097659717</v>
      </c>
      <c r="S62" s="63">
        <f t="shared" si="9"/>
        <v>0.001234918</v>
      </c>
      <c r="T62" s="63">
        <f t="shared" si="9"/>
        <v>0</v>
      </c>
      <c r="U62" s="63">
        <f t="shared" si="9"/>
        <v>0</v>
      </c>
      <c r="V62" s="62">
        <f t="shared" si="9"/>
        <v>13.3334798</v>
      </c>
      <c r="W62" s="43">
        <f t="shared" si="9"/>
        <v>0</v>
      </c>
      <c r="X62" s="63">
        <f t="shared" si="9"/>
        <v>0</v>
      </c>
      <c r="Y62" s="63">
        <f t="shared" si="9"/>
        <v>0</v>
      </c>
      <c r="Z62" s="63">
        <f t="shared" si="9"/>
        <v>0</v>
      </c>
      <c r="AA62" s="62">
        <f t="shared" si="9"/>
        <v>0</v>
      </c>
      <c r="AB62" s="43">
        <f t="shared" si="9"/>
        <v>2.57942124</v>
      </c>
      <c r="AC62" s="63">
        <f t="shared" si="9"/>
        <v>0</v>
      </c>
      <c r="AD62" s="63">
        <f t="shared" si="9"/>
        <v>0</v>
      </c>
      <c r="AE62" s="63">
        <f t="shared" si="9"/>
        <v>0</v>
      </c>
      <c r="AF62" s="62">
        <f t="shared" si="9"/>
        <v>0.046668454</v>
      </c>
      <c r="AG62" s="44">
        <f t="shared" si="9"/>
        <v>0</v>
      </c>
      <c r="AH62" s="44">
        <f t="shared" si="9"/>
        <v>0</v>
      </c>
      <c r="AI62" s="44">
        <f t="shared" si="9"/>
        <v>0</v>
      </c>
      <c r="AJ62" s="44">
        <f t="shared" si="9"/>
        <v>0</v>
      </c>
      <c r="AK62" s="67">
        <f t="shared" si="9"/>
        <v>0</v>
      </c>
      <c r="AL62" s="43">
        <f t="shared" si="9"/>
        <v>1.135667015</v>
      </c>
      <c r="AM62" s="63">
        <f t="shared" si="9"/>
        <v>0</v>
      </c>
      <c r="AN62" s="63">
        <f t="shared" si="9"/>
        <v>0</v>
      </c>
      <c r="AO62" s="63">
        <f t="shared" si="9"/>
        <v>0</v>
      </c>
      <c r="AP62" s="62">
        <f t="shared" si="9"/>
        <v>0.008969322</v>
      </c>
      <c r="AQ62" s="43">
        <f t="shared" si="9"/>
        <v>0</v>
      </c>
      <c r="AR62" s="63">
        <f t="shared" si="9"/>
        <v>0</v>
      </c>
      <c r="AS62" s="63">
        <f t="shared" si="9"/>
        <v>0</v>
      </c>
      <c r="AT62" s="63">
        <f t="shared" si="9"/>
        <v>0</v>
      </c>
      <c r="AU62" s="62">
        <f t="shared" si="9"/>
        <v>0</v>
      </c>
      <c r="AV62" s="43">
        <f t="shared" si="9"/>
        <v>3640.797479138</v>
      </c>
      <c r="AW62" s="63">
        <f t="shared" si="9"/>
        <v>10.119913931</v>
      </c>
      <c r="AX62" s="63">
        <f t="shared" si="9"/>
        <v>1.879313687</v>
      </c>
      <c r="AY62" s="63">
        <f t="shared" si="9"/>
        <v>0</v>
      </c>
      <c r="AZ62" s="62">
        <f t="shared" si="9"/>
        <v>587.779485321</v>
      </c>
      <c r="BA62" s="43">
        <f t="shared" si="9"/>
        <v>0</v>
      </c>
      <c r="BB62" s="63">
        <f t="shared" si="9"/>
        <v>0</v>
      </c>
      <c r="BC62" s="63">
        <f t="shared" si="9"/>
        <v>0</v>
      </c>
      <c r="BD62" s="63">
        <f t="shared" si="9"/>
        <v>0</v>
      </c>
      <c r="BE62" s="62">
        <f t="shared" si="9"/>
        <v>0</v>
      </c>
      <c r="BF62" s="43">
        <f t="shared" si="9"/>
        <v>1607.05703872</v>
      </c>
      <c r="BG62" s="63">
        <f t="shared" si="9"/>
        <v>3.712311262</v>
      </c>
      <c r="BH62" s="63">
        <f t="shared" si="9"/>
        <v>0</v>
      </c>
      <c r="BI62" s="63">
        <f t="shared" si="9"/>
        <v>0</v>
      </c>
      <c r="BJ62" s="62">
        <f t="shared" si="9"/>
        <v>146.828465809</v>
      </c>
      <c r="BK62" s="115">
        <f>SUM(BK61:BK61)</f>
        <v>7277.845884636</v>
      </c>
      <c r="BL62" s="87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64" ht="12.75">
      <c r="A63" s="10" t="s">
        <v>68</v>
      </c>
      <c r="B63" s="17" t="s">
        <v>15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8"/>
      <c r="BL63" s="87"/>
    </row>
    <row r="64" spans="1:64" ht="12.75">
      <c r="A64" s="10"/>
      <c r="B64" s="21" t="s">
        <v>120</v>
      </c>
      <c r="C64" s="48">
        <v>0</v>
      </c>
      <c r="D64" s="46">
        <v>0.799090415</v>
      </c>
      <c r="E64" s="40">
        <v>0</v>
      </c>
      <c r="F64" s="40">
        <v>0</v>
      </c>
      <c r="G64" s="47">
        <v>0</v>
      </c>
      <c r="H64" s="64">
        <v>116.533016644</v>
      </c>
      <c r="I64" s="40">
        <v>19.915516316</v>
      </c>
      <c r="J64" s="40">
        <v>0</v>
      </c>
      <c r="K64" s="40">
        <v>0</v>
      </c>
      <c r="L64" s="47">
        <v>93.954926216</v>
      </c>
      <c r="M64" s="64">
        <v>0</v>
      </c>
      <c r="N64" s="46">
        <v>0</v>
      </c>
      <c r="O64" s="40">
        <v>0</v>
      </c>
      <c r="P64" s="40">
        <v>0</v>
      </c>
      <c r="Q64" s="47">
        <v>0</v>
      </c>
      <c r="R64" s="64">
        <v>35.709247524</v>
      </c>
      <c r="S64" s="40">
        <v>3.531592355</v>
      </c>
      <c r="T64" s="40">
        <v>0</v>
      </c>
      <c r="U64" s="40">
        <v>0</v>
      </c>
      <c r="V64" s="47">
        <v>6.695191548</v>
      </c>
      <c r="W64" s="64">
        <v>0</v>
      </c>
      <c r="X64" s="40">
        <v>0</v>
      </c>
      <c r="Y64" s="40">
        <v>0</v>
      </c>
      <c r="Z64" s="40">
        <v>0</v>
      </c>
      <c r="AA64" s="47">
        <v>0</v>
      </c>
      <c r="AB64" s="64">
        <v>0.876323479</v>
      </c>
      <c r="AC64" s="40">
        <v>0</v>
      </c>
      <c r="AD64" s="40">
        <v>0</v>
      </c>
      <c r="AE64" s="40">
        <v>0</v>
      </c>
      <c r="AF64" s="47">
        <v>0.000583268</v>
      </c>
      <c r="AG64" s="64">
        <v>0</v>
      </c>
      <c r="AH64" s="40">
        <v>0</v>
      </c>
      <c r="AI64" s="40">
        <v>0</v>
      </c>
      <c r="AJ64" s="40">
        <v>0</v>
      </c>
      <c r="AK64" s="47">
        <v>0</v>
      </c>
      <c r="AL64" s="64">
        <v>0.283616067</v>
      </c>
      <c r="AM64" s="40">
        <v>0</v>
      </c>
      <c r="AN64" s="40">
        <v>0</v>
      </c>
      <c r="AO64" s="40">
        <v>0</v>
      </c>
      <c r="AP64" s="47">
        <v>0.02583083</v>
      </c>
      <c r="AQ64" s="64">
        <v>0</v>
      </c>
      <c r="AR64" s="46">
        <v>0</v>
      </c>
      <c r="AS64" s="40">
        <v>0</v>
      </c>
      <c r="AT64" s="40">
        <v>0</v>
      </c>
      <c r="AU64" s="47">
        <v>0</v>
      </c>
      <c r="AV64" s="64">
        <v>1282.323700214</v>
      </c>
      <c r="AW64" s="40">
        <v>80.909312437</v>
      </c>
      <c r="AX64" s="40">
        <v>0.099680066</v>
      </c>
      <c r="AY64" s="40">
        <v>0</v>
      </c>
      <c r="AZ64" s="47">
        <v>613.144641822</v>
      </c>
      <c r="BA64" s="64">
        <v>0</v>
      </c>
      <c r="BB64" s="46">
        <v>0</v>
      </c>
      <c r="BC64" s="40">
        <v>0</v>
      </c>
      <c r="BD64" s="40">
        <v>0</v>
      </c>
      <c r="BE64" s="47">
        <v>0</v>
      </c>
      <c r="BF64" s="64">
        <v>302.29754072</v>
      </c>
      <c r="BG64" s="46">
        <v>7.951966812</v>
      </c>
      <c r="BH64" s="40">
        <v>0</v>
      </c>
      <c r="BI64" s="40">
        <v>0</v>
      </c>
      <c r="BJ64" s="47">
        <v>59.270496313</v>
      </c>
      <c r="BK64" s="42">
        <v>2624.322273046</v>
      </c>
      <c r="BL64" s="87"/>
    </row>
    <row r="65" spans="1:64" ht="12.75">
      <c r="A65" s="10"/>
      <c r="B65" s="21" t="s">
        <v>117</v>
      </c>
      <c r="C65" s="48">
        <v>0</v>
      </c>
      <c r="D65" s="46">
        <v>5.759056109</v>
      </c>
      <c r="E65" s="40">
        <v>0</v>
      </c>
      <c r="F65" s="40">
        <v>0</v>
      </c>
      <c r="G65" s="47">
        <v>0</v>
      </c>
      <c r="H65" s="64">
        <v>65.405103374</v>
      </c>
      <c r="I65" s="40">
        <v>0.623427378</v>
      </c>
      <c r="J65" s="40">
        <v>0</v>
      </c>
      <c r="K65" s="40">
        <v>0</v>
      </c>
      <c r="L65" s="47">
        <v>63.532785824</v>
      </c>
      <c r="M65" s="64">
        <v>0</v>
      </c>
      <c r="N65" s="46">
        <v>0</v>
      </c>
      <c r="O65" s="40">
        <v>0</v>
      </c>
      <c r="P65" s="40">
        <v>0</v>
      </c>
      <c r="Q65" s="47">
        <v>0</v>
      </c>
      <c r="R65" s="64">
        <v>30.727345579</v>
      </c>
      <c r="S65" s="40">
        <v>0.002148859</v>
      </c>
      <c r="T65" s="40">
        <v>0</v>
      </c>
      <c r="U65" s="40">
        <v>0</v>
      </c>
      <c r="V65" s="47">
        <v>3.478546848</v>
      </c>
      <c r="W65" s="64">
        <v>0</v>
      </c>
      <c r="X65" s="40">
        <v>0</v>
      </c>
      <c r="Y65" s="40">
        <v>0</v>
      </c>
      <c r="Z65" s="40">
        <v>0</v>
      </c>
      <c r="AA65" s="47">
        <v>0</v>
      </c>
      <c r="AB65" s="64">
        <v>0.09638687</v>
      </c>
      <c r="AC65" s="40">
        <v>0</v>
      </c>
      <c r="AD65" s="40">
        <v>0</v>
      </c>
      <c r="AE65" s="40">
        <v>0</v>
      </c>
      <c r="AF65" s="47">
        <v>0</v>
      </c>
      <c r="AG65" s="64">
        <v>0</v>
      </c>
      <c r="AH65" s="40">
        <v>0</v>
      </c>
      <c r="AI65" s="40">
        <v>0</v>
      </c>
      <c r="AJ65" s="40">
        <v>0</v>
      </c>
      <c r="AK65" s="47">
        <v>0</v>
      </c>
      <c r="AL65" s="64">
        <v>0.047762425</v>
      </c>
      <c r="AM65" s="40">
        <v>0</v>
      </c>
      <c r="AN65" s="40">
        <v>0</v>
      </c>
      <c r="AO65" s="40">
        <v>0</v>
      </c>
      <c r="AP65" s="47">
        <v>0</v>
      </c>
      <c r="AQ65" s="64">
        <v>0</v>
      </c>
      <c r="AR65" s="46">
        <v>0</v>
      </c>
      <c r="AS65" s="40">
        <v>0</v>
      </c>
      <c r="AT65" s="40">
        <v>0</v>
      </c>
      <c r="AU65" s="47">
        <v>0</v>
      </c>
      <c r="AV65" s="64">
        <v>111.67657577</v>
      </c>
      <c r="AW65" s="40">
        <v>7.836171349</v>
      </c>
      <c r="AX65" s="40">
        <v>0</v>
      </c>
      <c r="AY65" s="40">
        <v>0</v>
      </c>
      <c r="AZ65" s="47">
        <v>48.27896007</v>
      </c>
      <c r="BA65" s="64">
        <v>0</v>
      </c>
      <c r="BB65" s="46">
        <v>0</v>
      </c>
      <c r="BC65" s="40">
        <v>0</v>
      </c>
      <c r="BD65" s="40">
        <v>0</v>
      </c>
      <c r="BE65" s="47">
        <v>0</v>
      </c>
      <c r="BF65" s="64">
        <v>45.077867336</v>
      </c>
      <c r="BG65" s="46">
        <v>1.168674243</v>
      </c>
      <c r="BH65" s="40">
        <v>0</v>
      </c>
      <c r="BI65" s="40">
        <v>0</v>
      </c>
      <c r="BJ65" s="47">
        <v>11.491067734</v>
      </c>
      <c r="BK65" s="42">
        <v>395.201879768</v>
      </c>
      <c r="BL65" s="87"/>
    </row>
    <row r="66" spans="1:64" ht="12.75">
      <c r="A66" s="10"/>
      <c r="B66" s="21" t="s">
        <v>133</v>
      </c>
      <c r="C66" s="48">
        <v>0</v>
      </c>
      <c r="D66" s="46">
        <v>7.449294042</v>
      </c>
      <c r="E66" s="40">
        <v>0</v>
      </c>
      <c r="F66" s="40">
        <v>0</v>
      </c>
      <c r="G66" s="47">
        <v>0</v>
      </c>
      <c r="H66" s="64">
        <v>10.348108818</v>
      </c>
      <c r="I66" s="40">
        <v>1.098427633</v>
      </c>
      <c r="J66" s="40">
        <v>0</v>
      </c>
      <c r="K66" s="40">
        <v>0</v>
      </c>
      <c r="L66" s="47">
        <v>31.09054898</v>
      </c>
      <c r="M66" s="64">
        <v>0</v>
      </c>
      <c r="N66" s="46">
        <v>0</v>
      </c>
      <c r="O66" s="40">
        <v>0</v>
      </c>
      <c r="P66" s="40">
        <v>0</v>
      </c>
      <c r="Q66" s="47">
        <v>0</v>
      </c>
      <c r="R66" s="64">
        <v>3.709659525</v>
      </c>
      <c r="S66" s="40">
        <v>0</v>
      </c>
      <c r="T66" s="40">
        <v>0</v>
      </c>
      <c r="U66" s="40">
        <v>0</v>
      </c>
      <c r="V66" s="47">
        <v>1.798392232</v>
      </c>
      <c r="W66" s="64">
        <v>0</v>
      </c>
      <c r="X66" s="40">
        <v>0</v>
      </c>
      <c r="Y66" s="40">
        <v>0</v>
      </c>
      <c r="Z66" s="40">
        <v>0</v>
      </c>
      <c r="AA66" s="47">
        <v>0</v>
      </c>
      <c r="AB66" s="64">
        <v>0.000992136</v>
      </c>
      <c r="AC66" s="40">
        <v>0</v>
      </c>
      <c r="AD66" s="40">
        <v>0</v>
      </c>
      <c r="AE66" s="40">
        <v>0</v>
      </c>
      <c r="AF66" s="47">
        <v>0</v>
      </c>
      <c r="AG66" s="64">
        <v>0</v>
      </c>
      <c r="AH66" s="40">
        <v>0</v>
      </c>
      <c r="AI66" s="40">
        <v>0</v>
      </c>
      <c r="AJ66" s="40">
        <v>0</v>
      </c>
      <c r="AK66" s="47">
        <v>0</v>
      </c>
      <c r="AL66" s="64">
        <v>0.00051278</v>
      </c>
      <c r="AM66" s="40">
        <v>0</v>
      </c>
      <c r="AN66" s="40">
        <v>0</v>
      </c>
      <c r="AO66" s="40">
        <v>0</v>
      </c>
      <c r="AP66" s="47">
        <v>0</v>
      </c>
      <c r="AQ66" s="64">
        <v>0</v>
      </c>
      <c r="AR66" s="46">
        <v>0</v>
      </c>
      <c r="AS66" s="40">
        <v>0</v>
      </c>
      <c r="AT66" s="40">
        <v>0</v>
      </c>
      <c r="AU66" s="47">
        <v>0</v>
      </c>
      <c r="AV66" s="64">
        <v>6.411714395</v>
      </c>
      <c r="AW66" s="40">
        <v>1.999026103</v>
      </c>
      <c r="AX66" s="40">
        <v>0</v>
      </c>
      <c r="AY66" s="40">
        <v>0</v>
      </c>
      <c r="AZ66" s="47">
        <v>12.843793133</v>
      </c>
      <c r="BA66" s="64">
        <v>0</v>
      </c>
      <c r="BB66" s="46">
        <v>0</v>
      </c>
      <c r="BC66" s="40">
        <v>0</v>
      </c>
      <c r="BD66" s="40">
        <v>0</v>
      </c>
      <c r="BE66" s="47">
        <v>0</v>
      </c>
      <c r="BF66" s="64">
        <v>2.136950005</v>
      </c>
      <c r="BG66" s="46">
        <v>0.035078467</v>
      </c>
      <c r="BH66" s="40">
        <v>0</v>
      </c>
      <c r="BI66" s="40">
        <v>0</v>
      </c>
      <c r="BJ66" s="47">
        <v>1.544636963</v>
      </c>
      <c r="BK66" s="42">
        <v>80.467135212</v>
      </c>
      <c r="BL66" s="87"/>
    </row>
    <row r="67" spans="1:64" ht="12.75">
      <c r="A67" s="10"/>
      <c r="B67" s="21" t="s">
        <v>132</v>
      </c>
      <c r="C67" s="48">
        <v>0</v>
      </c>
      <c r="D67" s="46">
        <v>0.634351291</v>
      </c>
      <c r="E67" s="40">
        <v>0</v>
      </c>
      <c r="F67" s="40">
        <v>0</v>
      </c>
      <c r="G67" s="47">
        <v>0</v>
      </c>
      <c r="H67" s="64">
        <v>11.454691092</v>
      </c>
      <c r="I67" s="40">
        <v>1.743064073</v>
      </c>
      <c r="J67" s="40">
        <v>0</v>
      </c>
      <c r="K67" s="40">
        <v>0</v>
      </c>
      <c r="L67" s="47">
        <v>17.162781576</v>
      </c>
      <c r="M67" s="64">
        <v>0</v>
      </c>
      <c r="N67" s="46">
        <v>0</v>
      </c>
      <c r="O67" s="40">
        <v>0</v>
      </c>
      <c r="P67" s="40">
        <v>0</v>
      </c>
      <c r="Q67" s="47">
        <v>0</v>
      </c>
      <c r="R67" s="64">
        <v>4.798106526</v>
      </c>
      <c r="S67" s="40">
        <v>1.791685359</v>
      </c>
      <c r="T67" s="40">
        <v>0</v>
      </c>
      <c r="U67" s="40">
        <v>0</v>
      </c>
      <c r="V67" s="47">
        <v>6.055720394</v>
      </c>
      <c r="W67" s="64">
        <v>0</v>
      </c>
      <c r="X67" s="40">
        <v>0</v>
      </c>
      <c r="Y67" s="40">
        <v>0</v>
      </c>
      <c r="Z67" s="40">
        <v>0</v>
      </c>
      <c r="AA67" s="47">
        <v>0</v>
      </c>
      <c r="AB67" s="64">
        <v>0</v>
      </c>
      <c r="AC67" s="40">
        <v>0</v>
      </c>
      <c r="AD67" s="40">
        <v>0</v>
      </c>
      <c r="AE67" s="40">
        <v>0</v>
      </c>
      <c r="AF67" s="47">
        <v>0</v>
      </c>
      <c r="AG67" s="64">
        <v>0</v>
      </c>
      <c r="AH67" s="40">
        <v>0</v>
      </c>
      <c r="AI67" s="40">
        <v>0</v>
      </c>
      <c r="AJ67" s="40">
        <v>0</v>
      </c>
      <c r="AK67" s="47">
        <v>0</v>
      </c>
      <c r="AL67" s="64">
        <v>0</v>
      </c>
      <c r="AM67" s="40">
        <v>0</v>
      </c>
      <c r="AN67" s="40">
        <v>0</v>
      </c>
      <c r="AO67" s="40">
        <v>0</v>
      </c>
      <c r="AP67" s="47">
        <v>0</v>
      </c>
      <c r="AQ67" s="64">
        <v>0</v>
      </c>
      <c r="AR67" s="46">
        <v>0</v>
      </c>
      <c r="AS67" s="40">
        <v>0</v>
      </c>
      <c r="AT67" s="40">
        <v>0</v>
      </c>
      <c r="AU67" s="47">
        <v>0</v>
      </c>
      <c r="AV67" s="64">
        <v>9.376720913</v>
      </c>
      <c r="AW67" s="40">
        <v>1.16189155</v>
      </c>
      <c r="AX67" s="40">
        <v>0</v>
      </c>
      <c r="AY67" s="40">
        <v>0</v>
      </c>
      <c r="AZ67" s="47">
        <v>11.980400187</v>
      </c>
      <c r="BA67" s="64">
        <v>0</v>
      </c>
      <c r="BB67" s="46">
        <v>0</v>
      </c>
      <c r="BC67" s="40">
        <v>0</v>
      </c>
      <c r="BD67" s="40">
        <v>0</v>
      </c>
      <c r="BE67" s="47">
        <v>0</v>
      </c>
      <c r="BF67" s="64">
        <v>3.724666809</v>
      </c>
      <c r="BG67" s="46">
        <v>0.030748893</v>
      </c>
      <c r="BH67" s="40">
        <v>0</v>
      </c>
      <c r="BI67" s="40">
        <v>0</v>
      </c>
      <c r="BJ67" s="47">
        <v>1.023323918</v>
      </c>
      <c r="BK67" s="42">
        <v>70.938152581</v>
      </c>
      <c r="BL67" s="87"/>
    </row>
    <row r="68" spans="1:64" ht="12.75">
      <c r="A68" s="10"/>
      <c r="B68" s="108" t="s">
        <v>134</v>
      </c>
      <c r="C68" s="48">
        <v>0</v>
      </c>
      <c r="D68" s="46">
        <v>0.978016129</v>
      </c>
      <c r="E68" s="40">
        <v>0</v>
      </c>
      <c r="F68" s="40">
        <v>0</v>
      </c>
      <c r="G68" s="47">
        <v>0</v>
      </c>
      <c r="H68" s="64">
        <v>53.339504933</v>
      </c>
      <c r="I68" s="40">
        <v>29.262274943</v>
      </c>
      <c r="J68" s="40">
        <v>0</v>
      </c>
      <c r="K68" s="40">
        <v>0</v>
      </c>
      <c r="L68" s="47">
        <v>106.330037827</v>
      </c>
      <c r="M68" s="64">
        <v>0</v>
      </c>
      <c r="N68" s="46">
        <v>0</v>
      </c>
      <c r="O68" s="40">
        <v>0</v>
      </c>
      <c r="P68" s="40">
        <v>0</v>
      </c>
      <c r="Q68" s="47">
        <v>0</v>
      </c>
      <c r="R68" s="64">
        <v>24.67703481</v>
      </c>
      <c r="S68" s="40">
        <v>2.459609647</v>
      </c>
      <c r="T68" s="40">
        <v>0</v>
      </c>
      <c r="U68" s="40">
        <v>0</v>
      </c>
      <c r="V68" s="47">
        <v>26.078271232</v>
      </c>
      <c r="W68" s="64">
        <v>0</v>
      </c>
      <c r="X68" s="40">
        <v>0</v>
      </c>
      <c r="Y68" s="40">
        <v>0</v>
      </c>
      <c r="Z68" s="40">
        <v>0</v>
      </c>
      <c r="AA68" s="47">
        <v>0</v>
      </c>
      <c r="AB68" s="64">
        <v>0.025021018</v>
      </c>
      <c r="AC68" s="40">
        <v>0</v>
      </c>
      <c r="AD68" s="40">
        <v>0</v>
      </c>
      <c r="AE68" s="40">
        <v>0</v>
      </c>
      <c r="AF68" s="47">
        <v>0</v>
      </c>
      <c r="AG68" s="64">
        <v>0</v>
      </c>
      <c r="AH68" s="40">
        <v>0</v>
      </c>
      <c r="AI68" s="40">
        <v>0</v>
      </c>
      <c r="AJ68" s="40">
        <v>0</v>
      </c>
      <c r="AK68" s="47">
        <v>0</v>
      </c>
      <c r="AL68" s="64">
        <v>0.034964953</v>
      </c>
      <c r="AM68" s="40">
        <v>0</v>
      </c>
      <c r="AN68" s="40">
        <v>0</v>
      </c>
      <c r="AO68" s="40">
        <v>0</v>
      </c>
      <c r="AP68" s="47">
        <v>0</v>
      </c>
      <c r="AQ68" s="64">
        <v>0</v>
      </c>
      <c r="AR68" s="46">
        <v>0</v>
      </c>
      <c r="AS68" s="40">
        <v>0</v>
      </c>
      <c r="AT68" s="40">
        <v>0</v>
      </c>
      <c r="AU68" s="47">
        <v>0</v>
      </c>
      <c r="AV68" s="64">
        <v>185.865707371</v>
      </c>
      <c r="AW68" s="40">
        <v>65.32822607</v>
      </c>
      <c r="AX68" s="40">
        <v>0</v>
      </c>
      <c r="AY68" s="40">
        <v>0</v>
      </c>
      <c r="AZ68" s="47">
        <v>354.936231232</v>
      </c>
      <c r="BA68" s="64">
        <v>0</v>
      </c>
      <c r="BB68" s="46">
        <v>0</v>
      </c>
      <c r="BC68" s="40">
        <v>0</v>
      </c>
      <c r="BD68" s="40">
        <v>0</v>
      </c>
      <c r="BE68" s="47">
        <v>0</v>
      </c>
      <c r="BF68" s="64">
        <v>79.196948785</v>
      </c>
      <c r="BG68" s="46">
        <v>6.023174797</v>
      </c>
      <c r="BH68" s="40">
        <v>0</v>
      </c>
      <c r="BI68" s="40">
        <v>0</v>
      </c>
      <c r="BJ68" s="47">
        <v>73.863002506</v>
      </c>
      <c r="BK68" s="42">
        <v>1008.398026253</v>
      </c>
      <c r="BL68" s="87"/>
    </row>
    <row r="69" spans="1:64" ht="12.75">
      <c r="A69" s="10"/>
      <c r="B69" s="21" t="s">
        <v>172</v>
      </c>
      <c r="C69" s="48">
        <v>0</v>
      </c>
      <c r="D69" s="46">
        <v>11.131893404</v>
      </c>
      <c r="E69" s="40">
        <v>0</v>
      </c>
      <c r="F69" s="40">
        <v>0</v>
      </c>
      <c r="G69" s="47">
        <v>0</v>
      </c>
      <c r="H69" s="64">
        <v>3.870733026</v>
      </c>
      <c r="I69" s="40">
        <v>4.287724562</v>
      </c>
      <c r="J69" s="40">
        <v>0</v>
      </c>
      <c r="K69" s="40">
        <v>0</v>
      </c>
      <c r="L69" s="47">
        <v>20.888912761</v>
      </c>
      <c r="M69" s="64">
        <v>0</v>
      </c>
      <c r="N69" s="46">
        <v>0</v>
      </c>
      <c r="O69" s="40">
        <v>0</v>
      </c>
      <c r="P69" s="40">
        <v>0</v>
      </c>
      <c r="Q69" s="47">
        <v>0</v>
      </c>
      <c r="R69" s="64">
        <v>1.991409217</v>
      </c>
      <c r="S69" s="40">
        <v>2.283733255</v>
      </c>
      <c r="T69" s="40">
        <v>1.437989263</v>
      </c>
      <c r="U69" s="40">
        <v>0</v>
      </c>
      <c r="V69" s="47">
        <v>5.84881736</v>
      </c>
      <c r="W69" s="64">
        <v>0</v>
      </c>
      <c r="X69" s="40">
        <v>0</v>
      </c>
      <c r="Y69" s="40">
        <v>0</v>
      </c>
      <c r="Z69" s="40">
        <v>0</v>
      </c>
      <c r="AA69" s="47">
        <v>0</v>
      </c>
      <c r="AB69" s="64">
        <v>0.000554965</v>
      </c>
      <c r="AC69" s="40">
        <v>0</v>
      </c>
      <c r="AD69" s="40">
        <v>0</v>
      </c>
      <c r="AE69" s="40">
        <v>0</v>
      </c>
      <c r="AF69" s="47">
        <v>0</v>
      </c>
      <c r="AG69" s="64">
        <v>0</v>
      </c>
      <c r="AH69" s="40">
        <v>0</v>
      </c>
      <c r="AI69" s="40">
        <v>0</v>
      </c>
      <c r="AJ69" s="40">
        <v>0</v>
      </c>
      <c r="AK69" s="47">
        <v>0</v>
      </c>
      <c r="AL69" s="64">
        <v>0</v>
      </c>
      <c r="AM69" s="40">
        <v>0</v>
      </c>
      <c r="AN69" s="40">
        <v>0</v>
      </c>
      <c r="AO69" s="40">
        <v>0</v>
      </c>
      <c r="AP69" s="47">
        <v>0</v>
      </c>
      <c r="AQ69" s="64">
        <v>0</v>
      </c>
      <c r="AR69" s="46">
        <v>0</v>
      </c>
      <c r="AS69" s="40">
        <v>0</v>
      </c>
      <c r="AT69" s="40">
        <v>0</v>
      </c>
      <c r="AU69" s="47">
        <v>0</v>
      </c>
      <c r="AV69" s="64">
        <v>18.899805044</v>
      </c>
      <c r="AW69" s="40">
        <v>10.68420412</v>
      </c>
      <c r="AX69" s="40">
        <v>0</v>
      </c>
      <c r="AY69" s="40">
        <v>0</v>
      </c>
      <c r="AZ69" s="47">
        <v>48.068896162</v>
      </c>
      <c r="BA69" s="64">
        <v>0</v>
      </c>
      <c r="BB69" s="46">
        <v>0</v>
      </c>
      <c r="BC69" s="40">
        <v>0</v>
      </c>
      <c r="BD69" s="40">
        <v>0</v>
      </c>
      <c r="BE69" s="47">
        <v>0</v>
      </c>
      <c r="BF69" s="64">
        <v>8.907408342</v>
      </c>
      <c r="BG69" s="46">
        <v>2.278093025</v>
      </c>
      <c r="BH69" s="40">
        <v>0</v>
      </c>
      <c r="BI69" s="40">
        <v>0</v>
      </c>
      <c r="BJ69" s="47">
        <v>11.018125129</v>
      </c>
      <c r="BK69" s="42">
        <v>151.598299635</v>
      </c>
      <c r="BL69" s="87"/>
    </row>
    <row r="70" spans="1:64" ht="12.75">
      <c r="A70" s="10"/>
      <c r="B70" s="21" t="s">
        <v>116</v>
      </c>
      <c r="C70" s="48">
        <v>0</v>
      </c>
      <c r="D70" s="46">
        <v>51.527494742</v>
      </c>
      <c r="E70" s="40">
        <v>0</v>
      </c>
      <c r="F70" s="40">
        <v>0</v>
      </c>
      <c r="G70" s="47">
        <v>0</v>
      </c>
      <c r="H70" s="64">
        <v>492.823948797</v>
      </c>
      <c r="I70" s="40">
        <v>178.661591687</v>
      </c>
      <c r="J70" s="40">
        <v>0</v>
      </c>
      <c r="K70" s="40">
        <v>0</v>
      </c>
      <c r="L70" s="47">
        <v>686.834640907</v>
      </c>
      <c r="M70" s="64">
        <v>0</v>
      </c>
      <c r="N70" s="46">
        <v>0</v>
      </c>
      <c r="O70" s="40">
        <v>0</v>
      </c>
      <c r="P70" s="40">
        <v>0</v>
      </c>
      <c r="Q70" s="47">
        <v>0</v>
      </c>
      <c r="R70" s="64">
        <v>194.693151679</v>
      </c>
      <c r="S70" s="40">
        <v>19.752839408</v>
      </c>
      <c r="T70" s="40">
        <v>0</v>
      </c>
      <c r="U70" s="40">
        <v>0</v>
      </c>
      <c r="V70" s="47">
        <v>73.95332153</v>
      </c>
      <c r="W70" s="64">
        <v>0</v>
      </c>
      <c r="X70" s="40">
        <v>0</v>
      </c>
      <c r="Y70" s="40">
        <v>0</v>
      </c>
      <c r="Z70" s="40">
        <v>0</v>
      </c>
      <c r="AA70" s="47">
        <v>0</v>
      </c>
      <c r="AB70" s="64">
        <v>2.270374234</v>
      </c>
      <c r="AC70" s="40">
        <v>0</v>
      </c>
      <c r="AD70" s="40">
        <v>0</v>
      </c>
      <c r="AE70" s="40">
        <v>0</v>
      </c>
      <c r="AF70" s="47">
        <v>0.185265405</v>
      </c>
      <c r="AG70" s="64">
        <v>0</v>
      </c>
      <c r="AH70" s="40">
        <v>0</v>
      </c>
      <c r="AI70" s="40">
        <v>0</v>
      </c>
      <c r="AJ70" s="40">
        <v>0</v>
      </c>
      <c r="AK70" s="47">
        <v>0</v>
      </c>
      <c r="AL70" s="64">
        <v>1.782924739</v>
      </c>
      <c r="AM70" s="40">
        <v>0</v>
      </c>
      <c r="AN70" s="40">
        <v>0</v>
      </c>
      <c r="AO70" s="40">
        <v>0</v>
      </c>
      <c r="AP70" s="47">
        <v>0.021767005</v>
      </c>
      <c r="AQ70" s="64">
        <v>0</v>
      </c>
      <c r="AR70" s="46">
        <v>0</v>
      </c>
      <c r="AS70" s="40">
        <v>0</v>
      </c>
      <c r="AT70" s="40">
        <v>0</v>
      </c>
      <c r="AU70" s="47">
        <v>0</v>
      </c>
      <c r="AV70" s="64">
        <v>3385.46853573</v>
      </c>
      <c r="AW70" s="40">
        <v>354.376476266</v>
      </c>
      <c r="AX70" s="40">
        <v>0.189334513</v>
      </c>
      <c r="AY70" s="40">
        <v>0</v>
      </c>
      <c r="AZ70" s="47">
        <v>2631.834022144</v>
      </c>
      <c r="BA70" s="64">
        <v>0</v>
      </c>
      <c r="BB70" s="46">
        <v>0</v>
      </c>
      <c r="BC70" s="40">
        <v>0</v>
      </c>
      <c r="BD70" s="40">
        <v>0</v>
      </c>
      <c r="BE70" s="47">
        <v>0</v>
      </c>
      <c r="BF70" s="64">
        <v>1191.741762311</v>
      </c>
      <c r="BG70" s="46">
        <v>72.539089034</v>
      </c>
      <c r="BH70" s="40">
        <v>0</v>
      </c>
      <c r="BI70" s="40">
        <v>0</v>
      </c>
      <c r="BJ70" s="47">
        <v>335.990871043</v>
      </c>
      <c r="BK70" s="42">
        <v>9674.647411174</v>
      </c>
      <c r="BL70" s="87"/>
    </row>
    <row r="71" spans="1:64" ht="12.75">
      <c r="A71" s="10"/>
      <c r="B71" s="21" t="s">
        <v>113</v>
      </c>
      <c r="C71" s="48">
        <v>0</v>
      </c>
      <c r="D71" s="46">
        <v>22.161845727</v>
      </c>
      <c r="E71" s="40">
        <v>0</v>
      </c>
      <c r="F71" s="40">
        <v>0</v>
      </c>
      <c r="G71" s="47">
        <v>0</v>
      </c>
      <c r="H71" s="64">
        <v>184.624203875</v>
      </c>
      <c r="I71" s="40">
        <v>102.749492447</v>
      </c>
      <c r="J71" s="40">
        <v>0</v>
      </c>
      <c r="K71" s="40">
        <v>0</v>
      </c>
      <c r="L71" s="47">
        <v>385.911921834</v>
      </c>
      <c r="M71" s="64">
        <v>0</v>
      </c>
      <c r="N71" s="46">
        <v>0</v>
      </c>
      <c r="O71" s="40">
        <v>0</v>
      </c>
      <c r="P71" s="40">
        <v>0</v>
      </c>
      <c r="Q71" s="47">
        <v>0</v>
      </c>
      <c r="R71" s="64">
        <v>61.188017191</v>
      </c>
      <c r="S71" s="40">
        <v>69.954566624</v>
      </c>
      <c r="T71" s="40">
        <v>0</v>
      </c>
      <c r="U71" s="40">
        <v>0</v>
      </c>
      <c r="V71" s="47">
        <v>29.604649643</v>
      </c>
      <c r="W71" s="64">
        <v>0</v>
      </c>
      <c r="X71" s="40">
        <v>0</v>
      </c>
      <c r="Y71" s="40">
        <v>0</v>
      </c>
      <c r="Z71" s="40">
        <v>0</v>
      </c>
      <c r="AA71" s="47">
        <v>0</v>
      </c>
      <c r="AB71" s="64">
        <v>0.527591065</v>
      </c>
      <c r="AC71" s="40">
        <v>0</v>
      </c>
      <c r="AD71" s="40">
        <v>0</v>
      </c>
      <c r="AE71" s="40">
        <v>0</v>
      </c>
      <c r="AF71" s="47">
        <v>0.049865798</v>
      </c>
      <c r="AG71" s="64">
        <v>0</v>
      </c>
      <c r="AH71" s="40">
        <v>0</v>
      </c>
      <c r="AI71" s="40">
        <v>0</v>
      </c>
      <c r="AJ71" s="40">
        <v>0</v>
      </c>
      <c r="AK71" s="47">
        <v>0</v>
      </c>
      <c r="AL71" s="64">
        <v>0.382093305</v>
      </c>
      <c r="AM71" s="40">
        <v>0</v>
      </c>
      <c r="AN71" s="40">
        <v>0</v>
      </c>
      <c r="AO71" s="40">
        <v>0</v>
      </c>
      <c r="AP71" s="47">
        <v>0.051655315</v>
      </c>
      <c r="AQ71" s="64">
        <v>0</v>
      </c>
      <c r="AR71" s="46">
        <v>0</v>
      </c>
      <c r="AS71" s="40">
        <v>0</v>
      </c>
      <c r="AT71" s="40">
        <v>0</v>
      </c>
      <c r="AU71" s="47">
        <v>0</v>
      </c>
      <c r="AV71" s="64">
        <v>1642.876043582</v>
      </c>
      <c r="AW71" s="40">
        <v>230.60871762</v>
      </c>
      <c r="AX71" s="40">
        <v>0.009847443</v>
      </c>
      <c r="AY71" s="40">
        <v>0</v>
      </c>
      <c r="AZ71" s="47">
        <v>1901.663059419</v>
      </c>
      <c r="BA71" s="64">
        <v>0</v>
      </c>
      <c r="BB71" s="46">
        <v>0</v>
      </c>
      <c r="BC71" s="40">
        <v>0</v>
      </c>
      <c r="BD71" s="40">
        <v>0</v>
      </c>
      <c r="BE71" s="47">
        <v>0</v>
      </c>
      <c r="BF71" s="64">
        <v>558.408008786</v>
      </c>
      <c r="BG71" s="46">
        <v>38.815425678</v>
      </c>
      <c r="BH71" s="40">
        <v>0</v>
      </c>
      <c r="BI71" s="40">
        <v>0</v>
      </c>
      <c r="BJ71" s="47">
        <v>255.969122647</v>
      </c>
      <c r="BK71" s="42">
        <v>5485.556127999</v>
      </c>
      <c r="BL71" s="87"/>
    </row>
    <row r="72" spans="1:64" ht="12.75">
      <c r="A72" s="10"/>
      <c r="B72" s="21" t="s">
        <v>106</v>
      </c>
      <c r="C72" s="48">
        <v>0</v>
      </c>
      <c r="D72" s="46">
        <v>0</v>
      </c>
      <c r="E72" s="40">
        <v>0</v>
      </c>
      <c r="F72" s="40">
        <v>0</v>
      </c>
      <c r="G72" s="47">
        <v>0</v>
      </c>
      <c r="H72" s="64">
        <v>0.140425048</v>
      </c>
      <c r="I72" s="40">
        <v>0.000177746</v>
      </c>
      <c r="J72" s="40">
        <v>0</v>
      </c>
      <c r="K72" s="40">
        <v>0</v>
      </c>
      <c r="L72" s="47">
        <v>0.504755904</v>
      </c>
      <c r="M72" s="64">
        <v>0</v>
      </c>
      <c r="N72" s="46">
        <v>0</v>
      </c>
      <c r="O72" s="40">
        <v>0</v>
      </c>
      <c r="P72" s="40">
        <v>0</v>
      </c>
      <c r="Q72" s="47">
        <v>0</v>
      </c>
      <c r="R72" s="64">
        <v>0.038543151</v>
      </c>
      <c r="S72" s="40">
        <v>0</v>
      </c>
      <c r="T72" s="40">
        <v>0</v>
      </c>
      <c r="U72" s="40">
        <v>0</v>
      </c>
      <c r="V72" s="47">
        <v>0</v>
      </c>
      <c r="W72" s="64">
        <v>0</v>
      </c>
      <c r="X72" s="40">
        <v>0</v>
      </c>
      <c r="Y72" s="40">
        <v>0</v>
      </c>
      <c r="Z72" s="40">
        <v>0</v>
      </c>
      <c r="AA72" s="47">
        <v>0</v>
      </c>
      <c r="AB72" s="64">
        <v>0</v>
      </c>
      <c r="AC72" s="40">
        <v>0</v>
      </c>
      <c r="AD72" s="40">
        <v>0</v>
      </c>
      <c r="AE72" s="40">
        <v>0</v>
      </c>
      <c r="AF72" s="47">
        <v>0</v>
      </c>
      <c r="AG72" s="64">
        <v>0</v>
      </c>
      <c r="AH72" s="40">
        <v>0</v>
      </c>
      <c r="AI72" s="40">
        <v>0</v>
      </c>
      <c r="AJ72" s="40">
        <v>0</v>
      </c>
      <c r="AK72" s="47">
        <v>0</v>
      </c>
      <c r="AL72" s="64">
        <v>0</v>
      </c>
      <c r="AM72" s="40">
        <v>0</v>
      </c>
      <c r="AN72" s="40">
        <v>0</v>
      </c>
      <c r="AO72" s="40">
        <v>0</v>
      </c>
      <c r="AP72" s="47">
        <v>0</v>
      </c>
      <c r="AQ72" s="64">
        <v>0</v>
      </c>
      <c r="AR72" s="46">
        <v>0</v>
      </c>
      <c r="AS72" s="40">
        <v>0</v>
      </c>
      <c r="AT72" s="40">
        <v>0</v>
      </c>
      <c r="AU72" s="47">
        <v>0</v>
      </c>
      <c r="AV72" s="64">
        <v>4.183057184</v>
      </c>
      <c r="AW72" s="40">
        <v>1.897338684</v>
      </c>
      <c r="AX72" s="40">
        <v>0</v>
      </c>
      <c r="AY72" s="40">
        <v>0</v>
      </c>
      <c r="AZ72" s="47">
        <v>30.734478634</v>
      </c>
      <c r="BA72" s="64">
        <v>0</v>
      </c>
      <c r="BB72" s="46">
        <v>0</v>
      </c>
      <c r="BC72" s="40">
        <v>0</v>
      </c>
      <c r="BD72" s="40">
        <v>0</v>
      </c>
      <c r="BE72" s="47">
        <v>0</v>
      </c>
      <c r="BF72" s="64">
        <v>0.653830886</v>
      </c>
      <c r="BG72" s="46">
        <v>0</v>
      </c>
      <c r="BH72" s="40">
        <v>0</v>
      </c>
      <c r="BI72" s="40">
        <v>0</v>
      </c>
      <c r="BJ72" s="47">
        <v>1.334370331</v>
      </c>
      <c r="BK72" s="42">
        <v>39.486977568</v>
      </c>
      <c r="BL72" s="87"/>
    </row>
    <row r="73" spans="1:64" ht="12.75">
      <c r="A73" s="10"/>
      <c r="B73" s="21" t="s">
        <v>118</v>
      </c>
      <c r="C73" s="48">
        <v>0</v>
      </c>
      <c r="D73" s="46">
        <v>0.959663321</v>
      </c>
      <c r="E73" s="40">
        <v>0</v>
      </c>
      <c r="F73" s="40">
        <v>0</v>
      </c>
      <c r="G73" s="47">
        <v>0</v>
      </c>
      <c r="H73" s="64">
        <v>581.448239312</v>
      </c>
      <c r="I73" s="40">
        <v>32.317133441</v>
      </c>
      <c r="J73" s="40">
        <v>0</v>
      </c>
      <c r="K73" s="40">
        <v>0</v>
      </c>
      <c r="L73" s="47">
        <v>238.789607238</v>
      </c>
      <c r="M73" s="64">
        <v>0</v>
      </c>
      <c r="N73" s="46">
        <v>0</v>
      </c>
      <c r="O73" s="40">
        <v>0</v>
      </c>
      <c r="P73" s="40">
        <v>0</v>
      </c>
      <c r="Q73" s="47">
        <v>0</v>
      </c>
      <c r="R73" s="64">
        <v>199.061830129</v>
      </c>
      <c r="S73" s="40">
        <v>0.349225882</v>
      </c>
      <c r="T73" s="40">
        <v>0</v>
      </c>
      <c r="U73" s="40">
        <v>0</v>
      </c>
      <c r="V73" s="47">
        <v>39.685675686</v>
      </c>
      <c r="W73" s="64">
        <v>0</v>
      </c>
      <c r="X73" s="40">
        <v>0</v>
      </c>
      <c r="Y73" s="40">
        <v>0</v>
      </c>
      <c r="Z73" s="40">
        <v>0</v>
      </c>
      <c r="AA73" s="47">
        <v>0</v>
      </c>
      <c r="AB73" s="64">
        <v>2.57155361</v>
      </c>
      <c r="AC73" s="40">
        <v>0</v>
      </c>
      <c r="AD73" s="40">
        <v>0</v>
      </c>
      <c r="AE73" s="40">
        <v>0</v>
      </c>
      <c r="AF73" s="47">
        <v>0.006035857</v>
      </c>
      <c r="AG73" s="64">
        <v>0</v>
      </c>
      <c r="AH73" s="40">
        <v>0</v>
      </c>
      <c r="AI73" s="40">
        <v>0</v>
      </c>
      <c r="AJ73" s="40">
        <v>0</v>
      </c>
      <c r="AK73" s="47">
        <v>0</v>
      </c>
      <c r="AL73" s="64">
        <v>1.926207899</v>
      </c>
      <c r="AM73" s="40">
        <v>0</v>
      </c>
      <c r="AN73" s="40">
        <v>0</v>
      </c>
      <c r="AO73" s="40">
        <v>0</v>
      </c>
      <c r="AP73" s="47">
        <v>0</v>
      </c>
      <c r="AQ73" s="64">
        <v>0.011243267</v>
      </c>
      <c r="AR73" s="46">
        <v>0</v>
      </c>
      <c r="AS73" s="40">
        <v>0</v>
      </c>
      <c r="AT73" s="40">
        <v>0</v>
      </c>
      <c r="AU73" s="47">
        <v>0</v>
      </c>
      <c r="AV73" s="64">
        <v>2795.587288438</v>
      </c>
      <c r="AW73" s="40">
        <v>82.823468246</v>
      </c>
      <c r="AX73" s="40">
        <v>0</v>
      </c>
      <c r="AY73" s="40">
        <v>0</v>
      </c>
      <c r="AZ73" s="47">
        <v>795.038755383</v>
      </c>
      <c r="BA73" s="64">
        <v>0</v>
      </c>
      <c r="BB73" s="46">
        <v>0</v>
      </c>
      <c r="BC73" s="40">
        <v>0</v>
      </c>
      <c r="BD73" s="40">
        <v>0</v>
      </c>
      <c r="BE73" s="47">
        <v>0</v>
      </c>
      <c r="BF73" s="64">
        <v>1043.05814511</v>
      </c>
      <c r="BG73" s="46">
        <v>11.810672695</v>
      </c>
      <c r="BH73" s="40">
        <v>0</v>
      </c>
      <c r="BI73" s="40">
        <v>0</v>
      </c>
      <c r="BJ73" s="47">
        <v>117.395468494</v>
      </c>
      <c r="BK73" s="42">
        <v>5942.840214008</v>
      </c>
      <c r="BL73" s="87"/>
    </row>
    <row r="74" spans="1:64" ht="12.75">
      <c r="A74" s="10"/>
      <c r="B74" s="21" t="s">
        <v>119</v>
      </c>
      <c r="C74" s="48">
        <v>0</v>
      </c>
      <c r="D74" s="46">
        <v>0.759956262</v>
      </c>
      <c r="E74" s="40">
        <v>0</v>
      </c>
      <c r="F74" s="40">
        <v>0</v>
      </c>
      <c r="G74" s="47">
        <v>0</v>
      </c>
      <c r="H74" s="64">
        <v>28.194885461</v>
      </c>
      <c r="I74" s="40">
        <v>0.622482975</v>
      </c>
      <c r="J74" s="40">
        <v>0</v>
      </c>
      <c r="K74" s="40">
        <v>0</v>
      </c>
      <c r="L74" s="47">
        <v>16.267818188</v>
      </c>
      <c r="M74" s="64">
        <v>0</v>
      </c>
      <c r="N74" s="46">
        <v>0</v>
      </c>
      <c r="O74" s="40">
        <v>0</v>
      </c>
      <c r="P74" s="40">
        <v>0</v>
      </c>
      <c r="Q74" s="47">
        <v>0</v>
      </c>
      <c r="R74" s="64">
        <v>6.832624037</v>
      </c>
      <c r="S74" s="40">
        <v>0.901935821</v>
      </c>
      <c r="T74" s="40">
        <v>0</v>
      </c>
      <c r="U74" s="40">
        <v>0</v>
      </c>
      <c r="V74" s="47">
        <v>2.388641005</v>
      </c>
      <c r="W74" s="64">
        <v>0</v>
      </c>
      <c r="X74" s="40">
        <v>0</v>
      </c>
      <c r="Y74" s="40">
        <v>0</v>
      </c>
      <c r="Z74" s="40">
        <v>0</v>
      </c>
      <c r="AA74" s="47">
        <v>0</v>
      </c>
      <c r="AB74" s="64">
        <v>0.722770455</v>
      </c>
      <c r="AC74" s="40">
        <v>0</v>
      </c>
      <c r="AD74" s="40">
        <v>0</v>
      </c>
      <c r="AE74" s="40">
        <v>0</v>
      </c>
      <c r="AF74" s="47">
        <v>0</v>
      </c>
      <c r="AG74" s="64">
        <v>0</v>
      </c>
      <c r="AH74" s="40">
        <v>0</v>
      </c>
      <c r="AI74" s="40">
        <v>0</v>
      </c>
      <c r="AJ74" s="40">
        <v>0</v>
      </c>
      <c r="AK74" s="47">
        <v>0</v>
      </c>
      <c r="AL74" s="64">
        <v>0.252847296</v>
      </c>
      <c r="AM74" s="40">
        <v>0</v>
      </c>
      <c r="AN74" s="40">
        <v>0</v>
      </c>
      <c r="AO74" s="40">
        <v>0</v>
      </c>
      <c r="AP74" s="47">
        <v>0</v>
      </c>
      <c r="AQ74" s="64">
        <v>0</v>
      </c>
      <c r="AR74" s="46">
        <v>0</v>
      </c>
      <c r="AS74" s="40">
        <v>0</v>
      </c>
      <c r="AT74" s="40">
        <v>0</v>
      </c>
      <c r="AU74" s="47">
        <v>0</v>
      </c>
      <c r="AV74" s="64">
        <v>490.331707803</v>
      </c>
      <c r="AW74" s="40">
        <v>29.583583079</v>
      </c>
      <c r="AX74" s="40">
        <v>0.018482694</v>
      </c>
      <c r="AY74" s="40">
        <v>0</v>
      </c>
      <c r="AZ74" s="47">
        <v>178.971101168</v>
      </c>
      <c r="BA74" s="64">
        <v>0</v>
      </c>
      <c r="BB74" s="46">
        <v>0</v>
      </c>
      <c r="BC74" s="40">
        <v>0</v>
      </c>
      <c r="BD74" s="40">
        <v>0</v>
      </c>
      <c r="BE74" s="47">
        <v>0</v>
      </c>
      <c r="BF74" s="64">
        <v>99.374567591</v>
      </c>
      <c r="BG74" s="46">
        <v>6.385996606</v>
      </c>
      <c r="BH74" s="40">
        <v>0</v>
      </c>
      <c r="BI74" s="40">
        <v>0</v>
      </c>
      <c r="BJ74" s="47">
        <v>20.357964732</v>
      </c>
      <c r="BK74" s="42">
        <v>881.967365173</v>
      </c>
      <c r="BL74" s="87"/>
    </row>
    <row r="75" spans="1:64" ht="12.75">
      <c r="A75" s="10"/>
      <c r="B75" s="21" t="s">
        <v>109</v>
      </c>
      <c r="C75" s="48">
        <v>0</v>
      </c>
      <c r="D75" s="46">
        <v>29.860193163</v>
      </c>
      <c r="E75" s="40">
        <v>0</v>
      </c>
      <c r="F75" s="40">
        <v>0</v>
      </c>
      <c r="G75" s="47">
        <v>0</v>
      </c>
      <c r="H75" s="64">
        <v>9.22652583</v>
      </c>
      <c r="I75" s="40">
        <v>185.413477318</v>
      </c>
      <c r="J75" s="40">
        <v>7.470026219</v>
      </c>
      <c r="K75" s="40">
        <v>0</v>
      </c>
      <c r="L75" s="47">
        <v>251.293812705</v>
      </c>
      <c r="M75" s="64">
        <v>0</v>
      </c>
      <c r="N75" s="46">
        <v>0</v>
      </c>
      <c r="O75" s="40">
        <v>0</v>
      </c>
      <c r="P75" s="40">
        <v>0</v>
      </c>
      <c r="Q75" s="47">
        <v>0</v>
      </c>
      <c r="R75" s="64">
        <v>2.374776402</v>
      </c>
      <c r="S75" s="40">
        <v>0.611804941</v>
      </c>
      <c r="T75" s="40">
        <v>0</v>
      </c>
      <c r="U75" s="40">
        <v>0</v>
      </c>
      <c r="V75" s="47">
        <v>9.417138904</v>
      </c>
      <c r="W75" s="64">
        <v>0</v>
      </c>
      <c r="X75" s="40">
        <v>0</v>
      </c>
      <c r="Y75" s="40">
        <v>0</v>
      </c>
      <c r="Z75" s="40">
        <v>0</v>
      </c>
      <c r="AA75" s="47">
        <v>0</v>
      </c>
      <c r="AB75" s="64">
        <v>0</v>
      </c>
      <c r="AC75" s="40">
        <v>0</v>
      </c>
      <c r="AD75" s="40">
        <v>0</v>
      </c>
      <c r="AE75" s="40">
        <v>0</v>
      </c>
      <c r="AF75" s="47">
        <v>0</v>
      </c>
      <c r="AG75" s="64">
        <v>0</v>
      </c>
      <c r="AH75" s="40">
        <v>0</v>
      </c>
      <c r="AI75" s="40">
        <v>0</v>
      </c>
      <c r="AJ75" s="40">
        <v>0</v>
      </c>
      <c r="AK75" s="47">
        <v>0</v>
      </c>
      <c r="AL75" s="64">
        <v>0</v>
      </c>
      <c r="AM75" s="40">
        <v>0</v>
      </c>
      <c r="AN75" s="40">
        <v>0</v>
      </c>
      <c r="AO75" s="40">
        <v>0</v>
      </c>
      <c r="AP75" s="47">
        <v>0</v>
      </c>
      <c r="AQ75" s="64">
        <v>0</v>
      </c>
      <c r="AR75" s="46">
        <v>0</v>
      </c>
      <c r="AS75" s="40">
        <v>0</v>
      </c>
      <c r="AT75" s="40">
        <v>0</v>
      </c>
      <c r="AU75" s="47">
        <v>0</v>
      </c>
      <c r="AV75" s="64">
        <v>22.099468841</v>
      </c>
      <c r="AW75" s="40">
        <v>75.270562402</v>
      </c>
      <c r="AX75" s="40">
        <v>0</v>
      </c>
      <c r="AY75" s="40">
        <v>0</v>
      </c>
      <c r="AZ75" s="47">
        <v>245.745111338</v>
      </c>
      <c r="BA75" s="64">
        <v>0</v>
      </c>
      <c r="BB75" s="46">
        <v>0</v>
      </c>
      <c r="BC75" s="40">
        <v>0</v>
      </c>
      <c r="BD75" s="40">
        <v>0</v>
      </c>
      <c r="BE75" s="47">
        <v>0</v>
      </c>
      <c r="BF75" s="64">
        <v>6.076469674</v>
      </c>
      <c r="BG75" s="46">
        <v>49.387452802</v>
      </c>
      <c r="BH75" s="40">
        <v>0</v>
      </c>
      <c r="BI75" s="40">
        <v>0</v>
      </c>
      <c r="BJ75" s="47">
        <v>26.767276705</v>
      </c>
      <c r="BK75" s="42">
        <v>921.014097244</v>
      </c>
      <c r="BL75" s="87"/>
    </row>
    <row r="76" spans="1:64" ht="12.75">
      <c r="A76" s="10"/>
      <c r="B76" s="21" t="s">
        <v>114</v>
      </c>
      <c r="C76" s="48">
        <v>0</v>
      </c>
      <c r="D76" s="46">
        <v>0.748061291</v>
      </c>
      <c r="E76" s="40">
        <v>0</v>
      </c>
      <c r="F76" s="40">
        <v>0</v>
      </c>
      <c r="G76" s="47">
        <v>0</v>
      </c>
      <c r="H76" s="64">
        <v>4.53188186</v>
      </c>
      <c r="I76" s="40">
        <v>13.326460155</v>
      </c>
      <c r="J76" s="40">
        <v>0</v>
      </c>
      <c r="K76" s="40">
        <v>0</v>
      </c>
      <c r="L76" s="47">
        <v>12.575678707</v>
      </c>
      <c r="M76" s="64">
        <v>0</v>
      </c>
      <c r="N76" s="46">
        <v>0</v>
      </c>
      <c r="O76" s="40">
        <v>0</v>
      </c>
      <c r="P76" s="40">
        <v>0</v>
      </c>
      <c r="Q76" s="47">
        <v>0</v>
      </c>
      <c r="R76" s="64">
        <v>2.027600705</v>
      </c>
      <c r="S76" s="40">
        <v>1.32221049</v>
      </c>
      <c r="T76" s="40">
        <v>0</v>
      </c>
      <c r="U76" s="40">
        <v>0</v>
      </c>
      <c r="V76" s="47">
        <v>1.220217934</v>
      </c>
      <c r="W76" s="64">
        <v>0</v>
      </c>
      <c r="X76" s="40">
        <v>0</v>
      </c>
      <c r="Y76" s="40">
        <v>0</v>
      </c>
      <c r="Z76" s="40">
        <v>0</v>
      </c>
      <c r="AA76" s="47">
        <v>0</v>
      </c>
      <c r="AB76" s="64">
        <v>0.001534943</v>
      </c>
      <c r="AC76" s="40">
        <v>0</v>
      </c>
      <c r="AD76" s="40">
        <v>0</v>
      </c>
      <c r="AE76" s="40">
        <v>0</v>
      </c>
      <c r="AF76" s="47">
        <v>0</v>
      </c>
      <c r="AG76" s="64">
        <v>0</v>
      </c>
      <c r="AH76" s="40">
        <v>0</v>
      </c>
      <c r="AI76" s="40">
        <v>0</v>
      </c>
      <c r="AJ76" s="40">
        <v>0</v>
      </c>
      <c r="AK76" s="47">
        <v>0</v>
      </c>
      <c r="AL76" s="64">
        <v>0.000334103</v>
      </c>
      <c r="AM76" s="40">
        <v>0</v>
      </c>
      <c r="AN76" s="40">
        <v>0</v>
      </c>
      <c r="AO76" s="40">
        <v>0</v>
      </c>
      <c r="AP76" s="47">
        <v>0</v>
      </c>
      <c r="AQ76" s="64">
        <v>0</v>
      </c>
      <c r="AR76" s="46">
        <v>0</v>
      </c>
      <c r="AS76" s="40">
        <v>0</v>
      </c>
      <c r="AT76" s="40">
        <v>0</v>
      </c>
      <c r="AU76" s="47">
        <v>0</v>
      </c>
      <c r="AV76" s="64">
        <v>50.679966681</v>
      </c>
      <c r="AW76" s="40">
        <v>43.646384811</v>
      </c>
      <c r="AX76" s="40">
        <v>0</v>
      </c>
      <c r="AY76" s="40">
        <v>0</v>
      </c>
      <c r="AZ76" s="47">
        <v>204.569543298</v>
      </c>
      <c r="BA76" s="64">
        <v>0</v>
      </c>
      <c r="BB76" s="46">
        <v>0</v>
      </c>
      <c r="BC76" s="40">
        <v>0</v>
      </c>
      <c r="BD76" s="40">
        <v>0</v>
      </c>
      <c r="BE76" s="47">
        <v>0</v>
      </c>
      <c r="BF76" s="64">
        <v>15.67950409</v>
      </c>
      <c r="BG76" s="46">
        <v>5.063207287</v>
      </c>
      <c r="BH76" s="40">
        <v>0</v>
      </c>
      <c r="BI76" s="40">
        <v>0</v>
      </c>
      <c r="BJ76" s="47">
        <v>33.32196842</v>
      </c>
      <c r="BK76" s="42">
        <v>388.714554775</v>
      </c>
      <c r="BL76" s="87"/>
    </row>
    <row r="77" spans="1:64" ht="12" customHeight="1">
      <c r="A77" s="10"/>
      <c r="B77" s="21" t="s">
        <v>107</v>
      </c>
      <c r="C77" s="48">
        <v>0</v>
      </c>
      <c r="D77" s="46">
        <v>25.91412904</v>
      </c>
      <c r="E77" s="40">
        <v>0</v>
      </c>
      <c r="F77" s="40">
        <v>0</v>
      </c>
      <c r="G77" s="47">
        <v>0</v>
      </c>
      <c r="H77" s="64">
        <v>9.684896833</v>
      </c>
      <c r="I77" s="40">
        <v>16.904261911</v>
      </c>
      <c r="J77" s="40">
        <v>0</v>
      </c>
      <c r="K77" s="40">
        <v>0</v>
      </c>
      <c r="L77" s="47">
        <v>22.533347632</v>
      </c>
      <c r="M77" s="64">
        <v>0</v>
      </c>
      <c r="N77" s="46">
        <v>0</v>
      </c>
      <c r="O77" s="40">
        <v>0</v>
      </c>
      <c r="P77" s="40">
        <v>0</v>
      </c>
      <c r="Q77" s="47">
        <v>0</v>
      </c>
      <c r="R77" s="64">
        <v>3.468555101</v>
      </c>
      <c r="S77" s="40">
        <v>26.147258052</v>
      </c>
      <c r="T77" s="40">
        <v>0</v>
      </c>
      <c r="U77" s="40">
        <v>0</v>
      </c>
      <c r="V77" s="47">
        <v>5.296490435</v>
      </c>
      <c r="W77" s="64">
        <v>0</v>
      </c>
      <c r="X77" s="40">
        <v>0</v>
      </c>
      <c r="Y77" s="40">
        <v>0</v>
      </c>
      <c r="Z77" s="40">
        <v>0</v>
      </c>
      <c r="AA77" s="47">
        <v>0</v>
      </c>
      <c r="AB77" s="64">
        <v>0</v>
      </c>
      <c r="AC77" s="40">
        <v>0</v>
      </c>
      <c r="AD77" s="40">
        <v>0</v>
      </c>
      <c r="AE77" s="40">
        <v>0</v>
      </c>
      <c r="AF77" s="47">
        <v>0</v>
      </c>
      <c r="AG77" s="64">
        <v>0</v>
      </c>
      <c r="AH77" s="40">
        <v>0</v>
      </c>
      <c r="AI77" s="40">
        <v>0</v>
      </c>
      <c r="AJ77" s="40">
        <v>0</v>
      </c>
      <c r="AK77" s="47">
        <v>0</v>
      </c>
      <c r="AL77" s="64">
        <v>0</v>
      </c>
      <c r="AM77" s="40">
        <v>0</v>
      </c>
      <c r="AN77" s="40">
        <v>0</v>
      </c>
      <c r="AO77" s="40">
        <v>0</v>
      </c>
      <c r="AP77" s="47">
        <v>0</v>
      </c>
      <c r="AQ77" s="64">
        <v>0</v>
      </c>
      <c r="AR77" s="46">
        <v>0</v>
      </c>
      <c r="AS77" s="40">
        <v>0</v>
      </c>
      <c r="AT77" s="40">
        <v>0</v>
      </c>
      <c r="AU77" s="47">
        <v>0</v>
      </c>
      <c r="AV77" s="64">
        <v>89.169889703</v>
      </c>
      <c r="AW77" s="40">
        <v>106.156865087</v>
      </c>
      <c r="AX77" s="40">
        <v>0</v>
      </c>
      <c r="AY77" s="40">
        <v>0</v>
      </c>
      <c r="AZ77" s="47">
        <v>303.593732091</v>
      </c>
      <c r="BA77" s="64">
        <v>0</v>
      </c>
      <c r="BB77" s="46">
        <v>0</v>
      </c>
      <c r="BC77" s="40">
        <v>0</v>
      </c>
      <c r="BD77" s="40">
        <v>0</v>
      </c>
      <c r="BE77" s="47">
        <v>0</v>
      </c>
      <c r="BF77" s="64">
        <v>41.576726989</v>
      </c>
      <c r="BG77" s="46">
        <v>5.801830441</v>
      </c>
      <c r="BH77" s="40">
        <v>0</v>
      </c>
      <c r="BI77" s="40">
        <v>0</v>
      </c>
      <c r="BJ77" s="47">
        <v>72.439650331</v>
      </c>
      <c r="BK77" s="42">
        <v>728.687633646</v>
      </c>
      <c r="BL77" s="87"/>
    </row>
    <row r="78" spans="1:64" ht="12" customHeight="1">
      <c r="A78" s="10"/>
      <c r="B78" s="21" t="s">
        <v>110</v>
      </c>
      <c r="C78" s="48">
        <v>0</v>
      </c>
      <c r="D78" s="46">
        <v>0.875956917</v>
      </c>
      <c r="E78" s="40">
        <v>0</v>
      </c>
      <c r="F78" s="40">
        <v>0</v>
      </c>
      <c r="G78" s="47">
        <v>0</v>
      </c>
      <c r="H78" s="64">
        <v>19.353241346</v>
      </c>
      <c r="I78" s="40">
        <v>37.709672114</v>
      </c>
      <c r="J78" s="40">
        <v>0</v>
      </c>
      <c r="K78" s="40">
        <v>0</v>
      </c>
      <c r="L78" s="47">
        <v>93.801828305</v>
      </c>
      <c r="M78" s="64">
        <v>0</v>
      </c>
      <c r="N78" s="46">
        <v>0</v>
      </c>
      <c r="O78" s="40">
        <v>0</v>
      </c>
      <c r="P78" s="40">
        <v>0</v>
      </c>
      <c r="Q78" s="47">
        <v>0</v>
      </c>
      <c r="R78" s="64">
        <v>6.407164423</v>
      </c>
      <c r="S78" s="40">
        <v>10.049900446</v>
      </c>
      <c r="T78" s="40">
        <v>0</v>
      </c>
      <c r="U78" s="40">
        <v>0</v>
      </c>
      <c r="V78" s="47">
        <v>16.336994004</v>
      </c>
      <c r="W78" s="64">
        <v>0</v>
      </c>
      <c r="X78" s="40">
        <v>0</v>
      </c>
      <c r="Y78" s="40">
        <v>0</v>
      </c>
      <c r="Z78" s="40">
        <v>0</v>
      </c>
      <c r="AA78" s="47">
        <v>0</v>
      </c>
      <c r="AB78" s="64">
        <v>0.002176018</v>
      </c>
      <c r="AC78" s="40">
        <v>0</v>
      </c>
      <c r="AD78" s="40">
        <v>0</v>
      </c>
      <c r="AE78" s="40">
        <v>0</v>
      </c>
      <c r="AF78" s="47">
        <v>0.001936876</v>
      </c>
      <c r="AG78" s="64">
        <v>0</v>
      </c>
      <c r="AH78" s="40">
        <v>0</v>
      </c>
      <c r="AI78" s="40">
        <v>0</v>
      </c>
      <c r="AJ78" s="40">
        <v>0</v>
      </c>
      <c r="AK78" s="47">
        <v>0</v>
      </c>
      <c r="AL78" s="64">
        <v>0.004998054</v>
      </c>
      <c r="AM78" s="40">
        <v>0</v>
      </c>
      <c r="AN78" s="40">
        <v>0</v>
      </c>
      <c r="AO78" s="40">
        <v>0</v>
      </c>
      <c r="AP78" s="47">
        <v>0</v>
      </c>
      <c r="AQ78" s="64">
        <v>0</v>
      </c>
      <c r="AR78" s="46">
        <v>0</v>
      </c>
      <c r="AS78" s="40">
        <v>0</v>
      </c>
      <c r="AT78" s="40">
        <v>0</v>
      </c>
      <c r="AU78" s="47">
        <v>0</v>
      </c>
      <c r="AV78" s="64">
        <v>227.767468629</v>
      </c>
      <c r="AW78" s="40">
        <v>249.348452774</v>
      </c>
      <c r="AX78" s="40">
        <v>0</v>
      </c>
      <c r="AY78" s="40">
        <v>0</v>
      </c>
      <c r="AZ78" s="47">
        <v>1126.996820103</v>
      </c>
      <c r="BA78" s="64">
        <v>0</v>
      </c>
      <c r="BB78" s="46">
        <v>0</v>
      </c>
      <c r="BC78" s="40">
        <v>0</v>
      </c>
      <c r="BD78" s="40">
        <v>0</v>
      </c>
      <c r="BE78" s="47">
        <v>0</v>
      </c>
      <c r="BF78" s="64">
        <v>84.468713352</v>
      </c>
      <c r="BG78" s="46">
        <v>38.075077642</v>
      </c>
      <c r="BH78" s="40">
        <v>0</v>
      </c>
      <c r="BI78" s="40">
        <v>0</v>
      </c>
      <c r="BJ78" s="47">
        <v>215.648408309</v>
      </c>
      <c r="BK78" s="42">
        <v>2126.848809312</v>
      </c>
      <c r="BL78" s="87"/>
    </row>
    <row r="79" spans="1:64" ht="12" customHeight="1">
      <c r="A79" s="10"/>
      <c r="B79" s="21" t="s">
        <v>112</v>
      </c>
      <c r="C79" s="48">
        <v>0</v>
      </c>
      <c r="D79" s="46">
        <v>12.228383095</v>
      </c>
      <c r="E79" s="40">
        <v>0</v>
      </c>
      <c r="F79" s="40">
        <v>0</v>
      </c>
      <c r="G79" s="47">
        <v>0</v>
      </c>
      <c r="H79" s="64">
        <v>167.991236842</v>
      </c>
      <c r="I79" s="40">
        <v>80.128285359</v>
      </c>
      <c r="J79" s="40">
        <v>0</v>
      </c>
      <c r="K79" s="40">
        <v>0</v>
      </c>
      <c r="L79" s="47">
        <v>306.998362303</v>
      </c>
      <c r="M79" s="64">
        <v>0</v>
      </c>
      <c r="N79" s="46">
        <v>0</v>
      </c>
      <c r="O79" s="40">
        <v>0</v>
      </c>
      <c r="P79" s="40">
        <v>0</v>
      </c>
      <c r="Q79" s="47">
        <v>0</v>
      </c>
      <c r="R79" s="64">
        <v>52.80159461</v>
      </c>
      <c r="S79" s="40">
        <v>5.758123016</v>
      </c>
      <c r="T79" s="40">
        <v>0</v>
      </c>
      <c r="U79" s="40">
        <v>0</v>
      </c>
      <c r="V79" s="47">
        <v>23.735470724</v>
      </c>
      <c r="W79" s="64">
        <v>0</v>
      </c>
      <c r="X79" s="40">
        <v>0</v>
      </c>
      <c r="Y79" s="40">
        <v>0</v>
      </c>
      <c r="Z79" s="40">
        <v>0</v>
      </c>
      <c r="AA79" s="47">
        <v>0</v>
      </c>
      <c r="AB79" s="64">
        <v>0.420157954</v>
      </c>
      <c r="AC79" s="40">
        <v>0</v>
      </c>
      <c r="AD79" s="40">
        <v>0</v>
      </c>
      <c r="AE79" s="40">
        <v>0</v>
      </c>
      <c r="AF79" s="47">
        <v>0.104403365</v>
      </c>
      <c r="AG79" s="64">
        <v>0</v>
      </c>
      <c r="AH79" s="40">
        <v>0</v>
      </c>
      <c r="AI79" s="40">
        <v>0</v>
      </c>
      <c r="AJ79" s="40">
        <v>0</v>
      </c>
      <c r="AK79" s="47">
        <v>0</v>
      </c>
      <c r="AL79" s="64">
        <v>0.18172131</v>
      </c>
      <c r="AM79" s="40">
        <v>0</v>
      </c>
      <c r="AN79" s="40">
        <v>0</v>
      </c>
      <c r="AO79" s="40">
        <v>0</v>
      </c>
      <c r="AP79" s="47">
        <v>0.082847338</v>
      </c>
      <c r="AQ79" s="64">
        <v>0</v>
      </c>
      <c r="AR79" s="46">
        <v>0.242201129</v>
      </c>
      <c r="AS79" s="40">
        <v>0</v>
      </c>
      <c r="AT79" s="40">
        <v>0</v>
      </c>
      <c r="AU79" s="47">
        <v>0</v>
      </c>
      <c r="AV79" s="64">
        <v>1410.311966007</v>
      </c>
      <c r="AW79" s="40">
        <v>245.678174341</v>
      </c>
      <c r="AX79" s="40">
        <v>0</v>
      </c>
      <c r="AY79" s="40">
        <v>0</v>
      </c>
      <c r="AZ79" s="47">
        <v>1556.408753012</v>
      </c>
      <c r="BA79" s="64">
        <v>0</v>
      </c>
      <c r="BB79" s="46">
        <v>0</v>
      </c>
      <c r="BC79" s="40">
        <v>0</v>
      </c>
      <c r="BD79" s="40">
        <v>0</v>
      </c>
      <c r="BE79" s="47">
        <v>0</v>
      </c>
      <c r="BF79" s="64">
        <v>375.128455715</v>
      </c>
      <c r="BG79" s="46">
        <v>50.143412284</v>
      </c>
      <c r="BH79" s="40">
        <v>0</v>
      </c>
      <c r="BI79" s="40">
        <v>0</v>
      </c>
      <c r="BJ79" s="47">
        <v>202.648169249</v>
      </c>
      <c r="BK79" s="42">
        <v>4490.991717653</v>
      </c>
      <c r="BL79" s="87"/>
    </row>
    <row r="80" spans="1:64" ht="12" customHeight="1">
      <c r="A80" s="10"/>
      <c r="B80" s="21" t="s">
        <v>135</v>
      </c>
      <c r="C80" s="48">
        <v>0</v>
      </c>
      <c r="D80" s="46">
        <v>67.829908826</v>
      </c>
      <c r="E80" s="40">
        <v>0</v>
      </c>
      <c r="F80" s="40">
        <v>0</v>
      </c>
      <c r="G80" s="47">
        <v>0</v>
      </c>
      <c r="H80" s="64">
        <v>18.224520713</v>
      </c>
      <c r="I80" s="40">
        <v>44.421627353</v>
      </c>
      <c r="J80" s="40">
        <v>0</v>
      </c>
      <c r="K80" s="40">
        <v>0</v>
      </c>
      <c r="L80" s="47">
        <v>150.073262722</v>
      </c>
      <c r="M80" s="64">
        <v>0</v>
      </c>
      <c r="N80" s="46">
        <v>0</v>
      </c>
      <c r="O80" s="40">
        <v>0</v>
      </c>
      <c r="P80" s="40">
        <v>0</v>
      </c>
      <c r="Q80" s="47">
        <v>0</v>
      </c>
      <c r="R80" s="64">
        <v>5.0184694</v>
      </c>
      <c r="S80" s="40">
        <v>2.70568204</v>
      </c>
      <c r="T80" s="40">
        <v>0</v>
      </c>
      <c r="U80" s="40">
        <v>0</v>
      </c>
      <c r="V80" s="47">
        <v>5.453665149</v>
      </c>
      <c r="W80" s="64">
        <v>0</v>
      </c>
      <c r="X80" s="40">
        <v>0</v>
      </c>
      <c r="Y80" s="40">
        <v>0</v>
      </c>
      <c r="Z80" s="40">
        <v>0</v>
      </c>
      <c r="AA80" s="47">
        <v>0</v>
      </c>
      <c r="AB80" s="64">
        <v>0.000191982</v>
      </c>
      <c r="AC80" s="40">
        <v>0</v>
      </c>
      <c r="AD80" s="40">
        <v>0</v>
      </c>
      <c r="AE80" s="40">
        <v>0</v>
      </c>
      <c r="AF80" s="47">
        <v>0</v>
      </c>
      <c r="AG80" s="64">
        <v>0</v>
      </c>
      <c r="AH80" s="40">
        <v>0</v>
      </c>
      <c r="AI80" s="40">
        <v>0</v>
      </c>
      <c r="AJ80" s="40">
        <v>0</v>
      </c>
      <c r="AK80" s="47">
        <v>0</v>
      </c>
      <c r="AL80" s="64">
        <v>0.000306901</v>
      </c>
      <c r="AM80" s="40">
        <v>0</v>
      </c>
      <c r="AN80" s="40">
        <v>0</v>
      </c>
      <c r="AO80" s="40">
        <v>0</v>
      </c>
      <c r="AP80" s="47">
        <v>0</v>
      </c>
      <c r="AQ80" s="64">
        <v>0</v>
      </c>
      <c r="AR80" s="46">
        <v>0.166647159</v>
      </c>
      <c r="AS80" s="40">
        <v>0</v>
      </c>
      <c r="AT80" s="40">
        <v>0</v>
      </c>
      <c r="AU80" s="47">
        <v>0</v>
      </c>
      <c r="AV80" s="64">
        <v>37.292130095</v>
      </c>
      <c r="AW80" s="40">
        <v>18.827874698</v>
      </c>
      <c r="AX80" s="40">
        <v>0</v>
      </c>
      <c r="AY80" s="40">
        <v>0</v>
      </c>
      <c r="AZ80" s="47">
        <v>159.365563502</v>
      </c>
      <c r="BA80" s="64">
        <v>0</v>
      </c>
      <c r="BB80" s="46">
        <v>0</v>
      </c>
      <c r="BC80" s="40">
        <v>0</v>
      </c>
      <c r="BD80" s="40">
        <v>0</v>
      </c>
      <c r="BE80" s="47">
        <v>0</v>
      </c>
      <c r="BF80" s="64">
        <v>12.041373033</v>
      </c>
      <c r="BG80" s="46">
        <v>1.245076489</v>
      </c>
      <c r="BH80" s="40">
        <v>0</v>
      </c>
      <c r="BI80" s="40">
        <v>0</v>
      </c>
      <c r="BJ80" s="47">
        <v>14.094834194</v>
      </c>
      <c r="BK80" s="42">
        <v>536.761134256</v>
      </c>
      <c r="BL80" s="87"/>
    </row>
    <row r="81" spans="1:64" ht="12.75">
      <c r="A81" s="10"/>
      <c r="B81" s="21" t="s">
        <v>108</v>
      </c>
      <c r="C81" s="48">
        <v>0</v>
      </c>
      <c r="D81" s="46">
        <v>0</v>
      </c>
      <c r="E81" s="40">
        <v>0</v>
      </c>
      <c r="F81" s="40">
        <v>0</v>
      </c>
      <c r="G81" s="47">
        <v>0</v>
      </c>
      <c r="H81" s="64">
        <v>2.227439423</v>
      </c>
      <c r="I81" s="40">
        <v>0.056315399</v>
      </c>
      <c r="J81" s="40">
        <v>0</v>
      </c>
      <c r="K81" s="40">
        <v>0</v>
      </c>
      <c r="L81" s="47">
        <v>3.132269016</v>
      </c>
      <c r="M81" s="64">
        <v>0</v>
      </c>
      <c r="N81" s="46">
        <v>0</v>
      </c>
      <c r="O81" s="40">
        <v>0</v>
      </c>
      <c r="P81" s="40">
        <v>0</v>
      </c>
      <c r="Q81" s="47">
        <v>0</v>
      </c>
      <c r="R81" s="64">
        <v>0.53346408</v>
      </c>
      <c r="S81" s="40">
        <v>0</v>
      </c>
      <c r="T81" s="40">
        <v>0</v>
      </c>
      <c r="U81" s="40">
        <v>0</v>
      </c>
      <c r="V81" s="47">
        <v>0.763901345</v>
      </c>
      <c r="W81" s="64">
        <v>0</v>
      </c>
      <c r="X81" s="40">
        <v>0</v>
      </c>
      <c r="Y81" s="40">
        <v>0</v>
      </c>
      <c r="Z81" s="40">
        <v>0</v>
      </c>
      <c r="AA81" s="47">
        <v>0</v>
      </c>
      <c r="AB81" s="64">
        <v>0</v>
      </c>
      <c r="AC81" s="40">
        <v>0</v>
      </c>
      <c r="AD81" s="40">
        <v>0</v>
      </c>
      <c r="AE81" s="40">
        <v>0</v>
      </c>
      <c r="AF81" s="47">
        <v>0</v>
      </c>
      <c r="AG81" s="64">
        <v>0</v>
      </c>
      <c r="AH81" s="40">
        <v>0</v>
      </c>
      <c r="AI81" s="40">
        <v>0</v>
      </c>
      <c r="AJ81" s="40">
        <v>0</v>
      </c>
      <c r="AK81" s="47">
        <v>0</v>
      </c>
      <c r="AL81" s="64">
        <v>0.001258774</v>
      </c>
      <c r="AM81" s="40">
        <v>0</v>
      </c>
      <c r="AN81" s="40">
        <v>0</v>
      </c>
      <c r="AO81" s="40">
        <v>0</v>
      </c>
      <c r="AP81" s="47">
        <v>0</v>
      </c>
      <c r="AQ81" s="64">
        <v>0</v>
      </c>
      <c r="AR81" s="46">
        <v>0</v>
      </c>
      <c r="AS81" s="40">
        <v>0</v>
      </c>
      <c r="AT81" s="40">
        <v>0</v>
      </c>
      <c r="AU81" s="47">
        <v>0</v>
      </c>
      <c r="AV81" s="64">
        <v>13.395811293</v>
      </c>
      <c r="AW81" s="40">
        <v>9.105139964</v>
      </c>
      <c r="AX81" s="40">
        <v>0</v>
      </c>
      <c r="AY81" s="40">
        <v>0</v>
      </c>
      <c r="AZ81" s="47">
        <v>58.256024018</v>
      </c>
      <c r="BA81" s="64">
        <v>0</v>
      </c>
      <c r="BB81" s="46">
        <v>0</v>
      </c>
      <c r="BC81" s="40">
        <v>0</v>
      </c>
      <c r="BD81" s="40">
        <v>0</v>
      </c>
      <c r="BE81" s="47">
        <v>0</v>
      </c>
      <c r="BF81" s="64">
        <v>3.964217421</v>
      </c>
      <c r="BG81" s="46">
        <v>1.29038354</v>
      </c>
      <c r="BH81" s="40">
        <v>0</v>
      </c>
      <c r="BI81" s="40">
        <v>0</v>
      </c>
      <c r="BJ81" s="47">
        <v>6.718436051</v>
      </c>
      <c r="BK81" s="42">
        <v>99.444660324</v>
      </c>
      <c r="BL81" s="87"/>
    </row>
    <row r="82" spans="1:64" ht="12.75">
      <c r="A82" s="10"/>
      <c r="B82" s="21" t="s">
        <v>115</v>
      </c>
      <c r="C82" s="48">
        <v>0</v>
      </c>
      <c r="D82" s="46">
        <v>151.761911121</v>
      </c>
      <c r="E82" s="40">
        <v>0</v>
      </c>
      <c r="F82" s="40">
        <v>0</v>
      </c>
      <c r="G82" s="47">
        <v>0</v>
      </c>
      <c r="H82" s="64">
        <v>66.643364164</v>
      </c>
      <c r="I82" s="40">
        <v>44.035043708</v>
      </c>
      <c r="J82" s="40">
        <v>0</v>
      </c>
      <c r="K82" s="40">
        <v>0</v>
      </c>
      <c r="L82" s="47">
        <v>152.53108577</v>
      </c>
      <c r="M82" s="64">
        <v>0</v>
      </c>
      <c r="N82" s="46">
        <v>0</v>
      </c>
      <c r="O82" s="40">
        <v>0</v>
      </c>
      <c r="P82" s="40">
        <v>0</v>
      </c>
      <c r="Q82" s="47">
        <v>0</v>
      </c>
      <c r="R82" s="64">
        <v>20.89714319</v>
      </c>
      <c r="S82" s="40">
        <v>1.188656438</v>
      </c>
      <c r="T82" s="40">
        <v>0</v>
      </c>
      <c r="U82" s="40">
        <v>0</v>
      </c>
      <c r="V82" s="47">
        <v>9.688595125</v>
      </c>
      <c r="W82" s="64">
        <v>0</v>
      </c>
      <c r="X82" s="40">
        <v>0</v>
      </c>
      <c r="Y82" s="40">
        <v>0</v>
      </c>
      <c r="Z82" s="40">
        <v>0</v>
      </c>
      <c r="AA82" s="47">
        <v>0</v>
      </c>
      <c r="AB82" s="64">
        <v>0.158837225</v>
      </c>
      <c r="AC82" s="40">
        <v>0</v>
      </c>
      <c r="AD82" s="40">
        <v>0</v>
      </c>
      <c r="AE82" s="40">
        <v>0</v>
      </c>
      <c r="AF82" s="47">
        <v>0.01816218</v>
      </c>
      <c r="AG82" s="64">
        <v>0</v>
      </c>
      <c r="AH82" s="40">
        <v>0</v>
      </c>
      <c r="AI82" s="40">
        <v>0</v>
      </c>
      <c r="AJ82" s="40">
        <v>0</v>
      </c>
      <c r="AK82" s="47">
        <v>0</v>
      </c>
      <c r="AL82" s="64">
        <v>0.164321273</v>
      </c>
      <c r="AM82" s="40">
        <v>0</v>
      </c>
      <c r="AN82" s="40">
        <v>0</v>
      </c>
      <c r="AO82" s="40">
        <v>0</v>
      </c>
      <c r="AP82" s="47">
        <v>0</v>
      </c>
      <c r="AQ82" s="64">
        <v>0</v>
      </c>
      <c r="AR82" s="46">
        <v>0</v>
      </c>
      <c r="AS82" s="40">
        <v>0</v>
      </c>
      <c r="AT82" s="40">
        <v>0</v>
      </c>
      <c r="AU82" s="47">
        <v>0</v>
      </c>
      <c r="AV82" s="64">
        <v>583.634333403</v>
      </c>
      <c r="AW82" s="40">
        <v>115.2553004</v>
      </c>
      <c r="AX82" s="40">
        <v>0</v>
      </c>
      <c r="AY82" s="40">
        <v>0</v>
      </c>
      <c r="AZ82" s="47">
        <v>688.976872609</v>
      </c>
      <c r="BA82" s="64">
        <v>0</v>
      </c>
      <c r="BB82" s="46">
        <v>0</v>
      </c>
      <c r="BC82" s="40">
        <v>0</v>
      </c>
      <c r="BD82" s="40">
        <v>0</v>
      </c>
      <c r="BE82" s="47">
        <v>0</v>
      </c>
      <c r="BF82" s="64">
        <v>143.6340725</v>
      </c>
      <c r="BG82" s="46">
        <v>11.759216111</v>
      </c>
      <c r="BH82" s="40">
        <v>0</v>
      </c>
      <c r="BI82" s="40">
        <v>0</v>
      </c>
      <c r="BJ82" s="47">
        <v>87.448028365</v>
      </c>
      <c r="BK82" s="42">
        <v>2077.794943582</v>
      </c>
      <c r="BL82" s="87"/>
    </row>
    <row r="83" spans="1:64" ht="12.75">
      <c r="A83" s="10"/>
      <c r="B83" s="21" t="s">
        <v>111</v>
      </c>
      <c r="C83" s="48">
        <v>0</v>
      </c>
      <c r="D83" s="46">
        <v>3.425482257</v>
      </c>
      <c r="E83" s="40">
        <v>0</v>
      </c>
      <c r="F83" s="40">
        <v>0</v>
      </c>
      <c r="G83" s="47">
        <v>0</v>
      </c>
      <c r="H83" s="64">
        <v>25.160157066</v>
      </c>
      <c r="I83" s="40">
        <v>7.688379201</v>
      </c>
      <c r="J83" s="40">
        <v>0</v>
      </c>
      <c r="K83" s="40">
        <v>0</v>
      </c>
      <c r="L83" s="47">
        <v>15.3835569</v>
      </c>
      <c r="M83" s="64">
        <v>0</v>
      </c>
      <c r="N83" s="46">
        <v>0</v>
      </c>
      <c r="O83" s="40">
        <v>0</v>
      </c>
      <c r="P83" s="40">
        <v>0</v>
      </c>
      <c r="Q83" s="47">
        <v>0</v>
      </c>
      <c r="R83" s="64">
        <v>9.735179851</v>
      </c>
      <c r="S83" s="40">
        <v>0</v>
      </c>
      <c r="T83" s="40">
        <v>0</v>
      </c>
      <c r="U83" s="40">
        <v>0</v>
      </c>
      <c r="V83" s="47">
        <v>2.452606405</v>
      </c>
      <c r="W83" s="64">
        <v>0</v>
      </c>
      <c r="X83" s="40">
        <v>0</v>
      </c>
      <c r="Y83" s="40">
        <v>0</v>
      </c>
      <c r="Z83" s="40">
        <v>0</v>
      </c>
      <c r="AA83" s="47">
        <v>0</v>
      </c>
      <c r="AB83" s="64">
        <v>0.008164443</v>
      </c>
      <c r="AC83" s="40">
        <v>0</v>
      </c>
      <c r="AD83" s="40">
        <v>0</v>
      </c>
      <c r="AE83" s="40">
        <v>0</v>
      </c>
      <c r="AF83" s="47">
        <v>0</v>
      </c>
      <c r="AG83" s="64">
        <v>0</v>
      </c>
      <c r="AH83" s="40">
        <v>0</v>
      </c>
      <c r="AI83" s="40">
        <v>0</v>
      </c>
      <c r="AJ83" s="40">
        <v>0</v>
      </c>
      <c r="AK83" s="47">
        <v>0</v>
      </c>
      <c r="AL83" s="64">
        <v>0.052427447</v>
      </c>
      <c r="AM83" s="40">
        <v>0</v>
      </c>
      <c r="AN83" s="40">
        <v>0</v>
      </c>
      <c r="AO83" s="40">
        <v>0</v>
      </c>
      <c r="AP83" s="47">
        <v>0</v>
      </c>
      <c r="AQ83" s="64">
        <v>0</v>
      </c>
      <c r="AR83" s="46">
        <v>0</v>
      </c>
      <c r="AS83" s="40">
        <v>0</v>
      </c>
      <c r="AT83" s="40">
        <v>0</v>
      </c>
      <c r="AU83" s="47">
        <v>0</v>
      </c>
      <c r="AV83" s="64">
        <v>24.674057875</v>
      </c>
      <c r="AW83" s="40">
        <v>3.282957104</v>
      </c>
      <c r="AX83" s="40">
        <v>0</v>
      </c>
      <c r="AY83" s="40">
        <v>0</v>
      </c>
      <c r="AZ83" s="47">
        <v>13.051413264</v>
      </c>
      <c r="BA83" s="64">
        <v>0</v>
      </c>
      <c r="BB83" s="46">
        <v>0</v>
      </c>
      <c r="BC83" s="40">
        <v>0</v>
      </c>
      <c r="BD83" s="40">
        <v>0</v>
      </c>
      <c r="BE83" s="47">
        <v>0</v>
      </c>
      <c r="BF83" s="64">
        <v>10.396572924</v>
      </c>
      <c r="BG83" s="46">
        <v>0.095085632</v>
      </c>
      <c r="BH83" s="40">
        <v>0</v>
      </c>
      <c r="BI83" s="40">
        <v>0</v>
      </c>
      <c r="BJ83" s="47">
        <v>3.626721556</v>
      </c>
      <c r="BK83" s="42">
        <v>119.032761925</v>
      </c>
      <c r="BL83" s="87"/>
    </row>
    <row r="84" spans="1:64" ht="12.75">
      <c r="A84" s="31"/>
      <c r="B84" s="32" t="s">
        <v>77</v>
      </c>
      <c r="C84" s="102">
        <f>SUM(C64:C83)</f>
        <v>0</v>
      </c>
      <c r="D84" s="72">
        <f>SUM(D64:D83)</f>
        <v>394.80468715200004</v>
      </c>
      <c r="E84" s="72">
        <f aca="true" t="shared" si="10" ref="E84:BJ84">SUM(E64:E83)</f>
        <v>0</v>
      </c>
      <c r="F84" s="72">
        <f t="shared" si="10"/>
        <v>0</v>
      </c>
      <c r="G84" s="72">
        <f t="shared" si="10"/>
        <v>0</v>
      </c>
      <c r="H84" s="72">
        <f t="shared" si="10"/>
        <v>1871.2261244570002</v>
      </c>
      <c r="I84" s="72">
        <f t="shared" si="10"/>
        <v>800.9648357189999</v>
      </c>
      <c r="J84" s="72">
        <f t="shared" si="10"/>
        <v>7.470026219</v>
      </c>
      <c r="K84" s="72">
        <f t="shared" si="10"/>
        <v>0</v>
      </c>
      <c r="L84" s="72">
        <f t="shared" si="10"/>
        <v>2669.5919413149995</v>
      </c>
      <c r="M84" s="72">
        <f t="shared" si="10"/>
        <v>0</v>
      </c>
      <c r="N84" s="72">
        <f t="shared" si="10"/>
        <v>0</v>
      </c>
      <c r="O84" s="72">
        <f t="shared" si="10"/>
        <v>0</v>
      </c>
      <c r="P84" s="72">
        <f t="shared" si="10"/>
        <v>0</v>
      </c>
      <c r="Q84" s="72">
        <f t="shared" si="10"/>
        <v>0</v>
      </c>
      <c r="R84" s="72">
        <f t="shared" si="10"/>
        <v>666.69091713</v>
      </c>
      <c r="S84" s="72">
        <f t="shared" si="10"/>
        <v>148.81097263300003</v>
      </c>
      <c r="T84" s="72">
        <f t="shared" si="10"/>
        <v>1.437989263</v>
      </c>
      <c r="U84" s="72">
        <f t="shared" si="10"/>
        <v>0</v>
      </c>
      <c r="V84" s="72">
        <f t="shared" si="10"/>
        <v>269.95230750300004</v>
      </c>
      <c r="W84" s="72">
        <f t="shared" si="10"/>
        <v>0</v>
      </c>
      <c r="X84" s="72">
        <f t="shared" si="10"/>
        <v>0</v>
      </c>
      <c r="Y84" s="72">
        <f t="shared" si="10"/>
        <v>0</v>
      </c>
      <c r="Z84" s="72">
        <f t="shared" si="10"/>
        <v>0</v>
      </c>
      <c r="AA84" s="72">
        <f t="shared" si="10"/>
        <v>0</v>
      </c>
      <c r="AB84" s="72">
        <f t="shared" si="10"/>
        <v>7.6826303970000005</v>
      </c>
      <c r="AC84" s="72">
        <f t="shared" si="10"/>
        <v>0</v>
      </c>
      <c r="AD84" s="72">
        <f t="shared" si="10"/>
        <v>0</v>
      </c>
      <c r="AE84" s="72">
        <f t="shared" si="10"/>
        <v>0</v>
      </c>
      <c r="AF84" s="72">
        <f t="shared" si="10"/>
        <v>0.36625274900000004</v>
      </c>
      <c r="AG84" s="72">
        <f t="shared" si="10"/>
        <v>0</v>
      </c>
      <c r="AH84" s="72">
        <f t="shared" si="10"/>
        <v>0</v>
      </c>
      <c r="AI84" s="72">
        <f t="shared" si="10"/>
        <v>0</v>
      </c>
      <c r="AJ84" s="72">
        <f t="shared" si="10"/>
        <v>0</v>
      </c>
      <c r="AK84" s="72">
        <f t="shared" si="10"/>
        <v>0</v>
      </c>
      <c r="AL84" s="72">
        <f t="shared" si="10"/>
        <v>5.116297326000001</v>
      </c>
      <c r="AM84" s="72">
        <f t="shared" si="10"/>
        <v>0</v>
      </c>
      <c r="AN84" s="72">
        <f t="shared" si="10"/>
        <v>0</v>
      </c>
      <c r="AO84" s="72">
        <f t="shared" si="10"/>
        <v>0</v>
      </c>
      <c r="AP84" s="72">
        <f t="shared" si="10"/>
        <v>0.182100488</v>
      </c>
      <c r="AQ84" s="72">
        <f t="shared" si="10"/>
        <v>0.011243267</v>
      </c>
      <c r="AR84" s="72">
        <f t="shared" si="10"/>
        <v>0.40884828799999995</v>
      </c>
      <c r="AS84" s="72">
        <f t="shared" si="10"/>
        <v>0</v>
      </c>
      <c r="AT84" s="72">
        <f t="shared" si="10"/>
        <v>0</v>
      </c>
      <c r="AU84" s="72">
        <f t="shared" si="10"/>
        <v>0</v>
      </c>
      <c r="AV84" s="72">
        <f t="shared" si="10"/>
        <v>12392.025948970999</v>
      </c>
      <c r="AW84" s="72">
        <f t="shared" si="10"/>
        <v>1733.7801271049998</v>
      </c>
      <c r="AX84" s="72">
        <f t="shared" si="10"/>
        <v>0.317344716</v>
      </c>
      <c r="AY84" s="72">
        <f t="shared" si="10"/>
        <v>0</v>
      </c>
      <c r="AZ84" s="72">
        <f t="shared" si="10"/>
        <v>10984.458172589</v>
      </c>
      <c r="BA84" s="72">
        <f t="shared" si="10"/>
        <v>0</v>
      </c>
      <c r="BB84" s="72">
        <f t="shared" si="10"/>
        <v>0</v>
      </c>
      <c r="BC84" s="72">
        <f t="shared" si="10"/>
        <v>0</v>
      </c>
      <c r="BD84" s="72">
        <f t="shared" si="10"/>
        <v>0</v>
      </c>
      <c r="BE84" s="72">
        <f t="shared" si="10"/>
        <v>0</v>
      </c>
      <c r="BF84" s="72">
        <f t="shared" si="10"/>
        <v>4027.543802378999</v>
      </c>
      <c r="BG84" s="72">
        <f t="shared" si="10"/>
        <v>309.899662478</v>
      </c>
      <c r="BH84" s="72">
        <f t="shared" si="10"/>
        <v>0</v>
      </c>
      <c r="BI84" s="72">
        <f t="shared" si="10"/>
        <v>0</v>
      </c>
      <c r="BJ84" s="72">
        <f t="shared" si="10"/>
        <v>1551.9719429899997</v>
      </c>
      <c r="BK84" s="84">
        <f>SUM(C84:BJ84)</f>
        <v>37844.714175133995</v>
      </c>
      <c r="BL84" s="87"/>
    </row>
    <row r="85" spans="1:64" ht="12.75">
      <c r="A85" s="31"/>
      <c r="B85" s="33" t="s">
        <v>75</v>
      </c>
      <c r="C85" s="44">
        <f aca="true" t="shared" si="11" ref="C85:AH85">+C84+C62</f>
        <v>0</v>
      </c>
      <c r="D85" s="63">
        <f t="shared" si="11"/>
        <v>395.83512262100004</v>
      </c>
      <c r="E85" s="63">
        <f t="shared" si="11"/>
        <v>0</v>
      </c>
      <c r="F85" s="63">
        <f t="shared" si="11"/>
        <v>0</v>
      </c>
      <c r="G85" s="62">
        <f t="shared" si="11"/>
        <v>0</v>
      </c>
      <c r="H85" s="43">
        <f t="shared" si="11"/>
        <v>2623.7605009360004</v>
      </c>
      <c r="I85" s="63">
        <f t="shared" si="11"/>
        <v>801.3712984209999</v>
      </c>
      <c r="J85" s="63">
        <f t="shared" si="11"/>
        <v>7.470026219</v>
      </c>
      <c r="K85" s="63">
        <f t="shared" si="11"/>
        <v>0</v>
      </c>
      <c r="L85" s="62">
        <f t="shared" si="11"/>
        <v>2719.0894429669997</v>
      </c>
      <c r="M85" s="43">
        <f t="shared" si="11"/>
        <v>0</v>
      </c>
      <c r="N85" s="63">
        <f t="shared" si="11"/>
        <v>0</v>
      </c>
      <c r="O85" s="63">
        <f t="shared" si="11"/>
        <v>0</v>
      </c>
      <c r="P85" s="63">
        <f t="shared" si="11"/>
        <v>0</v>
      </c>
      <c r="Q85" s="62">
        <f t="shared" si="11"/>
        <v>0</v>
      </c>
      <c r="R85" s="43">
        <f t="shared" si="11"/>
        <v>1125.788576847</v>
      </c>
      <c r="S85" s="63">
        <f t="shared" si="11"/>
        <v>148.81220755100003</v>
      </c>
      <c r="T85" s="63">
        <f t="shared" si="11"/>
        <v>1.437989263</v>
      </c>
      <c r="U85" s="63">
        <f t="shared" si="11"/>
        <v>0</v>
      </c>
      <c r="V85" s="62">
        <f t="shared" si="11"/>
        <v>283.28578730300006</v>
      </c>
      <c r="W85" s="43">
        <f t="shared" si="11"/>
        <v>0</v>
      </c>
      <c r="X85" s="63">
        <f t="shared" si="11"/>
        <v>0</v>
      </c>
      <c r="Y85" s="63">
        <f t="shared" si="11"/>
        <v>0</v>
      </c>
      <c r="Z85" s="63">
        <f t="shared" si="11"/>
        <v>0</v>
      </c>
      <c r="AA85" s="62">
        <f t="shared" si="11"/>
        <v>0</v>
      </c>
      <c r="AB85" s="43">
        <f t="shared" si="11"/>
        <v>10.262051637</v>
      </c>
      <c r="AC85" s="63">
        <f t="shared" si="11"/>
        <v>0</v>
      </c>
      <c r="AD85" s="63">
        <f t="shared" si="11"/>
        <v>0</v>
      </c>
      <c r="AE85" s="63">
        <f t="shared" si="11"/>
        <v>0</v>
      </c>
      <c r="AF85" s="62">
        <f t="shared" si="11"/>
        <v>0.412921203</v>
      </c>
      <c r="AG85" s="43">
        <f t="shared" si="11"/>
        <v>0</v>
      </c>
      <c r="AH85" s="63">
        <f t="shared" si="11"/>
        <v>0</v>
      </c>
      <c r="AI85" s="63">
        <f aca="true" t="shared" si="12" ref="AI85:BK85">+AI84+AI62</f>
        <v>0</v>
      </c>
      <c r="AJ85" s="63">
        <f t="shared" si="12"/>
        <v>0</v>
      </c>
      <c r="AK85" s="62">
        <f t="shared" si="12"/>
        <v>0</v>
      </c>
      <c r="AL85" s="43">
        <f t="shared" si="12"/>
        <v>6.251964341000001</v>
      </c>
      <c r="AM85" s="63">
        <f t="shared" si="12"/>
        <v>0</v>
      </c>
      <c r="AN85" s="63">
        <f t="shared" si="12"/>
        <v>0</v>
      </c>
      <c r="AO85" s="63">
        <f t="shared" si="12"/>
        <v>0</v>
      </c>
      <c r="AP85" s="62">
        <f t="shared" si="12"/>
        <v>0.19106981</v>
      </c>
      <c r="AQ85" s="43">
        <f t="shared" si="12"/>
        <v>0.011243267</v>
      </c>
      <c r="AR85" s="63">
        <f t="shared" si="12"/>
        <v>0.40884828799999995</v>
      </c>
      <c r="AS85" s="63">
        <f t="shared" si="12"/>
        <v>0</v>
      </c>
      <c r="AT85" s="63">
        <f t="shared" si="12"/>
        <v>0</v>
      </c>
      <c r="AU85" s="62">
        <f t="shared" si="12"/>
        <v>0</v>
      </c>
      <c r="AV85" s="43">
        <f t="shared" si="12"/>
        <v>16032.823428108999</v>
      </c>
      <c r="AW85" s="63">
        <f t="shared" si="12"/>
        <v>1743.9000410359997</v>
      </c>
      <c r="AX85" s="63">
        <f t="shared" si="12"/>
        <v>2.196658403</v>
      </c>
      <c r="AY85" s="63">
        <f t="shared" si="12"/>
        <v>0</v>
      </c>
      <c r="AZ85" s="62">
        <f t="shared" si="12"/>
        <v>11572.23765791</v>
      </c>
      <c r="BA85" s="43">
        <f t="shared" si="12"/>
        <v>0</v>
      </c>
      <c r="BB85" s="63">
        <f t="shared" si="12"/>
        <v>0</v>
      </c>
      <c r="BC85" s="63">
        <f t="shared" si="12"/>
        <v>0</v>
      </c>
      <c r="BD85" s="63">
        <f t="shared" si="12"/>
        <v>0</v>
      </c>
      <c r="BE85" s="62">
        <f t="shared" si="12"/>
        <v>0</v>
      </c>
      <c r="BF85" s="43">
        <f t="shared" si="12"/>
        <v>5634.600841098999</v>
      </c>
      <c r="BG85" s="63">
        <f t="shared" si="12"/>
        <v>313.61197374</v>
      </c>
      <c r="BH85" s="63">
        <f t="shared" si="12"/>
        <v>0</v>
      </c>
      <c r="BI85" s="63">
        <f t="shared" si="12"/>
        <v>0</v>
      </c>
      <c r="BJ85" s="62">
        <f t="shared" si="12"/>
        <v>1698.8004087989996</v>
      </c>
      <c r="BK85" s="115">
        <f t="shared" si="12"/>
        <v>45122.560059769996</v>
      </c>
      <c r="BL85" s="87"/>
    </row>
    <row r="86" spans="1:64" ht="3" customHeight="1">
      <c r="A86" s="10"/>
      <c r="B86" s="1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8"/>
      <c r="BL86" s="87"/>
    </row>
    <row r="87" spans="1:64" ht="12.75">
      <c r="A87" s="10" t="s">
        <v>16</v>
      </c>
      <c r="B87" s="16" t="s">
        <v>8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8"/>
      <c r="BL87" s="87"/>
    </row>
    <row r="88" spans="1:64" ht="12.75">
      <c r="A88" s="10" t="s">
        <v>67</v>
      </c>
      <c r="B88" s="17" t="s">
        <v>17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8"/>
      <c r="BL88" s="87"/>
    </row>
    <row r="89" spans="1:64" ht="12.75">
      <c r="A89" s="10"/>
      <c r="B89" s="21" t="s">
        <v>128</v>
      </c>
      <c r="C89" s="48">
        <v>0</v>
      </c>
      <c r="D89" s="46">
        <v>1.004989662</v>
      </c>
      <c r="E89" s="40">
        <v>0</v>
      </c>
      <c r="F89" s="40">
        <v>0</v>
      </c>
      <c r="G89" s="47">
        <v>0</v>
      </c>
      <c r="H89" s="64">
        <v>80.053084353</v>
      </c>
      <c r="I89" s="40">
        <v>76.365621795</v>
      </c>
      <c r="J89" s="40">
        <v>0.027229583</v>
      </c>
      <c r="K89" s="40">
        <v>0</v>
      </c>
      <c r="L89" s="47">
        <v>125.904574502</v>
      </c>
      <c r="M89" s="64">
        <v>0</v>
      </c>
      <c r="N89" s="46">
        <v>0</v>
      </c>
      <c r="O89" s="40">
        <v>0</v>
      </c>
      <c r="P89" s="40">
        <v>0</v>
      </c>
      <c r="Q89" s="47">
        <v>0</v>
      </c>
      <c r="R89" s="64">
        <v>26.880125152</v>
      </c>
      <c r="S89" s="40">
        <v>1.730825567</v>
      </c>
      <c r="T89" s="40">
        <v>0</v>
      </c>
      <c r="U89" s="40">
        <v>0</v>
      </c>
      <c r="V89" s="47">
        <v>23.521091645</v>
      </c>
      <c r="W89" s="64">
        <v>0</v>
      </c>
      <c r="X89" s="40">
        <v>0</v>
      </c>
      <c r="Y89" s="40">
        <v>0</v>
      </c>
      <c r="Z89" s="40">
        <v>0</v>
      </c>
      <c r="AA89" s="47">
        <v>0</v>
      </c>
      <c r="AB89" s="64">
        <v>0.201884494</v>
      </c>
      <c r="AC89" s="40">
        <v>0</v>
      </c>
      <c r="AD89" s="40">
        <v>0</v>
      </c>
      <c r="AE89" s="40">
        <v>0</v>
      </c>
      <c r="AF89" s="47">
        <v>0.737622692</v>
      </c>
      <c r="AG89" s="64">
        <v>0</v>
      </c>
      <c r="AH89" s="40">
        <v>0</v>
      </c>
      <c r="AI89" s="40">
        <v>0</v>
      </c>
      <c r="AJ89" s="40">
        <v>0</v>
      </c>
      <c r="AK89" s="47">
        <v>0</v>
      </c>
      <c r="AL89" s="64">
        <v>0.039307195</v>
      </c>
      <c r="AM89" s="40">
        <v>0</v>
      </c>
      <c r="AN89" s="40">
        <v>0</v>
      </c>
      <c r="AO89" s="40">
        <v>0</v>
      </c>
      <c r="AP89" s="47">
        <v>0.074802247</v>
      </c>
      <c r="AQ89" s="64">
        <v>0</v>
      </c>
      <c r="AR89" s="46">
        <v>0</v>
      </c>
      <c r="AS89" s="40">
        <v>0</v>
      </c>
      <c r="AT89" s="40">
        <v>0</v>
      </c>
      <c r="AU89" s="47">
        <v>0</v>
      </c>
      <c r="AV89" s="64">
        <v>1070.530540866</v>
      </c>
      <c r="AW89" s="40">
        <v>330.93077068</v>
      </c>
      <c r="AX89" s="40">
        <v>0</v>
      </c>
      <c r="AY89" s="40">
        <v>0</v>
      </c>
      <c r="AZ89" s="47">
        <v>3344.780027675</v>
      </c>
      <c r="BA89" s="64">
        <v>0</v>
      </c>
      <c r="BB89" s="46">
        <v>0</v>
      </c>
      <c r="BC89" s="40">
        <v>0</v>
      </c>
      <c r="BD89" s="40">
        <v>0</v>
      </c>
      <c r="BE89" s="47">
        <v>0</v>
      </c>
      <c r="BF89" s="64">
        <v>381.233341701</v>
      </c>
      <c r="BG89" s="46">
        <v>39.099171676</v>
      </c>
      <c r="BH89" s="40">
        <v>5.15507115</v>
      </c>
      <c r="BI89" s="40">
        <v>0</v>
      </c>
      <c r="BJ89" s="47">
        <v>607.85027444</v>
      </c>
      <c r="BK89" s="54">
        <v>6116.120357074999</v>
      </c>
      <c r="BL89" s="87"/>
    </row>
    <row r="90" spans="1:64" ht="12.75">
      <c r="A90" s="31"/>
      <c r="B90" s="33" t="s">
        <v>74</v>
      </c>
      <c r="C90" s="44">
        <f aca="true" t="shared" si="13" ref="C90:AH90">SUM(C89:C89)</f>
        <v>0</v>
      </c>
      <c r="D90" s="63">
        <f t="shared" si="13"/>
        <v>1.004989662</v>
      </c>
      <c r="E90" s="63">
        <f t="shared" si="13"/>
        <v>0</v>
      </c>
      <c r="F90" s="63">
        <f t="shared" si="13"/>
        <v>0</v>
      </c>
      <c r="G90" s="62">
        <f t="shared" si="13"/>
        <v>0</v>
      </c>
      <c r="H90" s="43">
        <f t="shared" si="13"/>
        <v>80.053084353</v>
      </c>
      <c r="I90" s="63">
        <f t="shared" si="13"/>
        <v>76.365621795</v>
      </c>
      <c r="J90" s="63">
        <f t="shared" si="13"/>
        <v>0.027229583</v>
      </c>
      <c r="K90" s="63">
        <f t="shared" si="13"/>
        <v>0</v>
      </c>
      <c r="L90" s="62">
        <f t="shared" si="13"/>
        <v>125.904574502</v>
      </c>
      <c r="M90" s="43">
        <f t="shared" si="13"/>
        <v>0</v>
      </c>
      <c r="N90" s="63">
        <f t="shared" si="13"/>
        <v>0</v>
      </c>
      <c r="O90" s="63">
        <f t="shared" si="13"/>
        <v>0</v>
      </c>
      <c r="P90" s="63">
        <f t="shared" si="13"/>
        <v>0</v>
      </c>
      <c r="Q90" s="62">
        <f t="shared" si="13"/>
        <v>0</v>
      </c>
      <c r="R90" s="43">
        <f t="shared" si="13"/>
        <v>26.880125152</v>
      </c>
      <c r="S90" s="63">
        <f t="shared" si="13"/>
        <v>1.730825567</v>
      </c>
      <c r="T90" s="63">
        <f t="shared" si="13"/>
        <v>0</v>
      </c>
      <c r="U90" s="63">
        <f t="shared" si="13"/>
        <v>0</v>
      </c>
      <c r="V90" s="62">
        <f t="shared" si="13"/>
        <v>23.521091645</v>
      </c>
      <c r="W90" s="43">
        <f t="shared" si="13"/>
        <v>0</v>
      </c>
      <c r="X90" s="63">
        <f t="shared" si="13"/>
        <v>0</v>
      </c>
      <c r="Y90" s="63">
        <f t="shared" si="13"/>
        <v>0</v>
      </c>
      <c r="Z90" s="63">
        <f t="shared" si="13"/>
        <v>0</v>
      </c>
      <c r="AA90" s="62">
        <f t="shared" si="13"/>
        <v>0</v>
      </c>
      <c r="AB90" s="43">
        <f t="shared" si="13"/>
        <v>0.201884494</v>
      </c>
      <c r="AC90" s="63">
        <f t="shared" si="13"/>
        <v>0</v>
      </c>
      <c r="AD90" s="63">
        <f t="shared" si="13"/>
        <v>0</v>
      </c>
      <c r="AE90" s="63">
        <f t="shared" si="13"/>
        <v>0</v>
      </c>
      <c r="AF90" s="62">
        <f t="shared" si="13"/>
        <v>0.737622692</v>
      </c>
      <c r="AG90" s="43">
        <f t="shared" si="13"/>
        <v>0</v>
      </c>
      <c r="AH90" s="63">
        <f t="shared" si="13"/>
        <v>0</v>
      </c>
      <c r="AI90" s="63">
        <f aca="true" t="shared" si="14" ref="AI90:BJ90">SUM(AI89:AI89)</f>
        <v>0</v>
      </c>
      <c r="AJ90" s="63">
        <f t="shared" si="14"/>
        <v>0</v>
      </c>
      <c r="AK90" s="62">
        <f t="shared" si="14"/>
        <v>0</v>
      </c>
      <c r="AL90" s="43">
        <f t="shared" si="14"/>
        <v>0.039307195</v>
      </c>
      <c r="AM90" s="63">
        <f t="shared" si="14"/>
        <v>0</v>
      </c>
      <c r="AN90" s="63">
        <f t="shared" si="14"/>
        <v>0</v>
      </c>
      <c r="AO90" s="63">
        <f t="shared" si="14"/>
        <v>0</v>
      </c>
      <c r="AP90" s="62">
        <f t="shared" si="14"/>
        <v>0.074802247</v>
      </c>
      <c r="AQ90" s="43">
        <f t="shared" si="14"/>
        <v>0</v>
      </c>
      <c r="AR90" s="63">
        <f>SUM(AR89:AR89)</f>
        <v>0</v>
      </c>
      <c r="AS90" s="63">
        <f t="shared" si="14"/>
        <v>0</v>
      </c>
      <c r="AT90" s="63">
        <f t="shared" si="14"/>
        <v>0</v>
      </c>
      <c r="AU90" s="62">
        <f t="shared" si="14"/>
        <v>0</v>
      </c>
      <c r="AV90" s="43">
        <f t="shared" si="14"/>
        <v>1070.530540866</v>
      </c>
      <c r="AW90" s="63">
        <f t="shared" si="14"/>
        <v>330.93077068</v>
      </c>
      <c r="AX90" s="63">
        <f t="shared" si="14"/>
        <v>0</v>
      </c>
      <c r="AY90" s="63">
        <f t="shared" si="14"/>
        <v>0</v>
      </c>
      <c r="AZ90" s="62">
        <f t="shared" si="14"/>
        <v>3344.780027675</v>
      </c>
      <c r="BA90" s="43">
        <f t="shared" si="14"/>
        <v>0</v>
      </c>
      <c r="BB90" s="63">
        <f t="shared" si="14"/>
        <v>0</v>
      </c>
      <c r="BC90" s="63">
        <f t="shared" si="14"/>
        <v>0</v>
      </c>
      <c r="BD90" s="63">
        <f t="shared" si="14"/>
        <v>0</v>
      </c>
      <c r="BE90" s="62">
        <f t="shared" si="14"/>
        <v>0</v>
      </c>
      <c r="BF90" s="43">
        <f t="shared" si="14"/>
        <v>381.233341701</v>
      </c>
      <c r="BG90" s="63">
        <f t="shared" si="14"/>
        <v>39.099171676</v>
      </c>
      <c r="BH90" s="63">
        <f t="shared" si="14"/>
        <v>5.15507115</v>
      </c>
      <c r="BI90" s="63">
        <f t="shared" si="14"/>
        <v>0</v>
      </c>
      <c r="BJ90" s="62">
        <f t="shared" si="14"/>
        <v>607.85027444</v>
      </c>
      <c r="BK90" s="82">
        <f>SUM(BK89:BK89)</f>
        <v>6116.120357074999</v>
      </c>
      <c r="BL90" s="87"/>
    </row>
    <row r="91" spans="1:64" ht="2.25" customHeight="1">
      <c r="A91" s="10"/>
      <c r="B91" s="1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8"/>
      <c r="BL91" s="87"/>
    </row>
    <row r="92" spans="1:64" ht="12.75">
      <c r="A92" s="10" t="s">
        <v>4</v>
      </c>
      <c r="B92" s="16" t="s">
        <v>9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8"/>
      <c r="BL92" s="87"/>
    </row>
    <row r="93" spans="1:64" ht="12.75">
      <c r="A93" s="10" t="s">
        <v>67</v>
      </c>
      <c r="B93" s="17" t="s">
        <v>18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8"/>
      <c r="BL93" s="87"/>
    </row>
    <row r="94" spans="1:64" ht="12.75">
      <c r="A94" s="10"/>
      <c r="B94" s="18" t="s">
        <v>31</v>
      </c>
      <c r="C94" s="97"/>
      <c r="D94" s="51"/>
      <c r="E94" s="52"/>
      <c r="F94" s="52"/>
      <c r="G94" s="53"/>
      <c r="H94" s="50"/>
      <c r="I94" s="52"/>
      <c r="J94" s="52"/>
      <c r="K94" s="52"/>
      <c r="L94" s="53"/>
      <c r="M94" s="50"/>
      <c r="N94" s="51"/>
      <c r="O94" s="52"/>
      <c r="P94" s="52"/>
      <c r="Q94" s="53"/>
      <c r="R94" s="50"/>
      <c r="S94" s="52"/>
      <c r="T94" s="52"/>
      <c r="U94" s="52"/>
      <c r="V94" s="53"/>
      <c r="W94" s="50"/>
      <c r="X94" s="52"/>
      <c r="Y94" s="52"/>
      <c r="Z94" s="52"/>
      <c r="AA94" s="53"/>
      <c r="AB94" s="50"/>
      <c r="AC94" s="52"/>
      <c r="AD94" s="52"/>
      <c r="AE94" s="52"/>
      <c r="AF94" s="53"/>
      <c r="AG94" s="50"/>
      <c r="AH94" s="52"/>
      <c r="AI94" s="52"/>
      <c r="AJ94" s="52"/>
      <c r="AK94" s="53"/>
      <c r="AL94" s="50"/>
      <c r="AM94" s="52"/>
      <c r="AN94" s="52"/>
      <c r="AO94" s="52"/>
      <c r="AP94" s="53"/>
      <c r="AQ94" s="50"/>
      <c r="AR94" s="51"/>
      <c r="AS94" s="52"/>
      <c r="AT94" s="52"/>
      <c r="AU94" s="53"/>
      <c r="AV94" s="50"/>
      <c r="AW94" s="52"/>
      <c r="AX94" s="52"/>
      <c r="AY94" s="52"/>
      <c r="AZ94" s="53"/>
      <c r="BA94" s="50"/>
      <c r="BB94" s="51"/>
      <c r="BC94" s="52"/>
      <c r="BD94" s="52"/>
      <c r="BE94" s="53"/>
      <c r="BF94" s="50"/>
      <c r="BG94" s="51"/>
      <c r="BH94" s="52"/>
      <c r="BI94" s="52"/>
      <c r="BJ94" s="53"/>
      <c r="BK94" s="54"/>
      <c r="BL94" s="87"/>
    </row>
    <row r="95" spans="1:252" s="34" customFormat="1" ht="12.75">
      <c r="A95" s="31"/>
      <c r="B95" s="32" t="s">
        <v>76</v>
      </c>
      <c r="C95" s="98"/>
      <c r="D95" s="56"/>
      <c r="E95" s="56"/>
      <c r="F95" s="56"/>
      <c r="G95" s="57"/>
      <c r="H95" s="55"/>
      <c r="I95" s="56"/>
      <c r="J95" s="56"/>
      <c r="K95" s="56"/>
      <c r="L95" s="57"/>
      <c r="M95" s="55"/>
      <c r="N95" s="56"/>
      <c r="O95" s="56"/>
      <c r="P95" s="56"/>
      <c r="Q95" s="57"/>
      <c r="R95" s="55"/>
      <c r="S95" s="56"/>
      <c r="T95" s="56"/>
      <c r="U95" s="56"/>
      <c r="V95" s="57"/>
      <c r="W95" s="55"/>
      <c r="X95" s="56"/>
      <c r="Y95" s="56"/>
      <c r="Z95" s="56"/>
      <c r="AA95" s="57"/>
      <c r="AB95" s="55"/>
      <c r="AC95" s="56"/>
      <c r="AD95" s="56"/>
      <c r="AE95" s="56"/>
      <c r="AF95" s="57"/>
      <c r="AG95" s="55"/>
      <c r="AH95" s="56"/>
      <c r="AI95" s="56"/>
      <c r="AJ95" s="56"/>
      <c r="AK95" s="57"/>
      <c r="AL95" s="55"/>
      <c r="AM95" s="56"/>
      <c r="AN95" s="56"/>
      <c r="AO95" s="56"/>
      <c r="AP95" s="57"/>
      <c r="AQ95" s="55"/>
      <c r="AR95" s="56"/>
      <c r="AS95" s="56"/>
      <c r="AT95" s="56"/>
      <c r="AU95" s="57"/>
      <c r="AV95" s="55"/>
      <c r="AW95" s="56"/>
      <c r="AX95" s="56"/>
      <c r="AY95" s="56"/>
      <c r="AZ95" s="57"/>
      <c r="BA95" s="55"/>
      <c r="BB95" s="56"/>
      <c r="BC95" s="56"/>
      <c r="BD95" s="56"/>
      <c r="BE95" s="57"/>
      <c r="BF95" s="55"/>
      <c r="BG95" s="56"/>
      <c r="BH95" s="56"/>
      <c r="BI95" s="56"/>
      <c r="BJ95" s="57"/>
      <c r="BK95" s="58"/>
      <c r="BL95" s="87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</row>
    <row r="96" spans="1:64" ht="12.75">
      <c r="A96" s="10" t="s">
        <v>68</v>
      </c>
      <c r="B96" s="17" t="s">
        <v>19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8"/>
      <c r="BL96" s="87"/>
    </row>
    <row r="97" spans="1:64" ht="12.75">
      <c r="A97" s="10"/>
      <c r="B97" s="92" t="s">
        <v>129</v>
      </c>
      <c r="C97" s="97">
        <v>0</v>
      </c>
      <c r="D97" s="51">
        <v>0</v>
      </c>
      <c r="E97" s="52">
        <v>0</v>
      </c>
      <c r="F97" s="52">
        <v>0</v>
      </c>
      <c r="G97" s="53">
        <v>0</v>
      </c>
      <c r="H97" s="50">
        <v>0</v>
      </c>
      <c r="I97" s="52">
        <v>19.969044468</v>
      </c>
      <c r="J97" s="52">
        <v>0</v>
      </c>
      <c r="K97" s="52">
        <v>0</v>
      </c>
      <c r="L97" s="53">
        <v>63.536765985</v>
      </c>
      <c r="M97" s="50">
        <v>0</v>
      </c>
      <c r="N97" s="51">
        <v>0</v>
      </c>
      <c r="O97" s="52">
        <v>0</v>
      </c>
      <c r="P97" s="52">
        <v>0</v>
      </c>
      <c r="Q97" s="53">
        <v>0</v>
      </c>
      <c r="R97" s="50">
        <v>0</v>
      </c>
      <c r="S97" s="52">
        <v>0</v>
      </c>
      <c r="T97" s="52">
        <v>0</v>
      </c>
      <c r="U97" s="52">
        <v>0</v>
      </c>
      <c r="V97" s="53">
        <v>2.755E-06</v>
      </c>
      <c r="W97" s="50">
        <v>0</v>
      </c>
      <c r="X97" s="52">
        <v>0</v>
      </c>
      <c r="Y97" s="52">
        <v>0</v>
      </c>
      <c r="Z97" s="52">
        <v>0</v>
      </c>
      <c r="AA97" s="53">
        <v>0</v>
      </c>
      <c r="AB97" s="50">
        <v>0</v>
      </c>
      <c r="AC97" s="52">
        <v>0</v>
      </c>
      <c r="AD97" s="52">
        <v>0</v>
      </c>
      <c r="AE97" s="52">
        <v>0</v>
      </c>
      <c r="AF97" s="53">
        <v>0</v>
      </c>
      <c r="AG97" s="50">
        <v>0</v>
      </c>
      <c r="AH97" s="52">
        <v>0</v>
      </c>
      <c r="AI97" s="52">
        <v>0</v>
      </c>
      <c r="AJ97" s="52">
        <v>0</v>
      </c>
      <c r="AK97" s="53">
        <v>0</v>
      </c>
      <c r="AL97" s="50">
        <v>0</v>
      </c>
      <c r="AM97" s="52">
        <v>0</v>
      </c>
      <c r="AN97" s="52">
        <v>0</v>
      </c>
      <c r="AO97" s="52">
        <v>0</v>
      </c>
      <c r="AP97" s="53">
        <v>0</v>
      </c>
      <c r="AQ97" s="50">
        <v>0</v>
      </c>
      <c r="AR97" s="51">
        <v>0</v>
      </c>
      <c r="AS97" s="52">
        <v>0</v>
      </c>
      <c r="AT97" s="52">
        <v>0</v>
      </c>
      <c r="AU97" s="53">
        <v>0</v>
      </c>
      <c r="AV97" s="50">
        <v>0</v>
      </c>
      <c r="AW97" s="52">
        <v>0</v>
      </c>
      <c r="AX97" s="52">
        <v>0</v>
      </c>
      <c r="AY97" s="52">
        <v>0</v>
      </c>
      <c r="AZ97" s="53">
        <v>0</v>
      </c>
      <c r="BA97" s="50">
        <v>0</v>
      </c>
      <c r="BB97" s="51">
        <v>0</v>
      </c>
      <c r="BC97" s="52">
        <v>0</v>
      </c>
      <c r="BD97" s="52">
        <v>0</v>
      </c>
      <c r="BE97" s="53">
        <v>0</v>
      </c>
      <c r="BF97" s="50">
        <v>0</v>
      </c>
      <c r="BG97" s="51">
        <v>0</v>
      </c>
      <c r="BH97" s="52">
        <v>0</v>
      </c>
      <c r="BI97" s="52">
        <v>0</v>
      </c>
      <c r="BJ97" s="53">
        <v>0</v>
      </c>
      <c r="BK97" s="54">
        <v>83.505813208</v>
      </c>
      <c r="BL97" s="87"/>
    </row>
    <row r="98" spans="1:252" s="34" customFormat="1" ht="12.75">
      <c r="A98" s="31"/>
      <c r="B98" s="33" t="s">
        <v>77</v>
      </c>
      <c r="C98" s="44">
        <f aca="true" t="shared" si="15" ref="C98:BJ98">SUM(C97:C97)</f>
        <v>0</v>
      </c>
      <c r="D98" s="63">
        <f t="shared" si="15"/>
        <v>0</v>
      </c>
      <c r="E98" s="63">
        <f t="shared" si="15"/>
        <v>0</v>
      </c>
      <c r="F98" s="63">
        <f t="shared" si="15"/>
        <v>0</v>
      </c>
      <c r="G98" s="62">
        <f t="shared" si="15"/>
        <v>0</v>
      </c>
      <c r="H98" s="43">
        <f t="shared" si="15"/>
        <v>0</v>
      </c>
      <c r="I98" s="63">
        <f t="shared" si="15"/>
        <v>19.969044468</v>
      </c>
      <c r="J98" s="63">
        <f t="shared" si="15"/>
        <v>0</v>
      </c>
      <c r="K98" s="63">
        <f t="shared" si="15"/>
        <v>0</v>
      </c>
      <c r="L98" s="62">
        <f t="shared" si="15"/>
        <v>63.536765985</v>
      </c>
      <c r="M98" s="43">
        <f t="shared" si="15"/>
        <v>0</v>
      </c>
      <c r="N98" s="63">
        <f t="shared" si="15"/>
        <v>0</v>
      </c>
      <c r="O98" s="63">
        <f t="shared" si="15"/>
        <v>0</v>
      </c>
      <c r="P98" s="63">
        <f t="shared" si="15"/>
        <v>0</v>
      </c>
      <c r="Q98" s="62">
        <f t="shared" si="15"/>
        <v>0</v>
      </c>
      <c r="R98" s="43">
        <f t="shared" si="15"/>
        <v>0</v>
      </c>
      <c r="S98" s="63">
        <f t="shared" si="15"/>
        <v>0</v>
      </c>
      <c r="T98" s="63">
        <f t="shared" si="15"/>
        <v>0</v>
      </c>
      <c r="U98" s="63">
        <f t="shared" si="15"/>
        <v>0</v>
      </c>
      <c r="V98" s="62">
        <f t="shared" si="15"/>
        <v>2.755E-06</v>
      </c>
      <c r="W98" s="43">
        <f t="shared" si="15"/>
        <v>0</v>
      </c>
      <c r="X98" s="63">
        <f t="shared" si="15"/>
        <v>0</v>
      </c>
      <c r="Y98" s="63">
        <f t="shared" si="15"/>
        <v>0</v>
      </c>
      <c r="Z98" s="63">
        <f t="shared" si="15"/>
        <v>0</v>
      </c>
      <c r="AA98" s="62">
        <f t="shared" si="15"/>
        <v>0</v>
      </c>
      <c r="AB98" s="43">
        <f t="shared" si="15"/>
        <v>0</v>
      </c>
      <c r="AC98" s="63">
        <f t="shared" si="15"/>
        <v>0</v>
      </c>
      <c r="AD98" s="63">
        <f t="shared" si="15"/>
        <v>0</v>
      </c>
      <c r="AE98" s="63">
        <f t="shared" si="15"/>
        <v>0</v>
      </c>
      <c r="AF98" s="62">
        <f t="shared" si="15"/>
        <v>0</v>
      </c>
      <c r="AG98" s="43">
        <f t="shared" si="15"/>
        <v>0</v>
      </c>
      <c r="AH98" s="63">
        <f t="shared" si="15"/>
        <v>0</v>
      </c>
      <c r="AI98" s="63">
        <f t="shared" si="15"/>
        <v>0</v>
      </c>
      <c r="AJ98" s="63">
        <f t="shared" si="15"/>
        <v>0</v>
      </c>
      <c r="AK98" s="62">
        <f t="shared" si="15"/>
        <v>0</v>
      </c>
      <c r="AL98" s="43">
        <f t="shared" si="15"/>
        <v>0</v>
      </c>
      <c r="AM98" s="63">
        <f t="shared" si="15"/>
        <v>0</v>
      </c>
      <c r="AN98" s="63">
        <f t="shared" si="15"/>
        <v>0</v>
      </c>
      <c r="AO98" s="63">
        <f t="shared" si="15"/>
        <v>0</v>
      </c>
      <c r="AP98" s="62">
        <f t="shared" si="15"/>
        <v>0</v>
      </c>
      <c r="AQ98" s="43">
        <f t="shared" si="15"/>
        <v>0</v>
      </c>
      <c r="AR98" s="63">
        <f>SUM(AR97:AR97)</f>
        <v>0</v>
      </c>
      <c r="AS98" s="63">
        <f t="shared" si="15"/>
        <v>0</v>
      </c>
      <c r="AT98" s="63">
        <f t="shared" si="15"/>
        <v>0</v>
      </c>
      <c r="AU98" s="62">
        <f t="shared" si="15"/>
        <v>0</v>
      </c>
      <c r="AV98" s="43">
        <f t="shared" si="15"/>
        <v>0</v>
      </c>
      <c r="AW98" s="63">
        <f t="shared" si="15"/>
        <v>0</v>
      </c>
      <c r="AX98" s="63">
        <f t="shared" si="15"/>
        <v>0</v>
      </c>
      <c r="AY98" s="63">
        <f t="shared" si="15"/>
        <v>0</v>
      </c>
      <c r="AZ98" s="62">
        <f t="shared" si="15"/>
        <v>0</v>
      </c>
      <c r="BA98" s="43">
        <f t="shared" si="15"/>
        <v>0</v>
      </c>
      <c r="BB98" s="63">
        <f t="shared" si="15"/>
        <v>0</v>
      </c>
      <c r="BC98" s="63">
        <f t="shared" si="15"/>
        <v>0</v>
      </c>
      <c r="BD98" s="63">
        <f t="shared" si="15"/>
        <v>0</v>
      </c>
      <c r="BE98" s="62">
        <f t="shared" si="15"/>
        <v>0</v>
      </c>
      <c r="BF98" s="43">
        <f t="shared" si="15"/>
        <v>0</v>
      </c>
      <c r="BG98" s="63">
        <f t="shared" si="15"/>
        <v>0</v>
      </c>
      <c r="BH98" s="63">
        <f t="shared" si="15"/>
        <v>0</v>
      </c>
      <c r="BI98" s="63">
        <f t="shared" si="15"/>
        <v>0</v>
      </c>
      <c r="BJ98" s="62">
        <f t="shared" si="15"/>
        <v>0</v>
      </c>
      <c r="BK98" s="82">
        <f>SUM(BK97:BK97)</f>
        <v>83.505813208</v>
      </c>
      <c r="BL98" s="87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252" s="34" customFormat="1" ht="12.75">
      <c r="A99" s="31"/>
      <c r="B99" s="33" t="s">
        <v>75</v>
      </c>
      <c r="C99" s="44">
        <f aca="true" t="shared" si="16" ref="C99:AR99">SUM(C98,C95)</f>
        <v>0</v>
      </c>
      <c r="D99" s="63">
        <f t="shared" si="16"/>
        <v>0</v>
      </c>
      <c r="E99" s="63">
        <f t="shared" si="16"/>
        <v>0</v>
      </c>
      <c r="F99" s="63">
        <f t="shared" si="16"/>
        <v>0</v>
      </c>
      <c r="G99" s="62">
        <f t="shared" si="16"/>
        <v>0</v>
      </c>
      <c r="H99" s="43">
        <f t="shared" si="16"/>
        <v>0</v>
      </c>
      <c r="I99" s="63">
        <f t="shared" si="16"/>
        <v>19.969044468</v>
      </c>
      <c r="J99" s="63">
        <f t="shared" si="16"/>
        <v>0</v>
      </c>
      <c r="K99" s="63">
        <f t="shared" si="16"/>
        <v>0</v>
      </c>
      <c r="L99" s="62">
        <f t="shared" si="16"/>
        <v>63.536765985</v>
      </c>
      <c r="M99" s="43">
        <f t="shared" si="16"/>
        <v>0</v>
      </c>
      <c r="N99" s="63">
        <f t="shared" si="16"/>
        <v>0</v>
      </c>
      <c r="O99" s="63">
        <f t="shared" si="16"/>
        <v>0</v>
      </c>
      <c r="P99" s="63">
        <f t="shared" si="16"/>
        <v>0</v>
      </c>
      <c r="Q99" s="62">
        <f t="shared" si="16"/>
        <v>0</v>
      </c>
      <c r="R99" s="43">
        <f t="shared" si="16"/>
        <v>0</v>
      </c>
      <c r="S99" s="63">
        <f t="shared" si="16"/>
        <v>0</v>
      </c>
      <c r="T99" s="63">
        <f t="shared" si="16"/>
        <v>0</v>
      </c>
      <c r="U99" s="63">
        <f t="shared" si="16"/>
        <v>0</v>
      </c>
      <c r="V99" s="62">
        <f t="shared" si="16"/>
        <v>2.755E-06</v>
      </c>
      <c r="W99" s="43">
        <f t="shared" si="16"/>
        <v>0</v>
      </c>
      <c r="X99" s="63">
        <f t="shared" si="16"/>
        <v>0</v>
      </c>
      <c r="Y99" s="63">
        <f t="shared" si="16"/>
        <v>0</v>
      </c>
      <c r="Z99" s="63">
        <f t="shared" si="16"/>
        <v>0</v>
      </c>
      <c r="AA99" s="62">
        <f t="shared" si="16"/>
        <v>0</v>
      </c>
      <c r="AB99" s="43">
        <f t="shared" si="16"/>
        <v>0</v>
      </c>
      <c r="AC99" s="63">
        <f t="shared" si="16"/>
        <v>0</v>
      </c>
      <c r="AD99" s="63">
        <f t="shared" si="16"/>
        <v>0</v>
      </c>
      <c r="AE99" s="63">
        <f t="shared" si="16"/>
        <v>0</v>
      </c>
      <c r="AF99" s="62">
        <f t="shared" si="16"/>
        <v>0</v>
      </c>
      <c r="AG99" s="43">
        <f t="shared" si="16"/>
        <v>0</v>
      </c>
      <c r="AH99" s="63">
        <f t="shared" si="16"/>
        <v>0</v>
      </c>
      <c r="AI99" s="63">
        <f t="shared" si="16"/>
        <v>0</v>
      </c>
      <c r="AJ99" s="63">
        <f t="shared" si="16"/>
        <v>0</v>
      </c>
      <c r="AK99" s="62">
        <f t="shared" si="16"/>
        <v>0</v>
      </c>
      <c r="AL99" s="43">
        <f t="shared" si="16"/>
        <v>0</v>
      </c>
      <c r="AM99" s="63">
        <f t="shared" si="16"/>
        <v>0</v>
      </c>
      <c r="AN99" s="63">
        <f t="shared" si="16"/>
        <v>0</v>
      </c>
      <c r="AO99" s="63">
        <f t="shared" si="16"/>
        <v>0</v>
      </c>
      <c r="AP99" s="62">
        <f t="shared" si="16"/>
        <v>0</v>
      </c>
      <c r="AQ99" s="43">
        <f t="shared" si="16"/>
        <v>0</v>
      </c>
      <c r="AR99" s="63">
        <f t="shared" si="16"/>
        <v>0</v>
      </c>
      <c r="AS99" s="63">
        <f aca="true" t="shared" si="17" ref="AS99:BK99">SUM(AS98,AS95)</f>
        <v>0</v>
      </c>
      <c r="AT99" s="63">
        <f t="shared" si="17"/>
        <v>0</v>
      </c>
      <c r="AU99" s="62">
        <f t="shared" si="17"/>
        <v>0</v>
      </c>
      <c r="AV99" s="43">
        <f t="shared" si="17"/>
        <v>0</v>
      </c>
      <c r="AW99" s="63">
        <f t="shared" si="17"/>
        <v>0</v>
      </c>
      <c r="AX99" s="63">
        <f t="shared" si="17"/>
        <v>0</v>
      </c>
      <c r="AY99" s="63">
        <f t="shared" si="17"/>
        <v>0</v>
      </c>
      <c r="AZ99" s="62">
        <f t="shared" si="17"/>
        <v>0</v>
      </c>
      <c r="BA99" s="43">
        <f t="shared" si="17"/>
        <v>0</v>
      </c>
      <c r="BB99" s="63">
        <f t="shared" si="17"/>
        <v>0</v>
      </c>
      <c r="BC99" s="63">
        <f t="shared" si="17"/>
        <v>0</v>
      </c>
      <c r="BD99" s="63">
        <f t="shared" si="17"/>
        <v>0</v>
      </c>
      <c r="BE99" s="62">
        <f t="shared" si="17"/>
        <v>0</v>
      </c>
      <c r="BF99" s="43">
        <f t="shared" si="17"/>
        <v>0</v>
      </c>
      <c r="BG99" s="63">
        <f t="shared" si="17"/>
        <v>0</v>
      </c>
      <c r="BH99" s="63">
        <f t="shared" si="17"/>
        <v>0</v>
      </c>
      <c r="BI99" s="63">
        <f t="shared" si="17"/>
        <v>0</v>
      </c>
      <c r="BJ99" s="62">
        <f t="shared" si="17"/>
        <v>0</v>
      </c>
      <c r="BK99" s="82">
        <f t="shared" si="17"/>
        <v>83.505813208</v>
      </c>
      <c r="BL99" s="87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</row>
    <row r="100" spans="1:64" ht="4.5" customHeight="1">
      <c r="A100" s="10"/>
      <c r="B100" s="1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8"/>
      <c r="BL100" s="87"/>
    </row>
    <row r="101" spans="1:64" ht="12.75">
      <c r="A101" s="10" t="s">
        <v>20</v>
      </c>
      <c r="B101" s="16" t="s">
        <v>21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8"/>
      <c r="BL101" s="87"/>
    </row>
    <row r="102" spans="1:64" ht="12.75">
      <c r="A102" s="10" t="s">
        <v>67</v>
      </c>
      <c r="B102" s="17" t="s">
        <v>22</v>
      </c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8"/>
      <c r="BL102" s="87"/>
    </row>
    <row r="103" spans="1:64" ht="12.75">
      <c r="A103" s="10"/>
      <c r="B103" s="21" t="s">
        <v>123</v>
      </c>
      <c r="C103" s="48">
        <v>0</v>
      </c>
      <c r="D103" s="46">
        <v>6.614450711</v>
      </c>
      <c r="E103" s="40">
        <v>0</v>
      </c>
      <c r="F103" s="40">
        <v>0</v>
      </c>
      <c r="G103" s="47">
        <v>0</v>
      </c>
      <c r="H103" s="64">
        <v>2.116165032</v>
      </c>
      <c r="I103" s="40">
        <v>0.082641098</v>
      </c>
      <c r="J103" s="40">
        <v>0</v>
      </c>
      <c r="K103" s="40">
        <v>0</v>
      </c>
      <c r="L103" s="47">
        <v>16.91567934</v>
      </c>
      <c r="M103" s="64">
        <v>0</v>
      </c>
      <c r="N103" s="46">
        <v>0</v>
      </c>
      <c r="O103" s="40">
        <v>0</v>
      </c>
      <c r="P103" s="40">
        <v>0</v>
      </c>
      <c r="Q103" s="47">
        <v>0</v>
      </c>
      <c r="R103" s="64">
        <v>0.646914775</v>
      </c>
      <c r="S103" s="40">
        <v>0</v>
      </c>
      <c r="T103" s="40">
        <v>0</v>
      </c>
      <c r="U103" s="40">
        <v>0</v>
      </c>
      <c r="V103" s="47">
        <v>2.082673288</v>
      </c>
      <c r="W103" s="64">
        <v>0</v>
      </c>
      <c r="X103" s="40">
        <v>0</v>
      </c>
      <c r="Y103" s="40">
        <v>0</v>
      </c>
      <c r="Z103" s="40">
        <v>0</v>
      </c>
      <c r="AA103" s="47">
        <v>0</v>
      </c>
      <c r="AB103" s="64">
        <v>0.000670878</v>
      </c>
      <c r="AC103" s="40">
        <v>0</v>
      </c>
      <c r="AD103" s="40">
        <v>0</v>
      </c>
      <c r="AE103" s="40">
        <v>0</v>
      </c>
      <c r="AF103" s="47">
        <v>0</v>
      </c>
      <c r="AG103" s="64">
        <v>0</v>
      </c>
      <c r="AH103" s="40">
        <v>0</v>
      </c>
      <c r="AI103" s="40">
        <v>0</v>
      </c>
      <c r="AJ103" s="40">
        <v>0</v>
      </c>
      <c r="AK103" s="47">
        <v>0</v>
      </c>
      <c r="AL103" s="64">
        <v>0</v>
      </c>
      <c r="AM103" s="40">
        <v>0</v>
      </c>
      <c r="AN103" s="40">
        <v>0</v>
      </c>
      <c r="AO103" s="40">
        <v>0</v>
      </c>
      <c r="AP103" s="47">
        <v>0</v>
      </c>
      <c r="AQ103" s="64">
        <v>0</v>
      </c>
      <c r="AR103" s="46">
        <v>0</v>
      </c>
      <c r="AS103" s="40">
        <v>0</v>
      </c>
      <c r="AT103" s="40">
        <v>0</v>
      </c>
      <c r="AU103" s="47">
        <v>0</v>
      </c>
      <c r="AV103" s="64">
        <v>6.23806029</v>
      </c>
      <c r="AW103" s="40">
        <v>4.031129723</v>
      </c>
      <c r="AX103" s="40">
        <v>0</v>
      </c>
      <c r="AY103" s="40">
        <v>0</v>
      </c>
      <c r="AZ103" s="47">
        <v>14.12958419</v>
      </c>
      <c r="BA103" s="64">
        <v>0</v>
      </c>
      <c r="BB103" s="46">
        <v>0</v>
      </c>
      <c r="BC103" s="40">
        <v>0</v>
      </c>
      <c r="BD103" s="40">
        <v>0</v>
      </c>
      <c r="BE103" s="47">
        <v>0</v>
      </c>
      <c r="BF103" s="64">
        <v>1.832730316</v>
      </c>
      <c r="BG103" s="46">
        <v>0.2060293</v>
      </c>
      <c r="BH103" s="40">
        <v>0</v>
      </c>
      <c r="BI103" s="40">
        <v>0</v>
      </c>
      <c r="BJ103" s="47">
        <v>2.812195781</v>
      </c>
      <c r="BK103" s="54">
        <v>57.708924722</v>
      </c>
      <c r="BL103" s="87"/>
    </row>
    <row r="104" spans="1:64" ht="12.75">
      <c r="A104" s="10"/>
      <c r="B104" s="21" t="s">
        <v>122</v>
      </c>
      <c r="C104" s="48">
        <v>0</v>
      </c>
      <c r="D104" s="46">
        <v>0.540282389</v>
      </c>
      <c r="E104" s="40">
        <v>0</v>
      </c>
      <c r="F104" s="40">
        <v>0</v>
      </c>
      <c r="G104" s="47">
        <v>0</v>
      </c>
      <c r="H104" s="64">
        <v>0.71618829</v>
      </c>
      <c r="I104" s="40">
        <v>1.617583873</v>
      </c>
      <c r="J104" s="40">
        <v>0</v>
      </c>
      <c r="K104" s="40">
        <v>0</v>
      </c>
      <c r="L104" s="47">
        <v>1.49109864</v>
      </c>
      <c r="M104" s="64">
        <v>0</v>
      </c>
      <c r="N104" s="46">
        <v>0</v>
      </c>
      <c r="O104" s="40">
        <v>0</v>
      </c>
      <c r="P104" s="40">
        <v>0</v>
      </c>
      <c r="Q104" s="47">
        <v>0</v>
      </c>
      <c r="R104" s="64">
        <v>0.235352638</v>
      </c>
      <c r="S104" s="40">
        <v>0</v>
      </c>
      <c r="T104" s="40">
        <v>0</v>
      </c>
      <c r="U104" s="40">
        <v>0</v>
      </c>
      <c r="V104" s="47">
        <v>0.017115155</v>
      </c>
      <c r="W104" s="64">
        <v>0</v>
      </c>
      <c r="X104" s="40">
        <v>0</v>
      </c>
      <c r="Y104" s="40">
        <v>0</v>
      </c>
      <c r="Z104" s="40">
        <v>0</v>
      </c>
      <c r="AA104" s="47">
        <v>0</v>
      </c>
      <c r="AB104" s="64">
        <v>0</v>
      </c>
      <c r="AC104" s="40">
        <v>0</v>
      </c>
      <c r="AD104" s="40">
        <v>0</v>
      </c>
      <c r="AE104" s="40">
        <v>0</v>
      </c>
      <c r="AF104" s="47">
        <v>0</v>
      </c>
      <c r="AG104" s="64">
        <v>0</v>
      </c>
      <c r="AH104" s="40">
        <v>0</v>
      </c>
      <c r="AI104" s="40">
        <v>0</v>
      </c>
      <c r="AJ104" s="40">
        <v>0</v>
      </c>
      <c r="AK104" s="47">
        <v>0</v>
      </c>
      <c r="AL104" s="64">
        <v>0</v>
      </c>
      <c r="AM104" s="40">
        <v>0</v>
      </c>
      <c r="AN104" s="40">
        <v>0</v>
      </c>
      <c r="AO104" s="40">
        <v>0</v>
      </c>
      <c r="AP104" s="47">
        <v>0</v>
      </c>
      <c r="AQ104" s="64">
        <v>0</v>
      </c>
      <c r="AR104" s="46">
        <v>15.484821773</v>
      </c>
      <c r="AS104" s="40">
        <v>0</v>
      </c>
      <c r="AT104" s="40">
        <v>0</v>
      </c>
      <c r="AU104" s="47">
        <v>0</v>
      </c>
      <c r="AV104" s="64">
        <v>1.779210905</v>
      </c>
      <c r="AW104" s="40">
        <v>0.624745556</v>
      </c>
      <c r="AX104" s="40">
        <v>0</v>
      </c>
      <c r="AY104" s="40">
        <v>0</v>
      </c>
      <c r="AZ104" s="47">
        <v>15.257873501</v>
      </c>
      <c r="BA104" s="64">
        <v>0</v>
      </c>
      <c r="BB104" s="46">
        <v>0</v>
      </c>
      <c r="BC104" s="40">
        <v>0</v>
      </c>
      <c r="BD104" s="40">
        <v>0</v>
      </c>
      <c r="BE104" s="47">
        <v>0</v>
      </c>
      <c r="BF104" s="64">
        <v>0.59415545</v>
      </c>
      <c r="BG104" s="46">
        <v>0.107806865</v>
      </c>
      <c r="BH104" s="40">
        <v>0</v>
      </c>
      <c r="BI104" s="40">
        <v>0</v>
      </c>
      <c r="BJ104" s="47">
        <v>0.06129168</v>
      </c>
      <c r="BK104" s="54">
        <v>38.527526715</v>
      </c>
      <c r="BL104" s="87"/>
    </row>
    <row r="105" spans="1:64" ht="12.75">
      <c r="A105" s="10"/>
      <c r="B105" s="21" t="s">
        <v>124</v>
      </c>
      <c r="C105" s="48">
        <v>0</v>
      </c>
      <c r="D105" s="46">
        <v>78.898956997</v>
      </c>
      <c r="E105" s="40">
        <v>0</v>
      </c>
      <c r="F105" s="40">
        <v>0</v>
      </c>
      <c r="G105" s="47">
        <v>0</v>
      </c>
      <c r="H105" s="64">
        <v>43.696882084</v>
      </c>
      <c r="I105" s="40">
        <v>86.797853934</v>
      </c>
      <c r="J105" s="40">
        <v>0</v>
      </c>
      <c r="K105" s="40">
        <v>0</v>
      </c>
      <c r="L105" s="47">
        <v>243.155858218</v>
      </c>
      <c r="M105" s="64">
        <v>0</v>
      </c>
      <c r="N105" s="46">
        <v>0</v>
      </c>
      <c r="O105" s="40">
        <v>0</v>
      </c>
      <c r="P105" s="40">
        <v>0</v>
      </c>
      <c r="Q105" s="47">
        <v>0</v>
      </c>
      <c r="R105" s="64">
        <v>24.132460998</v>
      </c>
      <c r="S105" s="40">
        <v>1.353224709</v>
      </c>
      <c r="T105" s="40">
        <v>0</v>
      </c>
      <c r="U105" s="40">
        <v>0</v>
      </c>
      <c r="V105" s="47">
        <v>11.490401932</v>
      </c>
      <c r="W105" s="64">
        <v>0</v>
      </c>
      <c r="X105" s="40">
        <v>0</v>
      </c>
      <c r="Y105" s="40">
        <v>0</v>
      </c>
      <c r="Z105" s="40">
        <v>0</v>
      </c>
      <c r="AA105" s="47">
        <v>0</v>
      </c>
      <c r="AB105" s="64">
        <v>0.100267693</v>
      </c>
      <c r="AC105" s="40">
        <v>0</v>
      </c>
      <c r="AD105" s="40">
        <v>0</v>
      </c>
      <c r="AE105" s="40">
        <v>0</v>
      </c>
      <c r="AF105" s="47">
        <v>0</v>
      </c>
      <c r="AG105" s="64">
        <v>0</v>
      </c>
      <c r="AH105" s="40">
        <v>0</v>
      </c>
      <c r="AI105" s="40">
        <v>0</v>
      </c>
      <c r="AJ105" s="40">
        <v>0</v>
      </c>
      <c r="AK105" s="47">
        <v>0</v>
      </c>
      <c r="AL105" s="64">
        <v>0.059173564</v>
      </c>
      <c r="AM105" s="40">
        <v>0</v>
      </c>
      <c r="AN105" s="40">
        <v>0</v>
      </c>
      <c r="AO105" s="40">
        <v>0</v>
      </c>
      <c r="AP105" s="47">
        <v>0</v>
      </c>
      <c r="AQ105" s="64">
        <v>0</v>
      </c>
      <c r="AR105" s="46">
        <v>0</v>
      </c>
      <c r="AS105" s="40">
        <v>0</v>
      </c>
      <c r="AT105" s="40">
        <v>0</v>
      </c>
      <c r="AU105" s="47">
        <v>0</v>
      </c>
      <c r="AV105" s="64">
        <v>94.685606142</v>
      </c>
      <c r="AW105" s="40">
        <v>13.369912078</v>
      </c>
      <c r="AX105" s="40">
        <v>0</v>
      </c>
      <c r="AY105" s="40">
        <v>0</v>
      </c>
      <c r="AZ105" s="47">
        <v>218.435865235</v>
      </c>
      <c r="BA105" s="64">
        <v>0</v>
      </c>
      <c r="BB105" s="46">
        <v>0</v>
      </c>
      <c r="BC105" s="40">
        <v>0</v>
      </c>
      <c r="BD105" s="40">
        <v>0</v>
      </c>
      <c r="BE105" s="47">
        <v>0</v>
      </c>
      <c r="BF105" s="64">
        <v>23.590740714</v>
      </c>
      <c r="BG105" s="46">
        <v>1.376776947</v>
      </c>
      <c r="BH105" s="40">
        <v>0</v>
      </c>
      <c r="BI105" s="40">
        <v>0</v>
      </c>
      <c r="BJ105" s="47">
        <v>17.750274425</v>
      </c>
      <c r="BK105" s="54">
        <v>858.89425567</v>
      </c>
      <c r="BL105" s="87"/>
    </row>
    <row r="106" spans="1:64" ht="12.75">
      <c r="A106" s="10"/>
      <c r="B106" s="21" t="s">
        <v>125</v>
      </c>
      <c r="C106" s="48">
        <v>0</v>
      </c>
      <c r="D106" s="46">
        <v>12.436932617</v>
      </c>
      <c r="E106" s="40">
        <v>0</v>
      </c>
      <c r="F106" s="40">
        <v>0</v>
      </c>
      <c r="G106" s="47">
        <v>0</v>
      </c>
      <c r="H106" s="64">
        <v>3.657751545</v>
      </c>
      <c r="I106" s="40">
        <v>0.029167147</v>
      </c>
      <c r="J106" s="40">
        <v>0</v>
      </c>
      <c r="K106" s="40">
        <v>0</v>
      </c>
      <c r="L106" s="47">
        <v>20.719651942</v>
      </c>
      <c r="M106" s="64">
        <v>0</v>
      </c>
      <c r="N106" s="46">
        <v>0</v>
      </c>
      <c r="O106" s="40">
        <v>0</v>
      </c>
      <c r="P106" s="40">
        <v>0</v>
      </c>
      <c r="Q106" s="47">
        <v>0</v>
      </c>
      <c r="R106" s="64">
        <v>1.517485626</v>
      </c>
      <c r="S106" s="40">
        <v>0</v>
      </c>
      <c r="T106" s="40">
        <v>0</v>
      </c>
      <c r="U106" s="40">
        <v>0</v>
      </c>
      <c r="V106" s="47">
        <v>1.992319174</v>
      </c>
      <c r="W106" s="64">
        <v>0</v>
      </c>
      <c r="X106" s="40">
        <v>0</v>
      </c>
      <c r="Y106" s="40">
        <v>0</v>
      </c>
      <c r="Z106" s="40">
        <v>0</v>
      </c>
      <c r="AA106" s="47">
        <v>0</v>
      </c>
      <c r="AB106" s="64">
        <v>0</v>
      </c>
      <c r="AC106" s="40">
        <v>0</v>
      </c>
      <c r="AD106" s="40">
        <v>0</v>
      </c>
      <c r="AE106" s="40">
        <v>0</v>
      </c>
      <c r="AF106" s="47">
        <v>0</v>
      </c>
      <c r="AG106" s="64">
        <v>0</v>
      </c>
      <c r="AH106" s="40">
        <v>0</v>
      </c>
      <c r="AI106" s="40">
        <v>0</v>
      </c>
      <c r="AJ106" s="40">
        <v>0</v>
      </c>
      <c r="AK106" s="47">
        <v>0</v>
      </c>
      <c r="AL106" s="64">
        <v>0</v>
      </c>
      <c r="AM106" s="40">
        <v>0</v>
      </c>
      <c r="AN106" s="40">
        <v>0</v>
      </c>
      <c r="AO106" s="40">
        <v>0</v>
      </c>
      <c r="AP106" s="47">
        <v>0</v>
      </c>
      <c r="AQ106" s="64">
        <v>0</v>
      </c>
      <c r="AR106" s="46">
        <v>0</v>
      </c>
      <c r="AS106" s="40">
        <v>0</v>
      </c>
      <c r="AT106" s="40">
        <v>0</v>
      </c>
      <c r="AU106" s="47">
        <v>0</v>
      </c>
      <c r="AV106" s="64">
        <v>6.687591786</v>
      </c>
      <c r="AW106" s="40">
        <v>1.459107989</v>
      </c>
      <c r="AX106" s="40">
        <v>0</v>
      </c>
      <c r="AY106" s="40">
        <v>0</v>
      </c>
      <c r="AZ106" s="47">
        <v>12.125318815</v>
      </c>
      <c r="BA106" s="64">
        <v>0</v>
      </c>
      <c r="BB106" s="46">
        <v>0</v>
      </c>
      <c r="BC106" s="40">
        <v>0</v>
      </c>
      <c r="BD106" s="40">
        <v>0</v>
      </c>
      <c r="BE106" s="47">
        <v>0</v>
      </c>
      <c r="BF106" s="64">
        <v>2.226902675</v>
      </c>
      <c r="BG106" s="46">
        <v>0.001225899</v>
      </c>
      <c r="BH106" s="40">
        <v>0</v>
      </c>
      <c r="BI106" s="40">
        <v>0</v>
      </c>
      <c r="BJ106" s="47">
        <v>0.343537742</v>
      </c>
      <c r="BK106" s="54">
        <v>63.196992957</v>
      </c>
      <c r="BL106" s="87"/>
    </row>
    <row r="107" spans="1:64" ht="12.75">
      <c r="A107" s="10"/>
      <c r="B107" s="21" t="s">
        <v>121</v>
      </c>
      <c r="C107" s="48">
        <v>0</v>
      </c>
      <c r="D107" s="46">
        <v>57.107673816</v>
      </c>
      <c r="E107" s="40">
        <v>0</v>
      </c>
      <c r="F107" s="40">
        <v>0</v>
      </c>
      <c r="G107" s="47">
        <v>0</v>
      </c>
      <c r="H107" s="64">
        <v>23.838977274</v>
      </c>
      <c r="I107" s="40">
        <v>8.403392805</v>
      </c>
      <c r="J107" s="40">
        <v>0</v>
      </c>
      <c r="K107" s="40">
        <v>0</v>
      </c>
      <c r="L107" s="47">
        <v>44.38598342</v>
      </c>
      <c r="M107" s="64">
        <v>0</v>
      </c>
      <c r="N107" s="46">
        <v>0</v>
      </c>
      <c r="O107" s="40">
        <v>0</v>
      </c>
      <c r="P107" s="40">
        <v>0</v>
      </c>
      <c r="Q107" s="47">
        <v>0</v>
      </c>
      <c r="R107" s="64">
        <v>8.433419492</v>
      </c>
      <c r="S107" s="40">
        <v>0</v>
      </c>
      <c r="T107" s="40">
        <v>0</v>
      </c>
      <c r="U107" s="40">
        <v>0</v>
      </c>
      <c r="V107" s="47">
        <v>3.811136405</v>
      </c>
      <c r="W107" s="64">
        <v>0</v>
      </c>
      <c r="X107" s="40">
        <v>0</v>
      </c>
      <c r="Y107" s="40">
        <v>0</v>
      </c>
      <c r="Z107" s="40">
        <v>0</v>
      </c>
      <c r="AA107" s="47">
        <v>0</v>
      </c>
      <c r="AB107" s="64">
        <v>0</v>
      </c>
      <c r="AC107" s="40">
        <v>0</v>
      </c>
      <c r="AD107" s="40">
        <v>0</v>
      </c>
      <c r="AE107" s="40">
        <v>0</v>
      </c>
      <c r="AF107" s="47">
        <v>0</v>
      </c>
      <c r="AG107" s="64">
        <v>0</v>
      </c>
      <c r="AH107" s="40">
        <v>0</v>
      </c>
      <c r="AI107" s="40">
        <v>0</v>
      </c>
      <c r="AJ107" s="40">
        <v>0</v>
      </c>
      <c r="AK107" s="47">
        <v>0</v>
      </c>
      <c r="AL107" s="64">
        <v>0</v>
      </c>
      <c r="AM107" s="40">
        <v>0</v>
      </c>
      <c r="AN107" s="40">
        <v>0</v>
      </c>
      <c r="AO107" s="40">
        <v>0</v>
      </c>
      <c r="AP107" s="47">
        <v>0</v>
      </c>
      <c r="AQ107" s="64">
        <v>0</v>
      </c>
      <c r="AR107" s="46">
        <v>0</v>
      </c>
      <c r="AS107" s="40">
        <v>0</v>
      </c>
      <c r="AT107" s="40">
        <v>0</v>
      </c>
      <c r="AU107" s="47">
        <v>0</v>
      </c>
      <c r="AV107" s="64">
        <v>34.359968744</v>
      </c>
      <c r="AW107" s="40">
        <v>37.191553751</v>
      </c>
      <c r="AX107" s="40">
        <v>0</v>
      </c>
      <c r="AY107" s="40">
        <v>0</v>
      </c>
      <c r="AZ107" s="47">
        <v>72.111525875</v>
      </c>
      <c r="BA107" s="64">
        <v>0</v>
      </c>
      <c r="BB107" s="46">
        <v>0</v>
      </c>
      <c r="BC107" s="40">
        <v>0</v>
      </c>
      <c r="BD107" s="40">
        <v>0</v>
      </c>
      <c r="BE107" s="47">
        <v>0</v>
      </c>
      <c r="BF107" s="64">
        <v>7.383629806</v>
      </c>
      <c r="BG107" s="46">
        <v>1.664960725</v>
      </c>
      <c r="BH107" s="40">
        <v>0</v>
      </c>
      <c r="BI107" s="40">
        <v>0</v>
      </c>
      <c r="BJ107" s="47">
        <v>4.458401893</v>
      </c>
      <c r="BK107" s="54">
        <v>303.150624006</v>
      </c>
      <c r="BL107" s="87"/>
    </row>
    <row r="108" spans="1:64" ht="12.75">
      <c r="A108" s="10"/>
      <c r="B108" s="21" t="s">
        <v>126</v>
      </c>
      <c r="C108" s="48">
        <v>0</v>
      </c>
      <c r="D108" s="46">
        <v>9.126992743</v>
      </c>
      <c r="E108" s="40">
        <v>0</v>
      </c>
      <c r="F108" s="40">
        <v>0</v>
      </c>
      <c r="G108" s="47">
        <v>0</v>
      </c>
      <c r="H108" s="64">
        <v>1.658547928</v>
      </c>
      <c r="I108" s="40">
        <v>12.411811852</v>
      </c>
      <c r="J108" s="40">
        <v>0</v>
      </c>
      <c r="K108" s="40">
        <v>0</v>
      </c>
      <c r="L108" s="47">
        <v>9.136191943</v>
      </c>
      <c r="M108" s="64">
        <v>0</v>
      </c>
      <c r="N108" s="46">
        <v>0</v>
      </c>
      <c r="O108" s="40">
        <v>0</v>
      </c>
      <c r="P108" s="40">
        <v>0</v>
      </c>
      <c r="Q108" s="47">
        <v>0</v>
      </c>
      <c r="R108" s="64">
        <v>0.754656896</v>
      </c>
      <c r="S108" s="40">
        <v>0</v>
      </c>
      <c r="T108" s="40">
        <v>0</v>
      </c>
      <c r="U108" s="40">
        <v>0</v>
      </c>
      <c r="V108" s="47">
        <v>0.935414075</v>
      </c>
      <c r="W108" s="64">
        <v>0</v>
      </c>
      <c r="X108" s="40">
        <v>0</v>
      </c>
      <c r="Y108" s="40">
        <v>0</v>
      </c>
      <c r="Z108" s="40">
        <v>0</v>
      </c>
      <c r="AA108" s="47">
        <v>0</v>
      </c>
      <c r="AB108" s="64">
        <v>0</v>
      </c>
      <c r="AC108" s="40">
        <v>0</v>
      </c>
      <c r="AD108" s="40">
        <v>0</v>
      </c>
      <c r="AE108" s="40">
        <v>0</v>
      </c>
      <c r="AF108" s="47">
        <v>0</v>
      </c>
      <c r="AG108" s="64">
        <v>0</v>
      </c>
      <c r="AH108" s="40">
        <v>0</v>
      </c>
      <c r="AI108" s="40">
        <v>0</v>
      </c>
      <c r="AJ108" s="40">
        <v>0</v>
      </c>
      <c r="AK108" s="47">
        <v>0</v>
      </c>
      <c r="AL108" s="64">
        <v>0</v>
      </c>
      <c r="AM108" s="40">
        <v>0</v>
      </c>
      <c r="AN108" s="40">
        <v>0</v>
      </c>
      <c r="AO108" s="40">
        <v>0</v>
      </c>
      <c r="AP108" s="47">
        <v>0</v>
      </c>
      <c r="AQ108" s="64">
        <v>0</v>
      </c>
      <c r="AR108" s="46">
        <v>0</v>
      </c>
      <c r="AS108" s="40">
        <v>0</v>
      </c>
      <c r="AT108" s="40">
        <v>0</v>
      </c>
      <c r="AU108" s="47">
        <v>0</v>
      </c>
      <c r="AV108" s="64">
        <v>3.956811373</v>
      </c>
      <c r="AW108" s="40">
        <v>0.912653257</v>
      </c>
      <c r="AX108" s="40">
        <v>0</v>
      </c>
      <c r="AY108" s="40">
        <v>0</v>
      </c>
      <c r="AZ108" s="47">
        <v>15.437226746</v>
      </c>
      <c r="BA108" s="64">
        <v>0</v>
      </c>
      <c r="BB108" s="46">
        <v>0</v>
      </c>
      <c r="BC108" s="40">
        <v>0</v>
      </c>
      <c r="BD108" s="40">
        <v>0</v>
      </c>
      <c r="BE108" s="47">
        <v>0</v>
      </c>
      <c r="BF108" s="64">
        <v>0.579787883</v>
      </c>
      <c r="BG108" s="46">
        <v>0</v>
      </c>
      <c r="BH108" s="40">
        <v>0</v>
      </c>
      <c r="BI108" s="40">
        <v>0</v>
      </c>
      <c r="BJ108" s="47">
        <v>0.356331346</v>
      </c>
      <c r="BK108" s="54">
        <v>55.266426042</v>
      </c>
      <c r="BL108" s="87"/>
    </row>
    <row r="109" spans="1:64" ht="12.75">
      <c r="A109" s="31"/>
      <c r="B109" s="33" t="s">
        <v>74</v>
      </c>
      <c r="C109" s="102">
        <f aca="true" t="shared" si="18" ref="C109:AH109">SUM(C103:C108)</f>
        <v>0</v>
      </c>
      <c r="D109" s="72">
        <f t="shared" si="18"/>
        <v>164.725289273</v>
      </c>
      <c r="E109" s="72">
        <f t="shared" si="18"/>
        <v>0</v>
      </c>
      <c r="F109" s="72">
        <f t="shared" si="18"/>
        <v>0</v>
      </c>
      <c r="G109" s="72">
        <f t="shared" si="18"/>
        <v>0</v>
      </c>
      <c r="H109" s="72">
        <f t="shared" si="18"/>
        <v>75.68451215300001</v>
      </c>
      <c r="I109" s="72">
        <f t="shared" si="18"/>
        <v>109.34245070899999</v>
      </c>
      <c r="J109" s="72">
        <f t="shared" si="18"/>
        <v>0</v>
      </c>
      <c r="K109" s="72">
        <f t="shared" si="18"/>
        <v>0</v>
      </c>
      <c r="L109" s="72">
        <f t="shared" si="18"/>
        <v>335.80446350299997</v>
      </c>
      <c r="M109" s="72">
        <f t="shared" si="18"/>
        <v>0</v>
      </c>
      <c r="N109" s="72">
        <f t="shared" si="18"/>
        <v>0</v>
      </c>
      <c r="O109" s="72">
        <f t="shared" si="18"/>
        <v>0</v>
      </c>
      <c r="P109" s="72">
        <f t="shared" si="18"/>
        <v>0</v>
      </c>
      <c r="Q109" s="72">
        <f t="shared" si="18"/>
        <v>0</v>
      </c>
      <c r="R109" s="72">
        <f t="shared" si="18"/>
        <v>35.720290425</v>
      </c>
      <c r="S109" s="72">
        <f t="shared" si="18"/>
        <v>1.353224709</v>
      </c>
      <c r="T109" s="72">
        <f t="shared" si="18"/>
        <v>0</v>
      </c>
      <c r="U109" s="72">
        <f t="shared" si="18"/>
        <v>0</v>
      </c>
      <c r="V109" s="72">
        <f t="shared" si="18"/>
        <v>20.329060029</v>
      </c>
      <c r="W109" s="72">
        <f t="shared" si="18"/>
        <v>0</v>
      </c>
      <c r="X109" s="72">
        <f t="shared" si="18"/>
        <v>0</v>
      </c>
      <c r="Y109" s="72">
        <f t="shared" si="18"/>
        <v>0</v>
      </c>
      <c r="Z109" s="72">
        <f t="shared" si="18"/>
        <v>0</v>
      </c>
      <c r="AA109" s="72">
        <f t="shared" si="18"/>
        <v>0</v>
      </c>
      <c r="AB109" s="72">
        <f t="shared" si="18"/>
        <v>0.100938571</v>
      </c>
      <c r="AC109" s="72">
        <f t="shared" si="18"/>
        <v>0</v>
      </c>
      <c r="AD109" s="72">
        <f t="shared" si="18"/>
        <v>0</v>
      </c>
      <c r="AE109" s="72">
        <f t="shared" si="18"/>
        <v>0</v>
      </c>
      <c r="AF109" s="72">
        <f t="shared" si="18"/>
        <v>0</v>
      </c>
      <c r="AG109" s="72">
        <f t="shared" si="18"/>
        <v>0</v>
      </c>
      <c r="AH109" s="72">
        <f t="shared" si="18"/>
        <v>0</v>
      </c>
      <c r="AI109" s="72">
        <f aca="true" t="shared" si="19" ref="AI109:BK109">SUM(AI103:AI108)</f>
        <v>0</v>
      </c>
      <c r="AJ109" s="72">
        <f t="shared" si="19"/>
        <v>0</v>
      </c>
      <c r="AK109" s="72">
        <f t="shared" si="19"/>
        <v>0</v>
      </c>
      <c r="AL109" s="72">
        <f t="shared" si="19"/>
        <v>0.059173564</v>
      </c>
      <c r="AM109" s="72">
        <f t="shared" si="19"/>
        <v>0</v>
      </c>
      <c r="AN109" s="72">
        <f t="shared" si="19"/>
        <v>0</v>
      </c>
      <c r="AO109" s="72">
        <f t="shared" si="19"/>
        <v>0</v>
      </c>
      <c r="AP109" s="72">
        <f t="shared" si="19"/>
        <v>0</v>
      </c>
      <c r="AQ109" s="72">
        <f t="shared" si="19"/>
        <v>0</v>
      </c>
      <c r="AR109" s="72">
        <f t="shared" si="19"/>
        <v>15.484821773</v>
      </c>
      <c r="AS109" s="72">
        <f t="shared" si="19"/>
        <v>0</v>
      </c>
      <c r="AT109" s="72">
        <f t="shared" si="19"/>
        <v>0</v>
      </c>
      <c r="AU109" s="72">
        <f t="shared" si="19"/>
        <v>0</v>
      </c>
      <c r="AV109" s="72">
        <f t="shared" si="19"/>
        <v>147.70724923999998</v>
      </c>
      <c r="AW109" s="72">
        <f t="shared" si="19"/>
        <v>57.589102354000005</v>
      </c>
      <c r="AX109" s="72">
        <f t="shared" si="19"/>
        <v>0</v>
      </c>
      <c r="AY109" s="72">
        <f t="shared" si="19"/>
        <v>0</v>
      </c>
      <c r="AZ109" s="72">
        <f t="shared" si="19"/>
        <v>347.497394362</v>
      </c>
      <c r="BA109" s="72">
        <f t="shared" si="19"/>
        <v>0</v>
      </c>
      <c r="BB109" s="72">
        <f t="shared" si="19"/>
        <v>0</v>
      </c>
      <c r="BC109" s="72">
        <f t="shared" si="19"/>
        <v>0</v>
      </c>
      <c r="BD109" s="72">
        <f t="shared" si="19"/>
        <v>0</v>
      </c>
      <c r="BE109" s="72">
        <f t="shared" si="19"/>
        <v>0</v>
      </c>
      <c r="BF109" s="72">
        <f t="shared" si="19"/>
        <v>36.207946844</v>
      </c>
      <c r="BG109" s="72">
        <f t="shared" si="19"/>
        <v>3.356799736</v>
      </c>
      <c r="BH109" s="72">
        <f t="shared" si="19"/>
        <v>0</v>
      </c>
      <c r="BI109" s="72">
        <f t="shared" si="19"/>
        <v>0</v>
      </c>
      <c r="BJ109" s="72">
        <f t="shared" si="19"/>
        <v>25.782032867</v>
      </c>
      <c r="BK109" s="116">
        <f t="shared" si="19"/>
        <v>1376.744750112</v>
      </c>
      <c r="BL109" s="87"/>
    </row>
    <row r="110" spans="1:64" ht="4.5" customHeight="1">
      <c r="A110" s="10"/>
      <c r="B110" s="20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8"/>
      <c r="BL110" s="87"/>
    </row>
    <row r="111" spans="1:65" ht="12.75">
      <c r="A111" s="31"/>
      <c r="B111" s="103" t="s">
        <v>88</v>
      </c>
      <c r="C111" s="45">
        <f aca="true" t="shared" si="20" ref="C111:AH111">+C109++C90+C85+C56+C99</f>
        <v>0</v>
      </c>
      <c r="D111" s="74">
        <f t="shared" si="20"/>
        <v>3626.151452958</v>
      </c>
      <c r="E111" s="74">
        <f t="shared" si="20"/>
        <v>0</v>
      </c>
      <c r="F111" s="74">
        <f t="shared" si="20"/>
        <v>0</v>
      </c>
      <c r="G111" s="74">
        <f t="shared" si="20"/>
        <v>0</v>
      </c>
      <c r="H111" s="74">
        <f t="shared" si="20"/>
        <v>3031.9051979720007</v>
      </c>
      <c r="I111" s="74">
        <f t="shared" si="20"/>
        <v>18615.650920365002</v>
      </c>
      <c r="J111" s="74">
        <f t="shared" si="20"/>
        <v>779.1777195120001</v>
      </c>
      <c r="K111" s="74">
        <f t="shared" si="20"/>
        <v>10.094092292</v>
      </c>
      <c r="L111" s="74">
        <f t="shared" si="20"/>
        <v>7955.003547221</v>
      </c>
      <c r="M111" s="74">
        <f t="shared" si="20"/>
        <v>0</v>
      </c>
      <c r="N111" s="74">
        <f t="shared" si="20"/>
        <v>0</v>
      </c>
      <c r="O111" s="74">
        <f t="shared" si="20"/>
        <v>0</v>
      </c>
      <c r="P111" s="74">
        <f t="shared" si="20"/>
        <v>0</v>
      </c>
      <c r="Q111" s="74">
        <f t="shared" si="20"/>
        <v>0</v>
      </c>
      <c r="R111" s="74">
        <f t="shared" si="20"/>
        <v>1294.635278061</v>
      </c>
      <c r="S111" s="74">
        <f t="shared" si="20"/>
        <v>678.8262799889999</v>
      </c>
      <c r="T111" s="74">
        <f t="shared" si="20"/>
        <v>51.049251942999994</v>
      </c>
      <c r="U111" s="74">
        <f t="shared" si="20"/>
        <v>0</v>
      </c>
      <c r="V111" s="74">
        <f t="shared" si="20"/>
        <v>765.228728646</v>
      </c>
      <c r="W111" s="74">
        <f t="shared" si="20"/>
        <v>0</v>
      </c>
      <c r="X111" s="74">
        <f t="shared" si="20"/>
        <v>0</v>
      </c>
      <c r="Y111" s="74">
        <f t="shared" si="20"/>
        <v>0</v>
      </c>
      <c r="Z111" s="74">
        <f t="shared" si="20"/>
        <v>0</v>
      </c>
      <c r="AA111" s="74">
        <f t="shared" si="20"/>
        <v>0</v>
      </c>
      <c r="AB111" s="74">
        <f t="shared" si="20"/>
        <v>10.703648614</v>
      </c>
      <c r="AC111" s="74">
        <f t="shared" si="20"/>
        <v>0.051474673</v>
      </c>
      <c r="AD111" s="74">
        <f t="shared" si="20"/>
        <v>0</v>
      </c>
      <c r="AE111" s="74">
        <f t="shared" si="20"/>
        <v>0</v>
      </c>
      <c r="AF111" s="74">
        <f t="shared" si="20"/>
        <v>1.214761134</v>
      </c>
      <c r="AG111" s="74">
        <f t="shared" si="20"/>
        <v>0</v>
      </c>
      <c r="AH111" s="74">
        <f t="shared" si="20"/>
        <v>0</v>
      </c>
      <c r="AI111" s="74">
        <f aca="true" t="shared" si="21" ref="AI111:BK111">+AI109++AI90+AI85+AI56+AI99</f>
        <v>0</v>
      </c>
      <c r="AJ111" s="74">
        <f t="shared" si="21"/>
        <v>0</v>
      </c>
      <c r="AK111" s="74">
        <f t="shared" si="21"/>
        <v>0</v>
      </c>
      <c r="AL111" s="74">
        <f t="shared" si="21"/>
        <v>6.3696921490000005</v>
      </c>
      <c r="AM111" s="74">
        <f t="shared" si="21"/>
        <v>0</v>
      </c>
      <c r="AN111" s="74">
        <f t="shared" si="21"/>
        <v>0</v>
      </c>
      <c r="AO111" s="74">
        <f t="shared" si="21"/>
        <v>0</v>
      </c>
      <c r="AP111" s="74">
        <f t="shared" si="21"/>
        <v>0.280065635</v>
      </c>
      <c r="AQ111" s="74">
        <f t="shared" si="21"/>
        <v>0.011243267</v>
      </c>
      <c r="AR111" s="74">
        <f t="shared" si="21"/>
        <v>15.974336703</v>
      </c>
      <c r="AS111" s="74">
        <f t="shared" si="21"/>
        <v>0</v>
      </c>
      <c r="AT111" s="74">
        <f t="shared" si="21"/>
        <v>0</v>
      </c>
      <c r="AU111" s="74">
        <f t="shared" si="21"/>
        <v>0</v>
      </c>
      <c r="AV111" s="74">
        <f t="shared" si="21"/>
        <v>17856.241336844</v>
      </c>
      <c r="AW111" s="74">
        <f t="shared" si="21"/>
        <v>7630.556019334001</v>
      </c>
      <c r="AX111" s="74">
        <f t="shared" si="21"/>
        <v>50.268125175</v>
      </c>
      <c r="AY111" s="74">
        <f t="shared" si="21"/>
        <v>0</v>
      </c>
      <c r="AZ111" s="74">
        <f t="shared" si="21"/>
        <v>20975.95485412</v>
      </c>
      <c r="BA111" s="74">
        <f t="shared" si="21"/>
        <v>0</v>
      </c>
      <c r="BB111" s="74">
        <f t="shared" si="21"/>
        <v>0</v>
      </c>
      <c r="BC111" s="74">
        <f t="shared" si="21"/>
        <v>0</v>
      </c>
      <c r="BD111" s="74">
        <f t="shared" si="21"/>
        <v>0</v>
      </c>
      <c r="BE111" s="74">
        <f t="shared" si="21"/>
        <v>0</v>
      </c>
      <c r="BF111" s="74">
        <f t="shared" si="21"/>
        <v>6286.534372704999</v>
      </c>
      <c r="BG111" s="74">
        <f t="shared" si="21"/>
        <v>948.1704740629999</v>
      </c>
      <c r="BH111" s="74">
        <f t="shared" si="21"/>
        <v>79.892233815</v>
      </c>
      <c r="BI111" s="74">
        <f t="shared" si="21"/>
        <v>0</v>
      </c>
      <c r="BJ111" s="74">
        <f t="shared" si="21"/>
        <v>3047.06501059987</v>
      </c>
      <c r="BK111" s="117">
        <f t="shared" si="21"/>
        <v>93717.01011778988</v>
      </c>
      <c r="BL111" s="87"/>
      <c r="BM111" s="87"/>
    </row>
    <row r="112" spans="1:63" ht="4.5" customHeight="1">
      <c r="A112" s="10"/>
      <c r="B112" s="104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8"/>
    </row>
    <row r="113" spans="1:63" ht="14.25" customHeight="1">
      <c r="A113" s="10" t="s">
        <v>5</v>
      </c>
      <c r="B113" s="105" t="s">
        <v>24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8"/>
    </row>
    <row r="114" spans="1:63" ht="14.25" customHeight="1">
      <c r="A114" s="27"/>
      <c r="B114" s="105"/>
      <c r="C114" s="48">
        <v>0</v>
      </c>
      <c r="D114" s="46">
        <v>0</v>
      </c>
      <c r="E114" s="40">
        <v>0</v>
      </c>
      <c r="F114" s="40">
        <v>0</v>
      </c>
      <c r="G114" s="47">
        <v>0</v>
      </c>
      <c r="H114" s="64">
        <v>0</v>
      </c>
      <c r="I114" s="40">
        <v>0</v>
      </c>
      <c r="J114" s="40">
        <v>0</v>
      </c>
      <c r="K114" s="40">
        <v>0</v>
      </c>
      <c r="L114" s="47">
        <v>0</v>
      </c>
      <c r="M114" s="64">
        <v>0</v>
      </c>
      <c r="N114" s="46">
        <v>0</v>
      </c>
      <c r="O114" s="40">
        <v>0</v>
      </c>
      <c r="P114" s="40">
        <v>0</v>
      </c>
      <c r="Q114" s="47">
        <v>0</v>
      </c>
      <c r="R114" s="64">
        <v>0</v>
      </c>
      <c r="S114" s="40">
        <v>0</v>
      </c>
      <c r="T114" s="40">
        <v>0</v>
      </c>
      <c r="U114" s="40">
        <v>0</v>
      </c>
      <c r="V114" s="47">
        <v>0</v>
      </c>
      <c r="W114" s="64">
        <v>0</v>
      </c>
      <c r="X114" s="40">
        <v>0</v>
      </c>
      <c r="Y114" s="40">
        <v>0</v>
      </c>
      <c r="Z114" s="40">
        <v>0</v>
      </c>
      <c r="AA114" s="47">
        <v>0</v>
      </c>
      <c r="AB114" s="64">
        <v>0</v>
      </c>
      <c r="AC114" s="40">
        <v>0</v>
      </c>
      <c r="AD114" s="40">
        <v>0</v>
      </c>
      <c r="AE114" s="40">
        <v>0</v>
      </c>
      <c r="AF114" s="47">
        <v>0</v>
      </c>
      <c r="AG114" s="64">
        <v>0</v>
      </c>
      <c r="AH114" s="40">
        <v>0</v>
      </c>
      <c r="AI114" s="40">
        <v>0</v>
      </c>
      <c r="AJ114" s="40">
        <v>0</v>
      </c>
      <c r="AK114" s="47">
        <v>0</v>
      </c>
      <c r="AL114" s="64">
        <v>0</v>
      </c>
      <c r="AM114" s="40">
        <v>0</v>
      </c>
      <c r="AN114" s="40">
        <v>0</v>
      </c>
      <c r="AO114" s="40">
        <v>0</v>
      </c>
      <c r="AP114" s="47">
        <v>0</v>
      </c>
      <c r="AQ114" s="64">
        <v>0</v>
      </c>
      <c r="AR114" s="46">
        <v>0</v>
      </c>
      <c r="AS114" s="40">
        <v>0</v>
      </c>
      <c r="AT114" s="40">
        <v>0</v>
      </c>
      <c r="AU114" s="47">
        <v>0</v>
      </c>
      <c r="AV114" s="64">
        <v>0</v>
      </c>
      <c r="AW114" s="40">
        <v>0</v>
      </c>
      <c r="AX114" s="40">
        <v>0</v>
      </c>
      <c r="AY114" s="40">
        <v>0</v>
      </c>
      <c r="AZ114" s="47">
        <v>0</v>
      </c>
      <c r="BA114" s="38">
        <v>0</v>
      </c>
      <c r="BB114" s="39">
        <v>0</v>
      </c>
      <c r="BC114" s="38">
        <v>0</v>
      </c>
      <c r="BD114" s="38">
        <v>0</v>
      </c>
      <c r="BE114" s="41">
        <v>0</v>
      </c>
      <c r="BF114" s="38">
        <v>0</v>
      </c>
      <c r="BG114" s="39">
        <v>0</v>
      </c>
      <c r="BH114" s="38">
        <v>0</v>
      </c>
      <c r="BI114" s="38">
        <v>0</v>
      </c>
      <c r="BJ114" s="41">
        <v>0</v>
      </c>
      <c r="BK114" s="81">
        <f>SUM(C114:BJ114)</f>
        <v>0</v>
      </c>
    </row>
    <row r="115" spans="1:63" ht="13.5" thickBot="1">
      <c r="A115" s="35"/>
      <c r="B115" s="106" t="s">
        <v>74</v>
      </c>
      <c r="C115" s="118">
        <f>SUM(C114)</f>
        <v>0</v>
      </c>
      <c r="D115" s="119">
        <f aca="true" t="shared" si="22" ref="D115:BK115">SUM(D114)</f>
        <v>0</v>
      </c>
      <c r="E115" s="119">
        <f t="shared" si="22"/>
        <v>0</v>
      </c>
      <c r="F115" s="119">
        <f t="shared" si="22"/>
        <v>0</v>
      </c>
      <c r="G115" s="120">
        <f t="shared" si="22"/>
        <v>0</v>
      </c>
      <c r="H115" s="121">
        <f t="shared" si="22"/>
        <v>0</v>
      </c>
      <c r="I115" s="119">
        <f t="shared" si="22"/>
        <v>0</v>
      </c>
      <c r="J115" s="119">
        <f t="shared" si="22"/>
        <v>0</v>
      </c>
      <c r="K115" s="119">
        <f t="shared" si="22"/>
        <v>0</v>
      </c>
      <c r="L115" s="120">
        <f t="shared" si="22"/>
        <v>0</v>
      </c>
      <c r="M115" s="121">
        <f t="shared" si="22"/>
        <v>0</v>
      </c>
      <c r="N115" s="119">
        <f t="shared" si="22"/>
        <v>0</v>
      </c>
      <c r="O115" s="119">
        <f t="shared" si="22"/>
        <v>0</v>
      </c>
      <c r="P115" s="119">
        <f t="shared" si="22"/>
        <v>0</v>
      </c>
      <c r="Q115" s="120">
        <f t="shared" si="22"/>
        <v>0</v>
      </c>
      <c r="R115" s="121">
        <f t="shared" si="22"/>
        <v>0</v>
      </c>
      <c r="S115" s="119">
        <f t="shared" si="22"/>
        <v>0</v>
      </c>
      <c r="T115" s="119">
        <f t="shared" si="22"/>
        <v>0</v>
      </c>
      <c r="U115" s="119">
        <f t="shared" si="22"/>
        <v>0</v>
      </c>
      <c r="V115" s="120">
        <f t="shared" si="22"/>
        <v>0</v>
      </c>
      <c r="W115" s="121">
        <f t="shared" si="22"/>
        <v>0</v>
      </c>
      <c r="X115" s="119">
        <f t="shared" si="22"/>
        <v>0</v>
      </c>
      <c r="Y115" s="119">
        <f t="shared" si="22"/>
        <v>0</v>
      </c>
      <c r="Z115" s="119">
        <f t="shared" si="22"/>
        <v>0</v>
      </c>
      <c r="AA115" s="120">
        <f t="shared" si="22"/>
        <v>0</v>
      </c>
      <c r="AB115" s="121">
        <f t="shared" si="22"/>
        <v>0</v>
      </c>
      <c r="AC115" s="119">
        <f t="shared" si="22"/>
        <v>0</v>
      </c>
      <c r="AD115" s="119">
        <f t="shared" si="22"/>
        <v>0</v>
      </c>
      <c r="AE115" s="119">
        <f t="shared" si="22"/>
        <v>0</v>
      </c>
      <c r="AF115" s="120">
        <f t="shared" si="22"/>
        <v>0</v>
      </c>
      <c r="AG115" s="121">
        <f t="shared" si="22"/>
        <v>0</v>
      </c>
      <c r="AH115" s="119">
        <f t="shared" si="22"/>
        <v>0</v>
      </c>
      <c r="AI115" s="119">
        <f t="shared" si="22"/>
        <v>0</v>
      </c>
      <c r="AJ115" s="119">
        <f t="shared" si="22"/>
        <v>0</v>
      </c>
      <c r="AK115" s="120">
        <f t="shared" si="22"/>
        <v>0</v>
      </c>
      <c r="AL115" s="121">
        <f t="shared" si="22"/>
        <v>0</v>
      </c>
      <c r="AM115" s="119">
        <f t="shared" si="22"/>
        <v>0</v>
      </c>
      <c r="AN115" s="119">
        <f t="shared" si="22"/>
        <v>0</v>
      </c>
      <c r="AO115" s="119">
        <f t="shared" si="22"/>
        <v>0</v>
      </c>
      <c r="AP115" s="120">
        <f t="shared" si="22"/>
        <v>0</v>
      </c>
      <c r="AQ115" s="121">
        <f t="shared" si="22"/>
        <v>0</v>
      </c>
      <c r="AR115" s="119">
        <f t="shared" si="22"/>
        <v>0</v>
      </c>
      <c r="AS115" s="119">
        <f t="shared" si="22"/>
        <v>0</v>
      </c>
      <c r="AT115" s="119">
        <f t="shared" si="22"/>
        <v>0</v>
      </c>
      <c r="AU115" s="120">
        <f t="shared" si="22"/>
        <v>0</v>
      </c>
      <c r="AV115" s="121">
        <f t="shared" si="22"/>
        <v>0</v>
      </c>
      <c r="AW115" s="119">
        <f t="shared" si="22"/>
        <v>0</v>
      </c>
      <c r="AX115" s="119">
        <f t="shared" si="22"/>
        <v>0</v>
      </c>
      <c r="AY115" s="119">
        <f t="shared" si="22"/>
        <v>0</v>
      </c>
      <c r="AZ115" s="120">
        <f t="shared" si="22"/>
        <v>0</v>
      </c>
      <c r="BA115" s="118">
        <f t="shared" si="22"/>
        <v>0</v>
      </c>
      <c r="BB115" s="119">
        <f t="shared" si="22"/>
        <v>0</v>
      </c>
      <c r="BC115" s="119">
        <f t="shared" si="22"/>
        <v>0</v>
      </c>
      <c r="BD115" s="119">
        <f t="shared" si="22"/>
        <v>0</v>
      </c>
      <c r="BE115" s="122">
        <f t="shared" si="22"/>
        <v>0</v>
      </c>
      <c r="BF115" s="121">
        <f t="shared" si="22"/>
        <v>0</v>
      </c>
      <c r="BG115" s="119">
        <f t="shared" si="22"/>
        <v>0</v>
      </c>
      <c r="BH115" s="119">
        <f t="shared" si="22"/>
        <v>0</v>
      </c>
      <c r="BI115" s="119">
        <f t="shared" si="22"/>
        <v>0</v>
      </c>
      <c r="BJ115" s="120">
        <f t="shared" si="22"/>
        <v>0</v>
      </c>
      <c r="BK115" s="123">
        <f t="shared" si="22"/>
        <v>0</v>
      </c>
    </row>
    <row r="116" spans="1:63" ht="6" customHeight="1">
      <c r="A116" s="3"/>
      <c r="B116" s="15"/>
      <c r="C116" s="23"/>
      <c r="D116" s="29"/>
      <c r="E116" s="23"/>
      <c r="F116" s="23"/>
      <c r="G116" s="23"/>
      <c r="H116" s="23"/>
      <c r="I116" s="23"/>
      <c r="J116" s="23"/>
      <c r="K116" s="23"/>
      <c r="L116" s="23"/>
      <c r="M116" s="23"/>
      <c r="N116" s="29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9"/>
      <c r="AS116" s="23"/>
      <c r="AT116" s="23"/>
      <c r="AU116" s="23"/>
      <c r="AV116" s="23"/>
      <c r="AW116" s="23"/>
      <c r="AX116" s="23"/>
      <c r="AY116" s="23"/>
      <c r="AZ116" s="23"/>
      <c r="BA116" s="23"/>
      <c r="BB116" s="29"/>
      <c r="BC116" s="23"/>
      <c r="BD116" s="23"/>
      <c r="BE116" s="23"/>
      <c r="BF116" s="23"/>
      <c r="BG116" s="29"/>
      <c r="BH116" s="23"/>
      <c r="BI116" s="23"/>
      <c r="BJ116" s="23"/>
      <c r="BK116" s="25"/>
    </row>
    <row r="117" spans="1:63" ht="12.75">
      <c r="A117" s="3"/>
      <c r="B117" s="3" t="s">
        <v>104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36" t="s">
        <v>89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5"/>
    </row>
    <row r="118" spans="1:63" ht="12.75">
      <c r="A118" s="3"/>
      <c r="B118" s="3" t="s">
        <v>105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37" t="s">
        <v>90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5"/>
    </row>
    <row r="119" spans="3:63" ht="12.75">
      <c r="C119" s="23"/>
      <c r="D119" s="23"/>
      <c r="E119" s="23"/>
      <c r="F119" s="23"/>
      <c r="G119" s="23"/>
      <c r="H119" s="23"/>
      <c r="I119" s="23"/>
      <c r="J119" s="23"/>
      <c r="K119" s="23"/>
      <c r="L119" s="37" t="s">
        <v>91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5"/>
    </row>
    <row r="120" spans="2:63" ht="12.75">
      <c r="B120" s="3" t="s">
        <v>96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37" t="s">
        <v>92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5"/>
    </row>
    <row r="121" spans="2:63" ht="12.75">
      <c r="B121" s="3" t="s">
        <v>97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37" t="s">
        <v>93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5"/>
    </row>
    <row r="122" spans="2:63" ht="12.75">
      <c r="B122" s="3"/>
      <c r="C122" s="23"/>
      <c r="D122" s="23"/>
      <c r="E122" s="23"/>
      <c r="F122" s="23"/>
      <c r="G122" s="23"/>
      <c r="H122" s="23"/>
      <c r="I122" s="23"/>
      <c r="J122" s="23"/>
      <c r="K122" s="23"/>
      <c r="L122" s="37" t="s">
        <v>94</v>
      </c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5"/>
    </row>
    <row r="125" ht="12.75">
      <c r="BJ125" s="87"/>
    </row>
    <row r="127" spans="3:63" ht="12.75"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</row>
  </sheetData>
  <sheetProtection/>
  <mergeCells count="49">
    <mergeCell ref="C110:BK110"/>
    <mergeCell ref="A1:A5"/>
    <mergeCell ref="C88:BK88"/>
    <mergeCell ref="C112:BK112"/>
    <mergeCell ref="C113:BK113"/>
    <mergeCell ref="C92:BK92"/>
    <mergeCell ref="C93:BK93"/>
    <mergeCell ref="C96:BK96"/>
    <mergeCell ref="C100:BK100"/>
    <mergeCell ref="C101:BK101"/>
    <mergeCell ref="C102:BK102"/>
    <mergeCell ref="C60:BK60"/>
    <mergeCell ref="C57:BK57"/>
    <mergeCell ref="C63:BK63"/>
    <mergeCell ref="C86:BK86"/>
    <mergeCell ref="C87:BK87"/>
    <mergeCell ref="C91:BK91"/>
    <mergeCell ref="C1:BK1"/>
    <mergeCell ref="BA3:BJ3"/>
    <mergeCell ref="BK2:BK5"/>
    <mergeCell ref="W3:AF3"/>
    <mergeCell ref="AG3:AP3"/>
    <mergeCell ref="C59:BK59"/>
    <mergeCell ref="M3:V3"/>
    <mergeCell ref="C12:BK12"/>
    <mergeCell ref="C16:BK16"/>
    <mergeCell ref="C39:BK39"/>
    <mergeCell ref="C42:BK42"/>
    <mergeCell ref="C45:BK45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9" t="s">
        <v>171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2.75">
      <c r="B3" s="159" t="s">
        <v>130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30">
      <c r="B4" s="91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90">
        <v>0.089318593</v>
      </c>
      <c r="E5" s="85">
        <v>0.023185761</v>
      </c>
      <c r="F5" s="85">
        <v>4.281105981</v>
      </c>
      <c r="G5" s="85">
        <v>0.172486898</v>
      </c>
      <c r="H5" s="85">
        <v>0.022287432</v>
      </c>
      <c r="I5" s="85">
        <v>0</v>
      </c>
      <c r="J5" s="75">
        <v>0</v>
      </c>
      <c r="K5" s="80">
        <f>SUM(D5:J5)</f>
        <v>4.5883846649999995</v>
      </c>
      <c r="L5" s="85">
        <v>0</v>
      </c>
    </row>
    <row r="6" spans="2:12" ht="12.75">
      <c r="B6" s="11">
        <v>2</v>
      </c>
      <c r="C6" s="13" t="s">
        <v>34</v>
      </c>
      <c r="D6" s="85">
        <v>93.188890603</v>
      </c>
      <c r="E6" s="85">
        <v>155.81668985</v>
      </c>
      <c r="F6" s="85">
        <v>978.792972679</v>
      </c>
      <c r="G6" s="85">
        <v>96.973984527</v>
      </c>
      <c r="H6" s="85">
        <v>11.766522526</v>
      </c>
      <c r="I6" s="85">
        <v>0</v>
      </c>
      <c r="J6" s="75">
        <v>0.26181117247594615</v>
      </c>
      <c r="K6" s="80">
        <f aca="true" t="shared" si="0" ref="K6:K41">SUM(D6:J6)</f>
        <v>1336.8008713574761</v>
      </c>
      <c r="L6" s="85">
        <v>0</v>
      </c>
    </row>
    <row r="7" spans="2:12" ht="12.75">
      <c r="B7" s="11">
        <v>3</v>
      </c>
      <c r="C7" s="12" t="s">
        <v>35</v>
      </c>
      <c r="D7" s="85">
        <v>0.093589688</v>
      </c>
      <c r="E7" s="85">
        <v>0.572543169</v>
      </c>
      <c r="F7" s="85">
        <v>6.376952194</v>
      </c>
      <c r="G7" s="85">
        <v>0.179460511</v>
      </c>
      <c r="H7" s="85">
        <v>0.090853475</v>
      </c>
      <c r="I7" s="85">
        <v>0</v>
      </c>
      <c r="J7" s="75">
        <v>0</v>
      </c>
      <c r="K7" s="80">
        <f t="shared" si="0"/>
        <v>7.313399037000001</v>
      </c>
      <c r="L7" s="85">
        <v>0</v>
      </c>
    </row>
    <row r="8" spans="2:12" ht="12.75">
      <c r="B8" s="11">
        <v>4</v>
      </c>
      <c r="C8" s="13" t="s">
        <v>36</v>
      </c>
      <c r="D8" s="85">
        <v>85.432610404</v>
      </c>
      <c r="E8" s="85">
        <v>85.383139515</v>
      </c>
      <c r="F8" s="85">
        <v>336.633933215</v>
      </c>
      <c r="G8" s="85">
        <v>20.37991807</v>
      </c>
      <c r="H8" s="85">
        <v>2.754735231</v>
      </c>
      <c r="I8" s="85">
        <v>0</v>
      </c>
      <c r="J8" s="75">
        <v>0.08241216461674872</v>
      </c>
      <c r="K8" s="80">
        <f t="shared" si="0"/>
        <v>530.6667485996168</v>
      </c>
      <c r="L8" s="85">
        <v>0</v>
      </c>
    </row>
    <row r="9" spans="2:12" ht="12.75">
      <c r="B9" s="11">
        <v>5</v>
      </c>
      <c r="C9" s="13" t="s">
        <v>37</v>
      </c>
      <c r="D9" s="85">
        <v>13.011015109</v>
      </c>
      <c r="E9" s="85">
        <v>72.586560889</v>
      </c>
      <c r="F9" s="85">
        <v>490.295135611</v>
      </c>
      <c r="G9" s="85">
        <v>48.582321133</v>
      </c>
      <c r="H9" s="85">
        <v>3.788522731</v>
      </c>
      <c r="I9" s="85">
        <v>0</v>
      </c>
      <c r="J9" s="75">
        <v>0.053402866126901254</v>
      </c>
      <c r="K9" s="80">
        <f t="shared" si="0"/>
        <v>628.3169583391269</v>
      </c>
      <c r="L9" s="85">
        <v>0</v>
      </c>
    </row>
    <row r="10" spans="2:12" ht="12.75">
      <c r="B10" s="11">
        <v>6</v>
      </c>
      <c r="C10" s="13" t="s">
        <v>38</v>
      </c>
      <c r="D10" s="85">
        <v>7.993852067</v>
      </c>
      <c r="E10" s="85">
        <v>31.765308847</v>
      </c>
      <c r="F10" s="85">
        <v>200.930844149</v>
      </c>
      <c r="G10" s="85">
        <v>22.040053168</v>
      </c>
      <c r="H10" s="85">
        <v>1.633177483</v>
      </c>
      <c r="I10" s="85">
        <v>0</v>
      </c>
      <c r="J10" s="75">
        <v>0.03817371078830856</v>
      </c>
      <c r="K10" s="80">
        <f t="shared" si="0"/>
        <v>264.4014094247883</v>
      </c>
      <c r="L10" s="85">
        <v>0</v>
      </c>
    </row>
    <row r="11" spans="2:12" ht="12.75">
      <c r="B11" s="11">
        <v>7</v>
      </c>
      <c r="C11" s="13" t="s">
        <v>39</v>
      </c>
      <c r="D11" s="85">
        <v>30.176133371</v>
      </c>
      <c r="E11" s="85">
        <v>69.766553288</v>
      </c>
      <c r="F11" s="85">
        <v>322.951789533</v>
      </c>
      <c r="G11" s="85">
        <v>45.816747565</v>
      </c>
      <c r="H11" s="85">
        <v>3.109136947</v>
      </c>
      <c r="I11" s="85">
        <v>0</v>
      </c>
      <c r="J11" s="75">
        <v>0.007220972816351936</v>
      </c>
      <c r="K11" s="80">
        <f t="shared" si="0"/>
        <v>471.8275816768164</v>
      </c>
      <c r="L11" s="85">
        <v>0</v>
      </c>
    </row>
    <row r="12" spans="2:12" ht="12.75">
      <c r="B12" s="11">
        <v>8</v>
      </c>
      <c r="C12" s="12" t="s">
        <v>40</v>
      </c>
      <c r="D12" s="85">
        <v>0.059848595</v>
      </c>
      <c r="E12" s="85">
        <v>1.56726546</v>
      </c>
      <c r="F12" s="85">
        <v>17.2281407</v>
      </c>
      <c r="G12" s="85">
        <v>1.296662946</v>
      </c>
      <c r="H12" s="85">
        <v>0.020334913</v>
      </c>
      <c r="I12" s="85">
        <v>0</v>
      </c>
      <c r="J12" s="75">
        <v>0.00016638186212792485</v>
      </c>
      <c r="K12" s="80">
        <f t="shared" si="0"/>
        <v>20.17241899586213</v>
      </c>
      <c r="L12" s="85">
        <v>0</v>
      </c>
    </row>
    <row r="13" spans="2:12" ht="12.75">
      <c r="B13" s="11">
        <v>9</v>
      </c>
      <c r="C13" s="12" t="s">
        <v>41</v>
      </c>
      <c r="D13" s="85">
        <v>20.644077429</v>
      </c>
      <c r="E13" s="85">
        <v>0.794684794</v>
      </c>
      <c r="F13" s="85">
        <v>9.893585469</v>
      </c>
      <c r="G13" s="85">
        <v>0.685220325</v>
      </c>
      <c r="H13" s="85">
        <v>0.027247716</v>
      </c>
      <c r="I13" s="85">
        <v>0</v>
      </c>
      <c r="J13" s="75">
        <v>0</v>
      </c>
      <c r="K13" s="80">
        <f t="shared" si="0"/>
        <v>32.044815733</v>
      </c>
      <c r="L13" s="85">
        <v>0</v>
      </c>
    </row>
    <row r="14" spans="2:12" ht="12.75">
      <c r="B14" s="11">
        <v>10</v>
      </c>
      <c r="C14" s="13" t="s">
        <v>42</v>
      </c>
      <c r="D14" s="85">
        <v>22.245011256</v>
      </c>
      <c r="E14" s="85">
        <v>232.903882954</v>
      </c>
      <c r="F14" s="85">
        <v>520.586468677</v>
      </c>
      <c r="G14" s="85">
        <v>89.685820838</v>
      </c>
      <c r="H14" s="85">
        <v>3.662941771</v>
      </c>
      <c r="I14" s="85">
        <v>0</v>
      </c>
      <c r="J14" s="75">
        <v>0.0002474619785231001</v>
      </c>
      <c r="K14" s="80">
        <f t="shared" si="0"/>
        <v>869.0843729579785</v>
      </c>
      <c r="L14" s="85">
        <v>0</v>
      </c>
    </row>
    <row r="15" spans="2:12" ht="12.75">
      <c r="B15" s="11">
        <v>11</v>
      </c>
      <c r="C15" s="13" t="s">
        <v>43</v>
      </c>
      <c r="D15" s="85">
        <v>447.172858828</v>
      </c>
      <c r="E15" s="85">
        <v>1001.811222461</v>
      </c>
      <c r="F15" s="85">
        <v>4283.965346592</v>
      </c>
      <c r="G15" s="85">
        <v>650.840927782</v>
      </c>
      <c r="H15" s="85">
        <v>48.977236137</v>
      </c>
      <c r="I15" s="85">
        <v>0</v>
      </c>
      <c r="J15" s="75">
        <v>5.566520500585939</v>
      </c>
      <c r="K15" s="80">
        <f t="shared" si="0"/>
        <v>6438.334112300586</v>
      </c>
      <c r="L15" s="85">
        <v>0</v>
      </c>
    </row>
    <row r="16" spans="2:12" ht="12.75">
      <c r="B16" s="11">
        <v>12</v>
      </c>
      <c r="C16" s="13" t="s">
        <v>44</v>
      </c>
      <c r="D16" s="85">
        <v>448.762480407</v>
      </c>
      <c r="E16" s="85">
        <v>1783.071311522</v>
      </c>
      <c r="F16" s="85">
        <v>1285.89624204</v>
      </c>
      <c r="G16" s="85">
        <v>107.680133309</v>
      </c>
      <c r="H16" s="85">
        <v>38.008931785</v>
      </c>
      <c r="I16" s="85">
        <v>0</v>
      </c>
      <c r="J16" s="75">
        <v>1.3229811550808566</v>
      </c>
      <c r="K16" s="80">
        <f t="shared" si="0"/>
        <v>3664.7420802180814</v>
      </c>
      <c r="L16" s="85">
        <v>0</v>
      </c>
    </row>
    <row r="17" spans="2:12" ht="12.75">
      <c r="B17" s="11">
        <v>13</v>
      </c>
      <c r="C17" s="13" t="s">
        <v>45</v>
      </c>
      <c r="D17" s="85">
        <v>1.97766927</v>
      </c>
      <c r="E17" s="85">
        <v>5.03949719</v>
      </c>
      <c r="F17" s="85">
        <v>69.914423485</v>
      </c>
      <c r="G17" s="85">
        <v>5.864844812</v>
      </c>
      <c r="H17" s="85">
        <v>1.084801356</v>
      </c>
      <c r="I17" s="85">
        <v>0</v>
      </c>
      <c r="J17" s="75">
        <v>0.0015870842997903994</v>
      </c>
      <c r="K17" s="80">
        <f t="shared" si="0"/>
        <v>83.88282319729979</v>
      </c>
      <c r="L17" s="85">
        <v>0</v>
      </c>
    </row>
    <row r="18" spans="2:12" ht="12.75">
      <c r="B18" s="11">
        <v>14</v>
      </c>
      <c r="C18" s="13" t="s">
        <v>46</v>
      </c>
      <c r="D18" s="85">
        <v>0.860692752</v>
      </c>
      <c r="E18" s="85">
        <v>2.552303978</v>
      </c>
      <c r="F18" s="85">
        <v>36.455618165</v>
      </c>
      <c r="G18" s="85">
        <v>1.344767007</v>
      </c>
      <c r="H18" s="85">
        <v>0.832264035</v>
      </c>
      <c r="I18" s="85">
        <v>0</v>
      </c>
      <c r="J18" s="75">
        <v>0</v>
      </c>
      <c r="K18" s="80">
        <f t="shared" si="0"/>
        <v>42.045645936999996</v>
      </c>
      <c r="L18" s="85">
        <v>0</v>
      </c>
    </row>
    <row r="19" spans="2:12" ht="12.75">
      <c r="B19" s="11">
        <v>15</v>
      </c>
      <c r="C19" s="13" t="s">
        <v>47</v>
      </c>
      <c r="D19" s="85">
        <v>12.132642029</v>
      </c>
      <c r="E19" s="85">
        <v>89.837352688</v>
      </c>
      <c r="F19" s="85">
        <v>578.101440696</v>
      </c>
      <c r="G19" s="85">
        <v>104.188978066</v>
      </c>
      <c r="H19" s="85">
        <v>6.653101586</v>
      </c>
      <c r="I19" s="85">
        <v>0</v>
      </c>
      <c r="J19" s="75">
        <v>0.003583045817481736</v>
      </c>
      <c r="K19" s="80">
        <f t="shared" si="0"/>
        <v>790.9170981108175</v>
      </c>
      <c r="L19" s="85">
        <v>0</v>
      </c>
    </row>
    <row r="20" spans="2:12" ht="12.75">
      <c r="B20" s="11">
        <v>16</v>
      </c>
      <c r="C20" s="13" t="s">
        <v>48</v>
      </c>
      <c r="D20" s="85">
        <v>1061.603384851</v>
      </c>
      <c r="E20" s="85">
        <v>2340.183283908</v>
      </c>
      <c r="F20" s="85">
        <v>3531.578817143</v>
      </c>
      <c r="G20" s="85">
        <v>296.808306747</v>
      </c>
      <c r="H20" s="85">
        <v>76.776249537</v>
      </c>
      <c r="I20" s="85">
        <v>0</v>
      </c>
      <c r="J20" s="75">
        <v>3.5622474638878994</v>
      </c>
      <c r="K20" s="80">
        <f t="shared" si="0"/>
        <v>7310.512289649887</v>
      </c>
      <c r="L20" s="85">
        <v>0</v>
      </c>
    </row>
    <row r="21" spans="2:12" ht="12.75">
      <c r="B21" s="11">
        <v>17</v>
      </c>
      <c r="C21" s="12" t="s">
        <v>49</v>
      </c>
      <c r="D21" s="85">
        <v>92.192076881</v>
      </c>
      <c r="E21" s="85">
        <v>159.353901649</v>
      </c>
      <c r="F21" s="85">
        <v>822.394488023</v>
      </c>
      <c r="G21" s="85">
        <v>90.127480905</v>
      </c>
      <c r="H21" s="85">
        <v>12.93656028</v>
      </c>
      <c r="I21" s="85">
        <v>0</v>
      </c>
      <c r="J21" s="75">
        <v>0.07824678228181922</v>
      </c>
      <c r="K21" s="80">
        <f t="shared" si="0"/>
        <v>1177.0827545202822</v>
      </c>
      <c r="L21" s="85">
        <v>0</v>
      </c>
    </row>
    <row r="22" spans="2:12" ht="12.75">
      <c r="B22" s="11">
        <v>18</v>
      </c>
      <c r="C22" s="13" t="s">
        <v>50</v>
      </c>
      <c r="D22" s="85">
        <v>0.000127803</v>
      </c>
      <c r="E22" s="85">
        <v>0</v>
      </c>
      <c r="F22" s="85">
        <v>0.253514215</v>
      </c>
      <c r="G22" s="85">
        <v>0</v>
      </c>
      <c r="H22" s="85">
        <v>0</v>
      </c>
      <c r="I22" s="85">
        <v>0</v>
      </c>
      <c r="J22" s="75">
        <v>0</v>
      </c>
      <c r="K22" s="80">
        <f t="shared" si="0"/>
        <v>0.25364201799999997</v>
      </c>
      <c r="L22" s="85">
        <v>0</v>
      </c>
    </row>
    <row r="23" spans="2:12" ht="12.75">
      <c r="B23" s="11">
        <v>19</v>
      </c>
      <c r="C23" s="13" t="s">
        <v>51</v>
      </c>
      <c r="D23" s="85">
        <v>158.987982524</v>
      </c>
      <c r="E23" s="85">
        <v>176.596841622</v>
      </c>
      <c r="F23" s="85">
        <v>928.761138657</v>
      </c>
      <c r="G23" s="85">
        <v>110.963660426</v>
      </c>
      <c r="H23" s="85">
        <v>10.309208682</v>
      </c>
      <c r="I23" s="85">
        <v>0</v>
      </c>
      <c r="J23" s="75">
        <v>0.7251547346001476</v>
      </c>
      <c r="K23" s="80">
        <f t="shared" si="0"/>
        <v>1386.3439866456001</v>
      </c>
      <c r="L23" s="85">
        <v>0</v>
      </c>
    </row>
    <row r="24" spans="2:12" ht="12.75">
      <c r="B24" s="11">
        <v>20</v>
      </c>
      <c r="C24" s="12" t="s">
        <v>52</v>
      </c>
      <c r="D24" s="85">
        <v>8936.076210865</v>
      </c>
      <c r="E24" s="85">
        <v>12927.03097574471</v>
      </c>
      <c r="F24" s="85">
        <v>14745.390808973</v>
      </c>
      <c r="G24" s="85">
        <v>2496.999489606</v>
      </c>
      <c r="H24" s="85">
        <f>835.160678229-0.00686857882101322</f>
        <v>835.153809650179</v>
      </c>
      <c r="I24" s="85">
        <v>0</v>
      </c>
      <c r="J24" s="75">
        <v>59.745978935592056</v>
      </c>
      <c r="K24" s="80">
        <v>40000.397273774484</v>
      </c>
      <c r="L24" s="85">
        <v>0</v>
      </c>
    </row>
    <row r="25" spans="2:12" ht="12.75">
      <c r="B25" s="11">
        <v>21</v>
      </c>
      <c r="C25" s="13" t="s">
        <v>53</v>
      </c>
      <c r="D25" s="85">
        <v>0.234377112</v>
      </c>
      <c r="E25" s="85">
        <v>0.206180116</v>
      </c>
      <c r="F25" s="85">
        <v>6.107538456</v>
      </c>
      <c r="G25" s="85">
        <v>0.35557884</v>
      </c>
      <c r="H25" s="85">
        <v>0.163716423</v>
      </c>
      <c r="I25" s="85">
        <v>0</v>
      </c>
      <c r="J25" s="75">
        <v>4.047797541321156E-05</v>
      </c>
      <c r="K25" s="80">
        <f t="shared" si="0"/>
        <v>7.067431424975414</v>
      </c>
      <c r="L25" s="85">
        <v>0</v>
      </c>
    </row>
    <row r="26" spans="2:12" ht="12.75">
      <c r="B26" s="11">
        <v>22</v>
      </c>
      <c r="C26" s="12" t="s">
        <v>54</v>
      </c>
      <c r="D26" s="85">
        <v>1.982989308</v>
      </c>
      <c r="E26" s="85">
        <v>8.439452555</v>
      </c>
      <c r="F26" s="85">
        <v>20.335083538</v>
      </c>
      <c r="G26" s="85">
        <v>1.187155732</v>
      </c>
      <c r="H26" s="85">
        <v>0.46710824</v>
      </c>
      <c r="I26" s="85">
        <v>0</v>
      </c>
      <c r="J26" s="75">
        <v>6.655274485116993E-05</v>
      </c>
      <c r="K26" s="80">
        <f t="shared" si="0"/>
        <v>32.41185592574486</v>
      </c>
      <c r="L26" s="85">
        <v>0</v>
      </c>
    </row>
    <row r="27" spans="2:12" ht="12.75">
      <c r="B27" s="11">
        <v>23</v>
      </c>
      <c r="C27" s="12" t="s">
        <v>55</v>
      </c>
      <c r="D27" s="85">
        <v>0.259428879</v>
      </c>
      <c r="E27" s="85">
        <v>0.152777621</v>
      </c>
      <c r="F27" s="85">
        <v>1.569741949</v>
      </c>
      <c r="G27" s="85">
        <v>0.2284592</v>
      </c>
      <c r="H27" s="85">
        <v>0.003145744</v>
      </c>
      <c r="I27" s="85">
        <v>0</v>
      </c>
      <c r="J27" s="75">
        <v>0</v>
      </c>
      <c r="K27" s="80">
        <f t="shared" si="0"/>
        <v>2.2135533929999998</v>
      </c>
      <c r="L27" s="85">
        <v>0</v>
      </c>
    </row>
    <row r="28" spans="2:12" ht="12.75">
      <c r="B28" s="11">
        <v>24</v>
      </c>
      <c r="C28" s="13" t="s">
        <v>56</v>
      </c>
      <c r="D28" s="85">
        <v>0.03039874</v>
      </c>
      <c r="E28" s="85">
        <v>0.377745155</v>
      </c>
      <c r="F28" s="85">
        <v>10.238079913</v>
      </c>
      <c r="G28" s="85">
        <v>0.170803192</v>
      </c>
      <c r="H28" s="85">
        <v>0.076298025</v>
      </c>
      <c r="I28" s="85">
        <v>0</v>
      </c>
      <c r="J28" s="75">
        <v>0.5412826621266528</v>
      </c>
      <c r="K28" s="80">
        <f t="shared" si="0"/>
        <v>11.434607687126652</v>
      </c>
      <c r="L28" s="85">
        <v>0</v>
      </c>
    </row>
    <row r="29" spans="2:12" ht="12.75">
      <c r="B29" s="11">
        <v>25</v>
      </c>
      <c r="C29" s="13" t="s">
        <v>99</v>
      </c>
      <c r="D29" s="85">
        <v>1643.985591763</v>
      </c>
      <c r="E29" s="85">
        <v>2166.909503088</v>
      </c>
      <c r="F29" s="85">
        <v>3107.686914564</v>
      </c>
      <c r="G29" s="85">
        <v>369.811545277</v>
      </c>
      <c r="H29" s="85">
        <v>73.722629562</v>
      </c>
      <c r="I29" s="85">
        <v>0</v>
      </c>
      <c r="J29" s="75">
        <v>3.748216196155346</v>
      </c>
      <c r="K29" s="80">
        <f t="shared" si="0"/>
        <v>7365.864400450156</v>
      </c>
      <c r="L29" s="85">
        <v>0</v>
      </c>
    </row>
    <row r="30" spans="2:12" ht="12.75">
      <c r="B30" s="11">
        <v>26</v>
      </c>
      <c r="C30" s="13" t="s">
        <v>100</v>
      </c>
      <c r="D30" s="85">
        <v>48.378973847</v>
      </c>
      <c r="E30" s="85">
        <v>73.605467241</v>
      </c>
      <c r="F30" s="85">
        <v>418.596902423</v>
      </c>
      <c r="G30" s="85">
        <v>58.29317304</v>
      </c>
      <c r="H30" s="85">
        <v>5.719439889</v>
      </c>
      <c r="I30" s="85">
        <v>0</v>
      </c>
      <c r="J30" s="75">
        <v>0.02828665487970975</v>
      </c>
      <c r="K30" s="80">
        <f t="shared" si="0"/>
        <v>604.6222430948797</v>
      </c>
      <c r="L30" s="85">
        <v>0</v>
      </c>
    </row>
    <row r="31" spans="2:12" ht="12.75">
      <c r="B31" s="11">
        <v>27</v>
      </c>
      <c r="C31" s="13" t="s">
        <v>15</v>
      </c>
      <c r="D31" s="85">
        <v>313.546257214</v>
      </c>
      <c r="E31" s="85">
        <v>578.168606584</v>
      </c>
      <c r="F31" s="85">
        <v>2814.126439024</v>
      </c>
      <c r="G31" s="85">
        <v>337.611887244</v>
      </c>
      <c r="H31" s="85">
        <v>46.922426152</v>
      </c>
      <c r="I31" s="85">
        <v>0</v>
      </c>
      <c r="J31" s="75">
        <v>0</v>
      </c>
      <c r="K31" s="80">
        <f t="shared" si="0"/>
        <v>4090.375616218</v>
      </c>
      <c r="L31" s="85">
        <v>0</v>
      </c>
    </row>
    <row r="32" spans="2:12" ht="12.75">
      <c r="B32" s="11">
        <v>28</v>
      </c>
      <c r="C32" s="13" t="s">
        <v>101</v>
      </c>
      <c r="D32" s="85">
        <v>2.179344057</v>
      </c>
      <c r="E32" s="85">
        <v>6.09524045</v>
      </c>
      <c r="F32" s="85">
        <v>23.217437221</v>
      </c>
      <c r="G32" s="85">
        <v>2.178872467</v>
      </c>
      <c r="H32" s="85">
        <v>2.245511583</v>
      </c>
      <c r="I32" s="85">
        <v>0</v>
      </c>
      <c r="J32" s="75">
        <v>0.0039007855079185717</v>
      </c>
      <c r="K32" s="80">
        <f t="shared" si="0"/>
        <v>35.92030656350792</v>
      </c>
      <c r="L32" s="85">
        <v>0</v>
      </c>
    </row>
    <row r="33" spans="2:12" ht="12.75">
      <c r="B33" s="11">
        <v>29</v>
      </c>
      <c r="C33" s="13" t="s">
        <v>57</v>
      </c>
      <c r="D33" s="85">
        <v>46.544413259</v>
      </c>
      <c r="E33" s="85">
        <v>125.733384856</v>
      </c>
      <c r="F33" s="85">
        <v>780.095288574</v>
      </c>
      <c r="G33" s="85">
        <v>50.872792128</v>
      </c>
      <c r="H33" s="85">
        <v>12.449081351</v>
      </c>
      <c r="I33" s="85">
        <v>0</v>
      </c>
      <c r="J33" s="75">
        <v>0.007984715229746614</v>
      </c>
      <c r="K33" s="80">
        <f t="shared" si="0"/>
        <v>1015.7029448832299</v>
      </c>
      <c r="L33" s="85">
        <v>0</v>
      </c>
    </row>
    <row r="34" spans="2:12" ht="12.75">
      <c r="B34" s="11">
        <v>30</v>
      </c>
      <c r="C34" s="13" t="s">
        <v>58</v>
      </c>
      <c r="D34" s="85">
        <v>40.583960549</v>
      </c>
      <c r="E34" s="85">
        <v>576.049994969</v>
      </c>
      <c r="F34" s="85">
        <v>1327.458052753</v>
      </c>
      <c r="G34" s="85">
        <v>96.437086442</v>
      </c>
      <c r="H34" s="85">
        <v>10.155630741</v>
      </c>
      <c r="I34" s="85">
        <v>0</v>
      </c>
      <c r="J34" s="75">
        <v>0.09206318177914957</v>
      </c>
      <c r="K34" s="80">
        <f t="shared" si="0"/>
        <v>2050.7767886357788</v>
      </c>
      <c r="L34" s="85">
        <v>0</v>
      </c>
    </row>
    <row r="35" spans="2:12" ht="12.75">
      <c r="B35" s="11">
        <v>31</v>
      </c>
      <c r="C35" s="12" t="s">
        <v>59</v>
      </c>
      <c r="D35" s="85">
        <v>2.301094682</v>
      </c>
      <c r="E35" s="85">
        <v>0.136885059</v>
      </c>
      <c r="F35" s="85">
        <v>23.800833514</v>
      </c>
      <c r="G35" s="85">
        <v>2.097401952</v>
      </c>
      <c r="H35" s="85">
        <v>0.066929726</v>
      </c>
      <c r="I35" s="85">
        <v>0</v>
      </c>
      <c r="J35" s="75">
        <v>1.241655687521827E-07</v>
      </c>
      <c r="K35" s="80">
        <f t="shared" si="0"/>
        <v>28.40314505716557</v>
      </c>
      <c r="L35" s="85">
        <v>0</v>
      </c>
    </row>
    <row r="36" spans="2:12" ht="12.75">
      <c r="B36" s="11">
        <v>32</v>
      </c>
      <c r="C36" s="13" t="s">
        <v>60</v>
      </c>
      <c r="D36" s="85">
        <v>529.276056805</v>
      </c>
      <c r="E36" s="85">
        <v>852.804315393</v>
      </c>
      <c r="F36" s="85">
        <v>2153.306498695</v>
      </c>
      <c r="G36" s="85">
        <v>333.465840936</v>
      </c>
      <c r="H36" s="85">
        <v>68.425921415</v>
      </c>
      <c r="I36" s="85">
        <v>0</v>
      </c>
      <c r="J36" s="75">
        <v>4.447351539161199</v>
      </c>
      <c r="K36" s="80">
        <f t="shared" si="0"/>
        <v>3941.725984783161</v>
      </c>
      <c r="L36" s="85">
        <v>0</v>
      </c>
    </row>
    <row r="37" spans="2:12" ht="12.75">
      <c r="B37" s="11">
        <v>33</v>
      </c>
      <c r="C37" s="13" t="s">
        <v>95</v>
      </c>
      <c r="D37" s="85">
        <v>23.061806707</v>
      </c>
      <c r="E37" s="85">
        <v>5.903901743</v>
      </c>
      <c r="F37" s="85">
        <v>79.425673534</v>
      </c>
      <c r="G37" s="86">
        <v>4.210316132</v>
      </c>
      <c r="H37" s="86">
        <v>1.017657418</v>
      </c>
      <c r="I37" s="85">
        <v>0</v>
      </c>
      <c r="J37" s="75">
        <v>0.8493133500804794</v>
      </c>
      <c r="K37" s="80">
        <f t="shared" si="0"/>
        <v>114.46866888408047</v>
      </c>
      <c r="L37" s="85">
        <v>0</v>
      </c>
    </row>
    <row r="38" spans="2:12" ht="12.75">
      <c r="B38" s="11">
        <v>34</v>
      </c>
      <c r="C38" s="13" t="s">
        <v>61</v>
      </c>
      <c r="D38" s="85">
        <v>0.178321198</v>
      </c>
      <c r="E38" s="85">
        <v>0.206713798</v>
      </c>
      <c r="F38" s="85">
        <v>6.392770811</v>
      </c>
      <c r="G38" s="85">
        <v>0.145267542</v>
      </c>
      <c r="H38" s="85">
        <v>0.053833626</v>
      </c>
      <c r="I38" s="85">
        <v>0</v>
      </c>
      <c r="J38" s="75">
        <v>7.449934125130963E-05</v>
      </c>
      <c r="K38" s="80">
        <f t="shared" si="0"/>
        <v>6.976981474341252</v>
      </c>
      <c r="L38" s="85">
        <v>0</v>
      </c>
    </row>
    <row r="39" spans="2:12" ht="12.75">
      <c r="B39" s="11">
        <v>35</v>
      </c>
      <c r="C39" s="13" t="s">
        <v>62</v>
      </c>
      <c r="D39" s="85">
        <v>416.47482181</v>
      </c>
      <c r="E39" s="85">
        <v>601.823219873</v>
      </c>
      <c r="F39" s="85">
        <v>2433.972018472</v>
      </c>
      <c r="G39" s="85">
        <v>307.717704773</v>
      </c>
      <c r="H39" s="85">
        <v>30.167489812</v>
      </c>
      <c r="I39" s="85">
        <v>0</v>
      </c>
      <c r="J39" s="75">
        <v>0.2822906688892249</v>
      </c>
      <c r="K39" s="80">
        <f t="shared" si="0"/>
        <v>3790.4375454088895</v>
      </c>
      <c r="L39" s="85">
        <v>0</v>
      </c>
    </row>
    <row r="40" spans="2:12" ht="12.75">
      <c r="B40" s="11">
        <v>36</v>
      </c>
      <c r="C40" s="13" t="s">
        <v>63</v>
      </c>
      <c r="D40" s="85">
        <v>14.311087475</v>
      </c>
      <c r="E40" s="85">
        <v>60.823112865</v>
      </c>
      <c r="F40" s="85">
        <v>325.38192926</v>
      </c>
      <c r="G40" s="85">
        <v>26.654442608</v>
      </c>
      <c r="H40" s="85">
        <v>3.108565338</v>
      </c>
      <c r="I40" s="85">
        <v>0</v>
      </c>
      <c r="J40" s="75">
        <v>0.22375852311717093</v>
      </c>
      <c r="K40" s="80">
        <f t="shared" si="0"/>
        <v>430.5028960691172</v>
      </c>
      <c r="L40" s="85">
        <v>0</v>
      </c>
    </row>
    <row r="41" spans="2:12" ht="12.75">
      <c r="B41" s="11">
        <v>37</v>
      </c>
      <c r="C41" s="13" t="s">
        <v>64</v>
      </c>
      <c r="D41" s="85">
        <v>1135.525682601</v>
      </c>
      <c r="E41" s="85">
        <v>1172.43105164</v>
      </c>
      <c r="F41" s="85">
        <v>2420.166090872</v>
      </c>
      <c r="G41" s="85">
        <v>334.060764929</v>
      </c>
      <c r="H41" s="85">
        <v>64.364573215</v>
      </c>
      <c r="I41" s="85">
        <v>0</v>
      </c>
      <c r="J41" s="75">
        <v>1.831448844035407</v>
      </c>
      <c r="K41" s="80">
        <f t="shared" si="0"/>
        <v>5128.379612101035</v>
      </c>
      <c r="L41" s="85">
        <v>0</v>
      </c>
    </row>
    <row r="42" spans="2:12" ht="15">
      <c r="B42" s="14" t="s">
        <v>11</v>
      </c>
      <c r="C42" s="76"/>
      <c r="D42" s="88">
        <f aca="true" t="shared" si="1" ref="D42:L42">SUM(D5:D41)</f>
        <v>15651.555079331</v>
      </c>
      <c r="E42" s="88">
        <f t="shared" si="1"/>
        <v>25366.524058295712</v>
      </c>
      <c r="F42" s="88">
        <f t="shared" si="1"/>
        <v>45122.560059769996</v>
      </c>
      <c r="G42" s="88">
        <f t="shared" si="1"/>
        <v>6116.130357074999</v>
      </c>
      <c r="H42" s="88">
        <f>SUM(H5:H41)</f>
        <v>1376.7378815331792</v>
      </c>
      <c r="I42" s="88">
        <f t="shared" si="1"/>
        <v>0</v>
      </c>
      <c r="J42" s="88">
        <f t="shared" si="1"/>
        <v>83.505813208</v>
      </c>
      <c r="K42" s="88">
        <f>SUM(K5:K41)</f>
        <v>93717.01324921288</v>
      </c>
      <c r="L42" s="88">
        <f t="shared" si="1"/>
        <v>0</v>
      </c>
    </row>
    <row r="43" spans="2:6" ht="12.75">
      <c r="B43" t="s">
        <v>80</v>
      </c>
      <c r="E43" s="2"/>
      <c r="F43" s="83"/>
    </row>
    <row r="44" spans="4:12" ht="12.75">
      <c r="D44" s="89"/>
      <c r="E44" s="89"/>
      <c r="F44" s="89"/>
      <c r="G44" s="89"/>
      <c r="H44" s="89"/>
      <c r="I44" s="89"/>
      <c r="J44" s="89"/>
      <c r="K44" s="89"/>
      <c r="L44" s="89"/>
    </row>
    <row r="47" spans="4:12" ht="12.75">
      <c r="D47" s="124"/>
      <c r="E47" s="124"/>
      <c r="F47" s="124"/>
      <c r="G47" s="124"/>
      <c r="H47" s="124"/>
      <c r="I47" s="124"/>
      <c r="J47" s="124"/>
      <c r="K47" s="124"/>
      <c r="L47" s="124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2021-01-11T07:34:44Z</cp:lastPrinted>
  <dcterms:created xsi:type="dcterms:W3CDTF">2014-01-06T04:43:23Z</dcterms:created>
  <dcterms:modified xsi:type="dcterms:W3CDTF">2021-01-11T07:41:50Z</dcterms:modified>
  <cp:category/>
  <cp:version/>
  <cp:contentType/>
  <cp:contentStatus/>
</cp:coreProperties>
</file>