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<sst xmlns="http://schemas.openxmlformats.org/spreadsheetml/2006/main" count="227" uniqueCount="192">
  <si>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</si>
  <si>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</si>
  <si>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</si>
  <si>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</si>
  <si>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</si>
  <si>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</si>
  <si>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</si>
  <si>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</si>
  <si>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</si>
  <si>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</si>
  <si>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</si>
  <si>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</si>
  <si>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</si>
  <si>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</si>
  <si>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</si>
  <si>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</si>
  <si>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</si>
  <si>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</si>
  <si>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</si>
  <si>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</si>
  <si>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</si>
  <si>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</si>
  <si>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</si>
  <si>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</si>
  <si>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</si>
  <si>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</si>
  <si>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</si>
  <si>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</si>
  <si>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</si>
  <si>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</si>
  <si>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</si>
  <si>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</si>
  <si>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</si>
  <si>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</si>
  <si>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</si>
  <si>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</si>
  <si>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</si>
  <si>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</si>
  <si>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</si>
  <si>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</si>
  <si>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</si>
  <si>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</si>
  <si>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</si>
  <si>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</si>
  <si>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</si>
  <si>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</si>
  <si>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</si>
  <si>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</si>
  <si>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</si>
  <si>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</si>
  <si>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</si>
  <si>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</si>
  <si>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</si>
  <si>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</si>
  <si>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</si>
  <si>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</si>
  <si>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</si>
  <si>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</si>
  <si>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</si>
  <si>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</si>
  <si>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</si>
  <si>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</si>
  <si>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</si>
  <si>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</si>
  <si>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</si>
  <si>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</si>
  <si>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</si>
  <si>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</si>
  <si>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</si>
  <si>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</si>
  <si>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</si>
  <si>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</si>
  <si>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</si>
  <si>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</si>
  <si>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</si>
  <si>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</si>
  <si>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</si>
  <si>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</si>
  <si>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</si>
  <si>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</si>
  <si>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</si>
  <si>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</si>
  <si>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</si>
  <si>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</si>
  <si>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</si>
  <si>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</si>
  <si>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</si>
  <si>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</si>
  <si>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</si>
  <si>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</si>
  <si>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</si>
  <si>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</si>
  <si>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</si>
  <si>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</si>
  <si>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</si>
  <si>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</si>
  <si>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</si>
  <si>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</si>
  <si>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</si>
  <si>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</si>
  <si>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</si>
  <si>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</si>
  <si>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</si>
  <si>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</si>
  <si>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</si>
  <si>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</si>
  <si>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</si>
  <si>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</si>
  <si>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</si>
  <si>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</si>
  <si>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</si>
  <si>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</si>
  <si>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</si>
  <si>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</si>
  <si>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</si>
  <si>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</si>
  <si>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</si>
  <si>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</si>
  <si>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</si>
  <si>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</si>
  <si>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</si>
  <si>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</si>
  <si>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</si>
  <si>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</si>
  <si>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</si>
  <si>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</si>
  <si>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</si>
  <si>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</si>
  <si>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</si>
  <si>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</si>
  <si>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</si>
  <si>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</si>
  <si>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</si>
  <si>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DSPBR DAF - S1 - 36M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</si>
  <si>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</si>
  <si>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</si>
  <si>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</si>
  <si>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</si>
  <si>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</si>
  <si>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</si>
  <si>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</si>
  <si>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</si>
  <si>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DAF - S2 - 36M</t>
  </si>
  <si>
    <t>DSPBR DAF - S3 - 36M</t>
  </si>
  <si>
    <t>DSPBR DAF - S4 - 36M</t>
  </si>
  <si>
    <t>DSPBR DAF - S5 - 36M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</si>
  <si>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</si>
  <si>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</si>
  <si>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</si>
  <si>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</si>
  <si>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</si>
  <si>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</si>
  <si>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</si>
  <si>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</si>
  <si>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</si>
  <si>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</si>
  <si>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</si>
  <si>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</si>
  <si>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</si>
  <si>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</si>
  <si>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S130 - 12M</t>
  </si>
  <si>
    <t>DSPBR FMP - S144 - 12M</t>
  </si>
  <si>
    <t>DSPBR FMP - S145 - 12M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</si>
  <si>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</si>
  <si>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</si>
  <si>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</si>
  <si>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</si>
  <si>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</si>
  <si>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</si>
  <si>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</si>
  <si>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</si>
  <si>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</si>
  <si>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</si>
  <si>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</si>
  <si>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</si>
  <si>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S11 - 36M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</si>
  <si>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</si>
  <si>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</si>
  <si>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</si>
  <si>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</si>
  <si>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</si>
  <si>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</si>
  <si>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DSPBR FTP - S4 - 36M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</si>
  <si>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</si>
  <si>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</si>
  <si>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</si>
  <si>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</si>
  <si>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</si>
  <si>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</si>
  <si>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 BlackRock Mutual Fund: Net Assets Under Management (AUM) as on 30.11.2014 (All figures in Rs. Crore)</t>
  </si>
  <si>
    <t>Table showing State wise /Union Territory wise contribution to AUM of category of schemes as on 30.11.2014</t>
  </si>
  <si>
    <t>DSPBR 3 Years Close Ended Equity Fund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</si>
</sst>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</numFmts>
  <fonts count="27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21" borderId="13" xfId="0" applyFont="1" applyFill="1" applyBorder="1" applyAlignment="1">
      <alignment/>
    </xf>
    <xf numFmtId="0" fontId="0" fillId="21" borderId="14" xfId="0" applyFill="1" applyBorder="1" applyAlignment="1">
      <alignment horizontal="right" wrapText="1"/>
    </xf>
    <xf numFmtId="0" fontId="1" fillId="21" borderId="14" xfId="0" applyFont="1" applyFill="1" applyBorder="1" applyAlignment="1">
      <alignment horizontal="right" wrapText="1"/>
    </xf>
    <xf numFmtId="0" fontId="0" fillId="21" borderId="0" xfId="0" applyFill="1" applyBorder="1" applyAlignment="1">
      <alignment/>
    </xf>
    <xf numFmtId="0" fontId="1" fillId="21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21" borderId="11" xfId="42" applyFont="1" applyFill="1" applyBorder="1" applyAlignment="1">
      <alignment/>
    </xf>
    <xf numFmtId="43" fontId="1" fillId="21" borderId="15" xfId="42" applyFont="1" applyFill="1" applyBorder="1" applyAlignment="1">
      <alignment/>
    </xf>
    <xf numFmtId="43" fontId="1" fillId="21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21" borderId="11" xfId="42" applyFont="1" applyFill="1" applyBorder="1" applyAlignment="1">
      <alignment/>
    </xf>
    <xf numFmtId="43" fontId="0" fillId="21" borderId="10" xfId="42" applyFont="1" applyFill="1" applyBorder="1" applyAlignment="1">
      <alignment/>
    </xf>
    <xf numFmtId="43" fontId="0" fillId="21" borderId="12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43" fontId="0" fillId="20" borderId="12" xfId="42" applyFont="1" applyFill="1" applyBorder="1" applyAlignment="1">
      <alignment/>
    </xf>
    <xf numFmtId="43" fontId="1" fillId="21" borderId="14" xfId="42" applyFont="1" applyFill="1" applyBorder="1" applyAlignment="1">
      <alignment/>
    </xf>
    <xf numFmtId="43" fontId="1" fillId="20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4" xfId="42" applyFont="1" applyBorder="1" applyAlignment="1">
      <alignment/>
    </xf>
    <xf numFmtId="43" fontId="1" fillId="21" borderId="12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43" fontId="1" fillId="21" borderId="10" xfId="42" applyFont="1" applyFill="1" applyBorder="1" applyAlignment="1">
      <alignment/>
    </xf>
    <xf numFmtId="43" fontId="1" fillId="21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20" borderId="10" xfId="42" applyFont="1" applyFill="1" applyBorder="1" applyAlignment="1">
      <alignment/>
    </xf>
    <xf numFmtId="43" fontId="1" fillId="20" borderId="12" xfId="42" applyFont="1" applyFill="1" applyBorder="1" applyAlignment="1">
      <alignment/>
    </xf>
    <xf numFmtId="43" fontId="1" fillId="21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21" borderId="11" xfId="42" applyFont="1" applyFill="1" applyBorder="1" applyAlignment="1">
      <alignment/>
    </xf>
    <xf numFmtId="43" fontId="0" fillId="20" borderId="11" xfId="42" applyFont="1" applyFill="1" applyBorder="1" applyAlignment="1">
      <alignment/>
    </xf>
    <xf numFmtId="43" fontId="0" fillId="20" borderId="10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0" fontId="1" fillId="21" borderId="17" xfId="0" applyFont="1" applyFill="1" applyBorder="1" applyAlignment="1">
      <alignment horizontal="right"/>
    </xf>
    <xf numFmtId="43" fontId="1" fillId="21" borderId="11" xfId="42" applyFont="1" applyFill="1" applyBorder="1" applyAlignment="1">
      <alignment/>
    </xf>
    <xf numFmtId="43" fontId="1" fillId="21" borderId="12" xfId="42" applyFont="1" applyFill="1" applyBorder="1" applyAlignment="1">
      <alignment/>
    </xf>
    <xf numFmtId="0" fontId="1" fillId="21" borderId="17" xfId="0" applyFont="1" applyFill="1" applyBorder="1" applyAlignment="1">
      <alignment horizontal="right" wrapText="1"/>
    </xf>
    <xf numFmtId="43" fontId="1" fillId="21" borderId="20" xfId="42" applyFont="1" applyFill="1" applyBorder="1" applyAlignment="1">
      <alignment/>
    </xf>
    <xf numFmtId="43" fontId="1" fillId="21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21" borderId="21" xfId="42" applyFont="1" applyFill="1" applyBorder="1" applyAlignment="1">
      <alignment/>
    </xf>
    <xf numFmtId="43" fontId="1" fillId="0" borderId="10" xfId="42" applyFont="1" applyBorder="1" applyAlignment="1">
      <alignment/>
    </xf>
    <xf numFmtId="43" fontId="9" fillId="0" borderId="10" xfId="42" applyFont="1" applyBorder="1" applyAlignment="1">
      <alignment horizontal="center"/>
    </xf>
    <xf numFmtId="164" fontId="1" fillId="21" borderId="22" xfId="42" applyNumberFormat="1" applyFont="1" applyFill="1" applyBorder="1" applyAlignment="1">
      <alignment/>
    </xf>
    <xf numFmtId="164" fontId="1" fillId="21" borderId="23" xfId="42" applyNumberFormat="1" applyFont="1" applyFill="1" applyBorder="1" applyAlignment="1">
      <alignment/>
    </xf>
    <xf numFmtId="164" fontId="1" fillId="21" borderId="24" xfId="42" applyNumberFormat="1" applyFont="1" applyFill="1" applyBorder="1" applyAlignment="1">
      <alignment/>
    </xf>
    <xf numFmtId="164" fontId="1" fillId="21" borderId="21" xfId="42" applyNumberFormat="1" applyFont="1" applyFill="1" applyBorder="1" applyAlignment="1">
      <alignment/>
    </xf>
    <xf numFmtId="164" fontId="1" fillId="21" borderId="21" xfId="42" applyNumberFormat="1" applyFont="1" applyFill="1" applyBorder="1" applyAlignment="1">
      <alignment/>
    </xf>
    <xf numFmtId="164" fontId="1" fillId="21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43" fontId="1" fillId="0" borderId="17" xfId="42" applyFont="1" applyBorder="1" applyAlignment="1">
      <alignment/>
    </xf>
    <xf numFmtId="3" fontId="6" fillId="0" borderId="25" xfId="56" applyNumberFormat="1" applyFont="1" applyFill="1" applyBorder="1" applyAlignment="1">
      <alignment vertical="center" wrapText="1"/>
      <protection/>
    </xf>
    <xf numFmtId="3" fontId="6" fillId="0" borderId="26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2" fillId="0" borderId="28" xfId="56" applyNumberFormat="1" applyFont="1" applyFill="1" applyBorder="1" applyAlignment="1">
      <alignment horizontal="center" vertical="top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2" fontId="6" fillId="0" borderId="28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25" fillId="0" borderId="32" xfId="55" applyNumberFormat="1" applyFont="1" applyFill="1" applyBorder="1" applyAlignment="1">
      <alignment horizontal="center" vertical="center" wrapText="1"/>
      <protection/>
    </xf>
    <xf numFmtId="49" fontId="25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6" xfId="56" applyNumberFormat="1" applyFont="1" applyFill="1" applyBorder="1" applyAlignment="1">
      <alignment horizontal="center" vertical="top" wrapText="1"/>
      <protection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25" fillId="0" borderId="37" xfId="55" applyNumberFormat="1" applyFont="1" applyFill="1" applyBorder="1" applyAlignment="1">
      <alignment horizontal="center" vertical="center" wrapText="1"/>
      <protection/>
    </xf>
    <xf numFmtId="49" fontId="25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8" sqref="C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9" width="6.00390625" style="2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8.00390625" style="2" customWidth="1"/>
    <col min="63" max="63" width="10.57421875" style="31" customWidth="1"/>
    <col min="64" max="16384" width="9.140625" style="2" customWidth="1"/>
  </cols>
  <sheetData>
    <row r="1" spans="1:256" s="1" customFormat="1" ht="19.5" thickBot="1">
      <c r="A1" s="144" t="s">
        <v>71</v>
      </c>
      <c r="B1" s="133" t="s">
        <v>30</v>
      </c>
      <c r="C1" s="138" t="s">
        <v>189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5"/>
      <c r="B2" s="134"/>
      <c r="C2" s="124" t="s">
        <v>29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6"/>
      <c r="W2" s="124" t="s">
        <v>27</v>
      </c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6"/>
      <c r="AQ2" s="124" t="s">
        <v>28</v>
      </c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6"/>
      <c r="BK2" s="117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5"/>
      <c r="B3" s="134"/>
      <c r="C3" s="127" t="s">
        <v>12</v>
      </c>
      <c r="D3" s="128"/>
      <c r="E3" s="128"/>
      <c r="F3" s="128"/>
      <c r="G3" s="128"/>
      <c r="H3" s="128"/>
      <c r="I3" s="128"/>
      <c r="J3" s="128"/>
      <c r="K3" s="128"/>
      <c r="L3" s="129"/>
      <c r="M3" s="127" t="s">
        <v>13</v>
      </c>
      <c r="N3" s="128"/>
      <c r="O3" s="128"/>
      <c r="P3" s="128"/>
      <c r="Q3" s="128"/>
      <c r="R3" s="128"/>
      <c r="S3" s="128"/>
      <c r="T3" s="128"/>
      <c r="U3" s="128"/>
      <c r="V3" s="129"/>
      <c r="W3" s="127" t="s">
        <v>12</v>
      </c>
      <c r="X3" s="128"/>
      <c r="Y3" s="128"/>
      <c r="Z3" s="128"/>
      <c r="AA3" s="128"/>
      <c r="AB3" s="128"/>
      <c r="AC3" s="128"/>
      <c r="AD3" s="128"/>
      <c r="AE3" s="128"/>
      <c r="AF3" s="129"/>
      <c r="AG3" s="127" t="s">
        <v>13</v>
      </c>
      <c r="AH3" s="128"/>
      <c r="AI3" s="128"/>
      <c r="AJ3" s="128"/>
      <c r="AK3" s="128"/>
      <c r="AL3" s="128"/>
      <c r="AM3" s="128"/>
      <c r="AN3" s="128"/>
      <c r="AO3" s="128"/>
      <c r="AP3" s="129"/>
      <c r="AQ3" s="127" t="s">
        <v>12</v>
      </c>
      <c r="AR3" s="128"/>
      <c r="AS3" s="128"/>
      <c r="AT3" s="128"/>
      <c r="AU3" s="128"/>
      <c r="AV3" s="128"/>
      <c r="AW3" s="128"/>
      <c r="AX3" s="128"/>
      <c r="AY3" s="128"/>
      <c r="AZ3" s="129"/>
      <c r="BA3" s="127" t="s">
        <v>13</v>
      </c>
      <c r="BB3" s="128"/>
      <c r="BC3" s="128"/>
      <c r="BD3" s="128"/>
      <c r="BE3" s="128"/>
      <c r="BF3" s="128"/>
      <c r="BG3" s="128"/>
      <c r="BH3" s="128"/>
      <c r="BI3" s="128"/>
      <c r="BJ3" s="129"/>
      <c r="BK3" s="11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5"/>
      <c r="B4" s="134"/>
      <c r="C4" s="118" t="s">
        <v>31</v>
      </c>
      <c r="D4" s="119"/>
      <c r="E4" s="119"/>
      <c r="F4" s="119"/>
      <c r="G4" s="120"/>
      <c r="H4" s="121" t="s">
        <v>32</v>
      </c>
      <c r="I4" s="122"/>
      <c r="J4" s="122"/>
      <c r="K4" s="122"/>
      <c r="L4" s="123"/>
      <c r="M4" s="118" t="s">
        <v>31</v>
      </c>
      <c r="N4" s="119"/>
      <c r="O4" s="119"/>
      <c r="P4" s="119"/>
      <c r="Q4" s="120"/>
      <c r="R4" s="121" t="s">
        <v>32</v>
      </c>
      <c r="S4" s="122"/>
      <c r="T4" s="122"/>
      <c r="U4" s="122"/>
      <c r="V4" s="123"/>
      <c r="W4" s="118" t="s">
        <v>31</v>
      </c>
      <c r="X4" s="119"/>
      <c r="Y4" s="119"/>
      <c r="Z4" s="119"/>
      <c r="AA4" s="120"/>
      <c r="AB4" s="121" t="s">
        <v>32</v>
      </c>
      <c r="AC4" s="122"/>
      <c r="AD4" s="122"/>
      <c r="AE4" s="122"/>
      <c r="AF4" s="123"/>
      <c r="AG4" s="118" t="s">
        <v>31</v>
      </c>
      <c r="AH4" s="119"/>
      <c r="AI4" s="119"/>
      <c r="AJ4" s="119"/>
      <c r="AK4" s="120"/>
      <c r="AL4" s="121" t="s">
        <v>32</v>
      </c>
      <c r="AM4" s="122"/>
      <c r="AN4" s="122"/>
      <c r="AO4" s="122"/>
      <c r="AP4" s="123"/>
      <c r="AQ4" s="118" t="s">
        <v>31</v>
      </c>
      <c r="AR4" s="119"/>
      <c r="AS4" s="119"/>
      <c r="AT4" s="119"/>
      <c r="AU4" s="120"/>
      <c r="AV4" s="121" t="s">
        <v>32</v>
      </c>
      <c r="AW4" s="122"/>
      <c r="AX4" s="122"/>
      <c r="AY4" s="122"/>
      <c r="AZ4" s="123"/>
      <c r="BA4" s="118" t="s">
        <v>31</v>
      </c>
      <c r="BB4" s="119"/>
      <c r="BC4" s="119"/>
      <c r="BD4" s="119"/>
      <c r="BE4" s="120"/>
      <c r="BF4" s="121" t="s">
        <v>32</v>
      </c>
      <c r="BG4" s="122"/>
      <c r="BH4" s="122"/>
      <c r="BI4" s="122"/>
      <c r="BJ4" s="123"/>
      <c r="BK4" s="11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5"/>
      <c r="B5" s="134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13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35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7"/>
    </row>
    <row r="7" spans="1:63" ht="12.75">
      <c r="A7" s="11" t="s">
        <v>72</v>
      </c>
      <c r="B7" s="18" t="s">
        <v>14</v>
      </c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7"/>
    </row>
    <row r="8" spans="1:63" ht="12.75">
      <c r="A8" s="11"/>
      <c r="B8" s="47" t="s">
        <v>95</v>
      </c>
      <c r="C8" s="45">
        <v>0</v>
      </c>
      <c r="D8" s="53">
        <v>315.475865502</v>
      </c>
      <c r="E8" s="45">
        <v>0</v>
      </c>
      <c r="F8" s="45">
        <v>0</v>
      </c>
      <c r="G8" s="45">
        <v>0</v>
      </c>
      <c r="H8" s="45">
        <v>4.651816352</v>
      </c>
      <c r="I8" s="45">
        <v>2348.062334148</v>
      </c>
      <c r="J8" s="45">
        <v>972.0466115930001</v>
      </c>
      <c r="K8" s="45">
        <v>134.992918447</v>
      </c>
      <c r="L8" s="45">
        <v>268.227250319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2.6317028220000003</v>
      </c>
      <c r="S8" s="45">
        <v>133.016127525</v>
      </c>
      <c r="T8" s="45">
        <v>30.914154624</v>
      </c>
      <c r="U8" s="45">
        <v>0</v>
      </c>
      <c r="V8" s="45">
        <v>6.595465121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0.001169374</v>
      </c>
      <c r="AC8" s="45">
        <v>0</v>
      </c>
      <c r="AD8" s="45">
        <v>0</v>
      </c>
      <c r="AE8" s="45">
        <v>0</v>
      </c>
      <c r="AF8" s="45">
        <v>0.015063529999999999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15.898183866999998</v>
      </c>
      <c r="AS8" s="45">
        <v>0</v>
      </c>
      <c r="AT8" s="45">
        <v>0</v>
      </c>
      <c r="AU8" s="45">
        <v>0</v>
      </c>
      <c r="AV8" s="45">
        <v>23.17212292</v>
      </c>
      <c r="AW8" s="45">
        <v>2548.12609238</v>
      </c>
      <c r="AX8" s="45">
        <v>102.405076289</v>
      </c>
      <c r="AY8" s="45">
        <v>0</v>
      </c>
      <c r="AZ8" s="45">
        <v>265.389517159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6.9658908010000005</v>
      </c>
      <c r="BG8" s="53">
        <v>199.83147011299997</v>
      </c>
      <c r="BH8" s="45">
        <v>26.682012447</v>
      </c>
      <c r="BI8" s="45">
        <v>0</v>
      </c>
      <c r="BJ8" s="45">
        <v>31.459517615999996</v>
      </c>
      <c r="BK8" s="98">
        <f>SUM(C8:BJ8)</f>
        <v>7436.560362949</v>
      </c>
    </row>
    <row r="9" spans="1:63" ht="12.75">
      <c r="A9" s="36"/>
      <c r="B9" s="37" t="s">
        <v>81</v>
      </c>
      <c r="C9" s="100">
        <f>SUM(C8)</f>
        <v>0</v>
      </c>
      <c r="D9" s="100">
        <f aca="true" t="shared" si="0" ref="D9:BJ9">SUM(D8)</f>
        <v>315.475865502</v>
      </c>
      <c r="E9" s="100">
        <f t="shared" si="0"/>
        <v>0</v>
      </c>
      <c r="F9" s="100">
        <f t="shared" si="0"/>
        <v>0</v>
      </c>
      <c r="G9" s="100">
        <f t="shared" si="0"/>
        <v>0</v>
      </c>
      <c r="H9" s="100">
        <f t="shared" si="0"/>
        <v>4.651816352</v>
      </c>
      <c r="I9" s="100">
        <f t="shared" si="0"/>
        <v>2348.062334148</v>
      </c>
      <c r="J9" s="100">
        <f t="shared" si="0"/>
        <v>972.0466115930001</v>
      </c>
      <c r="K9" s="100">
        <f t="shared" si="0"/>
        <v>134.992918447</v>
      </c>
      <c r="L9" s="100">
        <f t="shared" si="0"/>
        <v>268.227250319</v>
      </c>
      <c r="M9" s="100">
        <f t="shared" si="0"/>
        <v>0</v>
      </c>
      <c r="N9" s="100">
        <f t="shared" si="0"/>
        <v>0</v>
      </c>
      <c r="O9" s="100">
        <f t="shared" si="0"/>
        <v>0</v>
      </c>
      <c r="P9" s="101">
        <f t="shared" si="0"/>
        <v>0</v>
      </c>
      <c r="Q9" s="102">
        <f t="shared" si="0"/>
        <v>0</v>
      </c>
      <c r="R9" s="103">
        <f t="shared" si="0"/>
        <v>2.6317028220000003</v>
      </c>
      <c r="S9" s="100">
        <f t="shared" si="0"/>
        <v>133.016127525</v>
      </c>
      <c r="T9" s="100">
        <f t="shared" si="0"/>
        <v>30.914154624</v>
      </c>
      <c r="U9" s="101">
        <f t="shared" si="0"/>
        <v>0</v>
      </c>
      <c r="V9" s="102">
        <f t="shared" si="0"/>
        <v>6.595465121</v>
      </c>
      <c r="W9" s="103">
        <f t="shared" si="0"/>
        <v>0</v>
      </c>
      <c r="X9" s="100">
        <f t="shared" si="0"/>
        <v>0</v>
      </c>
      <c r="Y9" s="100">
        <f t="shared" si="0"/>
        <v>0</v>
      </c>
      <c r="Z9" s="101">
        <f t="shared" si="0"/>
        <v>0</v>
      </c>
      <c r="AA9" s="102">
        <f t="shared" si="0"/>
        <v>0</v>
      </c>
      <c r="AB9" s="103">
        <f t="shared" si="0"/>
        <v>0.001169374</v>
      </c>
      <c r="AC9" s="100">
        <f t="shared" si="0"/>
        <v>0</v>
      </c>
      <c r="AD9" s="100">
        <f t="shared" si="0"/>
        <v>0</v>
      </c>
      <c r="AE9" s="100">
        <f t="shared" si="0"/>
        <v>0</v>
      </c>
      <c r="AF9" s="100">
        <f t="shared" si="0"/>
        <v>0.015063529999999999</v>
      </c>
      <c r="AG9" s="100">
        <f t="shared" si="0"/>
        <v>0</v>
      </c>
      <c r="AH9" s="100">
        <f t="shared" si="0"/>
        <v>0</v>
      </c>
      <c r="AI9" s="100">
        <f t="shared" si="0"/>
        <v>0</v>
      </c>
      <c r="AJ9" s="100">
        <f t="shared" si="0"/>
        <v>0</v>
      </c>
      <c r="AK9" s="100">
        <f t="shared" si="0"/>
        <v>0</v>
      </c>
      <c r="AL9" s="100">
        <f t="shared" si="0"/>
        <v>0</v>
      </c>
      <c r="AM9" s="100">
        <f t="shared" si="0"/>
        <v>0</v>
      </c>
      <c r="AN9" s="100">
        <f t="shared" si="0"/>
        <v>0</v>
      </c>
      <c r="AO9" s="101">
        <f t="shared" si="0"/>
        <v>0</v>
      </c>
      <c r="AP9" s="102">
        <f t="shared" si="0"/>
        <v>0</v>
      </c>
      <c r="AQ9" s="103">
        <f t="shared" si="0"/>
        <v>0</v>
      </c>
      <c r="AR9" s="100">
        <f t="shared" si="0"/>
        <v>15.898183866999998</v>
      </c>
      <c r="AS9" s="100">
        <f t="shared" si="0"/>
        <v>0</v>
      </c>
      <c r="AT9" s="101">
        <f t="shared" si="0"/>
        <v>0</v>
      </c>
      <c r="AU9" s="102">
        <f t="shared" si="0"/>
        <v>0</v>
      </c>
      <c r="AV9" s="103">
        <f t="shared" si="0"/>
        <v>23.17212292</v>
      </c>
      <c r="AW9" s="100">
        <f t="shared" si="0"/>
        <v>2548.12609238</v>
      </c>
      <c r="AX9" s="100">
        <f t="shared" si="0"/>
        <v>102.405076289</v>
      </c>
      <c r="AY9" s="101">
        <f t="shared" si="0"/>
        <v>0</v>
      </c>
      <c r="AZ9" s="102">
        <f t="shared" si="0"/>
        <v>265.389517159</v>
      </c>
      <c r="BA9" s="103">
        <f t="shared" si="0"/>
        <v>0</v>
      </c>
      <c r="BB9" s="100">
        <f t="shared" si="0"/>
        <v>0</v>
      </c>
      <c r="BC9" s="100">
        <f t="shared" si="0"/>
        <v>0</v>
      </c>
      <c r="BD9" s="101">
        <f t="shared" si="0"/>
        <v>0</v>
      </c>
      <c r="BE9" s="102">
        <f t="shared" si="0"/>
        <v>0</v>
      </c>
      <c r="BF9" s="103">
        <f t="shared" si="0"/>
        <v>6.9658908010000005</v>
      </c>
      <c r="BG9" s="100">
        <f t="shared" si="0"/>
        <v>199.83147011299997</v>
      </c>
      <c r="BH9" s="100">
        <f t="shared" si="0"/>
        <v>26.682012447</v>
      </c>
      <c r="BI9" s="101">
        <f t="shared" si="0"/>
        <v>0</v>
      </c>
      <c r="BJ9" s="102">
        <f t="shared" si="0"/>
        <v>31.459517615999996</v>
      </c>
      <c r="BK9" s="97">
        <f>SUM(C9:BJ9)</f>
        <v>7436.560362949</v>
      </c>
    </row>
    <row r="10" spans="1:63" ht="12.75">
      <c r="A10" s="11" t="s">
        <v>73</v>
      </c>
      <c r="B10" s="18" t="s">
        <v>3</v>
      </c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2"/>
    </row>
    <row r="11" spans="1:63" ht="12.75">
      <c r="A11" s="11"/>
      <c r="B11" s="46" t="s">
        <v>96</v>
      </c>
      <c r="C11" s="45">
        <v>0</v>
      </c>
      <c r="D11" s="53">
        <v>155.323436082</v>
      </c>
      <c r="E11" s="45">
        <v>0</v>
      </c>
      <c r="F11" s="45">
        <v>0</v>
      </c>
      <c r="G11" s="54">
        <v>0</v>
      </c>
      <c r="H11" s="55">
        <v>0.290478281</v>
      </c>
      <c r="I11" s="45">
        <v>59.128890884</v>
      </c>
      <c r="J11" s="45">
        <v>0</v>
      </c>
      <c r="K11" s="56">
        <v>6.658833766</v>
      </c>
      <c r="L11" s="54">
        <v>64.237094221</v>
      </c>
      <c r="M11" s="55">
        <v>0</v>
      </c>
      <c r="N11" s="53">
        <v>0</v>
      </c>
      <c r="O11" s="45">
        <v>0</v>
      </c>
      <c r="P11" s="56">
        <v>0</v>
      </c>
      <c r="Q11" s="54">
        <v>0</v>
      </c>
      <c r="R11" s="55">
        <v>0.270738372</v>
      </c>
      <c r="S11" s="45">
        <v>0</v>
      </c>
      <c r="T11" s="45">
        <v>0</v>
      </c>
      <c r="U11" s="45">
        <v>0</v>
      </c>
      <c r="V11" s="54">
        <v>0.001347953</v>
      </c>
      <c r="W11" s="55">
        <v>0</v>
      </c>
      <c r="X11" s="45">
        <v>0</v>
      </c>
      <c r="Y11" s="45">
        <v>0</v>
      </c>
      <c r="Z11" s="56">
        <v>0</v>
      </c>
      <c r="AA11" s="54">
        <v>0</v>
      </c>
      <c r="AB11" s="55">
        <v>0</v>
      </c>
      <c r="AC11" s="45">
        <v>0</v>
      </c>
      <c r="AD11" s="45">
        <v>0</v>
      </c>
      <c r="AE11" s="45">
        <v>0</v>
      </c>
      <c r="AF11" s="54">
        <v>0</v>
      </c>
      <c r="AG11" s="55">
        <v>0</v>
      </c>
      <c r="AH11" s="45">
        <v>0</v>
      </c>
      <c r="AI11" s="45">
        <v>0</v>
      </c>
      <c r="AJ11" s="45">
        <v>0</v>
      </c>
      <c r="AK11" s="54">
        <v>0</v>
      </c>
      <c r="AL11" s="55">
        <v>0</v>
      </c>
      <c r="AM11" s="45">
        <v>0</v>
      </c>
      <c r="AN11" s="45">
        <v>0</v>
      </c>
      <c r="AO11" s="56">
        <v>0</v>
      </c>
      <c r="AP11" s="54">
        <v>0</v>
      </c>
      <c r="AQ11" s="55">
        <v>0</v>
      </c>
      <c r="AR11" s="53">
        <v>21.819689668000002</v>
      </c>
      <c r="AS11" s="45">
        <v>0</v>
      </c>
      <c r="AT11" s="56">
        <v>0</v>
      </c>
      <c r="AU11" s="54">
        <v>0</v>
      </c>
      <c r="AV11" s="55">
        <v>3.370622088</v>
      </c>
      <c r="AW11" s="45">
        <v>35.009757948</v>
      </c>
      <c r="AX11" s="45">
        <v>0</v>
      </c>
      <c r="AY11" s="56">
        <v>0</v>
      </c>
      <c r="AZ11" s="54">
        <v>48.22366175100001</v>
      </c>
      <c r="BA11" s="55">
        <v>0</v>
      </c>
      <c r="BB11" s="53">
        <v>0</v>
      </c>
      <c r="BC11" s="45">
        <v>0</v>
      </c>
      <c r="BD11" s="56">
        <v>0</v>
      </c>
      <c r="BE11" s="54">
        <v>0</v>
      </c>
      <c r="BF11" s="55">
        <v>0.5023027870000001</v>
      </c>
      <c r="BG11" s="53">
        <v>0.30077035799999996</v>
      </c>
      <c r="BH11" s="45">
        <v>0</v>
      </c>
      <c r="BI11" s="45">
        <v>0</v>
      </c>
      <c r="BJ11" s="45">
        <v>3.4833957709999996</v>
      </c>
      <c r="BK11" s="98">
        <f>SUM(C11:BJ11)</f>
        <v>398.62101993000005</v>
      </c>
    </row>
    <row r="12" spans="1:63" ht="12.75">
      <c r="A12" s="11"/>
      <c r="B12" s="47" t="s">
        <v>97</v>
      </c>
      <c r="C12" s="45">
        <v>0</v>
      </c>
      <c r="D12" s="53">
        <v>43.729429851</v>
      </c>
      <c r="E12" s="45">
        <v>0</v>
      </c>
      <c r="F12" s="45">
        <v>0</v>
      </c>
      <c r="G12" s="54">
        <v>0</v>
      </c>
      <c r="H12" s="55">
        <v>0.671983537</v>
      </c>
      <c r="I12" s="45">
        <v>0.811632442</v>
      </c>
      <c r="J12" s="45">
        <v>0</v>
      </c>
      <c r="K12" s="56">
        <v>0</v>
      </c>
      <c r="L12" s="54">
        <v>2.458884049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0.457832519</v>
      </c>
      <c r="S12" s="45">
        <v>0</v>
      </c>
      <c r="T12" s="45">
        <v>0</v>
      </c>
      <c r="U12" s="45">
        <v>0</v>
      </c>
      <c r="V12" s="54">
        <v>0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0.035074855</v>
      </c>
      <c r="AS12" s="45">
        <v>0</v>
      </c>
      <c r="AT12" s="56">
        <v>0</v>
      </c>
      <c r="AU12" s="54">
        <v>0</v>
      </c>
      <c r="AV12" s="55">
        <v>1.831035122</v>
      </c>
      <c r="AW12" s="45">
        <v>17.662629795999997</v>
      </c>
      <c r="AX12" s="45">
        <v>0</v>
      </c>
      <c r="AY12" s="56">
        <v>0</v>
      </c>
      <c r="AZ12" s="54">
        <v>22.544798662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0.600600578</v>
      </c>
      <c r="BG12" s="53">
        <v>0.718238892</v>
      </c>
      <c r="BH12" s="45">
        <v>0</v>
      </c>
      <c r="BI12" s="45">
        <v>0</v>
      </c>
      <c r="BJ12" s="45">
        <v>0.398342859</v>
      </c>
      <c r="BK12" s="98">
        <f>SUM(C12:BJ12)</f>
        <v>91.920483162</v>
      </c>
    </row>
    <row r="13" spans="1:63" ht="12.75">
      <c r="A13" s="11"/>
      <c r="B13" s="47" t="s">
        <v>186</v>
      </c>
      <c r="C13" s="45">
        <v>0</v>
      </c>
      <c r="D13" s="53">
        <v>35.609082989</v>
      </c>
      <c r="E13" s="45">
        <v>0</v>
      </c>
      <c r="F13" s="45">
        <v>0</v>
      </c>
      <c r="G13" s="54">
        <v>0</v>
      </c>
      <c r="H13" s="55">
        <v>0.049922426000000006</v>
      </c>
      <c r="I13" s="45">
        <v>5.676810332</v>
      </c>
      <c r="J13" s="45">
        <v>0</v>
      </c>
      <c r="K13" s="56">
        <v>0</v>
      </c>
      <c r="L13" s="54">
        <v>10.409702287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0.019811605</v>
      </c>
      <c r="S13" s="45">
        <v>0</v>
      </c>
      <c r="T13" s="45">
        <v>0</v>
      </c>
      <c r="U13" s="45">
        <v>0</v>
      </c>
      <c r="V13" s="54">
        <v>0.021310355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0.160175265</v>
      </c>
      <c r="AW13" s="45">
        <v>2.258798899</v>
      </c>
      <c r="AX13" s="45">
        <v>0</v>
      </c>
      <c r="AY13" s="56">
        <v>0</v>
      </c>
      <c r="AZ13" s="54">
        <v>0.609769625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0.100126762</v>
      </c>
      <c r="BG13" s="53">
        <v>0.07865974499999999</v>
      </c>
      <c r="BH13" s="45">
        <v>0</v>
      </c>
      <c r="BI13" s="45">
        <v>0</v>
      </c>
      <c r="BJ13" s="45">
        <v>0.70240078</v>
      </c>
      <c r="BK13" s="98">
        <f>SUM(C13:BJ13)</f>
        <v>55.696571070000005</v>
      </c>
    </row>
    <row r="14" spans="1:63" ht="12.75">
      <c r="A14" s="36"/>
      <c r="B14" s="37" t="s">
        <v>82</v>
      </c>
      <c r="C14" s="104">
        <f>SUM(C11:C13)</f>
        <v>0</v>
      </c>
      <c r="D14" s="104">
        <f aca="true" t="shared" si="1" ref="D14:BK14">SUM(D11:D13)</f>
        <v>234.661948922</v>
      </c>
      <c r="E14" s="104">
        <f t="shared" si="1"/>
        <v>0</v>
      </c>
      <c r="F14" s="104">
        <f t="shared" si="1"/>
        <v>0</v>
      </c>
      <c r="G14" s="104">
        <f t="shared" si="1"/>
        <v>0</v>
      </c>
      <c r="H14" s="104">
        <f t="shared" si="1"/>
        <v>1.012384244</v>
      </c>
      <c r="I14" s="104">
        <f t="shared" si="1"/>
        <v>65.61733365799999</v>
      </c>
      <c r="J14" s="104">
        <f t="shared" si="1"/>
        <v>0</v>
      </c>
      <c r="K14" s="104">
        <f t="shared" si="1"/>
        <v>6.658833766</v>
      </c>
      <c r="L14" s="104">
        <f t="shared" si="1"/>
        <v>77.10568055700001</v>
      </c>
      <c r="M14" s="104">
        <f t="shared" si="1"/>
        <v>0</v>
      </c>
      <c r="N14" s="104">
        <f t="shared" si="1"/>
        <v>0</v>
      </c>
      <c r="O14" s="104">
        <f t="shared" si="1"/>
        <v>0</v>
      </c>
      <c r="P14" s="104">
        <f t="shared" si="1"/>
        <v>0</v>
      </c>
      <c r="Q14" s="104">
        <f t="shared" si="1"/>
        <v>0</v>
      </c>
      <c r="R14" s="104">
        <f t="shared" si="1"/>
        <v>0.748382496</v>
      </c>
      <c r="S14" s="104">
        <f t="shared" si="1"/>
        <v>0</v>
      </c>
      <c r="T14" s="104">
        <f t="shared" si="1"/>
        <v>0</v>
      </c>
      <c r="U14" s="104">
        <f t="shared" si="1"/>
        <v>0</v>
      </c>
      <c r="V14" s="104">
        <f t="shared" si="1"/>
        <v>0.022658308</v>
      </c>
      <c r="W14" s="104">
        <f t="shared" si="1"/>
        <v>0</v>
      </c>
      <c r="X14" s="104">
        <f t="shared" si="1"/>
        <v>0</v>
      </c>
      <c r="Y14" s="104">
        <f t="shared" si="1"/>
        <v>0</v>
      </c>
      <c r="Z14" s="104">
        <f t="shared" si="1"/>
        <v>0</v>
      </c>
      <c r="AA14" s="104">
        <f t="shared" si="1"/>
        <v>0</v>
      </c>
      <c r="AB14" s="104">
        <f t="shared" si="1"/>
        <v>0</v>
      </c>
      <c r="AC14" s="104">
        <f t="shared" si="1"/>
        <v>0</v>
      </c>
      <c r="AD14" s="104">
        <f t="shared" si="1"/>
        <v>0</v>
      </c>
      <c r="AE14" s="104">
        <f t="shared" si="1"/>
        <v>0</v>
      </c>
      <c r="AF14" s="104">
        <f t="shared" si="1"/>
        <v>0</v>
      </c>
      <c r="AG14" s="104">
        <f t="shared" si="1"/>
        <v>0</v>
      </c>
      <c r="AH14" s="104">
        <f t="shared" si="1"/>
        <v>0</v>
      </c>
      <c r="AI14" s="104">
        <f t="shared" si="1"/>
        <v>0</v>
      </c>
      <c r="AJ14" s="104">
        <f t="shared" si="1"/>
        <v>0</v>
      </c>
      <c r="AK14" s="104">
        <f t="shared" si="1"/>
        <v>0</v>
      </c>
      <c r="AL14" s="104">
        <f t="shared" si="1"/>
        <v>0</v>
      </c>
      <c r="AM14" s="104">
        <f t="shared" si="1"/>
        <v>0</v>
      </c>
      <c r="AN14" s="104">
        <f t="shared" si="1"/>
        <v>0</v>
      </c>
      <c r="AO14" s="104">
        <f t="shared" si="1"/>
        <v>0</v>
      </c>
      <c r="AP14" s="104">
        <f t="shared" si="1"/>
        <v>0</v>
      </c>
      <c r="AQ14" s="104">
        <f t="shared" si="1"/>
        <v>0</v>
      </c>
      <c r="AR14" s="104">
        <f t="shared" si="1"/>
        <v>21.854764523000004</v>
      </c>
      <c r="AS14" s="104">
        <f t="shared" si="1"/>
        <v>0</v>
      </c>
      <c r="AT14" s="104">
        <f t="shared" si="1"/>
        <v>0</v>
      </c>
      <c r="AU14" s="104">
        <f t="shared" si="1"/>
        <v>0</v>
      </c>
      <c r="AV14" s="104">
        <f t="shared" si="1"/>
        <v>5.361832475000001</v>
      </c>
      <c r="AW14" s="104">
        <f t="shared" si="1"/>
        <v>54.931186643</v>
      </c>
      <c r="AX14" s="104">
        <f t="shared" si="1"/>
        <v>0</v>
      </c>
      <c r="AY14" s="104">
        <f t="shared" si="1"/>
        <v>0</v>
      </c>
      <c r="AZ14" s="104">
        <f t="shared" si="1"/>
        <v>71.37823003800001</v>
      </c>
      <c r="BA14" s="104">
        <f t="shared" si="1"/>
        <v>0</v>
      </c>
      <c r="BB14" s="104">
        <f t="shared" si="1"/>
        <v>0</v>
      </c>
      <c r="BC14" s="104">
        <f t="shared" si="1"/>
        <v>0</v>
      </c>
      <c r="BD14" s="104">
        <f t="shared" si="1"/>
        <v>0</v>
      </c>
      <c r="BE14" s="104">
        <f t="shared" si="1"/>
        <v>0</v>
      </c>
      <c r="BF14" s="104">
        <f t="shared" si="1"/>
        <v>1.203030127</v>
      </c>
      <c r="BG14" s="104">
        <f t="shared" si="1"/>
        <v>1.0976689949999998</v>
      </c>
      <c r="BH14" s="104">
        <f t="shared" si="1"/>
        <v>0</v>
      </c>
      <c r="BI14" s="104">
        <f t="shared" si="1"/>
        <v>0</v>
      </c>
      <c r="BJ14" s="104">
        <f t="shared" si="1"/>
        <v>4.58413941</v>
      </c>
      <c r="BK14" s="104">
        <f t="shared" si="1"/>
        <v>546.238074162</v>
      </c>
    </row>
    <row r="15" spans="1:63" ht="12.75">
      <c r="A15" s="11" t="s">
        <v>74</v>
      </c>
      <c r="B15" s="18" t="s">
        <v>10</v>
      </c>
      <c r="C15" s="130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2"/>
    </row>
    <row r="16" spans="1:63" ht="12.75">
      <c r="A16" s="108"/>
      <c r="B16" s="3" t="s">
        <v>133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7">
        <v>0</v>
      </c>
      <c r="I16" s="45">
        <v>0</v>
      </c>
      <c r="J16" s="45">
        <v>0</v>
      </c>
      <c r="K16" s="45">
        <v>0</v>
      </c>
      <c r="L16" s="54">
        <v>0</v>
      </c>
      <c r="M16" s="77">
        <v>0</v>
      </c>
      <c r="N16" s="53">
        <v>0</v>
      </c>
      <c r="O16" s="45">
        <v>0</v>
      </c>
      <c r="P16" s="45">
        <v>0</v>
      </c>
      <c r="Q16" s="54">
        <v>0</v>
      </c>
      <c r="R16" s="77">
        <v>0</v>
      </c>
      <c r="S16" s="45">
        <v>0</v>
      </c>
      <c r="T16" s="45">
        <v>0</v>
      </c>
      <c r="U16" s="45">
        <v>0</v>
      </c>
      <c r="V16" s="54">
        <v>0</v>
      </c>
      <c r="W16" s="77">
        <v>0</v>
      </c>
      <c r="X16" s="45">
        <v>0</v>
      </c>
      <c r="Y16" s="45">
        <v>0</v>
      </c>
      <c r="Z16" s="45">
        <v>0</v>
      </c>
      <c r="AA16" s="54">
        <v>0</v>
      </c>
      <c r="AB16" s="77">
        <v>0</v>
      </c>
      <c r="AC16" s="45">
        <v>0</v>
      </c>
      <c r="AD16" s="45">
        <v>0</v>
      </c>
      <c r="AE16" s="45">
        <v>0</v>
      </c>
      <c r="AF16" s="54">
        <v>0</v>
      </c>
      <c r="AG16" s="77">
        <v>0</v>
      </c>
      <c r="AH16" s="45">
        <v>0</v>
      </c>
      <c r="AI16" s="45">
        <v>0</v>
      </c>
      <c r="AJ16" s="45">
        <v>0</v>
      </c>
      <c r="AK16" s="54">
        <v>0</v>
      </c>
      <c r="AL16" s="77">
        <v>0</v>
      </c>
      <c r="AM16" s="45">
        <v>0</v>
      </c>
      <c r="AN16" s="45">
        <v>0</v>
      </c>
      <c r="AO16" s="45">
        <v>0</v>
      </c>
      <c r="AP16" s="54">
        <v>0</v>
      </c>
      <c r="AQ16" s="77">
        <v>0</v>
      </c>
      <c r="AR16" s="53">
        <v>0</v>
      </c>
      <c r="AS16" s="45">
        <v>0</v>
      </c>
      <c r="AT16" s="45">
        <v>0</v>
      </c>
      <c r="AU16" s="54">
        <v>0</v>
      </c>
      <c r="AV16" s="77">
        <v>20.210003917999998</v>
      </c>
      <c r="AW16" s="45">
        <v>3.827736678</v>
      </c>
      <c r="AX16" s="45">
        <v>0</v>
      </c>
      <c r="AY16" s="45">
        <v>0</v>
      </c>
      <c r="AZ16" s="54">
        <v>89.759675236</v>
      </c>
      <c r="BA16" s="77">
        <v>0</v>
      </c>
      <c r="BB16" s="53">
        <v>0</v>
      </c>
      <c r="BC16" s="45">
        <v>0</v>
      </c>
      <c r="BD16" s="45">
        <v>0</v>
      </c>
      <c r="BE16" s="54">
        <v>0</v>
      </c>
      <c r="BF16" s="77">
        <v>3.2303327250000002</v>
      </c>
      <c r="BG16" s="53">
        <v>8.110299744</v>
      </c>
      <c r="BH16" s="45">
        <v>0</v>
      </c>
      <c r="BI16" s="45">
        <v>0</v>
      </c>
      <c r="BJ16" s="54">
        <v>14.367365874</v>
      </c>
      <c r="BK16" s="49">
        <f aca="true" t="shared" si="2" ref="BK16:BK67">SUM(C16:BJ16)</f>
        <v>139.505414175</v>
      </c>
    </row>
    <row r="17" spans="1:63" ht="12.75">
      <c r="A17" s="108"/>
      <c r="B17" s="3" t="s">
        <v>134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7">
        <v>0.215294055</v>
      </c>
      <c r="I17" s="45">
        <v>0</v>
      </c>
      <c r="J17" s="45">
        <v>0</v>
      </c>
      <c r="K17" s="45">
        <v>0</v>
      </c>
      <c r="L17" s="54">
        <v>1.184186356</v>
      </c>
      <c r="M17" s="77">
        <v>0</v>
      </c>
      <c r="N17" s="53">
        <v>0</v>
      </c>
      <c r="O17" s="45">
        <v>0</v>
      </c>
      <c r="P17" s="45">
        <v>0</v>
      </c>
      <c r="Q17" s="54">
        <v>0</v>
      </c>
      <c r="R17" s="77">
        <v>0.048007555</v>
      </c>
      <c r="S17" s="45">
        <v>0</v>
      </c>
      <c r="T17" s="45">
        <v>0</v>
      </c>
      <c r="U17" s="45">
        <v>0</v>
      </c>
      <c r="V17" s="54">
        <v>0</v>
      </c>
      <c r="W17" s="77">
        <v>0</v>
      </c>
      <c r="X17" s="45">
        <v>0</v>
      </c>
      <c r="Y17" s="45">
        <v>0</v>
      </c>
      <c r="Z17" s="45">
        <v>0</v>
      </c>
      <c r="AA17" s="54">
        <v>0</v>
      </c>
      <c r="AB17" s="77">
        <v>0.0027549740000000003</v>
      </c>
      <c r="AC17" s="45">
        <v>0</v>
      </c>
      <c r="AD17" s="45">
        <v>0</v>
      </c>
      <c r="AE17" s="45">
        <v>0</v>
      </c>
      <c r="AF17" s="54">
        <v>0</v>
      </c>
      <c r="AG17" s="77">
        <v>0</v>
      </c>
      <c r="AH17" s="45">
        <v>0</v>
      </c>
      <c r="AI17" s="45">
        <v>0</v>
      </c>
      <c r="AJ17" s="45">
        <v>0</v>
      </c>
      <c r="AK17" s="54">
        <v>0</v>
      </c>
      <c r="AL17" s="77">
        <v>0</v>
      </c>
      <c r="AM17" s="45">
        <v>0</v>
      </c>
      <c r="AN17" s="45">
        <v>0</v>
      </c>
      <c r="AO17" s="45">
        <v>0</v>
      </c>
      <c r="AP17" s="54">
        <v>0</v>
      </c>
      <c r="AQ17" s="77">
        <v>0</v>
      </c>
      <c r="AR17" s="53">
        <v>0</v>
      </c>
      <c r="AS17" s="45">
        <v>0</v>
      </c>
      <c r="AT17" s="45">
        <v>0</v>
      </c>
      <c r="AU17" s="54">
        <v>0</v>
      </c>
      <c r="AV17" s="77">
        <v>23.12984635</v>
      </c>
      <c r="AW17" s="45">
        <v>14.1298592</v>
      </c>
      <c r="AX17" s="45">
        <v>0</v>
      </c>
      <c r="AY17" s="45">
        <v>0</v>
      </c>
      <c r="AZ17" s="54">
        <v>89.304041318</v>
      </c>
      <c r="BA17" s="77">
        <v>0</v>
      </c>
      <c r="BB17" s="53">
        <v>0</v>
      </c>
      <c r="BC17" s="45">
        <v>0</v>
      </c>
      <c r="BD17" s="45">
        <v>0</v>
      </c>
      <c r="BE17" s="54">
        <v>0</v>
      </c>
      <c r="BF17" s="77">
        <v>5.490254692</v>
      </c>
      <c r="BG17" s="53">
        <v>3.5441919989999997</v>
      </c>
      <c r="BH17" s="45">
        <v>0</v>
      </c>
      <c r="BI17" s="45">
        <v>0</v>
      </c>
      <c r="BJ17" s="54">
        <v>8.030416094</v>
      </c>
      <c r="BK17" s="49">
        <f t="shared" si="2"/>
        <v>145.07885259300002</v>
      </c>
    </row>
    <row r="18" spans="1:63" ht="12.75">
      <c r="A18" s="108"/>
      <c r="B18" s="3" t="s">
        <v>135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7">
        <v>0.06949217</v>
      </c>
      <c r="I18" s="45">
        <v>0</v>
      </c>
      <c r="J18" s="45">
        <v>0</v>
      </c>
      <c r="K18" s="45">
        <v>0</v>
      </c>
      <c r="L18" s="54">
        <v>0.077387566</v>
      </c>
      <c r="M18" s="77">
        <v>0</v>
      </c>
      <c r="N18" s="53">
        <v>0</v>
      </c>
      <c r="O18" s="45">
        <v>0</v>
      </c>
      <c r="P18" s="45">
        <v>0</v>
      </c>
      <c r="Q18" s="54">
        <v>0</v>
      </c>
      <c r="R18" s="77">
        <v>0.011242303</v>
      </c>
      <c r="S18" s="45">
        <v>0</v>
      </c>
      <c r="T18" s="45">
        <v>0</v>
      </c>
      <c r="U18" s="45">
        <v>0</v>
      </c>
      <c r="V18" s="54">
        <v>0</v>
      </c>
      <c r="W18" s="77">
        <v>0</v>
      </c>
      <c r="X18" s="45">
        <v>0</v>
      </c>
      <c r="Y18" s="45">
        <v>0</v>
      </c>
      <c r="Z18" s="45">
        <v>0</v>
      </c>
      <c r="AA18" s="54">
        <v>0</v>
      </c>
      <c r="AB18" s="77">
        <v>0</v>
      </c>
      <c r="AC18" s="45">
        <v>0</v>
      </c>
      <c r="AD18" s="45">
        <v>0</v>
      </c>
      <c r="AE18" s="45">
        <v>0</v>
      </c>
      <c r="AF18" s="54">
        <v>0</v>
      </c>
      <c r="AG18" s="77">
        <v>0</v>
      </c>
      <c r="AH18" s="45">
        <v>0</v>
      </c>
      <c r="AI18" s="45">
        <v>0</v>
      </c>
      <c r="AJ18" s="45">
        <v>0</v>
      </c>
      <c r="AK18" s="54">
        <v>0</v>
      </c>
      <c r="AL18" s="77">
        <v>0</v>
      </c>
      <c r="AM18" s="45">
        <v>0</v>
      </c>
      <c r="AN18" s="45">
        <v>0</v>
      </c>
      <c r="AO18" s="45">
        <v>0</v>
      </c>
      <c r="AP18" s="54">
        <v>0</v>
      </c>
      <c r="AQ18" s="77">
        <v>0</v>
      </c>
      <c r="AR18" s="53">
        <v>0</v>
      </c>
      <c r="AS18" s="45">
        <v>0</v>
      </c>
      <c r="AT18" s="45">
        <v>0</v>
      </c>
      <c r="AU18" s="54">
        <v>0</v>
      </c>
      <c r="AV18" s="77">
        <v>10.931300368000002</v>
      </c>
      <c r="AW18" s="45">
        <v>11.017776826999999</v>
      </c>
      <c r="AX18" s="45">
        <v>0</v>
      </c>
      <c r="AY18" s="45">
        <v>0</v>
      </c>
      <c r="AZ18" s="54">
        <v>61.189490549</v>
      </c>
      <c r="BA18" s="77">
        <v>0</v>
      </c>
      <c r="BB18" s="53">
        <v>0</v>
      </c>
      <c r="BC18" s="45">
        <v>0</v>
      </c>
      <c r="BD18" s="45">
        <v>0</v>
      </c>
      <c r="BE18" s="54">
        <v>0</v>
      </c>
      <c r="BF18" s="77">
        <v>2.2327794130000003</v>
      </c>
      <c r="BG18" s="53">
        <v>0</v>
      </c>
      <c r="BH18" s="45">
        <v>0</v>
      </c>
      <c r="BI18" s="45">
        <v>0</v>
      </c>
      <c r="BJ18" s="54">
        <v>5.809919515</v>
      </c>
      <c r="BK18" s="49">
        <f t="shared" si="2"/>
        <v>91.33938871100001</v>
      </c>
    </row>
    <row r="19" spans="1:63" ht="12.75">
      <c r="A19" s="108"/>
      <c r="B19" s="3" t="s">
        <v>136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7">
        <v>0.138427733</v>
      </c>
      <c r="I19" s="45">
        <v>0</v>
      </c>
      <c r="J19" s="45">
        <v>0</v>
      </c>
      <c r="K19" s="45">
        <v>0</v>
      </c>
      <c r="L19" s="54">
        <v>0.4226801</v>
      </c>
      <c r="M19" s="77">
        <v>0</v>
      </c>
      <c r="N19" s="53">
        <v>0</v>
      </c>
      <c r="O19" s="45">
        <v>0</v>
      </c>
      <c r="P19" s="45">
        <v>0</v>
      </c>
      <c r="Q19" s="54">
        <v>0</v>
      </c>
      <c r="R19" s="77">
        <v>0.01127147</v>
      </c>
      <c r="S19" s="45">
        <v>0</v>
      </c>
      <c r="T19" s="45">
        <v>0</v>
      </c>
      <c r="U19" s="45">
        <v>0</v>
      </c>
      <c r="V19" s="54">
        <v>0</v>
      </c>
      <c r="W19" s="77">
        <v>0</v>
      </c>
      <c r="X19" s="45">
        <v>0</v>
      </c>
      <c r="Y19" s="45">
        <v>0</v>
      </c>
      <c r="Z19" s="45">
        <v>0</v>
      </c>
      <c r="AA19" s="54">
        <v>0</v>
      </c>
      <c r="AB19" s="77">
        <v>0</v>
      </c>
      <c r="AC19" s="45">
        <v>0</v>
      </c>
      <c r="AD19" s="45">
        <v>0</v>
      </c>
      <c r="AE19" s="45">
        <v>0</v>
      </c>
      <c r="AF19" s="54">
        <v>0</v>
      </c>
      <c r="AG19" s="77">
        <v>0</v>
      </c>
      <c r="AH19" s="45">
        <v>0</v>
      </c>
      <c r="AI19" s="45">
        <v>0</v>
      </c>
      <c r="AJ19" s="45">
        <v>0</v>
      </c>
      <c r="AK19" s="54">
        <v>0</v>
      </c>
      <c r="AL19" s="77">
        <v>0</v>
      </c>
      <c r="AM19" s="45">
        <v>0</v>
      </c>
      <c r="AN19" s="45">
        <v>0</v>
      </c>
      <c r="AO19" s="45">
        <v>0</v>
      </c>
      <c r="AP19" s="54">
        <v>0</v>
      </c>
      <c r="AQ19" s="77">
        <v>0</v>
      </c>
      <c r="AR19" s="53">
        <v>0</v>
      </c>
      <c r="AS19" s="45">
        <v>0</v>
      </c>
      <c r="AT19" s="45">
        <v>0</v>
      </c>
      <c r="AU19" s="54">
        <v>0</v>
      </c>
      <c r="AV19" s="77">
        <v>14.310532718000001</v>
      </c>
      <c r="AW19" s="45">
        <v>3.374075122</v>
      </c>
      <c r="AX19" s="45">
        <v>0</v>
      </c>
      <c r="AY19" s="45">
        <v>0</v>
      </c>
      <c r="AZ19" s="54">
        <v>59.475965683000005</v>
      </c>
      <c r="BA19" s="77">
        <v>0</v>
      </c>
      <c r="BB19" s="53">
        <v>0</v>
      </c>
      <c r="BC19" s="45">
        <v>0</v>
      </c>
      <c r="BD19" s="45">
        <v>0</v>
      </c>
      <c r="BE19" s="54">
        <v>0</v>
      </c>
      <c r="BF19" s="77">
        <v>3.151132805</v>
      </c>
      <c r="BG19" s="53">
        <v>1.747573334</v>
      </c>
      <c r="BH19" s="45">
        <v>0</v>
      </c>
      <c r="BI19" s="45">
        <v>0</v>
      </c>
      <c r="BJ19" s="54">
        <v>8.10836033</v>
      </c>
      <c r="BK19" s="49">
        <f t="shared" si="2"/>
        <v>90.740019295</v>
      </c>
    </row>
    <row r="20" spans="1:63" ht="12.75">
      <c r="A20" s="108"/>
      <c r="B20" s="3" t="s">
        <v>137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7">
        <v>0.188360519</v>
      </c>
      <c r="I20" s="45">
        <v>0</v>
      </c>
      <c r="J20" s="45">
        <v>0</v>
      </c>
      <c r="K20" s="45">
        <v>0</v>
      </c>
      <c r="L20" s="54">
        <v>0.095834995</v>
      </c>
      <c r="M20" s="77">
        <v>0</v>
      </c>
      <c r="N20" s="53">
        <v>0</v>
      </c>
      <c r="O20" s="45">
        <v>0</v>
      </c>
      <c r="P20" s="45">
        <v>0</v>
      </c>
      <c r="Q20" s="54">
        <v>0</v>
      </c>
      <c r="R20" s="77">
        <v>0.066189599</v>
      </c>
      <c r="S20" s="45">
        <v>0</v>
      </c>
      <c r="T20" s="45">
        <v>0</v>
      </c>
      <c r="U20" s="45">
        <v>0</v>
      </c>
      <c r="V20" s="54">
        <v>0.276693179</v>
      </c>
      <c r="W20" s="77">
        <v>0</v>
      </c>
      <c r="X20" s="45">
        <v>0</v>
      </c>
      <c r="Y20" s="45">
        <v>0</v>
      </c>
      <c r="Z20" s="45">
        <v>0</v>
      </c>
      <c r="AA20" s="54">
        <v>0</v>
      </c>
      <c r="AB20" s="77">
        <v>0</v>
      </c>
      <c r="AC20" s="45">
        <v>0</v>
      </c>
      <c r="AD20" s="45">
        <v>0</v>
      </c>
      <c r="AE20" s="45">
        <v>0</v>
      </c>
      <c r="AF20" s="54">
        <v>0</v>
      </c>
      <c r="AG20" s="77">
        <v>0</v>
      </c>
      <c r="AH20" s="45">
        <v>0</v>
      </c>
      <c r="AI20" s="45">
        <v>0</v>
      </c>
      <c r="AJ20" s="45">
        <v>0</v>
      </c>
      <c r="AK20" s="54">
        <v>0</v>
      </c>
      <c r="AL20" s="77">
        <v>0</v>
      </c>
      <c r="AM20" s="45">
        <v>0</v>
      </c>
      <c r="AN20" s="45">
        <v>0</v>
      </c>
      <c r="AO20" s="45">
        <v>0</v>
      </c>
      <c r="AP20" s="54">
        <v>0</v>
      </c>
      <c r="AQ20" s="77">
        <v>0</v>
      </c>
      <c r="AR20" s="53">
        <v>0</v>
      </c>
      <c r="AS20" s="45">
        <v>0</v>
      </c>
      <c r="AT20" s="45">
        <v>0</v>
      </c>
      <c r="AU20" s="54">
        <v>0</v>
      </c>
      <c r="AV20" s="77">
        <v>19.001750601</v>
      </c>
      <c r="AW20" s="45">
        <v>2.712501349</v>
      </c>
      <c r="AX20" s="45">
        <v>0</v>
      </c>
      <c r="AY20" s="45">
        <v>0</v>
      </c>
      <c r="AZ20" s="54">
        <v>57.453383228</v>
      </c>
      <c r="BA20" s="77">
        <v>0</v>
      </c>
      <c r="BB20" s="53">
        <v>0</v>
      </c>
      <c r="BC20" s="45">
        <v>0</v>
      </c>
      <c r="BD20" s="45">
        <v>0</v>
      </c>
      <c r="BE20" s="54">
        <v>0</v>
      </c>
      <c r="BF20" s="77">
        <v>5.624385915</v>
      </c>
      <c r="BG20" s="53">
        <v>0.15725556100000002</v>
      </c>
      <c r="BH20" s="45">
        <v>0</v>
      </c>
      <c r="BI20" s="45">
        <v>0</v>
      </c>
      <c r="BJ20" s="54">
        <v>8.835794114999999</v>
      </c>
      <c r="BK20" s="49">
        <f t="shared" si="2"/>
        <v>94.41214906100001</v>
      </c>
    </row>
    <row r="21" spans="1:63" ht="12.75">
      <c r="A21" s="108"/>
      <c r="B21" s="3" t="s">
        <v>138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7">
        <v>0.094688147</v>
      </c>
      <c r="I21" s="45">
        <v>0</v>
      </c>
      <c r="J21" s="45">
        <v>0</v>
      </c>
      <c r="K21" s="45">
        <v>0</v>
      </c>
      <c r="L21" s="54">
        <v>0.001390428</v>
      </c>
      <c r="M21" s="77">
        <v>0</v>
      </c>
      <c r="N21" s="53">
        <v>0</v>
      </c>
      <c r="O21" s="45">
        <v>0</v>
      </c>
      <c r="P21" s="45">
        <v>0</v>
      </c>
      <c r="Q21" s="54">
        <v>0</v>
      </c>
      <c r="R21" s="77">
        <v>0.0034760699999999995</v>
      </c>
      <c r="S21" s="45">
        <v>0</v>
      </c>
      <c r="T21" s="45">
        <v>0</v>
      </c>
      <c r="U21" s="45">
        <v>0</v>
      </c>
      <c r="V21" s="54">
        <v>0</v>
      </c>
      <c r="W21" s="77">
        <v>0</v>
      </c>
      <c r="X21" s="45">
        <v>0</v>
      </c>
      <c r="Y21" s="45">
        <v>0</v>
      </c>
      <c r="Z21" s="45">
        <v>0</v>
      </c>
      <c r="AA21" s="54">
        <v>0</v>
      </c>
      <c r="AB21" s="77">
        <v>0</v>
      </c>
      <c r="AC21" s="45">
        <v>0</v>
      </c>
      <c r="AD21" s="45">
        <v>0</v>
      </c>
      <c r="AE21" s="45">
        <v>0</v>
      </c>
      <c r="AF21" s="54">
        <v>0</v>
      </c>
      <c r="AG21" s="77">
        <v>0</v>
      </c>
      <c r="AH21" s="45">
        <v>0</v>
      </c>
      <c r="AI21" s="45">
        <v>0</v>
      </c>
      <c r="AJ21" s="45">
        <v>0</v>
      </c>
      <c r="AK21" s="54">
        <v>0</v>
      </c>
      <c r="AL21" s="77">
        <v>0</v>
      </c>
      <c r="AM21" s="45">
        <v>0</v>
      </c>
      <c r="AN21" s="45">
        <v>0</v>
      </c>
      <c r="AO21" s="45">
        <v>0</v>
      </c>
      <c r="AP21" s="54">
        <v>0</v>
      </c>
      <c r="AQ21" s="77">
        <v>0</v>
      </c>
      <c r="AR21" s="53">
        <v>0</v>
      </c>
      <c r="AS21" s="45">
        <v>0</v>
      </c>
      <c r="AT21" s="45">
        <v>0</v>
      </c>
      <c r="AU21" s="54">
        <v>0</v>
      </c>
      <c r="AV21" s="77">
        <v>18.242729189</v>
      </c>
      <c r="AW21" s="45">
        <v>5.117912182</v>
      </c>
      <c r="AX21" s="45">
        <v>0</v>
      </c>
      <c r="AY21" s="45">
        <v>0</v>
      </c>
      <c r="AZ21" s="54">
        <v>66.66630974</v>
      </c>
      <c r="BA21" s="77">
        <v>0</v>
      </c>
      <c r="BB21" s="53">
        <v>0</v>
      </c>
      <c r="BC21" s="45">
        <v>0</v>
      </c>
      <c r="BD21" s="45">
        <v>0</v>
      </c>
      <c r="BE21" s="54">
        <v>0</v>
      </c>
      <c r="BF21" s="77">
        <v>3.938166816</v>
      </c>
      <c r="BG21" s="53">
        <v>0.2761906</v>
      </c>
      <c r="BH21" s="45">
        <v>0</v>
      </c>
      <c r="BI21" s="45">
        <v>0</v>
      </c>
      <c r="BJ21" s="54">
        <v>8.237697234999999</v>
      </c>
      <c r="BK21" s="49">
        <f t="shared" si="2"/>
        <v>102.57856040700001</v>
      </c>
    </row>
    <row r="22" spans="1:63" ht="12.75">
      <c r="A22" s="108"/>
      <c r="B22" s="3" t="s">
        <v>139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7">
        <v>0.083076661</v>
      </c>
      <c r="I22" s="45">
        <v>0</v>
      </c>
      <c r="J22" s="45">
        <v>0</v>
      </c>
      <c r="K22" s="45">
        <v>0</v>
      </c>
      <c r="L22" s="54">
        <v>0.1646927</v>
      </c>
      <c r="M22" s="77">
        <v>0</v>
      </c>
      <c r="N22" s="53">
        <v>0</v>
      </c>
      <c r="O22" s="45">
        <v>0</v>
      </c>
      <c r="P22" s="45">
        <v>0</v>
      </c>
      <c r="Q22" s="54">
        <v>0</v>
      </c>
      <c r="R22" s="77">
        <v>0.034756866</v>
      </c>
      <c r="S22" s="45">
        <v>0</v>
      </c>
      <c r="T22" s="45">
        <v>0</v>
      </c>
      <c r="U22" s="45">
        <v>0</v>
      </c>
      <c r="V22" s="54">
        <v>0</v>
      </c>
      <c r="W22" s="77">
        <v>0</v>
      </c>
      <c r="X22" s="45">
        <v>0</v>
      </c>
      <c r="Y22" s="45">
        <v>0</v>
      </c>
      <c r="Z22" s="45">
        <v>0</v>
      </c>
      <c r="AA22" s="54">
        <v>0</v>
      </c>
      <c r="AB22" s="77">
        <v>0</v>
      </c>
      <c r="AC22" s="45">
        <v>0</v>
      </c>
      <c r="AD22" s="45">
        <v>0</v>
      </c>
      <c r="AE22" s="45">
        <v>0</v>
      </c>
      <c r="AF22" s="54">
        <v>0</v>
      </c>
      <c r="AG22" s="77">
        <v>0</v>
      </c>
      <c r="AH22" s="45">
        <v>0</v>
      </c>
      <c r="AI22" s="45">
        <v>0</v>
      </c>
      <c r="AJ22" s="45">
        <v>0</v>
      </c>
      <c r="AK22" s="54">
        <v>0</v>
      </c>
      <c r="AL22" s="77">
        <v>0</v>
      </c>
      <c r="AM22" s="45">
        <v>0</v>
      </c>
      <c r="AN22" s="45">
        <v>0</v>
      </c>
      <c r="AO22" s="45">
        <v>0</v>
      </c>
      <c r="AP22" s="54">
        <v>0</v>
      </c>
      <c r="AQ22" s="77">
        <v>0</v>
      </c>
      <c r="AR22" s="53">
        <v>0</v>
      </c>
      <c r="AS22" s="45">
        <v>0</v>
      </c>
      <c r="AT22" s="45">
        <v>0</v>
      </c>
      <c r="AU22" s="54">
        <v>0</v>
      </c>
      <c r="AV22" s="77">
        <v>11.153149902000001</v>
      </c>
      <c r="AW22" s="45">
        <v>1.262162731</v>
      </c>
      <c r="AX22" s="45">
        <v>0</v>
      </c>
      <c r="AY22" s="45">
        <v>0</v>
      </c>
      <c r="AZ22" s="54">
        <v>40.832059114</v>
      </c>
      <c r="BA22" s="77">
        <v>0</v>
      </c>
      <c r="BB22" s="53">
        <v>0</v>
      </c>
      <c r="BC22" s="45">
        <v>0</v>
      </c>
      <c r="BD22" s="45">
        <v>0</v>
      </c>
      <c r="BE22" s="54">
        <v>0</v>
      </c>
      <c r="BF22" s="77">
        <v>2.2807897859999997</v>
      </c>
      <c r="BG22" s="53">
        <v>1.8894087329999998</v>
      </c>
      <c r="BH22" s="45">
        <v>0</v>
      </c>
      <c r="BI22" s="45">
        <v>0</v>
      </c>
      <c r="BJ22" s="54">
        <v>3.334600749</v>
      </c>
      <c r="BK22" s="49">
        <f t="shared" si="2"/>
        <v>61.03469724200001</v>
      </c>
    </row>
    <row r="23" spans="1:63" ht="12.75">
      <c r="A23" s="108"/>
      <c r="B23" s="3" t="s">
        <v>140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7">
        <v>0.16279358</v>
      </c>
      <c r="I23" s="45">
        <v>0</v>
      </c>
      <c r="J23" s="45">
        <v>0</v>
      </c>
      <c r="K23" s="45">
        <v>0</v>
      </c>
      <c r="L23" s="54">
        <v>1.0350794269999999</v>
      </c>
      <c r="M23" s="77">
        <v>0</v>
      </c>
      <c r="N23" s="53">
        <v>0</v>
      </c>
      <c r="O23" s="45">
        <v>0</v>
      </c>
      <c r="P23" s="45">
        <v>0</v>
      </c>
      <c r="Q23" s="54">
        <v>0</v>
      </c>
      <c r="R23" s="77">
        <v>0.084096006</v>
      </c>
      <c r="S23" s="45">
        <v>0</v>
      </c>
      <c r="T23" s="45">
        <v>0</v>
      </c>
      <c r="U23" s="45">
        <v>0</v>
      </c>
      <c r="V23" s="54">
        <v>0.028211120000000003</v>
      </c>
      <c r="W23" s="77">
        <v>0</v>
      </c>
      <c r="X23" s="45">
        <v>0</v>
      </c>
      <c r="Y23" s="45">
        <v>0</v>
      </c>
      <c r="Z23" s="45">
        <v>0</v>
      </c>
      <c r="AA23" s="54">
        <v>0</v>
      </c>
      <c r="AB23" s="77">
        <v>0.003340019</v>
      </c>
      <c r="AC23" s="45">
        <v>0</v>
      </c>
      <c r="AD23" s="45">
        <v>0</v>
      </c>
      <c r="AE23" s="45">
        <v>0</v>
      </c>
      <c r="AF23" s="54">
        <v>0</v>
      </c>
      <c r="AG23" s="77">
        <v>0</v>
      </c>
      <c r="AH23" s="45">
        <v>0</v>
      </c>
      <c r="AI23" s="45">
        <v>0</v>
      </c>
      <c r="AJ23" s="45">
        <v>0</v>
      </c>
      <c r="AK23" s="54">
        <v>0</v>
      </c>
      <c r="AL23" s="77">
        <v>0</v>
      </c>
      <c r="AM23" s="45">
        <v>0</v>
      </c>
      <c r="AN23" s="45">
        <v>0</v>
      </c>
      <c r="AO23" s="45">
        <v>0</v>
      </c>
      <c r="AP23" s="54">
        <v>0</v>
      </c>
      <c r="AQ23" s="77">
        <v>0</v>
      </c>
      <c r="AR23" s="53">
        <v>0</v>
      </c>
      <c r="AS23" s="45">
        <v>0</v>
      </c>
      <c r="AT23" s="45">
        <v>0</v>
      </c>
      <c r="AU23" s="54">
        <v>0</v>
      </c>
      <c r="AV23" s="77">
        <v>13.967167879</v>
      </c>
      <c r="AW23" s="45">
        <v>4.049076005</v>
      </c>
      <c r="AX23" s="45">
        <v>0</v>
      </c>
      <c r="AY23" s="45">
        <v>0</v>
      </c>
      <c r="AZ23" s="54">
        <v>46.742882564</v>
      </c>
      <c r="BA23" s="77">
        <v>0</v>
      </c>
      <c r="BB23" s="53">
        <v>0</v>
      </c>
      <c r="BC23" s="45">
        <v>0</v>
      </c>
      <c r="BD23" s="45">
        <v>0</v>
      </c>
      <c r="BE23" s="54">
        <v>0</v>
      </c>
      <c r="BF23" s="77">
        <v>3.1991249260000005</v>
      </c>
      <c r="BG23" s="53">
        <v>1.763966751</v>
      </c>
      <c r="BH23" s="45">
        <v>0</v>
      </c>
      <c r="BI23" s="45">
        <v>0</v>
      </c>
      <c r="BJ23" s="54">
        <v>5.045700403</v>
      </c>
      <c r="BK23" s="49">
        <f t="shared" si="2"/>
        <v>76.08143867999999</v>
      </c>
    </row>
    <row r="24" spans="1:63" ht="12.75">
      <c r="A24" s="108"/>
      <c r="B24" s="3" t="s">
        <v>141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7">
        <v>0.07433917599999999</v>
      </c>
      <c r="I24" s="45">
        <v>0.005884563</v>
      </c>
      <c r="J24" s="45">
        <v>0</v>
      </c>
      <c r="K24" s="45">
        <v>0</v>
      </c>
      <c r="L24" s="54">
        <v>0.071203216</v>
      </c>
      <c r="M24" s="77">
        <v>0</v>
      </c>
      <c r="N24" s="53">
        <v>0</v>
      </c>
      <c r="O24" s="45">
        <v>0</v>
      </c>
      <c r="P24" s="45">
        <v>0</v>
      </c>
      <c r="Q24" s="54">
        <v>0</v>
      </c>
      <c r="R24" s="77">
        <v>0.039763299</v>
      </c>
      <c r="S24" s="45">
        <v>0</v>
      </c>
      <c r="T24" s="45">
        <v>0</v>
      </c>
      <c r="U24" s="45">
        <v>0</v>
      </c>
      <c r="V24" s="54">
        <v>0</v>
      </c>
      <c r="W24" s="77">
        <v>0</v>
      </c>
      <c r="X24" s="45">
        <v>0</v>
      </c>
      <c r="Y24" s="45">
        <v>0</v>
      </c>
      <c r="Z24" s="45">
        <v>0</v>
      </c>
      <c r="AA24" s="54">
        <v>0</v>
      </c>
      <c r="AB24" s="77">
        <v>0</v>
      </c>
      <c r="AC24" s="45">
        <v>0</v>
      </c>
      <c r="AD24" s="45">
        <v>0</v>
      </c>
      <c r="AE24" s="45">
        <v>0</v>
      </c>
      <c r="AF24" s="54">
        <v>0</v>
      </c>
      <c r="AG24" s="77">
        <v>0</v>
      </c>
      <c r="AH24" s="45">
        <v>0</v>
      </c>
      <c r="AI24" s="45">
        <v>0</v>
      </c>
      <c r="AJ24" s="45">
        <v>0</v>
      </c>
      <c r="AK24" s="54">
        <v>0</v>
      </c>
      <c r="AL24" s="77">
        <v>0</v>
      </c>
      <c r="AM24" s="45">
        <v>0</v>
      </c>
      <c r="AN24" s="45">
        <v>0</v>
      </c>
      <c r="AO24" s="45">
        <v>0</v>
      </c>
      <c r="AP24" s="54">
        <v>0</v>
      </c>
      <c r="AQ24" s="77">
        <v>0</v>
      </c>
      <c r="AR24" s="53">
        <v>0</v>
      </c>
      <c r="AS24" s="45">
        <v>0</v>
      </c>
      <c r="AT24" s="45">
        <v>0</v>
      </c>
      <c r="AU24" s="54">
        <v>0</v>
      </c>
      <c r="AV24" s="77">
        <v>14.70462637</v>
      </c>
      <c r="AW24" s="45">
        <v>1.4684973719999999</v>
      </c>
      <c r="AX24" s="45">
        <v>0</v>
      </c>
      <c r="AY24" s="45">
        <v>0</v>
      </c>
      <c r="AZ24" s="54">
        <v>39.05092289</v>
      </c>
      <c r="BA24" s="77">
        <v>0</v>
      </c>
      <c r="BB24" s="53">
        <v>0</v>
      </c>
      <c r="BC24" s="45">
        <v>0</v>
      </c>
      <c r="BD24" s="45">
        <v>0</v>
      </c>
      <c r="BE24" s="54">
        <v>0</v>
      </c>
      <c r="BF24" s="77">
        <v>5.436203734999999</v>
      </c>
      <c r="BG24" s="53">
        <v>0.146364125</v>
      </c>
      <c r="BH24" s="45">
        <v>0</v>
      </c>
      <c r="BI24" s="45">
        <v>0</v>
      </c>
      <c r="BJ24" s="54">
        <v>6.6314985889999996</v>
      </c>
      <c r="BK24" s="49">
        <f t="shared" si="2"/>
        <v>67.629303335</v>
      </c>
    </row>
    <row r="25" spans="1:63" ht="12.75">
      <c r="A25" s="108"/>
      <c r="B25" s="3" t="s">
        <v>142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7">
        <v>0</v>
      </c>
      <c r="I25" s="45">
        <v>0</v>
      </c>
      <c r="J25" s="45">
        <v>0</v>
      </c>
      <c r="K25" s="45">
        <v>0</v>
      </c>
      <c r="L25" s="54">
        <v>0</v>
      </c>
      <c r="M25" s="77">
        <v>0</v>
      </c>
      <c r="N25" s="53">
        <v>0</v>
      </c>
      <c r="O25" s="45">
        <v>0</v>
      </c>
      <c r="P25" s="45">
        <v>0</v>
      </c>
      <c r="Q25" s="54">
        <v>0</v>
      </c>
      <c r="R25" s="77">
        <v>0</v>
      </c>
      <c r="S25" s="45">
        <v>0</v>
      </c>
      <c r="T25" s="45">
        <v>0</v>
      </c>
      <c r="U25" s="45">
        <v>0</v>
      </c>
      <c r="V25" s="54">
        <v>0</v>
      </c>
      <c r="W25" s="77">
        <v>0</v>
      </c>
      <c r="X25" s="45">
        <v>0</v>
      </c>
      <c r="Y25" s="45">
        <v>0</v>
      </c>
      <c r="Z25" s="45">
        <v>0</v>
      </c>
      <c r="AA25" s="54">
        <v>0</v>
      </c>
      <c r="AB25" s="77">
        <v>0</v>
      </c>
      <c r="AC25" s="45">
        <v>0</v>
      </c>
      <c r="AD25" s="45">
        <v>0</v>
      </c>
      <c r="AE25" s="45">
        <v>0</v>
      </c>
      <c r="AF25" s="54">
        <v>0</v>
      </c>
      <c r="AG25" s="77">
        <v>0</v>
      </c>
      <c r="AH25" s="45">
        <v>0</v>
      </c>
      <c r="AI25" s="45">
        <v>0</v>
      </c>
      <c r="AJ25" s="45">
        <v>0</v>
      </c>
      <c r="AK25" s="54">
        <v>0</v>
      </c>
      <c r="AL25" s="77">
        <v>0</v>
      </c>
      <c r="AM25" s="45">
        <v>0</v>
      </c>
      <c r="AN25" s="45">
        <v>0</v>
      </c>
      <c r="AO25" s="45">
        <v>0</v>
      </c>
      <c r="AP25" s="54">
        <v>0</v>
      </c>
      <c r="AQ25" s="77">
        <v>0</v>
      </c>
      <c r="AR25" s="53">
        <v>0</v>
      </c>
      <c r="AS25" s="45">
        <v>0</v>
      </c>
      <c r="AT25" s="45">
        <v>0</v>
      </c>
      <c r="AU25" s="54">
        <v>0</v>
      </c>
      <c r="AV25" s="77">
        <v>22.641035050999996</v>
      </c>
      <c r="AW25" s="45">
        <v>6.3936957329999995</v>
      </c>
      <c r="AX25" s="45">
        <v>0</v>
      </c>
      <c r="AY25" s="45">
        <v>0</v>
      </c>
      <c r="AZ25" s="54">
        <v>79.098420754</v>
      </c>
      <c r="BA25" s="77">
        <v>0</v>
      </c>
      <c r="BB25" s="53">
        <v>0</v>
      </c>
      <c r="BC25" s="45">
        <v>0</v>
      </c>
      <c r="BD25" s="45">
        <v>0</v>
      </c>
      <c r="BE25" s="54">
        <v>0</v>
      </c>
      <c r="BF25" s="77">
        <v>3.686889353</v>
      </c>
      <c r="BG25" s="53">
        <v>0.25308421200000003</v>
      </c>
      <c r="BH25" s="45">
        <v>0</v>
      </c>
      <c r="BI25" s="45">
        <v>0</v>
      </c>
      <c r="BJ25" s="54">
        <v>2.7885287649999997</v>
      </c>
      <c r="BK25" s="49">
        <f t="shared" si="2"/>
        <v>114.86165386799999</v>
      </c>
    </row>
    <row r="26" spans="1:63" ht="12.75">
      <c r="A26" s="108"/>
      <c r="B26" s="3" t="s">
        <v>187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7">
        <v>0.148716096</v>
      </c>
      <c r="I26" s="45">
        <v>0</v>
      </c>
      <c r="J26" s="45">
        <v>0</v>
      </c>
      <c r="K26" s="45">
        <v>0</v>
      </c>
      <c r="L26" s="54">
        <v>0.496722816</v>
      </c>
      <c r="M26" s="77">
        <v>0</v>
      </c>
      <c r="N26" s="53">
        <v>0</v>
      </c>
      <c r="O26" s="45">
        <v>0</v>
      </c>
      <c r="P26" s="45">
        <v>0</v>
      </c>
      <c r="Q26" s="54">
        <v>0</v>
      </c>
      <c r="R26" s="77">
        <v>0.035613261</v>
      </c>
      <c r="S26" s="45">
        <v>0</v>
      </c>
      <c r="T26" s="45">
        <v>0</v>
      </c>
      <c r="U26" s="45">
        <v>0</v>
      </c>
      <c r="V26" s="54">
        <v>0.054789633</v>
      </c>
      <c r="W26" s="77">
        <v>0</v>
      </c>
      <c r="X26" s="45">
        <v>0</v>
      </c>
      <c r="Y26" s="45">
        <v>0</v>
      </c>
      <c r="Z26" s="45">
        <v>0</v>
      </c>
      <c r="AA26" s="54">
        <v>0</v>
      </c>
      <c r="AB26" s="77">
        <v>0</v>
      </c>
      <c r="AC26" s="45">
        <v>0</v>
      </c>
      <c r="AD26" s="45">
        <v>0</v>
      </c>
      <c r="AE26" s="45">
        <v>0</v>
      </c>
      <c r="AF26" s="54">
        <v>0</v>
      </c>
      <c r="AG26" s="77">
        <v>0</v>
      </c>
      <c r="AH26" s="45">
        <v>0</v>
      </c>
      <c r="AI26" s="45">
        <v>0</v>
      </c>
      <c r="AJ26" s="45">
        <v>0</v>
      </c>
      <c r="AK26" s="54">
        <v>0</v>
      </c>
      <c r="AL26" s="77">
        <v>0</v>
      </c>
      <c r="AM26" s="45">
        <v>0</v>
      </c>
      <c r="AN26" s="45">
        <v>0</v>
      </c>
      <c r="AO26" s="45">
        <v>0</v>
      </c>
      <c r="AP26" s="54">
        <v>0</v>
      </c>
      <c r="AQ26" s="77">
        <v>0</v>
      </c>
      <c r="AR26" s="53">
        <v>0</v>
      </c>
      <c r="AS26" s="45">
        <v>0</v>
      </c>
      <c r="AT26" s="45">
        <v>0</v>
      </c>
      <c r="AU26" s="54">
        <v>0</v>
      </c>
      <c r="AV26" s="77">
        <v>16.662393483</v>
      </c>
      <c r="AW26" s="45">
        <v>13.741531794999998</v>
      </c>
      <c r="AX26" s="45">
        <v>0</v>
      </c>
      <c r="AY26" s="45">
        <v>0</v>
      </c>
      <c r="AZ26" s="54">
        <v>60.858585867</v>
      </c>
      <c r="BA26" s="77">
        <v>0</v>
      </c>
      <c r="BB26" s="53">
        <v>0</v>
      </c>
      <c r="BC26" s="45">
        <v>0</v>
      </c>
      <c r="BD26" s="45">
        <v>0</v>
      </c>
      <c r="BE26" s="54">
        <v>0</v>
      </c>
      <c r="BF26" s="77">
        <v>5.943485889</v>
      </c>
      <c r="BG26" s="53">
        <v>1.259348517</v>
      </c>
      <c r="BH26" s="45">
        <v>0</v>
      </c>
      <c r="BI26" s="45">
        <v>0</v>
      </c>
      <c r="BJ26" s="54">
        <v>8.121941243</v>
      </c>
      <c r="BK26" s="49">
        <f t="shared" si="2"/>
        <v>107.3231286</v>
      </c>
    </row>
    <row r="27" spans="1:63" ht="12.75">
      <c r="A27" s="108"/>
      <c r="B27" s="3" t="s">
        <v>143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7">
        <v>0</v>
      </c>
      <c r="I27" s="45">
        <v>0</v>
      </c>
      <c r="J27" s="45">
        <v>0</v>
      </c>
      <c r="K27" s="45">
        <v>0</v>
      </c>
      <c r="L27" s="54">
        <v>0</v>
      </c>
      <c r="M27" s="77">
        <v>0</v>
      </c>
      <c r="N27" s="53">
        <v>0</v>
      </c>
      <c r="O27" s="45">
        <v>0</v>
      </c>
      <c r="P27" s="45">
        <v>0</v>
      </c>
      <c r="Q27" s="54">
        <v>0</v>
      </c>
      <c r="R27" s="77">
        <v>0</v>
      </c>
      <c r="S27" s="45">
        <v>0</v>
      </c>
      <c r="T27" s="45">
        <v>0</v>
      </c>
      <c r="U27" s="45">
        <v>0</v>
      </c>
      <c r="V27" s="54">
        <v>0</v>
      </c>
      <c r="W27" s="77">
        <v>0</v>
      </c>
      <c r="X27" s="45">
        <v>0</v>
      </c>
      <c r="Y27" s="45">
        <v>0</v>
      </c>
      <c r="Z27" s="45">
        <v>0</v>
      </c>
      <c r="AA27" s="54">
        <v>0</v>
      </c>
      <c r="AB27" s="77">
        <v>0</v>
      </c>
      <c r="AC27" s="45">
        <v>0</v>
      </c>
      <c r="AD27" s="45">
        <v>0</v>
      </c>
      <c r="AE27" s="45">
        <v>0</v>
      </c>
      <c r="AF27" s="54">
        <v>0</v>
      </c>
      <c r="AG27" s="77">
        <v>0</v>
      </c>
      <c r="AH27" s="45">
        <v>0</v>
      </c>
      <c r="AI27" s="45">
        <v>0</v>
      </c>
      <c r="AJ27" s="45">
        <v>0</v>
      </c>
      <c r="AK27" s="54">
        <v>0</v>
      </c>
      <c r="AL27" s="77">
        <v>0</v>
      </c>
      <c r="AM27" s="45">
        <v>0</v>
      </c>
      <c r="AN27" s="45">
        <v>0</v>
      </c>
      <c r="AO27" s="45">
        <v>0</v>
      </c>
      <c r="AP27" s="54">
        <v>0</v>
      </c>
      <c r="AQ27" s="77">
        <v>0</v>
      </c>
      <c r="AR27" s="53">
        <v>0</v>
      </c>
      <c r="AS27" s="45">
        <v>0</v>
      </c>
      <c r="AT27" s="45">
        <v>0</v>
      </c>
      <c r="AU27" s="54">
        <v>0</v>
      </c>
      <c r="AV27" s="77">
        <v>16.034784258000002</v>
      </c>
      <c r="AW27" s="45">
        <v>7.504298038999999</v>
      </c>
      <c r="AX27" s="45">
        <v>0</v>
      </c>
      <c r="AY27" s="45">
        <v>0</v>
      </c>
      <c r="AZ27" s="54">
        <v>41.657162641999996</v>
      </c>
      <c r="BA27" s="77">
        <v>0</v>
      </c>
      <c r="BB27" s="53">
        <v>0</v>
      </c>
      <c r="BC27" s="45">
        <v>0</v>
      </c>
      <c r="BD27" s="45">
        <v>0</v>
      </c>
      <c r="BE27" s="54">
        <v>0</v>
      </c>
      <c r="BF27" s="77">
        <v>2.4672675670000004</v>
      </c>
      <c r="BG27" s="53">
        <v>0.09673288000000001</v>
      </c>
      <c r="BH27" s="45">
        <v>0</v>
      </c>
      <c r="BI27" s="45">
        <v>0</v>
      </c>
      <c r="BJ27" s="54">
        <v>4.361377704000001</v>
      </c>
      <c r="BK27" s="49">
        <f t="shared" si="2"/>
        <v>72.12162309</v>
      </c>
    </row>
    <row r="28" spans="1:63" ht="12.75">
      <c r="A28" s="108"/>
      <c r="B28" s="3" t="s">
        <v>144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7">
        <v>0</v>
      </c>
      <c r="I28" s="45">
        <v>0</v>
      </c>
      <c r="J28" s="45">
        <v>0</v>
      </c>
      <c r="K28" s="45">
        <v>0</v>
      </c>
      <c r="L28" s="54">
        <v>0</v>
      </c>
      <c r="M28" s="77">
        <v>0</v>
      </c>
      <c r="N28" s="53">
        <v>0</v>
      </c>
      <c r="O28" s="45">
        <v>0</v>
      </c>
      <c r="P28" s="45">
        <v>0</v>
      </c>
      <c r="Q28" s="54">
        <v>0</v>
      </c>
      <c r="R28" s="77">
        <v>0</v>
      </c>
      <c r="S28" s="45">
        <v>0</v>
      </c>
      <c r="T28" s="45">
        <v>0</v>
      </c>
      <c r="U28" s="45">
        <v>0</v>
      </c>
      <c r="V28" s="54">
        <v>0</v>
      </c>
      <c r="W28" s="77">
        <v>0</v>
      </c>
      <c r="X28" s="45">
        <v>0</v>
      </c>
      <c r="Y28" s="45">
        <v>0</v>
      </c>
      <c r="Z28" s="45">
        <v>0</v>
      </c>
      <c r="AA28" s="54">
        <v>0</v>
      </c>
      <c r="AB28" s="77">
        <v>0</v>
      </c>
      <c r="AC28" s="45">
        <v>0</v>
      </c>
      <c r="AD28" s="45">
        <v>0</v>
      </c>
      <c r="AE28" s="45">
        <v>0</v>
      </c>
      <c r="AF28" s="54">
        <v>0</v>
      </c>
      <c r="AG28" s="77">
        <v>0</v>
      </c>
      <c r="AH28" s="45">
        <v>0</v>
      </c>
      <c r="AI28" s="45">
        <v>0</v>
      </c>
      <c r="AJ28" s="45">
        <v>0</v>
      </c>
      <c r="AK28" s="54">
        <v>0</v>
      </c>
      <c r="AL28" s="77">
        <v>0</v>
      </c>
      <c r="AM28" s="45">
        <v>0</v>
      </c>
      <c r="AN28" s="45">
        <v>0</v>
      </c>
      <c r="AO28" s="45">
        <v>0</v>
      </c>
      <c r="AP28" s="54">
        <v>0</v>
      </c>
      <c r="AQ28" s="77">
        <v>0</v>
      </c>
      <c r="AR28" s="53">
        <v>0</v>
      </c>
      <c r="AS28" s="45">
        <v>0</v>
      </c>
      <c r="AT28" s="45">
        <v>0</v>
      </c>
      <c r="AU28" s="54">
        <v>0</v>
      </c>
      <c r="AV28" s="77">
        <v>20.827822013</v>
      </c>
      <c r="AW28" s="45">
        <v>6.330278915</v>
      </c>
      <c r="AX28" s="45">
        <v>0</v>
      </c>
      <c r="AY28" s="45">
        <v>0</v>
      </c>
      <c r="AZ28" s="54">
        <v>94.230359704</v>
      </c>
      <c r="BA28" s="77">
        <v>0</v>
      </c>
      <c r="BB28" s="53">
        <v>0</v>
      </c>
      <c r="BC28" s="45">
        <v>0</v>
      </c>
      <c r="BD28" s="45">
        <v>0</v>
      </c>
      <c r="BE28" s="54">
        <v>0</v>
      </c>
      <c r="BF28" s="77">
        <v>4.0537349339999995</v>
      </c>
      <c r="BG28" s="53">
        <v>1.114767298</v>
      </c>
      <c r="BH28" s="45">
        <v>0</v>
      </c>
      <c r="BI28" s="45">
        <v>0</v>
      </c>
      <c r="BJ28" s="54">
        <v>7.575531851</v>
      </c>
      <c r="BK28" s="49">
        <f t="shared" si="2"/>
        <v>134.132494715</v>
      </c>
    </row>
    <row r="29" spans="1:63" ht="12.75">
      <c r="A29" s="108"/>
      <c r="B29" s="3" t="s">
        <v>145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7">
        <v>0</v>
      </c>
      <c r="I29" s="45">
        <v>0</v>
      </c>
      <c r="J29" s="45">
        <v>0</v>
      </c>
      <c r="K29" s="45">
        <v>0</v>
      </c>
      <c r="L29" s="54">
        <v>0</v>
      </c>
      <c r="M29" s="77">
        <v>0</v>
      </c>
      <c r="N29" s="53">
        <v>0</v>
      </c>
      <c r="O29" s="45">
        <v>0</v>
      </c>
      <c r="P29" s="45">
        <v>0</v>
      </c>
      <c r="Q29" s="54">
        <v>0</v>
      </c>
      <c r="R29" s="77">
        <v>0</v>
      </c>
      <c r="S29" s="45">
        <v>0</v>
      </c>
      <c r="T29" s="45">
        <v>0</v>
      </c>
      <c r="U29" s="45">
        <v>0</v>
      </c>
      <c r="V29" s="54">
        <v>0</v>
      </c>
      <c r="W29" s="77">
        <v>0</v>
      </c>
      <c r="X29" s="45">
        <v>0</v>
      </c>
      <c r="Y29" s="45">
        <v>0</v>
      </c>
      <c r="Z29" s="45">
        <v>0</v>
      </c>
      <c r="AA29" s="54">
        <v>0</v>
      </c>
      <c r="AB29" s="77">
        <v>0</v>
      </c>
      <c r="AC29" s="45">
        <v>0</v>
      </c>
      <c r="AD29" s="45">
        <v>0</v>
      </c>
      <c r="AE29" s="45">
        <v>0</v>
      </c>
      <c r="AF29" s="54">
        <v>0</v>
      </c>
      <c r="AG29" s="77">
        <v>0</v>
      </c>
      <c r="AH29" s="45">
        <v>0</v>
      </c>
      <c r="AI29" s="45">
        <v>0</v>
      </c>
      <c r="AJ29" s="45">
        <v>0</v>
      </c>
      <c r="AK29" s="54">
        <v>0</v>
      </c>
      <c r="AL29" s="77">
        <v>0</v>
      </c>
      <c r="AM29" s="45">
        <v>0</v>
      </c>
      <c r="AN29" s="45">
        <v>0</v>
      </c>
      <c r="AO29" s="45">
        <v>0</v>
      </c>
      <c r="AP29" s="54">
        <v>0</v>
      </c>
      <c r="AQ29" s="77">
        <v>0</v>
      </c>
      <c r="AR29" s="53">
        <v>0</v>
      </c>
      <c r="AS29" s="45">
        <v>0</v>
      </c>
      <c r="AT29" s="45">
        <v>0</v>
      </c>
      <c r="AU29" s="54">
        <v>0</v>
      </c>
      <c r="AV29" s="77">
        <v>22.776951094</v>
      </c>
      <c r="AW29" s="45">
        <v>6.064034009</v>
      </c>
      <c r="AX29" s="45">
        <v>0</v>
      </c>
      <c r="AY29" s="45">
        <v>0</v>
      </c>
      <c r="AZ29" s="54">
        <v>117.85218207599999</v>
      </c>
      <c r="BA29" s="77">
        <v>0</v>
      </c>
      <c r="BB29" s="53">
        <v>0</v>
      </c>
      <c r="BC29" s="45">
        <v>0</v>
      </c>
      <c r="BD29" s="45">
        <v>0</v>
      </c>
      <c r="BE29" s="54">
        <v>0</v>
      </c>
      <c r="BF29" s="77">
        <v>4.404712075</v>
      </c>
      <c r="BG29" s="53">
        <v>0.246326042</v>
      </c>
      <c r="BH29" s="45">
        <v>0</v>
      </c>
      <c r="BI29" s="45">
        <v>0</v>
      </c>
      <c r="BJ29" s="54">
        <v>7.734456262</v>
      </c>
      <c r="BK29" s="49">
        <f t="shared" si="2"/>
        <v>159.078661558</v>
      </c>
    </row>
    <row r="30" spans="1:63" ht="12.75">
      <c r="A30" s="108"/>
      <c r="B30" s="3" t="s">
        <v>146</v>
      </c>
      <c r="C30" s="55">
        <v>0</v>
      </c>
      <c r="D30" s="53">
        <v>10.342558395000001</v>
      </c>
      <c r="E30" s="45">
        <v>0</v>
      </c>
      <c r="F30" s="45">
        <v>0</v>
      </c>
      <c r="G30" s="54">
        <v>0</v>
      </c>
      <c r="H30" s="77">
        <v>0.173304079</v>
      </c>
      <c r="I30" s="45">
        <v>38.376079288</v>
      </c>
      <c r="J30" s="45">
        <v>0</v>
      </c>
      <c r="K30" s="45">
        <v>0</v>
      </c>
      <c r="L30" s="54">
        <v>1.923087034</v>
      </c>
      <c r="M30" s="77">
        <v>0</v>
      </c>
      <c r="N30" s="53">
        <v>0</v>
      </c>
      <c r="O30" s="45">
        <v>0</v>
      </c>
      <c r="P30" s="45">
        <v>0</v>
      </c>
      <c r="Q30" s="54">
        <v>0</v>
      </c>
      <c r="R30" s="77">
        <v>0.004524911</v>
      </c>
      <c r="S30" s="45">
        <v>0</v>
      </c>
      <c r="T30" s="45">
        <v>0</v>
      </c>
      <c r="U30" s="45">
        <v>0</v>
      </c>
      <c r="V30" s="54">
        <v>0</v>
      </c>
      <c r="W30" s="77">
        <v>0</v>
      </c>
      <c r="X30" s="45">
        <v>0</v>
      </c>
      <c r="Y30" s="45">
        <v>0</v>
      </c>
      <c r="Z30" s="45">
        <v>0</v>
      </c>
      <c r="AA30" s="54">
        <v>0</v>
      </c>
      <c r="AB30" s="77">
        <v>0</v>
      </c>
      <c r="AC30" s="45">
        <v>0</v>
      </c>
      <c r="AD30" s="45">
        <v>0</v>
      </c>
      <c r="AE30" s="45">
        <v>0</v>
      </c>
      <c r="AF30" s="54">
        <v>0</v>
      </c>
      <c r="AG30" s="77">
        <v>0</v>
      </c>
      <c r="AH30" s="45">
        <v>0</v>
      </c>
      <c r="AI30" s="45">
        <v>0</v>
      </c>
      <c r="AJ30" s="45">
        <v>0</v>
      </c>
      <c r="AK30" s="54">
        <v>0</v>
      </c>
      <c r="AL30" s="77">
        <v>0</v>
      </c>
      <c r="AM30" s="45">
        <v>0</v>
      </c>
      <c r="AN30" s="45">
        <v>0</v>
      </c>
      <c r="AO30" s="45">
        <v>0</v>
      </c>
      <c r="AP30" s="54">
        <v>0</v>
      </c>
      <c r="AQ30" s="77">
        <v>0</v>
      </c>
      <c r="AR30" s="53">
        <v>0</v>
      </c>
      <c r="AS30" s="45">
        <v>0</v>
      </c>
      <c r="AT30" s="45">
        <v>0</v>
      </c>
      <c r="AU30" s="54">
        <v>0</v>
      </c>
      <c r="AV30" s="77">
        <v>0.92271129</v>
      </c>
      <c r="AW30" s="45">
        <v>55.930734271000006</v>
      </c>
      <c r="AX30" s="45">
        <v>0</v>
      </c>
      <c r="AY30" s="45">
        <v>0</v>
      </c>
      <c r="AZ30" s="54">
        <v>38.337891432</v>
      </c>
      <c r="BA30" s="77">
        <v>0</v>
      </c>
      <c r="BB30" s="53">
        <v>0</v>
      </c>
      <c r="BC30" s="45">
        <v>0</v>
      </c>
      <c r="BD30" s="45">
        <v>0</v>
      </c>
      <c r="BE30" s="54">
        <v>0</v>
      </c>
      <c r="BF30" s="77">
        <v>0.062169909999999995</v>
      </c>
      <c r="BG30" s="53">
        <v>47.378710944</v>
      </c>
      <c r="BH30" s="45">
        <v>0</v>
      </c>
      <c r="BI30" s="45">
        <v>0</v>
      </c>
      <c r="BJ30" s="54">
        <v>9.164725254</v>
      </c>
      <c r="BK30" s="49">
        <f t="shared" si="2"/>
        <v>202.616496808</v>
      </c>
    </row>
    <row r="31" spans="1:63" ht="12.75">
      <c r="A31" s="108"/>
      <c r="B31" s="3" t="s">
        <v>147</v>
      </c>
      <c r="C31" s="55">
        <v>0</v>
      </c>
      <c r="D31" s="53">
        <v>15.507110367</v>
      </c>
      <c r="E31" s="45">
        <v>0</v>
      </c>
      <c r="F31" s="45">
        <v>0</v>
      </c>
      <c r="G31" s="54">
        <v>0</v>
      </c>
      <c r="H31" s="77">
        <v>0.148031605</v>
      </c>
      <c r="I31" s="45">
        <v>0.056812882999999995</v>
      </c>
      <c r="J31" s="45">
        <v>0</v>
      </c>
      <c r="K31" s="45">
        <v>0</v>
      </c>
      <c r="L31" s="54">
        <v>28.738942178</v>
      </c>
      <c r="M31" s="77">
        <v>0</v>
      </c>
      <c r="N31" s="53">
        <v>0</v>
      </c>
      <c r="O31" s="45">
        <v>0</v>
      </c>
      <c r="P31" s="45">
        <v>0</v>
      </c>
      <c r="Q31" s="54">
        <v>0</v>
      </c>
      <c r="R31" s="77">
        <v>0.015709766</v>
      </c>
      <c r="S31" s="45">
        <v>0</v>
      </c>
      <c r="T31" s="45">
        <v>0</v>
      </c>
      <c r="U31" s="45">
        <v>0</v>
      </c>
      <c r="V31" s="54">
        <v>0.011362577</v>
      </c>
      <c r="W31" s="77">
        <v>0</v>
      </c>
      <c r="X31" s="45">
        <v>0</v>
      </c>
      <c r="Y31" s="45">
        <v>0</v>
      </c>
      <c r="Z31" s="45">
        <v>0</v>
      </c>
      <c r="AA31" s="54">
        <v>0</v>
      </c>
      <c r="AB31" s="77">
        <v>0</v>
      </c>
      <c r="AC31" s="45">
        <v>0</v>
      </c>
      <c r="AD31" s="45">
        <v>0</v>
      </c>
      <c r="AE31" s="45">
        <v>0</v>
      </c>
      <c r="AF31" s="54">
        <v>0</v>
      </c>
      <c r="AG31" s="77">
        <v>0</v>
      </c>
      <c r="AH31" s="45">
        <v>0</v>
      </c>
      <c r="AI31" s="45">
        <v>0</v>
      </c>
      <c r="AJ31" s="45">
        <v>0</v>
      </c>
      <c r="AK31" s="54">
        <v>0</v>
      </c>
      <c r="AL31" s="77">
        <v>0</v>
      </c>
      <c r="AM31" s="45">
        <v>0</v>
      </c>
      <c r="AN31" s="45">
        <v>0</v>
      </c>
      <c r="AO31" s="45">
        <v>0</v>
      </c>
      <c r="AP31" s="54">
        <v>0</v>
      </c>
      <c r="AQ31" s="77">
        <v>0</v>
      </c>
      <c r="AR31" s="53">
        <v>0</v>
      </c>
      <c r="AS31" s="45">
        <v>0</v>
      </c>
      <c r="AT31" s="45">
        <v>0</v>
      </c>
      <c r="AU31" s="54">
        <v>0</v>
      </c>
      <c r="AV31" s="77">
        <v>0.6792770570000001</v>
      </c>
      <c r="AW31" s="45">
        <v>13.82486938</v>
      </c>
      <c r="AX31" s="45">
        <v>0</v>
      </c>
      <c r="AY31" s="45">
        <v>0</v>
      </c>
      <c r="AZ31" s="54">
        <v>24.218291875</v>
      </c>
      <c r="BA31" s="77">
        <v>0</v>
      </c>
      <c r="BB31" s="53">
        <v>0</v>
      </c>
      <c r="BC31" s="45">
        <v>0</v>
      </c>
      <c r="BD31" s="45">
        <v>0</v>
      </c>
      <c r="BE31" s="54">
        <v>0</v>
      </c>
      <c r="BF31" s="77">
        <v>0.15856083899999998</v>
      </c>
      <c r="BG31" s="53">
        <v>22.907683537</v>
      </c>
      <c r="BH31" s="45">
        <v>0</v>
      </c>
      <c r="BI31" s="45">
        <v>0</v>
      </c>
      <c r="BJ31" s="54">
        <v>21.218333051</v>
      </c>
      <c r="BK31" s="49">
        <f t="shared" si="2"/>
        <v>127.484985115</v>
      </c>
    </row>
    <row r="32" spans="1:63" ht="12.75">
      <c r="A32" s="108"/>
      <c r="B32" s="3" t="s">
        <v>148</v>
      </c>
      <c r="C32" s="55">
        <v>0</v>
      </c>
      <c r="D32" s="53">
        <v>7.226676064</v>
      </c>
      <c r="E32" s="45">
        <v>0</v>
      </c>
      <c r="F32" s="45">
        <v>0</v>
      </c>
      <c r="G32" s="54">
        <v>0</v>
      </c>
      <c r="H32" s="77">
        <v>0.07936905</v>
      </c>
      <c r="I32" s="45">
        <v>1.033452234</v>
      </c>
      <c r="J32" s="45">
        <v>0</v>
      </c>
      <c r="K32" s="45">
        <v>0</v>
      </c>
      <c r="L32" s="54">
        <v>0.386058327</v>
      </c>
      <c r="M32" s="77">
        <v>0</v>
      </c>
      <c r="N32" s="53">
        <v>0</v>
      </c>
      <c r="O32" s="45">
        <v>0</v>
      </c>
      <c r="P32" s="45">
        <v>0</v>
      </c>
      <c r="Q32" s="54">
        <v>0</v>
      </c>
      <c r="R32" s="77">
        <v>0.03406397</v>
      </c>
      <c r="S32" s="45">
        <v>0.11354656699999999</v>
      </c>
      <c r="T32" s="45">
        <v>0</v>
      </c>
      <c r="U32" s="45">
        <v>0</v>
      </c>
      <c r="V32" s="54">
        <v>0</v>
      </c>
      <c r="W32" s="77">
        <v>0</v>
      </c>
      <c r="X32" s="45">
        <v>0</v>
      </c>
      <c r="Y32" s="45">
        <v>0</v>
      </c>
      <c r="Z32" s="45">
        <v>0</v>
      </c>
      <c r="AA32" s="54">
        <v>0</v>
      </c>
      <c r="AB32" s="77">
        <v>0</v>
      </c>
      <c r="AC32" s="45">
        <v>0</v>
      </c>
      <c r="AD32" s="45">
        <v>0</v>
      </c>
      <c r="AE32" s="45">
        <v>0</v>
      </c>
      <c r="AF32" s="54">
        <v>0</v>
      </c>
      <c r="AG32" s="77">
        <v>0</v>
      </c>
      <c r="AH32" s="45">
        <v>0</v>
      </c>
      <c r="AI32" s="45">
        <v>0</v>
      </c>
      <c r="AJ32" s="45">
        <v>0</v>
      </c>
      <c r="AK32" s="54">
        <v>0</v>
      </c>
      <c r="AL32" s="77">
        <v>0</v>
      </c>
      <c r="AM32" s="45">
        <v>0</v>
      </c>
      <c r="AN32" s="45">
        <v>0</v>
      </c>
      <c r="AO32" s="45">
        <v>0</v>
      </c>
      <c r="AP32" s="54">
        <v>0</v>
      </c>
      <c r="AQ32" s="77">
        <v>0</v>
      </c>
      <c r="AR32" s="53">
        <v>0</v>
      </c>
      <c r="AS32" s="45">
        <v>0</v>
      </c>
      <c r="AT32" s="45">
        <v>0</v>
      </c>
      <c r="AU32" s="54">
        <v>0</v>
      </c>
      <c r="AV32" s="77">
        <v>0.45288922</v>
      </c>
      <c r="AW32" s="45">
        <v>15.510533353</v>
      </c>
      <c r="AX32" s="45">
        <v>0</v>
      </c>
      <c r="AY32" s="45">
        <v>0</v>
      </c>
      <c r="AZ32" s="54">
        <v>14.851592781</v>
      </c>
      <c r="BA32" s="77">
        <v>0</v>
      </c>
      <c r="BB32" s="53">
        <v>0</v>
      </c>
      <c r="BC32" s="45">
        <v>0</v>
      </c>
      <c r="BD32" s="45">
        <v>0</v>
      </c>
      <c r="BE32" s="54">
        <v>0</v>
      </c>
      <c r="BF32" s="77">
        <v>0.202595017</v>
      </c>
      <c r="BG32" s="53">
        <v>1.7019605</v>
      </c>
      <c r="BH32" s="45">
        <v>0</v>
      </c>
      <c r="BI32" s="45">
        <v>0</v>
      </c>
      <c r="BJ32" s="54">
        <v>5.673201665</v>
      </c>
      <c r="BK32" s="49">
        <f t="shared" si="2"/>
        <v>47.265938747999996</v>
      </c>
    </row>
    <row r="33" spans="1:63" ht="12.75">
      <c r="A33" s="108"/>
      <c r="B33" s="3" t="s">
        <v>149</v>
      </c>
      <c r="C33" s="55">
        <v>0</v>
      </c>
      <c r="D33" s="53">
        <v>10.289090281</v>
      </c>
      <c r="E33" s="45">
        <v>0</v>
      </c>
      <c r="F33" s="45">
        <v>0</v>
      </c>
      <c r="G33" s="54">
        <v>0</v>
      </c>
      <c r="H33" s="77">
        <v>0.171085245</v>
      </c>
      <c r="I33" s="45">
        <v>0.24977692599999998</v>
      </c>
      <c r="J33" s="45">
        <v>0</v>
      </c>
      <c r="K33" s="45">
        <v>0</v>
      </c>
      <c r="L33" s="54">
        <v>0.30654441</v>
      </c>
      <c r="M33" s="77">
        <v>0</v>
      </c>
      <c r="N33" s="53">
        <v>0</v>
      </c>
      <c r="O33" s="45">
        <v>0</v>
      </c>
      <c r="P33" s="45">
        <v>0</v>
      </c>
      <c r="Q33" s="54">
        <v>0</v>
      </c>
      <c r="R33" s="77">
        <v>0</v>
      </c>
      <c r="S33" s="45">
        <v>0.056767482999999994</v>
      </c>
      <c r="T33" s="45">
        <v>0</v>
      </c>
      <c r="U33" s="45">
        <v>0</v>
      </c>
      <c r="V33" s="54">
        <v>0</v>
      </c>
      <c r="W33" s="77">
        <v>0</v>
      </c>
      <c r="X33" s="45">
        <v>0</v>
      </c>
      <c r="Y33" s="45">
        <v>0</v>
      </c>
      <c r="Z33" s="45">
        <v>0</v>
      </c>
      <c r="AA33" s="54">
        <v>0</v>
      </c>
      <c r="AB33" s="77">
        <v>0</v>
      </c>
      <c r="AC33" s="45">
        <v>0</v>
      </c>
      <c r="AD33" s="45">
        <v>0</v>
      </c>
      <c r="AE33" s="45">
        <v>0</v>
      </c>
      <c r="AF33" s="54">
        <v>0</v>
      </c>
      <c r="AG33" s="77">
        <v>0</v>
      </c>
      <c r="AH33" s="45">
        <v>0</v>
      </c>
      <c r="AI33" s="45">
        <v>0</v>
      </c>
      <c r="AJ33" s="45">
        <v>0</v>
      </c>
      <c r="AK33" s="54">
        <v>0</v>
      </c>
      <c r="AL33" s="77">
        <v>0</v>
      </c>
      <c r="AM33" s="45">
        <v>0</v>
      </c>
      <c r="AN33" s="45">
        <v>0</v>
      </c>
      <c r="AO33" s="45">
        <v>0</v>
      </c>
      <c r="AP33" s="54">
        <v>0</v>
      </c>
      <c r="AQ33" s="77">
        <v>0</v>
      </c>
      <c r="AR33" s="53">
        <v>0</v>
      </c>
      <c r="AS33" s="45">
        <v>0</v>
      </c>
      <c r="AT33" s="45">
        <v>0</v>
      </c>
      <c r="AU33" s="54">
        <v>0</v>
      </c>
      <c r="AV33" s="77">
        <v>0.818363515</v>
      </c>
      <c r="AW33" s="45">
        <v>21.257290927</v>
      </c>
      <c r="AX33" s="45">
        <v>0</v>
      </c>
      <c r="AY33" s="45">
        <v>0</v>
      </c>
      <c r="AZ33" s="54">
        <v>7.810624169</v>
      </c>
      <c r="BA33" s="77">
        <v>0</v>
      </c>
      <c r="BB33" s="53">
        <v>0</v>
      </c>
      <c r="BC33" s="45">
        <v>0</v>
      </c>
      <c r="BD33" s="45">
        <v>0</v>
      </c>
      <c r="BE33" s="54">
        <v>0</v>
      </c>
      <c r="BF33" s="77">
        <v>0.036489137</v>
      </c>
      <c r="BG33" s="53">
        <v>0.1701827</v>
      </c>
      <c r="BH33" s="45">
        <v>0</v>
      </c>
      <c r="BI33" s="45">
        <v>0</v>
      </c>
      <c r="BJ33" s="54">
        <v>12.667265633</v>
      </c>
      <c r="BK33" s="49">
        <f t="shared" si="2"/>
        <v>53.833480425999994</v>
      </c>
    </row>
    <row r="34" spans="1:63" ht="12.75">
      <c r="A34" s="108"/>
      <c r="B34" s="3" t="s">
        <v>150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7">
        <v>0.09101079599999999</v>
      </c>
      <c r="I34" s="45">
        <v>12.294159716</v>
      </c>
      <c r="J34" s="45">
        <v>0</v>
      </c>
      <c r="K34" s="45">
        <v>0</v>
      </c>
      <c r="L34" s="54">
        <v>1.357662906</v>
      </c>
      <c r="M34" s="77">
        <v>0</v>
      </c>
      <c r="N34" s="53">
        <v>0</v>
      </c>
      <c r="O34" s="45">
        <v>0</v>
      </c>
      <c r="P34" s="45">
        <v>0</v>
      </c>
      <c r="Q34" s="54">
        <v>0</v>
      </c>
      <c r="R34" s="77">
        <v>0</v>
      </c>
      <c r="S34" s="45">
        <v>0.056810732999999995</v>
      </c>
      <c r="T34" s="45">
        <v>0</v>
      </c>
      <c r="U34" s="45">
        <v>0</v>
      </c>
      <c r="V34" s="54">
        <v>0.73947223</v>
      </c>
      <c r="W34" s="77">
        <v>0</v>
      </c>
      <c r="X34" s="45">
        <v>0</v>
      </c>
      <c r="Y34" s="45">
        <v>0</v>
      </c>
      <c r="Z34" s="45">
        <v>0</v>
      </c>
      <c r="AA34" s="54">
        <v>0</v>
      </c>
      <c r="AB34" s="77">
        <v>0</v>
      </c>
      <c r="AC34" s="45">
        <v>0</v>
      </c>
      <c r="AD34" s="45">
        <v>0</v>
      </c>
      <c r="AE34" s="45">
        <v>0</v>
      </c>
      <c r="AF34" s="54">
        <v>0</v>
      </c>
      <c r="AG34" s="77">
        <v>0</v>
      </c>
      <c r="AH34" s="45">
        <v>0</v>
      </c>
      <c r="AI34" s="45">
        <v>0</v>
      </c>
      <c r="AJ34" s="45">
        <v>0</v>
      </c>
      <c r="AK34" s="54">
        <v>0</v>
      </c>
      <c r="AL34" s="77">
        <v>0</v>
      </c>
      <c r="AM34" s="45">
        <v>0</v>
      </c>
      <c r="AN34" s="45">
        <v>0</v>
      </c>
      <c r="AO34" s="45">
        <v>0</v>
      </c>
      <c r="AP34" s="54">
        <v>0</v>
      </c>
      <c r="AQ34" s="77">
        <v>0</v>
      </c>
      <c r="AR34" s="53">
        <v>0</v>
      </c>
      <c r="AS34" s="45">
        <v>0</v>
      </c>
      <c r="AT34" s="45">
        <v>0</v>
      </c>
      <c r="AU34" s="54">
        <v>0</v>
      </c>
      <c r="AV34" s="77">
        <v>1.726437356</v>
      </c>
      <c r="AW34" s="45">
        <v>4.196012567</v>
      </c>
      <c r="AX34" s="45">
        <v>0</v>
      </c>
      <c r="AY34" s="45">
        <v>0</v>
      </c>
      <c r="AZ34" s="54">
        <v>17.556456735999998</v>
      </c>
      <c r="BA34" s="77">
        <v>0</v>
      </c>
      <c r="BB34" s="53">
        <v>0</v>
      </c>
      <c r="BC34" s="45">
        <v>0</v>
      </c>
      <c r="BD34" s="45">
        <v>0</v>
      </c>
      <c r="BE34" s="54">
        <v>0</v>
      </c>
      <c r="BF34" s="77">
        <v>0.22916624900000002</v>
      </c>
      <c r="BG34" s="53">
        <v>0.18124864</v>
      </c>
      <c r="BH34" s="45">
        <v>0</v>
      </c>
      <c r="BI34" s="45">
        <v>0</v>
      </c>
      <c r="BJ34" s="54">
        <v>13.293048984999999</v>
      </c>
      <c r="BK34" s="49">
        <f t="shared" si="2"/>
        <v>51.721486914</v>
      </c>
    </row>
    <row r="35" spans="1:63" ht="12.75">
      <c r="A35" s="108"/>
      <c r="B35" s="3" t="s">
        <v>151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7">
        <v>0.176718402</v>
      </c>
      <c r="I35" s="45">
        <v>1.053354699</v>
      </c>
      <c r="J35" s="45">
        <v>0</v>
      </c>
      <c r="K35" s="45">
        <v>0</v>
      </c>
      <c r="L35" s="54">
        <v>5.212321642</v>
      </c>
      <c r="M35" s="77">
        <v>0</v>
      </c>
      <c r="N35" s="53">
        <v>0</v>
      </c>
      <c r="O35" s="45">
        <v>0</v>
      </c>
      <c r="P35" s="45">
        <v>0</v>
      </c>
      <c r="Q35" s="54">
        <v>0</v>
      </c>
      <c r="R35" s="77">
        <v>0.07533519</v>
      </c>
      <c r="S35" s="45">
        <v>0.113286</v>
      </c>
      <c r="T35" s="45">
        <v>0</v>
      </c>
      <c r="U35" s="45">
        <v>0</v>
      </c>
      <c r="V35" s="54">
        <v>0.3002079</v>
      </c>
      <c r="W35" s="77">
        <v>0</v>
      </c>
      <c r="X35" s="45">
        <v>0</v>
      </c>
      <c r="Y35" s="45">
        <v>0</v>
      </c>
      <c r="Z35" s="45">
        <v>0</v>
      </c>
      <c r="AA35" s="54">
        <v>0</v>
      </c>
      <c r="AB35" s="77">
        <v>0</v>
      </c>
      <c r="AC35" s="45">
        <v>0</v>
      </c>
      <c r="AD35" s="45">
        <v>0</v>
      </c>
      <c r="AE35" s="45">
        <v>0</v>
      </c>
      <c r="AF35" s="54">
        <v>0</v>
      </c>
      <c r="AG35" s="77">
        <v>0</v>
      </c>
      <c r="AH35" s="45">
        <v>0</v>
      </c>
      <c r="AI35" s="45">
        <v>0</v>
      </c>
      <c r="AJ35" s="45">
        <v>0</v>
      </c>
      <c r="AK35" s="54">
        <v>0</v>
      </c>
      <c r="AL35" s="77">
        <v>0</v>
      </c>
      <c r="AM35" s="45">
        <v>0</v>
      </c>
      <c r="AN35" s="45">
        <v>0</v>
      </c>
      <c r="AO35" s="45">
        <v>0</v>
      </c>
      <c r="AP35" s="54">
        <v>0</v>
      </c>
      <c r="AQ35" s="77">
        <v>0</v>
      </c>
      <c r="AR35" s="53">
        <v>0</v>
      </c>
      <c r="AS35" s="45">
        <v>0</v>
      </c>
      <c r="AT35" s="45">
        <v>0</v>
      </c>
      <c r="AU35" s="54">
        <v>0</v>
      </c>
      <c r="AV35" s="77">
        <v>1.677233631</v>
      </c>
      <c r="AW35" s="45">
        <v>6.361534594</v>
      </c>
      <c r="AX35" s="45">
        <v>0</v>
      </c>
      <c r="AY35" s="45">
        <v>0</v>
      </c>
      <c r="AZ35" s="54">
        <v>15.574600341999998</v>
      </c>
      <c r="BA35" s="77">
        <v>0</v>
      </c>
      <c r="BB35" s="53">
        <v>0</v>
      </c>
      <c r="BC35" s="45">
        <v>0</v>
      </c>
      <c r="BD35" s="45">
        <v>0</v>
      </c>
      <c r="BE35" s="54">
        <v>0</v>
      </c>
      <c r="BF35" s="77">
        <v>0.142004873</v>
      </c>
      <c r="BG35" s="53">
        <v>2.4508774620000002</v>
      </c>
      <c r="BH35" s="45">
        <v>0</v>
      </c>
      <c r="BI35" s="45">
        <v>0</v>
      </c>
      <c r="BJ35" s="54">
        <v>5.985641019</v>
      </c>
      <c r="BK35" s="49">
        <f t="shared" si="2"/>
        <v>39.123115754</v>
      </c>
    </row>
    <row r="36" spans="1:63" ht="12.75">
      <c r="A36" s="108"/>
      <c r="B36" s="3" t="s">
        <v>152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7">
        <v>0.347681709</v>
      </c>
      <c r="I36" s="45">
        <v>11.651180414</v>
      </c>
      <c r="J36" s="45">
        <v>0</v>
      </c>
      <c r="K36" s="45">
        <v>0</v>
      </c>
      <c r="L36" s="54">
        <v>1.2466553</v>
      </c>
      <c r="M36" s="77">
        <v>0</v>
      </c>
      <c r="N36" s="53">
        <v>0</v>
      </c>
      <c r="O36" s="45">
        <v>0</v>
      </c>
      <c r="P36" s="45">
        <v>0</v>
      </c>
      <c r="Q36" s="54">
        <v>0</v>
      </c>
      <c r="R36" s="77">
        <v>0.119681995</v>
      </c>
      <c r="S36" s="45">
        <v>0</v>
      </c>
      <c r="T36" s="45">
        <v>0</v>
      </c>
      <c r="U36" s="45">
        <v>0</v>
      </c>
      <c r="V36" s="54">
        <v>0</v>
      </c>
      <c r="W36" s="77">
        <v>0</v>
      </c>
      <c r="X36" s="45">
        <v>0</v>
      </c>
      <c r="Y36" s="45">
        <v>0</v>
      </c>
      <c r="Z36" s="45">
        <v>0</v>
      </c>
      <c r="AA36" s="54">
        <v>0</v>
      </c>
      <c r="AB36" s="77">
        <v>0</v>
      </c>
      <c r="AC36" s="45">
        <v>0</v>
      </c>
      <c r="AD36" s="45">
        <v>0</v>
      </c>
      <c r="AE36" s="45">
        <v>0</v>
      </c>
      <c r="AF36" s="54">
        <v>0</v>
      </c>
      <c r="AG36" s="77">
        <v>0</v>
      </c>
      <c r="AH36" s="45">
        <v>0</v>
      </c>
      <c r="AI36" s="45">
        <v>0</v>
      </c>
      <c r="AJ36" s="45">
        <v>0</v>
      </c>
      <c r="AK36" s="54">
        <v>0</v>
      </c>
      <c r="AL36" s="77">
        <v>0</v>
      </c>
      <c r="AM36" s="45">
        <v>0</v>
      </c>
      <c r="AN36" s="45">
        <v>0</v>
      </c>
      <c r="AO36" s="45">
        <v>0</v>
      </c>
      <c r="AP36" s="54">
        <v>0</v>
      </c>
      <c r="AQ36" s="77">
        <v>0</v>
      </c>
      <c r="AR36" s="53">
        <v>0</v>
      </c>
      <c r="AS36" s="45">
        <v>0</v>
      </c>
      <c r="AT36" s="45">
        <v>0</v>
      </c>
      <c r="AU36" s="54">
        <v>0</v>
      </c>
      <c r="AV36" s="77">
        <v>0.7916880660000001</v>
      </c>
      <c r="AW36" s="45">
        <v>26.315459615</v>
      </c>
      <c r="AX36" s="45">
        <v>0</v>
      </c>
      <c r="AY36" s="45">
        <v>0</v>
      </c>
      <c r="AZ36" s="54">
        <v>24.763467537</v>
      </c>
      <c r="BA36" s="77">
        <v>0</v>
      </c>
      <c r="BB36" s="53">
        <v>0</v>
      </c>
      <c r="BC36" s="45">
        <v>0</v>
      </c>
      <c r="BD36" s="45">
        <v>0</v>
      </c>
      <c r="BE36" s="54">
        <v>0</v>
      </c>
      <c r="BF36" s="77">
        <v>0.090674333</v>
      </c>
      <c r="BG36" s="53">
        <v>0.174319017</v>
      </c>
      <c r="BH36" s="45">
        <v>0</v>
      </c>
      <c r="BI36" s="45">
        <v>0</v>
      </c>
      <c r="BJ36" s="54">
        <v>6.120349172</v>
      </c>
      <c r="BK36" s="49">
        <f t="shared" si="2"/>
        <v>71.621157158</v>
      </c>
    </row>
    <row r="37" spans="1:63" ht="12.75">
      <c r="A37" s="108"/>
      <c r="B37" s="3" t="s">
        <v>153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7">
        <v>0.058989025</v>
      </c>
      <c r="I37" s="45">
        <v>5.672021665</v>
      </c>
      <c r="J37" s="45">
        <v>0</v>
      </c>
      <c r="K37" s="45">
        <v>0</v>
      </c>
      <c r="L37" s="54">
        <v>1.4974137189999999</v>
      </c>
      <c r="M37" s="77">
        <v>0</v>
      </c>
      <c r="N37" s="53">
        <v>0</v>
      </c>
      <c r="O37" s="45">
        <v>0</v>
      </c>
      <c r="P37" s="45">
        <v>0</v>
      </c>
      <c r="Q37" s="54">
        <v>0</v>
      </c>
      <c r="R37" s="77">
        <v>0.041972960999999996</v>
      </c>
      <c r="S37" s="45">
        <v>0</v>
      </c>
      <c r="T37" s="45">
        <v>0</v>
      </c>
      <c r="U37" s="45">
        <v>0</v>
      </c>
      <c r="V37" s="54">
        <v>0.170160651</v>
      </c>
      <c r="W37" s="77">
        <v>0</v>
      </c>
      <c r="X37" s="45">
        <v>0</v>
      </c>
      <c r="Y37" s="45">
        <v>0</v>
      </c>
      <c r="Z37" s="45">
        <v>0</v>
      </c>
      <c r="AA37" s="54">
        <v>0</v>
      </c>
      <c r="AB37" s="77">
        <v>0</v>
      </c>
      <c r="AC37" s="45">
        <v>0</v>
      </c>
      <c r="AD37" s="45">
        <v>0</v>
      </c>
      <c r="AE37" s="45">
        <v>0</v>
      </c>
      <c r="AF37" s="54">
        <v>0</v>
      </c>
      <c r="AG37" s="77">
        <v>0</v>
      </c>
      <c r="AH37" s="45">
        <v>0</v>
      </c>
      <c r="AI37" s="45">
        <v>0</v>
      </c>
      <c r="AJ37" s="45">
        <v>0</v>
      </c>
      <c r="AK37" s="54">
        <v>0</v>
      </c>
      <c r="AL37" s="77">
        <v>0</v>
      </c>
      <c r="AM37" s="45">
        <v>0</v>
      </c>
      <c r="AN37" s="45">
        <v>0</v>
      </c>
      <c r="AO37" s="45">
        <v>0</v>
      </c>
      <c r="AP37" s="54">
        <v>0</v>
      </c>
      <c r="AQ37" s="77">
        <v>0</v>
      </c>
      <c r="AR37" s="53">
        <v>0</v>
      </c>
      <c r="AS37" s="45">
        <v>0</v>
      </c>
      <c r="AT37" s="45">
        <v>0</v>
      </c>
      <c r="AU37" s="54">
        <v>0</v>
      </c>
      <c r="AV37" s="77">
        <v>1.872457103</v>
      </c>
      <c r="AW37" s="45">
        <v>2.920431702</v>
      </c>
      <c r="AX37" s="45">
        <v>0</v>
      </c>
      <c r="AY37" s="45">
        <v>0</v>
      </c>
      <c r="AZ37" s="54">
        <v>16.646566913</v>
      </c>
      <c r="BA37" s="77">
        <v>0</v>
      </c>
      <c r="BB37" s="53">
        <v>0</v>
      </c>
      <c r="BC37" s="45">
        <v>0</v>
      </c>
      <c r="BD37" s="45">
        <v>0</v>
      </c>
      <c r="BE37" s="54">
        <v>0</v>
      </c>
      <c r="BF37" s="77">
        <v>0.12746190300000002</v>
      </c>
      <c r="BG37" s="53">
        <v>0</v>
      </c>
      <c r="BH37" s="45">
        <v>0</v>
      </c>
      <c r="BI37" s="45">
        <v>0</v>
      </c>
      <c r="BJ37" s="54">
        <v>2.052872689</v>
      </c>
      <c r="BK37" s="49">
        <f t="shared" si="2"/>
        <v>31.060348331</v>
      </c>
    </row>
    <row r="38" spans="1:63" ht="12.75">
      <c r="A38" s="108"/>
      <c r="B38" s="3" t="s">
        <v>154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7">
        <v>0.134836341</v>
      </c>
      <c r="I38" s="45">
        <v>0</v>
      </c>
      <c r="J38" s="45">
        <v>0</v>
      </c>
      <c r="K38" s="45">
        <v>0</v>
      </c>
      <c r="L38" s="54">
        <v>7.781137941</v>
      </c>
      <c r="M38" s="77">
        <v>0</v>
      </c>
      <c r="N38" s="53">
        <v>0</v>
      </c>
      <c r="O38" s="45">
        <v>0</v>
      </c>
      <c r="P38" s="45">
        <v>0</v>
      </c>
      <c r="Q38" s="54">
        <v>0</v>
      </c>
      <c r="R38" s="77">
        <v>0.021381056</v>
      </c>
      <c r="S38" s="45">
        <v>0</v>
      </c>
      <c r="T38" s="45">
        <v>0</v>
      </c>
      <c r="U38" s="45">
        <v>0</v>
      </c>
      <c r="V38" s="54">
        <v>0</v>
      </c>
      <c r="W38" s="77">
        <v>0</v>
      </c>
      <c r="X38" s="45">
        <v>0</v>
      </c>
      <c r="Y38" s="45">
        <v>0</v>
      </c>
      <c r="Z38" s="45">
        <v>0</v>
      </c>
      <c r="AA38" s="54">
        <v>0</v>
      </c>
      <c r="AB38" s="77">
        <v>0</v>
      </c>
      <c r="AC38" s="45">
        <v>0</v>
      </c>
      <c r="AD38" s="45">
        <v>0</v>
      </c>
      <c r="AE38" s="45">
        <v>0</v>
      </c>
      <c r="AF38" s="54">
        <v>0</v>
      </c>
      <c r="AG38" s="77">
        <v>0</v>
      </c>
      <c r="AH38" s="45">
        <v>0</v>
      </c>
      <c r="AI38" s="45">
        <v>0</v>
      </c>
      <c r="AJ38" s="45">
        <v>0</v>
      </c>
      <c r="AK38" s="54">
        <v>0</v>
      </c>
      <c r="AL38" s="77">
        <v>0</v>
      </c>
      <c r="AM38" s="45">
        <v>0</v>
      </c>
      <c r="AN38" s="45">
        <v>0</v>
      </c>
      <c r="AO38" s="45">
        <v>0</v>
      </c>
      <c r="AP38" s="54">
        <v>0</v>
      </c>
      <c r="AQ38" s="77">
        <v>0</v>
      </c>
      <c r="AR38" s="53">
        <v>0</v>
      </c>
      <c r="AS38" s="45">
        <v>0</v>
      </c>
      <c r="AT38" s="45">
        <v>0</v>
      </c>
      <c r="AU38" s="54">
        <v>0</v>
      </c>
      <c r="AV38" s="77">
        <v>1.111185019</v>
      </c>
      <c r="AW38" s="45">
        <v>0.3148908</v>
      </c>
      <c r="AX38" s="45">
        <v>0</v>
      </c>
      <c r="AY38" s="45">
        <v>0</v>
      </c>
      <c r="AZ38" s="54">
        <v>13.573786324</v>
      </c>
      <c r="BA38" s="77">
        <v>0</v>
      </c>
      <c r="BB38" s="53">
        <v>0</v>
      </c>
      <c r="BC38" s="45">
        <v>0</v>
      </c>
      <c r="BD38" s="45">
        <v>0</v>
      </c>
      <c r="BE38" s="54">
        <v>0</v>
      </c>
      <c r="BF38" s="77">
        <v>0.173640512</v>
      </c>
      <c r="BG38" s="53">
        <v>0</v>
      </c>
      <c r="BH38" s="45">
        <v>0</v>
      </c>
      <c r="BI38" s="45">
        <v>0</v>
      </c>
      <c r="BJ38" s="54">
        <v>0.7219941950000001</v>
      </c>
      <c r="BK38" s="49">
        <f t="shared" si="2"/>
        <v>23.832852188</v>
      </c>
    </row>
    <row r="39" spans="1:63" ht="12.75">
      <c r="A39" s="108"/>
      <c r="B39" s="3" t="s">
        <v>155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7">
        <v>0.255086863</v>
      </c>
      <c r="I39" s="45">
        <v>0.281105667</v>
      </c>
      <c r="J39" s="45">
        <v>0</v>
      </c>
      <c r="K39" s="45">
        <v>0</v>
      </c>
      <c r="L39" s="54">
        <v>0.681786166</v>
      </c>
      <c r="M39" s="77">
        <v>0</v>
      </c>
      <c r="N39" s="53">
        <v>0</v>
      </c>
      <c r="O39" s="45">
        <v>0</v>
      </c>
      <c r="P39" s="45">
        <v>0</v>
      </c>
      <c r="Q39" s="54">
        <v>0</v>
      </c>
      <c r="R39" s="77">
        <v>0.058419488</v>
      </c>
      <c r="S39" s="45">
        <v>0</v>
      </c>
      <c r="T39" s="45">
        <v>0</v>
      </c>
      <c r="U39" s="45">
        <v>0</v>
      </c>
      <c r="V39" s="54">
        <v>1.148238261</v>
      </c>
      <c r="W39" s="77">
        <v>0</v>
      </c>
      <c r="X39" s="45">
        <v>0</v>
      </c>
      <c r="Y39" s="45">
        <v>0</v>
      </c>
      <c r="Z39" s="45">
        <v>0</v>
      </c>
      <c r="AA39" s="54">
        <v>0</v>
      </c>
      <c r="AB39" s="77">
        <v>0</v>
      </c>
      <c r="AC39" s="45">
        <v>0</v>
      </c>
      <c r="AD39" s="45">
        <v>0</v>
      </c>
      <c r="AE39" s="45">
        <v>0</v>
      </c>
      <c r="AF39" s="54">
        <v>0</v>
      </c>
      <c r="AG39" s="77">
        <v>0</v>
      </c>
      <c r="AH39" s="45">
        <v>0</v>
      </c>
      <c r="AI39" s="45">
        <v>0</v>
      </c>
      <c r="AJ39" s="45">
        <v>0</v>
      </c>
      <c r="AK39" s="54">
        <v>0</v>
      </c>
      <c r="AL39" s="77">
        <v>0</v>
      </c>
      <c r="AM39" s="45">
        <v>0</v>
      </c>
      <c r="AN39" s="45">
        <v>0</v>
      </c>
      <c r="AO39" s="45">
        <v>0</v>
      </c>
      <c r="AP39" s="54">
        <v>0</v>
      </c>
      <c r="AQ39" s="77">
        <v>0</v>
      </c>
      <c r="AR39" s="53">
        <v>0</v>
      </c>
      <c r="AS39" s="45">
        <v>0</v>
      </c>
      <c r="AT39" s="45">
        <v>0</v>
      </c>
      <c r="AU39" s="54">
        <v>0</v>
      </c>
      <c r="AV39" s="77">
        <v>0.6179813919999999</v>
      </c>
      <c r="AW39" s="45">
        <v>4.8882573990000004</v>
      </c>
      <c r="AX39" s="45">
        <v>0</v>
      </c>
      <c r="AY39" s="45">
        <v>0</v>
      </c>
      <c r="AZ39" s="54">
        <v>19.023842433000002</v>
      </c>
      <c r="BA39" s="77">
        <v>0</v>
      </c>
      <c r="BB39" s="53">
        <v>0</v>
      </c>
      <c r="BC39" s="45">
        <v>0</v>
      </c>
      <c r="BD39" s="45">
        <v>0</v>
      </c>
      <c r="BE39" s="54">
        <v>0</v>
      </c>
      <c r="BF39" s="77">
        <v>0.006742424</v>
      </c>
      <c r="BG39" s="53">
        <v>0</v>
      </c>
      <c r="BH39" s="45">
        <v>0</v>
      </c>
      <c r="BI39" s="45">
        <v>0</v>
      </c>
      <c r="BJ39" s="54">
        <v>3.573473482</v>
      </c>
      <c r="BK39" s="49">
        <f t="shared" si="2"/>
        <v>30.534933575000004</v>
      </c>
    </row>
    <row r="40" spans="1:63" ht="12.75">
      <c r="A40" s="108"/>
      <c r="B40" s="3" t="s">
        <v>156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7">
        <v>0.072666595</v>
      </c>
      <c r="I40" s="45">
        <v>0</v>
      </c>
      <c r="J40" s="45">
        <v>0</v>
      </c>
      <c r="K40" s="45">
        <v>0</v>
      </c>
      <c r="L40" s="54">
        <v>0.279057583</v>
      </c>
      <c r="M40" s="77">
        <v>0</v>
      </c>
      <c r="N40" s="53">
        <v>0</v>
      </c>
      <c r="O40" s="45">
        <v>0</v>
      </c>
      <c r="P40" s="45">
        <v>0</v>
      </c>
      <c r="Q40" s="54">
        <v>0</v>
      </c>
      <c r="R40" s="77">
        <v>0.088320236</v>
      </c>
      <c r="S40" s="45">
        <v>0</v>
      </c>
      <c r="T40" s="45">
        <v>0</v>
      </c>
      <c r="U40" s="45">
        <v>0</v>
      </c>
      <c r="V40" s="54">
        <v>0.446492133</v>
      </c>
      <c r="W40" s="77">
        <v>0</v>
      </c>
      <c r="X40" s="45">
        <v>0</v>
      </c>
      <c r="Y40" s="45">
        <v>0</v>
      </c>
      <c r="Z40" s="45">
        <v>0</v>
      </c>
      <c r="AA40" s="54">
        <v>0</v>
      </c>
      <c r="AB40" s="77">
        <v>0</v>
      </c>
      <c r="AC40" s="45">
        <v>0</v>
      </c>
      <c r="AD40" s="45">
        <v>0</v>
      </c>
      <c r="AE40" s="45">
        <v>0</v>
      </c>
      <c r="AF40" s="54">
        <v>0</v>
      </c>
      <c r="AG40" s="77">
        <v>0</v>
      </c>
      <c r="AH40" s="45">
        <v>0</v>
      </c>
      <c r="AI40" s="45">
        <v>0</v>
      </c>
      <c r="AJ40" s="45">
        <v>0</v>
      </c>
      <c r="AK40" s="54">
        <v>0</v>
      </c>
      <c r="AL40" s="77">
        <v>0</v>
      </c>
      <c r="AM40" s="45">
        <v>0</v>
      </c>
      <c r="AN40" s="45">
        <v>0</v>
      </c>
      <c r="AO40" s="45">
        <v>0</v>
      </c>
      <c r="AP40" s="54">
        <v>0</v>
      </c>
      <c r="AQ40" s="77">
        <v>0</v>
      </c>
      <c r="AR40" s="53">
        <v>0</v>
      </c>
      <c r="AS40" s="45">
        <v>0</v>
      </c>
      <c r="AT40" s="45">
        <v>0</v>
      </c>
      <c r="AU40" s="54">
        <v>0</v>
      </c>
      <c r="AV40" s="77">
        <v>0.7422769539999999</v>
      </c>
      <c r="AW40" s="45">
        <v>5.010694502000001</v>
      </c>
      <c r="AX40" s="45">
        <v>0</v>
      </c>
      <c r="AY40" s="45">
        <v>0</v>
      </c>
      <c r="AZ40" s="54">
        <v>10.631225572</v>
      </c>
      <c r="BA40" s="77">
        <v>0</v>
      </c>
      <c r="BB40" s="53">
        <v>0</v>
      </c>
      <c r="BC40" s="45">
        <v>0</v>
      </c>
      <c r="BD40" s="45">
        <v>0</v>
      </c>
      <c r="BE40" s="54">
        <v>0</v>
      </c>
      <c r="BF40" s="77">
        <v>0.13473200800000001</v>
      </c>
      <c r="BG40" s="53">
        <v>0</v>
      </c>
      <c r="BH40" s="45">
        <v>0</v>
      </c>
      <c r="BI40" s="45">
        <v>0</v>
      </c>
      <c r="BJ40" s="54">
        <v>1.223975163</v>
      </c>
      <c r="BK40" s="49">
        <f t="shared" si="2"/>
        <v>18.629440746</v>
      </c>
    </row>
    <row r="41" spans="1:63" ht="12.75">
      <c r="A41" s="108"/>
      <c r="B41" s="3" t="s">
        <v>157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7">
        <v>0.16338318999999998</v>
      </c>
      <c r="I41" s="45">
        <v>0</v>
      </c>
      <c r="J41" s="45">
        <v>0</v>
      </c>
      <c r="K41" s="45">
        <v>0</v>
      </c>
      <c r="L41" s="54">
        <v>0.07524879799999999</v>
      </c>
      <c r="M41" s="77">
        <v>0</v>
      </c>
      <c r="N41" s="53">
        <v>0</v>
      </c>
      <c r="O41" s="45">
        <v>0</v>
      </c>
      <c r="P41" s="45">
        <v>0</v>
      </c>
      <c r="Q41" s="54">
        <v>0</v>
      </c>
      <c r="R41" s="77">
        <v>0.013823483</v>
      </c>
      <c r="S41" s="45">
        <v>0</v>
      </c>
      <c r="T41" s="45">
        <v>0</v>
      </c>
      <c r="U41" s="45">
        <v>0</v>
      </c>
      <c r="V41" s="54">
        <v>0</v>
      </c>
      <c r="W41" s="77">
        <v>0</v>
      </c>
      <c r="X41" s="45">
        <v>0</v>
      </c>
      <c r="Y41" s="45">
        <v>0</v>
      </c>
      <c r="Z41" s="45">
        <v>0</v>
      </c>
      <c r="AA41" s="54">
        <v>0</v>
      </c>
      <c r="AB41" s="77">
        <v>0</v>
      </c>
      <c r="AC41" s="45">
        <v>0</v>
      </c>
      <c r="AD41" s="45">
        <v>0</v>
      </c>
      <c r="AE41" s="45">
        <v>0</v>
      </c>
      <c r="AF41" s="54">
        <v>0</v>
      </c>
      <c r="AG41" s="77">
        <v>0</v>
      </c>
      <c r="AH41" s="45">
        <v>0</v>
      </c>
      <c r="AI41" s="45">
        <v>0</v>
      </c>
      <c r="AJ41" s="45">
        <v>0</v>
      </c>
      <c r="AK41" s="54">
        <v>0</v>
      </c>
      <c r="AL41" s="77">
        <v>0</v>
      </c>
      <c r="AM41" s="45">
        <v>0</v>
      </c>
      <c r="AN41" s="45">
        <v>0</v>
      </c>
      <c r="AO41" s="45">
        <v>0</v>
      </c>
      <c r="AP41" s="54">
        <v>0</v>
      </c>
      <c r="AQ41" s="77">
        <v>0</v>
      </c>
      <c r="AR41" s="53">
        <v>0</v>
      </c>
      <c r="AS41" s="45">
        <v>0</v>
      </c>
      <c r="AT41" s="45">
        <v>0</v>
      </c>
      <c r="AU41" s="54">
        <v>0</v>
      </c>
      <c r="AV41" s="77">
        <v>0.32238105600000005</v>
      </c>
      <c r="AW41" s="45">
        <v>2.50266112</v>
      </c>
      <c r="AX41" s="45">
        <v>0</v>
      </c>
      <c r="AY41" s="45">
        <v>0</v>
      </c>
      <c r="AZ41" s="54">
        <v>3.621669985</v>
      </c>
      <c r="BA41" s="77">
        <v>0</v>
      </c>
      <c r="BB41" s="53">
        <v>0</v>
      </c>
      <c r="BC41" s="45">
        <v>0</v>
      </c>
      <c r="BD41" s="45">
        <v>0</v>
      </c>
      <c r="BE41" s="54">
        <v>0</v>
      </c>
      <c r="BF41" s="77">
        <v>0.112374774</v>
      </c>
      <c r="BG41" s="53">
        <v>0</v>
      </c>
      <c r="BH41" s="45">
        <v>0</v>
      </c>
      <c r="BI41" s="45">
        <v>0</v>
      </c>
      <c r="BJ41" s="54">
        <v>1.114136667</v>
      </c>
      <c r="BK41" s="49">
        <f t="shared" si="2"/>
        <v>7.9256790729999995</v>
      </c>
    </row>
    <row r="42" spans="1:63" ht="12.75">
      <c r="A42" s="108"/>
      <c r="B42" s="3" t="s">
        <v>158</v>
      </c>
      <c r="C42" s="55">
        <v>0</v>
      </c>
      <c r="D42" s="53">
        <v>4.538454998</v>
      </c>
      <c r="E42" s="45">
        <v>0</v>
      </c>
      <c r="F42" s="45">
        <v>0</v>
      </c>
      <c r="G42" s="54">
        <v>0</v>
      </c>
      <c r="H42" s="77">
        <v>0.36975955000000005</v>
      </c>
      <c r="I42" s="45">
        <v>0.863762417</v>
      </c>
      <c r="J42" s="45">
        <v>0</v>
      </c>
      <c r="K42" s="45">
        <v>0</v>
      </c>
      <c r="L42" s="54">
        <v>6.727562207</v>
      </c>
      <c r="M42" s="77">
        <v>0</v>
      </c>
      <c r="N42" s="53">
        <v>0</v>
      </c>
      <c r="O42" s="45">
        <v>0</v>
      </c>
      <c r="P42" s="45">
        <v>0</v>
      </c>
      <c r="Q42" s="54">
        <v>0</v>
      </c>
      <c r="R42" s="77">
        <v>0.06500081699999999</v>
      </c>
      <c r="S42" s="45">
        <v>0</v>
      </c>
      <c r="T42" s="45">
        <v>0</v>
      </c>
      <c r="U42" s="45">
        <v>0</v>
      </c>
      <c r="V42" s="54">
        <v>1.117599864</v>
      </c>
      <c r="W42" s="77">
        <v>0</v>
      </c>
      <c r="X42" s="45">
        <v>0</v>
      </c>
      <c r="Y42" s="45">
        <v>0</v>
      </c>
      <c r="Z42" s="45">
        <v>0</v>
      </c>
      <c r="AA42" s="54">
        <v>0</v>
      </c>
      <c r="AB42" s="77">
        <v>0</v>
      </c>
      <c r="AC42" s="45">
        <v>0</v>
      </c>
      <c r="AD42" s="45">
        <v>0</v>
      </c>
      <c r="AE42" s="45">
        <v>0</v>
      </c>
      <c r="AF42" s="54">
        <v>0</v>
      </c>
      <c r="AG42" s="77">
        <v>0</v>
      </c>
      <c r="AH42" s="45">
        <v>0</v>
      </c>
      <c r="AI42" s="45">
        <v>0</v>
      </c>
      <c r="AJ42" s="45">
        <v>0</v>
      </c>
      <c r="AK42" s="54">
        <v>0</v>
      </c>
      <c r="AL42" s="77">
        <v>0</v>
      </c>
      <c r="AM42" s="45">
        <v>0</v>
      </c>
      <c r="AN42" s="45">
        <v>0</v>
      </c>
      <c r="AO42" s="45">
        <v>0</v>
      </c>
      <c r="AP42" s="54">
        <v>0</v>
      </c>
      <c r="AQ42" s="77">
        <v>0</v>
      </c>
      <c r="AR42" s="53">
        <v>0</v>
      </c>
      <c r="AS42" s="45">
        <v>0</v>
      </c>
      <c r="AT42" s="45">
        <v>0</v>
      </c>
      <c r="AU42" s="54">
        <v>0</v>
      </c>
      <c r="AV42" s="77">
        <v>1.372087294</v>
      </c>
      <c r="AW42" s="45">
        <v>22.990913984</v>
      </c>
      <c r="AX42" s="45">
        <v>0</v>
      </c>
      <c r="AY42" s="45">
        <v>0</v>
      </c>
      <c r="AZ42" s="54">
        <v>16.176542614</v>
      </c>
      <c r="BA42" s="77">
        <v>0</v>
      </c>
      <c r="BB42" s="53">
        <v>0</v>
      </c>
      <c r="BC42" s="45">
        <v>0</v>
      </c>
      <c r="BD42" s="45">
        <v>0</v>
      </c>
      <c r="BE42" s="54">
        <v>0</v>
      </c>
      <c r="BF42" s="77">
        <v>0.209273506</v>
      </c>
      <c r="BG42" s="53">
        <v>0.001979117</v>
      </c>
      <c r="BH42" s="45">
        <v>0</v>
      </c>
      <c r="BI42" s="45">
        <v>0</v>
      </c>
      <c r="BJ42" s="54">
        <v>1.774319475</v>
      </c>
      <c r="BK42" s="49">
        <f t="shared" si="2"/>
        <v>56.207255843</v>
      </c>
    </row>
    <row r="43" spans="1:63" ht="12.75">
      <c r="A43" s="108"/>
      <c r="B43" s="3" t="s">
        <v>159</v>
      </c>
      <c r="C43" s="55">
        <v>0</v>
      </c>
      <c r="D43" s="53">
        <v>10.83712</v>
      </c>
      <c r="E43" s="45">
        <v>0</v>
      </c>
      <c r="F43" s="45">
        <v>0</v>
      </c>
      <c r="G43" s="54">
        <v>0</v>
      </c>
      <c r="H43" s="77">
        <v>0.300464024</v>
      </c>
      <c r="I43" s="45">
        <v>13.193998528</v>
      </c>
      <c r="J43" s="45">
        <v>0</v>
      </c>
      <c r="K43" s="45">
        <v>0</v>
      </c>
      <c r="L43" s="54">
        <v>8.80516</v>
      </c>
      <c r="M43" s="77">
        <v>0</v>
      </c>
      <c r="N43" s="53">
        <v>0</v>
      </c>
      <c r="O43" s="45">
        <v>0</v>
      </c>
      <c r="P43" s="45">
        <v>0</v>
      </c>
      <c r="Q43" s="54">
        <v>0</v>
      </c>
      <c r="R43" s="77">
        <v>0.038551465</v>
      </c>
      <c r="S43" s="45">
        <v>0</v>
      </c>
      <c r="T43" s="45">
        <v>0</v>
      </c>
      <c r="U43" s="45">
        <v>0</v>
      </c>
      <c r="V43" s="54">
        <v>0</v>
      </c>
      <c r="W43" s="77">
        <v>0</v>
      </c>
      <c r="X43" s="45">
        <v>0</v>
      </c>
      <c r="Y43" s="45">
        <v>0</v>
      </c>
      <c r="Z43" s="45">
        <v>0</v>
      </c>
      <c r="AA43" s="54">
        <v>0</v>
      </c>
      <c r="AB43" s="77">
        <v>0</v>
      </c>
      <c r="AC43" s="45">
        <v>0</v>
      </c>
      <c r="AD43" s="45">
        <v>0</v>
      </c>
      <c r="AE43" s="45">
        <v>0</v>
      </c>
      <c r="AF43" s="54">
        <v>0</v>
      </c>
      <c r="AG43" s="77">
        <v>0</v>
      </c>
      <c r="AH43" s="45">
        <v>0</v>
      </c>
      <c r="AI43" s="45">
        <v>0</v>
      </c>
      <c r="AJ43" s="45">
        <v>0</v>
      </c>
      <c r="AK43" s="54">
        <v>0</v>
      </c>
      <c r="AL43" s="77">
        <v>0</v>
      </c>
      <c r="AM43" s="45">
        <v>0</v>
      </c>
      <c r="AN43" s="45">
        <v>0</v>
      </c>
      <c r="AO43" s="45">
        <v>0</v>
      </c>
      <c r="AP43" s="54">
        <v>0</v>
      </c>
      <c r="AQ43" s="77">
        <v>0</v>
      </c>
      <c r="AR43" s="53">
        <v>0</v>
      </c>
      <c r="AS43" s="45">
        <v>0</v>
      </c>
      <c r="AT43" s="45">
        <v>0</v>
      </c>
      <c r="AU43" s="54">
        <v>0</v>
      </c>
      <c r="AV43" s="77">
        <v>0.6048129640000001</v>
      </c>
      <c r="AW43" s="45">
        <v>20.652840266</v>
      </c>
      <c r="AX43" s="45">
        <v>0</v>
      </c>
      <c r="AY43" s="45">
        <v>0</v>
      </c>
      <c r="AZ43" s="54">
        <v>7.770854918</v>
      </c>
      <c r="BA43" s="77">
        <v>0</v>
      </c>
      <c r="BB43" s="53">
        <v>0</v>
      </c>
      <c r="BC43" s="45">
        <v>0</v>
      </c>
      <c r="BD43" s="45">
        <v>0</v>
      </c>
      <c r="BE43" s="54">
        <v>0</v>
      </c>
      <c r="BF43" s="77">
        <v>0.029159262</v>
      </c>
      <c r="BG43" s="53">
        <v>0.011373813</v>
      </c>
      <c r="BH43" s="45">
        <v>0</v>
      </c>
      <c r="BI43" s="45">
        <v>0</v>
      </c>
      <c r="BJ43" s="54">
        <v>0.270805083</v>
      </c>
      <c r="BK43" s="49">
        <f t="shared" si="2"/>
        <v>62.51514032299999</v>
      </c>
    </row>
    <row r="44" spans="1:63" ht="12.75">
      <c r="A44" s="108"/>
      <c r="B44" s="3" t="s">
        <v>160</v>
      </c>
      <c r="C44" s="55">
        <v>0</v>
      </c>
      <c r="D44" s="53">
        <v>16.263255</v>
      </c>
      <c r="E44" s="45">
        <v>0</v>
      </c>
      <c r="F44" s="45">
        <v>0</v>
      </c>
      <c r="G44" s="54">
        <v>0</v>
      </c>
      <c r="H44" s="77">
        <v>0.073257881</v>
      </c>
      <c r="I44" s="45">
        <v>101.916398</v>
      </c>
      <c r="J44" s="45">
        <v>0</v>
      </c>
      <c r="K44" s="45">
        <v>0</v>
      </c>
      <c r="L44" s="54">
        <v>20.74107121</v>
      </c>
      <c r="M44" s="77">
        <v>0</v>
      </c>
      <c r="N44" s="53">
        <v>0</v>
      </c>
      <c r="O44" s="45">
        <v>0</v>
      </c>
      <c r="P44" s="45">
        <v>0</v>
      </c>
      <c r="Q44" s="54">
        <v>0</v>
      </c>
      <c r="R44" s="77">
        <v>0.027177096</v>
      </c>
      <c r="S44" s="45">
        <v>38.008311152</v>
      </c>
      <c r="T44" s="45">
        <v>0</v>
      </c>
      <c r="U44" s="45">
        <v>0</v>
      </c>
      <c r="V44" s="54">
        <v>0.016263254999999997</v>
      </c>
      <c r="W44" s="77">
        <v>0</v>
      </c>
      <c r="X44" s="45">
        <v>0</v>
      </c>
      <c r="Y44" s="45">
        <v>0</v>
      </c>
      <c r="Z44" s="45">
        <v>0</v>
      </c>
      <c r="AA44" s="54">
        <v>0</v>
      </c>
      <c r="AB44" s="77">
        <v>0</v>
      </c>
      <c r="AC44" s="45">
        <v>0</v>
      </c>
      <c r="AD44" s="45">
        <v>0</v>
      </c>
      <c r="AE44" s="45">
        <v>0</v>
      </c>
      <c r="AF44" s="54">
        <v>0</v>
      </c>
      <c r="AG44" s="77">
        <v>0</v>
      </c>
      <c r="AH44" s="45">
        <v>0</v>
      </c>
      <c r="AI44" s="45">
        <v>0</v>
      </c>
      <c r="AJ44" s="45">
        <v>0</v>
      </c>
      <c r="AK44" s="54">
        <v>0</v>
      </c>
      <c r="AL44" s="77">
        <v>0</v>
      </c>
      <c r="AM44" s="45">
        <v>0</v>
      </c>
      <c r="AN44" s="45">
        <v>0</v>
      </c>
      <c r="AO44" s="45">
        <v>0</v>
      </c>
      <c r="AP44" s="54">
        <v>0</v>
      </c>
      <c r="AQ44" s="77">
        <v>0</v>
      </c>
      <c r="AR44" s="53">
        <v>0</v>
      </c>
      <c r="AS44" s="45">
        <v>0</v>
      </c>
      <c r="AT44" s="45">
        <v>0</v>
      </c>
      <c r="AU44" s="54">
        <v>0</v>
      </c>
      <c r="AV44" s="77">
        <v>0.64324396</v>
      </c>
      <c r="AW44" s="45">
        <v>9.558554457</v>
      </c>
      <c r="AX44" s="45">
        <v>0</v>
      </c>
      <c r="AY44" s="45">
        <v>0</v>
      </c>
      <c r="AZ44" s="54">
        <v>5.252223349</v>
      </c>
      <c r="BA44" s="77">
        <v>0</v>
      </c>
      <c r="BB44" s="53">
        <v>0</v>
      </c>
      <c r="BC44" s="45">
        <v>0</v>
      </c>
      <c r="BD44" s="45">
        <v>0</v>
      </c>
      <c r="BE44" s="54">
        <v>0</v>
      </c>
      <c r="BF44" s="77">
        <v>0.080649576</v>
      </c>
      <c r="BG44" s="53">
        <v>0</v>
      </c>
      <c r="BH44" s="45">
        <v>0</v>
      </c>
      <c r="BI44" s="45">
        <v>0</v>
      </c>
      <c r="BJ44" s="54">
        <v>0</v>
      </c>
      <c r="BK44" s="49">
        <f t="shared" si="2"/>
        <v>192.58040493600004</v>
      </c>
    </row>
    <row r="45" spans="1:63" ht="12.75">
      <c r="A45" s="108"/>
      <c r="B45" s="3" t="s">
        <v>161</v>
      </c>
      <c r="C45" s="55">
        <v>0</v>
      </c>
      <c r="D45" s="53">
        <v>64.59115998</v>
      </c>
      <c r="E45" s="45">
        <v>0</v>
      </c>
      <c r="F45" s="45">
        <v>0</v>
      </c>
      <c r="G45" s="54">
        <v>0</v>
      </c>
      <c r="H45" s="77">
        <v>0.203003043</v>
      </c>
      <c r="I45" s="45">
        <v>235.165648294</v>
      </c>
      <c r="J45" s="45">
        <v>0</v>
      </c>
      <c r="K45" s="45">
        <v>0</v>
      </c>
      <c r="L45" s="54">
        <v>1.7971901899999998</v>
      </c>
      <c r="M45" s="77">
        <v>0</v>
      </c>
      <c r="N45" s="53">
        <v>0</v>
      </c>
      <c r="O45" s="45">
        <v>0</v>
      </c>
      <c r="P45" s="45">
        <v>0</v>
      </c>
      <c r="Q45" s="54">
        <v>0</v>
      </c>
      <c r="R45" s="77">
        <v>0.030142542</v>
      </c>
      <c r="S45" s="45">
        <v>7.0404364379999995</v>
      </c>
      <c r="T45" s="45">
        <v>0</v>
      </c>
      <c r="U45" s="45">
        <v>0</v>
      </c>
      <c r="V45" s="54">
        <v>0</v>
      </c>
      <c r="W45" s="77">
        <v>0</v>
      </c>
      <c r="X45" s="45">
        <v>0</v>
      </c>
      <c r="Y45" s="45">
        <v>0</v>
      </c>
      <c r="Z45" s="45">
        <v>0</v>
      </c>
      <c r="AA45" s="54">
        <v>0</v>
      </c>
      <c r="AB45" s="77">
        <v>0</v>
      </c>
      <c r="AC45" s="45">
        <v>0</v>
      </c>
      <c r="AD45" s="45">
        <v>0</v>
      </c>
      <c r="AE45" s="45">
        <v>0</v>
      </c>
      <c r="AF45" s="54">
        <v>0</v>
      </c>
      <c r="AG45" s="77">
        <v>0</v>
      </c>
      <c r="AH45" s="45">
        <v>0</v>
      </c>
      <c r="AI45" s="45">
        <v>0</v>
      </c>
      <c r="AJ45" s="45">
        <v>0</v>
      </c>
      <c r="AK45" s="54">
        <v>0</v>
      </c>
      <c r="AL45" s="77">
        <v>0</v>
      </c>
      <c r="AM45" s="45">
        <v>0</v>
      </c>
      <c r="AN45" s="45">
        <v>0</v>
      </c>
      <c r="AO45" s="45">
        <v>0</v>
      </c>
      <c r="AP45" s="54">
        <v>0</v>
      </c>
      <c r="AQ45" s="77">
        <v>0</v>
      </c>
      <c r="AR45" s="53">
        <v>0</v>
      </c>
      <c r="AS45" s="45">
        <v>0</v>
      </c>
      <c r="AT45" s="45">
        <v>0</v>
      </c>
      <c r="AU45" s="54">
        <v>0</v>
      </c>
      <c r="AV45" s="77">
        <v>0.727970633</v>
      </c>
      <c r="AW45" s="45">
        <v>32.373968742</v>
      </c>
      <c r="AX45" s="45">
        <v>0</v>
      </c>
      <c r="AY45" s="45">
        <v>0</v>
      </c>
      <c r="AZ45" s="54">
        <v>3.626394371</v>
      </c>
      <c r="BA45" s="77">
        <v>0</v>
      </c>
      <c r="BB45" s="53">
        <v>0</v>
      </c>
      <c r="BC45" s="45">
        <v>0</v>
      </c>
      <c r="BD45" s="45">
        <v>0</v>
      </c>
      <c r="BE45" s="54">
        <v>0</v>
      </c>
      <c r="BF45" s="77">
        <v>0.079072197</v>
      </c>
      <c r="BG45" s="53">
        <v>40.91135989</v>
      </c>
      <c r="BH45" s="45">
        <v>0</v>
      </c>
      <c r="BI45" s="45">
        <v>0</v>
      </c>
      <c r="BJ45" s="54">
        <v>0</v>
      </c>
      <c r="BK45" s="49">
        <f t="shared" si="2"/>
        <v>386.54634632</v>
      </c>
    </row>
    <row r="46" spans="1:63" ht="12.75">
      <c r="A46" s="108"/>
      <c r="B46" s="3" t="s">
        <v>162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7">
        <v>0.177255376</v>
      </c>
      <c r="I46" s="45">
        <v>10.74275</v>
      </c>
      <c r="J46" s="45">
        <v>0</v>
      </c>
      <c r="K46" s="45">
        <v>0</v>
      </c>
      <c r="L46" s="54">
        <v>3.252367563</v>
      </c>
      <c r="M46" s="77">
        <v>0</v>
      </c>
      <c r="N46" s="53">
        <v>0</v>
      </c>
      <c r="O46" s="45">
        <v>0</v>
      </c>
      <c r="P46" s="45">
        <v>0</v>
      </c>
      <c r="Q46" s="54">
        <v>0</v>
      </c>
      <c r="R46" s="77">
        <v>0.001074275</v>
      </c>
      <c r="S46" s="45">
        <v>0</v>
      </c>
      <c r="T46" s="45">
        <v>0</v>
      </c>
      <c r="U46" s="45">
        <v>0</v>
      </c>
      <c r="V46" s="54">
        <v>0</v>
      </c>
      <c r="W46" s="77">
        <v>0</v>
      </c>
      <c r="X46" s="45">
        <v>0</v>
      </c>
      <c r="Y46" s="45">
        <v>0</v>
      </c>
      <c r="Z46" s="45">
        <v>0</v>
      </c>
      <c r="AA46" s="54">
        <v>0</v>
      </c>
      <c r="AB46" s="77">
        <v>0</v>
      </c>
      <c r="AC46" s="45">
        <v>0</v>
      </c>
      <c r="AD46" s="45">
        <v>0</v>
      </c>
      <c r="AE46" s="45">
        <v>0</v>
      </c>
      <c r="AF46" s="54">
        <v>0</v>
      </c>
      <c r="AG46" s="77">
        <v>0</v>
      </c>
      <c r="AH46" s="45">
        <v>0</v>
      </c>
      <c r="AI46" s="45">
        <v>0</v>
      </c>
      <c r="AJ46" s="45">
        <v>0</v>
      </c>
      <c r="AK46" s="54">
        <v>0</v>
      </c>
      <c r="AL46" s="77">
        <v>0</v>
      </c>
      <c r="AM46" s="45">
        <v>0</v>
      </c>
      <c r="AN46" s="45">
        <v>0</v>
      </c>
      <c r="AO46" s="45">
        <v>0</v>
      </c>
      <c r="AP46" s="54">
        <v>0</v>
      </c>
      <c r="AQ46" s="77">
        <v>0</v>
      </c>
      <c r="AR46" s="53">
        <v>0</v>
      </c>
      <c r="AS46" s="45">
        <v>0</v>
      </c>
      <c r="AT46" s="45">
        <v>0</v>
      </c>
      <c r="AU46" s="54">
        <v>0</v>
      </c>
      <c r="AV46" s="77">
        <v>0.167663895</v>
      </c>
      <c r="AW46" s="45">
        <v>8.805764069</v>
      </c>
      <c r="AX46" s="45">
        <v>0</v>
      </c>
      <c r="AY46" s="45">
        <v>0</v>
      </c>
      <c r="AZ46" s="54">
        <v>1.106089876</v>
      </c>
      <c r="BA46" s="77">
        <v>0</v>
      </c>
      <c r="BB46" s="53">
        <v>0</v>
      </c>
      <c r="BC46" s="45">
        <v>0</v>
      </c>
      <c r="BD46" s="45">
        <v>0</v>
      </c>
      <c r="BE46" s="54">
        <v>0</v>
      </c>
      <c r="BF46" s="77">
        <v>0.11220906100000001</v>
      </c>
      <c r="BG46" s="53">
        <v>0</v>
      </c>
      <c r="BH46" s="45">
        <v>0</v>
      </c>
      <c r="BI46" s="45">
        <v>0</v>
      </c>
      <c r="BJ46" s="54">
        <v>0</v>
      </c>
      <c r="BK46" s="49">
        <f t="shared" si="2"/>
        <v>24.365174115000002</v>
      </c>
    </row>
    <row r="47" spans="1:63" ht="12.75">
      <c r="A47" s="108"/>
      <c r="B47" s="3" t="s">
        <v>163</v>
      </c>
      <c r="C47" s="55">
        <v>0</v>
      </c>
      <c r="D47" s="53">
        <v>65.619968998</v>
      </c>
      <c r="E47" s="45">
        <v>0</v>
      </c>
      <c r="F47" s="45">
        <v>0</v>
      </c>
      <c r="G47" s="54">
        <v>0</v>
      </c>
      <c r="H47" s="77">
        <v>0.218334409</v>
      </c>
      <c r="I47" s="45">
        <v>491.98254592700005</v>
      </c>
      <c r="J47" s="45">
        <v>0</v>
      </c>
      <c r="K47" s="45">
        <v>0</v>
      </c>
      <c r="L47" s="54">
        <v>21.606266087</v>
      </c>
      <c r="M47" s="77">
        <v>0</v>
      </c>
      <c r="N47" s="53">
        <v>0</v>
      </c>
      <c r="O47" s="45">
        <v>0</v>
      </c>
      <c r="P47" s="45">
        <v>0</v>
      </c>
      <c r="Q47" s="54">
        <v>0</v>
      </c>
      <c r="R47" s="77">
        <v>0.042116813</v>
      </c>
      <c r="S47" s="45">
        <v>166.40371161500002</v>
      </c>
      <c r="T47" s="45">
        <v>0</v>
      </c>
      <c r="U47" s="45">
        <v>0</v>
      </c>
      <c r="V47" s="54">
        <v>0</v>
      </c>
      <c r="W47" s="77">
        <v>0</v>
      </c>
      <c r="X47" s="45">
        <v>0</v>
      </c>
      <c r="Y47" s="45">
        <v>0</v>
      </c>
      <c r="Z47" s="45">
        <v>0</v>
      </c>
      <c r="AA47" s="54">
        <v>0</v>
      </c>
      <c r="AB47" s="77">
        <v>0</v>
      </c>
      <c r="AC47" s="45">
        <v>0</v>
      </c>
      <c r="AD47" s="45">
        <v>0</v>
      </c>
      <c r="AE47" s="45">
        <v>0</v>
      </c>
      <c r="AF47" s="54">
        <v>0</v>
      </c>
      <c r="AG47" s="77">
        <v>0</v>
      </c>
      <c r="AH47" s="45">
        <v>0</v>
      </c>
      <c r="AI47" s="45">
        <v>0</v>
      </c>
      <c r="AJ47" s="45">
        <v>0</v>
      </c>
      <c r="AK47" s="54">
        <v>0</v>
      </c>
      <c r="AL47" s="77">
        <v>0</v>
      </c>
      <c r="AM47" s="45">
        <v>0</v>
      </c>
      <c r="AN47" s="45">
        <v>0</v>
      </c>
      <c r="AO47" s="45">
        <v>0</v>
      </c>
      <c r="AP47" s="54">
        <v>0</v>
      </c>
      <c r="AQ47" s="77">
        <v>0</v>
      </c>
      <c r="AR47" s="53">
        <v>10.72801333</v>
      </c>
      <c r="AS47" s="45">
        <v>0</v>
      </c>
      <c r="AT47" s="45">
        <v>0</v>
      </c>
      <c r="AU47" s="54">
        <v>0</v>
      </c>
      <c r="AV47" s="77">
        <v>0.945762134</v>
      </c>
      <c r="AW47" s="45">
        <v>35.137277452000006</v>
      </c>
      <c r="AX47" s="45">
        <v>0</v>
      </c>
      <c r="AY47" s="45">
        <v>0</v>
      </c>
      <c r="AZ47" s="54">
        <v>57.796700066</v>
      </c>
      <c r="BA47" s="77">
        <v>0</v>
      </c>
      <c r="BB47" s="53">
        <v>0</v>
      </c>
      <c r="BC47" s="45">
        <v>0</v>
      </c>
      <c r="BD47" s="45">
        <v>0</v>
      </c>
      <c r="BE47" s="54">
        <v>0</v>
      </c>
      <c r="BF47" s="77">
        <v>0.1122595</v>
      </c>
      <c r="BG47" s="53">
        <v>0.268200333</v>
      </c>
      <c r="BH47" s="45">
        <v>0</v>
      </c>
      <c r="BI47" s="45">
        <v>0</v>
      </c>
      <c r="BJ47" s="54">
        <v>0.440277667</v>
      </c>
      <c r="BK47" s="49">
        <f t="shared" si="2"/>
        <v>851.3014343310001</v>
      </c>
    </row>
    <row r="48" spans="1:63" ht="12.75">
      <c r="A48" s="108"/>
      <c r="B48" s="3" t="s">
        <v>164</v>
      </c>
      <c r="C48" s="55">
        <v>0</v>
      </c>
      <c r="D48" s="53">
        <v>0</v>
      </c>
      <c r="E48" s="45">
        <v>0</v>
      </c>
      <c r="F48" s="45">
        <v>0</v>
      </c>
      <c r="G48" s="54">
        <v>0</v>
      </c>
      <c r="H48" s="77">
        <v>0.032263098</v>
      </c>
      <c r="I48" s="45">
        <v>3.213456</v>
      </c>
      <c r="J48" s="45">
        <v>0</v>
      </c>
      <c r="K48" s="45">
        <v>0</v>
      </c>
      <c r="L48" s="54">
        <v>3.182181609</v>
      </c>
      <c r="M48" s="77">
        <v>0</v>
      </c>
      <c r="N48" s="53">
        <v>0</v>
      </c>
      <c r="O48" s="45">
        <v>0</v>
      </c>
      <c r="P48" s="45">
        <v>0</v>
      </c>
      <c r="Q48" s="54">
        <v>0</v>
      </c>
      <c r="R48" s="77">
        <v>0.011959968</v>
      </c>
      <c r="S48" s="45">
        <v>0</v>
      </c>
      <c r="T48" s="45">
        <v>0</v>
      </c>
      <c r="U48" s="45">
        <v>0</v>
      </c>
      <c r="V48" s="54">
        <v>0</v>
      </c>
      <c r="W48" s="77">
        <v>0</v>
      </c>
      <c r="X48" s="45">
        <v>0</v>
      </c>
      <c r="Y48" s="45">
        <v>0</v>
      </c>
      <c r="Z48" s="45">
        <v>0</v>
      </c>
      <c r="AA48" s="54">
        <v>0</v>
      </c>
      <c r="AB48" s="77">
        <v>0</v>
      </c>
      <c r="AC48" s="45">
        <v>0</v>
      </c>
      <c r="AD48" s="45">
        <v>0</v>
      </c>
      <c r="AE48" s="45">
        <v>0</v>
      </c>
      <c r="AF48" s="54">
        <v>0</v>
      </c>
      <c r="AG48" s="77">
        <v>0</v>
      </c>
      <c r="AH48" s="45">
        <v>0</v>
      </c>
      <c r="AI48" s="45">
        <v>0</v>
      </c>
      <c r="AJ48" s="45">
        <v>0</v>
      </c>
      <c r="AK48" s="54">
        <v>0</v>
      </c>
      <c r="AL48" s="77">
        <v>0</v>
      </c>
      <c r="AM48" s="45">
        <v>0</v>
      </c>
      <c r="AN48" s="45">
        <v>0</v>
      </c>
      <c r="AO48" s="45">
        <v>0</v>
      </c>
      <c r="AP48" s="54">
        <v>0</v>
      </c>
      <c r="AQ48" s="77">
        <v>0</v>
      </c>
      <c r="AR48" s="53">
        <v>0</v>
      </c>
      <c r="AS48" s="45">
        <v>0</v>
      </c>
      <c r="AT48" s="45">
        <v>0</v>
      </c>
      <c r="AU48" s="54">
        <v>0</v>
      </c>
      <c r="AV48" s="77">
        <v>0.278343522</v>
      </c>
      <c r="AW48" s="45">
        <v>3.6992486629999997</v>
      </c>
      <c r="AX48" s="45">
        <v>0</v>
      </c>
      <c r="AY48" s="45">
        <v>0</v>
      </c>
      <c r="AZ48" s="54">
        <v>9.83692086</v>
      </c>
      <c r="BA48" s="77">
        <v>0</v>
      </c>
      <c r="BB48" s="53">
        <v>0</v>
      </c>
      <c r="BC48" s="45">
        <v>0</v>
      </c>
      <c r="BD48" s="45">
        <v>0</v>
      </c>
      <c r="BE48" s="54">
        <v>0</v>
      </c>
      <c r="BF48" s="77">
        <v>0.060385208999999995</v>
      </c>
      <c r="BG48" s="53">
        <v>0.3211182</v>
      </c>
      <c r="BH48" s="45">
        <v>0</v>
      </c>
      <c r="BI48" s="45">
        <v>0</v>
      </c>
      <c r="BJ48" s="54">
        <v>1.5520713</v>
      </c>
      <c r="BK48" s="49">
        <f t="shared" si="2"/>
        <v>22.187948429000002</v>
      </c>
    </row>
    <row r="49" spans="1:63" ht="12.75">
      <c r="A49" s="108"/>
      <c r="B49" s="3" t="s">
        <v>165</v>
      </c>
      <c r="C49" s="55">
        <v>0</v>
      </c>
      <c r="D49" s="53">
        <v>53.62223335</v>
      </c>
      <c r="E49" s="45">
        <v>0</v>
      </c>
      <c r="F49" s="45">
        <v>0</v>
      </c>
      <c r="G49" s="54">
        <v>0</v>
      </c>
      <c r="H49" s="77">
        <v>0.141007947</v>
      </c>
      <c r="I49" s="45">
        <v>210.59063014100002</v>
      </c>
      <c r="J49" s="45">
        <v>0</v>
      </c>
      <c r="K49" s="45">
        <v>0</v>
      </c>
      <c r="L49" s="54">
        <v>87.638628528</v>
      </c>
      <c r="M49" s="77">
        <v>0</v>
      </c>
      <c r="N49" s="53">
        <v>0</v>
      </c>
      <c r="O49" s="45">
        <v>0</v>
      </c>
      <c r="P49" s="45">
        <v>0</v>
      </c>
      <c r="Q49" s="54">
        <v>0</v>
      </c>
      <c r="R49" s="77">
        <v>0.034590194</v>
      </c>
      <c r="S49" s="45">
        <v>5.362223335</v>
      </c>
      <c r="T49" s="45">
        <v>0</v>
      </c>
      <c r="U49" s="45">
        <v>0</v>
      </c>
      <c r="V49" s="54">
        <v>0.03217334</v>
      </c>
      <c r="W49" s="77">
        <v>0</v>
      </c>
      <c r="X49" s="45">
        <v>0</v>
      </c>
      <c r="Y49" s="45">
        <v>0</v>
      </c>
      <c r="Z49" s="45">
        <v>0</v>
      </c>
      <c r="AA49" s="54">
        <v>0</v>
      </c>
      <c r="AB49" s="77">
        <v>0</v>
      </c>
      <c r="AC49" s="45">
        <v>0</v>
      </c>
      <c r="AD49" s="45">
        <v>0</v>
      </c>
      <c r="AE49" s="45">
        <v>0</v>
      </c>
      <c r="AF49" s="54">
        <v>0</v>
      </c>
      <c r="AG49" s="77">
        <v>0</v>
      </c>
      <c r="AH49" s="45">
        <v>0</v>
      </c>
      <c r="AI49" s="45">
        <v>0</v>
      </c>
      <c r="AJ49" s="45">
        <v>0</v>
      </c>
      <c r="AK49" s="54">
        <v>0</v>
      </c>
      <c r="AL49" s="77">
        <v>0</v>
      </c>
      <c r="AM49" s="45">
        <v>0</v>
      </c>
      <c r="AN49" s="45">
        <v>0</v>
      </c>
      <c r="AO49" s="45">
        <v>0</v>
      </c>
      <c r="AP49" s="54">
        <v>0</v>
      </c>
      <c r="AQ49" s="77">
        <v>0</v>
      </c>
      <c r="AR49" s="53">
        <v>0</v>
      </c>
      <c r="AS49" s="45">
        <v>0</v>
      </c>
      <c r="AT49" s="45">
        <v>0</v>
      </c>
      <c r="AU49" s="54">
        <v>0</v>
      </c>
      <c r="AV49" s="77">
        <v>0.16717842700000002</v>
      </c>
      <c r="AW49" s="45">
        <v>56.932292567</v>
      </c>
      <c r="AX49" s="45">
        <v>0</v>
      </c>
      <c r="AY49" s="45">
        <v>0</v>
      </c>
      <c r="AZ49" s="54">
        <v>24.367932316</v>
      </c>
      <c r="BA49" s="77">
        <v>0</v>
      </c>
      <c r="BB49" s="53">
        <v>0</v>
      </c>
      <c r="BC49" s="45">
        <v>0</v>
      </c>
      <c r="BD49" s="45">
        <v>0</v>
      </c>
      <c r="BE49" s="54">
        <v>0</v>
      </c>
      <c r="BF49" s="77">
        <v>0.025720854999999997</v>
      </c>
      <c r="BG49" s="53">
        <v>0</v>
      </c>
      <c r="BH49" s="45">
        <v>0</v>
      </c>
      <c r="BI49" s="45">
        <v>0</v>
      </c>
      <c r="BJ49" s="54">
        <v>0.325763278</v>
      </c>
      <c r="BK49" s="49">
        <f t="shared" si="2"/>
        <v>439.24037427799993</v>
      </c>
    </row>
    <row r="50" spans="1:63" ht="12.75">
      <c r="A50" s="108"/>
      <c r="B50" s="3" t="s">
        <v>166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7">
        <v>0.631406889</v>
      </c>
      <c r="I50" s="45">
        <v>77.811034823</v>
      </c>
      <c r="J50" s="45">
        <v>0</v>
      </c>
      <c r="K50" s="45">
        <v>0</v>
      </c>
      <c r="L50" s="54">
        <v>8.688949209999999</v>
      </c>
      <c r="M50" s="77">
        <v>0</v>
      </c>
      <c r="N50" s="53">
        <v>0</v>
      </c>
      <c r="O50" s="45">
        <v>0</v>
      </c>
      <c r="P50" s="45">
        <v>0</v>
      </c>
      <c r="Q50" s="54">
        <v>0</v>
      </c>
      <c r="R50" s="77">
        <v>0.229525131</v>
      </c>
      <c r="S50" s="45">
        <v>5.346375</v>
      </c>
      <c r="T50" s="45">
        <v>0</v>
      </c>
      <c r="U50" s="45">
        <v>0</v>
      </c>
      <c r="V50" s="54">
        <v>0.76773945</v>
      </c>
      <c r="W50" s="77">
        <v>0</v>
      </c>
      <c r="X50" s="45">
        <v>0</v>
      </c>
      <c r="Y50" s="45">
        <v>0</v>
      </c>
      <c r="Z50" s="45">
        <v>0</v>
      </c>
      <c r="AA50" s="54">
        <v>0</v>
      </c>
      <c r="AB50" s="77">
        <v>0</v>
      </c>
      <c r="AC50" s="45">
        <v>0</v>
      </c>
      <c r="AD50" s="45">
        <v>0</v>
      </c>
      <c r="AE50" s="45">
        <v>0</v>
      </c>
      <c r="AF50" s="54">
        <v>0</v>
      </c>
      <c r="AG50" s="77">
        <v>0</v>
      </c>
      <c r="AH50" s="45">
        <v>0</v>
      </c>
      <c r="AI50" s="45">
        <v>0</v>
      </c>
      <c r="AJ50" s="45">
        <v>0</v>
      </c>
      <c r="AK50" s="54">
        <v>0</v>
      </c>
      <c r="AL50" s="77">
        <v>0</v>
      </c>
      <c r="AM50" s="45">
        <v>0</v>
      </c>
      <c r="AN50" s="45">
        <v>0</v>
      </c>
      <c r="AO50" s="45">
        <v>0</v>
      </c>
      <c r="AP50" s="54">
        <v>0</v>
      </c>
      <c r="AQ50" s="77">
        <v>0</v>
      </c>
      <c r="AR50" s="53">
        <v>0</v>
      </c>
      <c r="AS50" s="45">
        <v>0</v>
      </c>
      <c r="AT50" s="45">
        <v>0</v>
      </c>
      <c r="AU50" s="54">
        <v>0</v>
      </c>
      <c r="AV50" s="77">
        <v>1.3194798349999999</v>
      </c>
      <c r="AW50" s="45">
        <v>24.503545774</v>
      </c>
      <c r="AX50" s="45">
        <v>0</v>
      </c>
      <c r="AY50" s="45">
        <v>0</v>
      </c>
      <c r="AZ50" s="54">
        <v>48.637368591</v>
      </c>
      <c r="BA50" s="77">
        <v>0</v>
      </c>
      <c r="BB50" s="53">
        <v>0</v>
      </c>
      <c r="BC50" s="45">
        <v>0</v>
      </c>
      <c r="BD50" s="45">
        <v>0</v>
      </c>
      <c r="BE50" s="54">
        <v>0</v>
      </c>
      <c r="BF50" s="77">
        <v>0.25876025</v>
      </c>
      <c r="BG50" s="53">
        <v>2.942560125</v>
      </c>
      <c r="BH50" s="45">
        <v>0</v>
      </c>
      <c r="BI50" s="45">
        <v>0</v>
      </c>
      <c r="BJ50" s="54">
        <v>11.302705085</v>
      </c>
      <c r="BK50" s="49">
        <f t="shared" si="2"/>
        <v>182.439450163</v>
      </c>
    </row>
    <row r="51" spans="1:63" ht="12.75">
      <c r="A51" s="108"/>
      <c r="B51" s="3" t="s">
        <v>167</v>
      </c>
      <c r="C51" s="55">
        <v>0</v>
      </c>
      <c r="D51" s="53">
        <v>251.56933668000002</v>
      </c>
      <c r="E51" s="45">
        <v>0</v>
      </c>
      <c r="F51" s="45">
        <v>0</v>
      </c>
      <c r="G51" s="54">
        <v>0</v>
      </c>
      <c r="H51" s="77">
        <v>0.177763396</v>
      </c>
      <c r="I51" s="45">
        <v>602.431839837</v>
      </c>
      <c r="J51" s="45">
        <v>0</v>
      </c>
      <c r="K51" s="45">
        <v>0</v>
      </c>
      <c r="L51" s="54">
        <v>70.920687524</v>
      </c>
      <c r="M51" s="77">
        <v>0</v>
      </c>
      <c r="N51" s="53">
        <v>0</v>
      </c>
      <c r="O51" s="45">
        <v>0</v>
      </c>
      <c r="P51" s="45">
        <v>0</v>
      </c>
      <c r="Q51" s="54">
        <v>0</v>
      </c>
      <c r="R51" s="77">
        <v>0.07562688299999999</v>
      </c>
      <c r="S51" s="45">
        <v>0.14268724</v>
      </c>
      <c r="T51" s="45">
        <v>0</v>
      </c>
      <c r="U51" s="45">
        <v>0</v>
      </c>
      <c r="V51" s="54">
        <v>0.350499104</v>
      </c>
      <c r="W51" s="77">
        <v>0</v>
      </c>
      <c r="X51" s="45">
        <v>0</v>
      </c>
      <c r="Y51" s="45">
        <v>0</v>
      </c>
      <c r="Z51" s="45">
        <v>0</v>
      </c>
      <c r="AA51" s="54">
        <v>0</v>
      </c>
      <c r="AB51" s="77">
        <v>0</v>
      </c>
      <c r="AC51" s="45">
        <v>0</v>
      </c>
      <c r="AD51" s="45">
        <v>0</v>
      </c>
      <c r="AE51" s="45">
        <v>0</v>
      </c>
      <c r="AF51" s="54">
        <v>0</v>
      </c>
      <c r="AG51" s="77">
        <v>0</v>
      </c>
      <c r="AH51" s="45">
        <v>0</v>
      </c>
      <c r="AI51" s="45">
        <v>0</v>
      </c>
      <c r="AJ51" s="45">
        <v>0</v>
      </c>
      <c r="AK51" s="54">
        <v>0</v>
      </c>
      <c r="AL51" s="77">
        <v>0</v>
      </c>
      <c r="AM51" s="45">
        <v>0</v>
      </c>
      <c r="AN51" s="45">
        <v>0</v>
      </c>
      <c r="AO51" s="45">
        <v>0</v>
      </c>
      <c r="AP51" s="54">
        <v>0</v>
      </c>
      <c r="AQ51" s="77">
        <v>0</v>
      </c>
      <c r="AR51" s="53">
        <v>10.66248</v>
      </c>
      <c r="AS51" s="45">
        <v>0</v>
      </c>
      <c r="AT51" s="45">
        <v>0</v>
      </c>
      <c r="AU51" s="54">
        <v>0</v>
      </c>
      <c r="AV51" s="77">
        <v>0.39810708300000003</v>
      </c>
      <c r="AW51" s="45">
        <v>45.855909156</v>
      </c>
      <c r="AX51" s="45">
        <v>0</v>
      </c>
      <c r="AY51" s="45">
        <v>0</v>
      </c>
      <c r="AZ51" s="54">
        <v>85.800068477</v>
      </c>
      <c r="BA51" s="77">
        <v>0</v>
      </c>
      <c r="BB51" s="53">
        <v>0</v>
      </c>
      <c r="BC51" s="45">
        <v>0</v>
      </c>
      <c r="BD51" s="45">
        <v>0</v>
      </c>
      <c r="BE51" s="54">
        <v>0</v>
      </c>
      <c r="BF51" s="77">
        <v>0.014109426000000001</v>
      </c>
      <c r="BG51" s="53">
        <v>0</v>
      </c>
      <c r="BH51" s="45">
        <v>0</v>
      </c>
      <c r="BI51" s="45">
        <v>0</v>
      </c>
      <c r="BJ51" s="54">
        <v>0.09187209399999999</v>
      </c>
      <c r="BK51" s="49">
        <f t="shared" si="2"/>
        <v>1068.4909869000003</v>
      </c>
    </row>
    <row r="52" spans="1:63" ht="12.75">
      <c r="A52" s="108"/>
      <c r="B52" s="3" t="s">
        <v>168</v>
      </c>
      <c r="C52" s="55">
        <v>0</v>
      </c>
      <c r="D52" s="53">
        <v>0</v>
      </c>
      <c r="E52" s="45">
        <v>0</v>
      </c>
      <c r="F52" s="45">
        <v>0</v>
      </c>
      <c r="G52" s="54">
        <v>0</v>
      </c>
      <c r="H52" s="77">
        <v>0.5983078510000001</v>
      </c>
      <c r="I52" s="45">
        <v>195.66649416500002</v>
      </c>
      <c r="J52" s="45">
        <v>0</v>
      </c>
      <c r="K52" s="45">
        <v>0</v>
      </c>
      <c r="L52" s="54">
        <v>10.150206819</v>
      </c>
      <c r="M52" s="77">
        <v>0</v>
      </c>
      <c r="N52" s="53">
        <v>0</v>
      </c>
      <c r="O52" s="45">
        <v>0</v>
      </c>
      <c r="P52" s="45">
        <v>0</v>
      </c>
      <c r="Q52" s="54">
        <v>0</v>
      </c>
      <c r="R52" s="77">
        <v>0.033049792</v>
      </c>
      <c r="S52" s="45">
        <v>95.95100997</v>
      </c>
      <c r="T52" s="45">
        <v>0</v>
      </c>
      <c r="U52" s="45">
        <v>0</v>
      </c>
      <c r="V52" s="54">
        <v>0.104965607</v>
      </c>
      <c r="W52" s="77">
        <v>0</v>
      </c>
      <c r="X52" s="45">
        <v>0</v>
      </c>
      <c r="Y52" s="45">
        <v>0</v>
      </c>
      <c r="Z52" s="45">
        <v>0</v>
      </c>
      <c r="AA52" s="54">
        <v>0</v>
      </c>
      <c r="AB52" s="77">
        <v>0</v>
      </c>
      <c r="AC52" s="45">
        <v>0</v>
      </c>
      <c r="AD52" s="45">
        <v>0</v>
      </c>
      <c r="AE52" s="45">
        <v>0</v>
      </c>
      <c r="AF52" s="54">
        <v>0</v>
      </c>
      <c r="AG52" s="77">
        <v>0</v>
      </c>
      <c r="AH52" s="45">
        <v>0</v>
      </c>
      <c r="AI52" s="45">
        <v>0</v>
      </c>
      <c r="AJ52" s="45">
        <v>0</v>
      </c>
      <c r="AK52" s="54">
        <v>0</v>
      </c>
      <c r="AL52" s="77">
        <v>0</v>
      </c>
      <c r="AM52" s="45">
        <v>0</v>
      </c>
      <c r="AN52" s="45">
        <v>0</v>
      </c>
      <c r="AO52" s="45">
        <v>0</v>
      </c>
      <c r="AP52" s="54">
        <v>0</v>
      </c>
      <c r="AQ52" s="77">
        <v>0</v>
      </c>
      <c r="AR52" s="53">
        <v>0</v>
      </c>
      <c r="AS52" s="45">
        <v>0</v>
      </c>
      <c r="AT52" s="45">
        <v>0</v>
      </c>
      <c r="AU52" s="54">
        <v>0</v>
      </c>
      <c r="AV52" s="77">
        <v>1.74298492</v>
      </c>
      <c r="AW52" s="45">
        <v>7.183124814</v>
      </c>
      <c r="AX52" s="45">
        <v>0</v>
      </c>
      <c r="AY52" s="45">
        <v>0</v>
      </c>
      <c r="AZ52" s="54">
        <v>27.954520625</v>
      </c>
      <c r="BA52" s="77">
        <v>0</v>
      </c>
      <c r="BB52" s="53">
        <v>0</v>
      </c>
      <c r="BC52" s="45">
        <v>0</v>
      </c>
      <c r="BD52" s="45">
        <v>0</v>
      </c>
      <c r="BE52" s="54">
        <v>0</v>
      </c>
      <c r="BF52" s="77">
        <v>0.313597885</v>
      </c>
      <c r="BG52" s="53">
        <v>0.2656485</v>
      </c>
      <c r="BH52" s="45">
        <v>0</v>
      </c>
      <c r="BI52" s="45">
        <v>0</v>
      </c>
      <c r="BJ52" s="54">
        <v>2.224437102</v>
      </c>
      <c r="BK52" s="49">
        <f t="shared" si="2"/>
        <v>342.18834805</v>
      </c>
    </row>
    <row r="53" spans="1:63" ht="12.75">
      <c r="A53" s="108"/>
      <c r="B53" s="3" t="s">
        <v>169</v>
      </c>
      <c r="C53" s="55">
        <v>0</v>
      </c>
      <c r="D53" s="53">
        <v>10.63392333</v>
      </c>
      <c r="E53" s="45">
        <v>0</v>
      </c>
      <c r="F53" s="45">
        <v>0</v>
      </c>
      <c r="G53" s="54">
        <v>0</v>
      </c>
      <c r="H53" s="77">
        <v>0.165177036</v>
      </c>
      <c r="I53" s="45">
        <v>84.429859422</v>
      </c>
      <c r="J53" s="45">
        <v>0</v>
      </c>
      <c r="K53" s="45">
        <v>0</v>
      </c>
      <c r="L53" s="54">
        <v>4.850555938</v>
      </c>
      <c r="M53" s="77">
        <v>0</v>
      </c>
      <c r="N53" s="53">
        <v>0</v>
      </c>
      <c r="O53" s="45">
        <v>0</v>
      </c>
      <c r="P53" s="45">
        <v>0</v>
      </c>
      <c r="Q53" s="54">
        <v>0</v>
      </c>
      <c r="R53" s="77">
        <v>0.015419189</v>
      </c>
      <c r="S53" s="45">
        <v>0</v>
      </c>
      <c r="T53" s="45">
        <v>0</v>
      </c>
      <c r="U53" s="45">
        <v>0</v>
      </c>
      <c r="V53" s="54">
        <v>0</v>
      </c>
      <c r="W53" s="77">
        <v>0</v>
      </c>
      <c r="X53" s="45">
        <v>0</v>
      </c>
      <c r="Y53" s="45">
        <v>0</v>
      </c>
      <c r="Z53" s="45">
        <v>0</v>
      </c>
      <c r="AA53" s="54">
        <v>0</v>
      </c>
      <c r="AB53" s="77">
        <v>0</v>
      </c>
      <c r="AC53" s="45">
        <v>0</v>
      </c>
      <c r="AD53" s="45">
        <v>0</v>
      </c>
      <c r="AE53" s="45">
        <v>0</v>
      </c>
      <c r="AF53" s="54">
        <v>0</v>
      </c>
      <c r="AG53" s="77">
        <v>0</v>
      </c>
      <c r="AH53" s="45">
        <v>0</v>
      </c>
      <c r="AI53" s="45">
        <v>0</v>
      </c>
      <c r="AJ53" s="45">
        <v>0</v>
      </c>
      <c r="AK53" s="54">
        <v>0</v>
      </c>
      <c r="AL53" s="77">
        <v>0</v>
      </c>
      <c r="AM53" s="45">
        <v>0</v>
      </c>
      <c r="AN53" s="45">
        <v>0</v>
      </c>
      <c r="AO53" s="45">
        <v>0</v>
      </c>
      <c r="AP53" s="54">
        <v>0</v>
      </c>
      <c r="AQ53" s="77">
        <v>0</v>
      </c>
      <c r="AR53" s="53">
        <v>0</v>
      </c>
      <c r="AS53" s="45">
        <v>0</v>
      </c>
      <c r="AT53" s="45">
        <v>0</v>
      </c>
      <c r="AU53" s="54">
        <v>0</v>
      </c>
      <c r="AV53" s="77">
        <v>0.53772805</v>
      </c>
      <c r="AW53" s="45">
        <v>37.054632514</v>
      </c>
      <c r="AX53" s="45">
        <v>0</v>
      </c>
      <c r="AY53" s="45">
        <v>0</v>
      </c>
      <c r="AZ53" s="54">
        <v>13.166819501</v>
      </c>
      <c r="BA53" s="77">
        <v>0</v>
      </c>
      <c r="BB53" s="53">
        <v>0</v>
      </c>
      <c r="BC53" s="45">
        <v>0</v>
      </c>
      <c r="BD53" s="45">
        <v>0</v>
      </c>
      <c r="BE53" s="54">
        <v>0</v>
      </c>
      <c r="BF53" s="77">
        <v>0.043775049999999996</v>
      </c>
      <c r="BG53" s="53">
        <v>7.438869669</v>
      </c>
      <c r="BH53" s="45">
        <v>0</v>
      </c>
      <c r="BI53" s="45">
        <v>0</v>
      </c>
      <c r="BJ53" s="54">
        <v>0.074388697</v>
      </c>
      <c r="BK53" s="49">
        <f t="shared" si="2"/>
        <v>158.411148396</v>
      </c>
    </row>
    <row r="54" spans="1:63" ht="12.75">
      <c r="A54" s="108"/>
      <c r="B54" s="3" t="s">
        <v>170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7">
        <v>0.676017184</v>
      </c>
      <c r="I54" s="45">
        <v>42.455604816000005</v>
      </c>
      <c r="J54" s="45">
        <v>0</v>
      </c>
      <c r="K54" s="45">
        <v>0</v>
      </c>
      <c r="L54" s="54">
        <v>16.981744</v>
      </c>
      <c r="M54" s="77">
        <v>0</v>
      </c>
      <c r="N54" s="53">
        <v>0</v>
      </c>
      <c r="O54" s="45">
        <v>0</v>
      </c>
      <c r="P54" s="45">
        <v>0</v>
      </c>
      <c r="Q54" s="54">
        <v>0</v>
      </c>
      <c r="R54" s="77">
        <v>0.09658367</v>
      </c>
      <c r="S54" s="45">
        <v>0.5306795</v>
      </c>
      <c r="T54" s="45">
        <v>0</v>
      </c>
      <c r="U54" s="45">
        <v>0</v>
      </c>
      <c r="V54" s="54">
        <v>0.804384841</v>
      </c>
      <c r="W54" s="77">
        <v>0</v>
      </c>
      <c r="X54" s="45">
        <v>0</v>
      </c>
      <c r="Y54" s="45">
        <v>0</v>
      </c>
      <c r="Z54" s="45">
        <v>0</v>
      </c>
      <c r="AA54" s="54">
        <v>0</v>
      </c>
      <c r="AB54" s="77">
        <v>0.021213527</v>
      </c>
      <c r="AC54" s="45">
        <v>0</v>
      </c>
      <c r="AD54" s="45">
        <v>0</v>
      </c>
      <c r="AE54" s="45">
        <v>0</v>
      </c>
      <c r="AF54" s="54">
        <v>0</v>
      </c>
      <c r="AG54" s="77">
        <v>0</v>
      </c>
      <c r="AH54" s="45">
        <v>0</v>
      </c>
      <c r="AI54" s="45">
        <v>0</v>
      </c>
      <c r="AJ54" s="45">
        <v>0</v>
      </c>
      <c r="AK54" s="54">
        <v>0</v>
      </c>
      <c r="AL54" s="77">
        <v>0</v>
      </c>
      <c r="AM54" s="45">
        <v>0</v>
      </c>
      <c r="AN54" s="45">
        <v>0</v>
      </c>
      <c r="AO54" s="45">
        <v>0</v>
      </c>
      <c r="AP54" s="54">
        <v>0</v>
      </c>
      <c r="AQ54" s="77">
        <v>0</v>
      </c>
      <c r="AR54" s="53">
        <v>0</v>
      </c>
      <c r="AS54" s="45">
        <v>0</v>
      </c>
      <c r="AT54" s="45">
        <v>0</v>
      </c>
      <c r="AU54" s="54">
        <v>0</v>
      </c>
      <c r="AV54" s="77">
        <v>1.7540740259999998</v>
      </c>
      <c r="AW54" s="45">
        <v>5.6003710380000005</v>
      </c>
      <c r="AX54" s="45">
        <v>0</v>
      </c>
      <c r="AY54" s="45">
        <v>0</v>
      </c>
      <c r="AZ54" s="54">
        <v>29.900228764999998</v>
      </c>
      <c r="BA54" s="77">
        <v>0</v>
      </c>
      <c r="BB54" s="53">
        <v>0</v>
      </c>
      <c r="BC54" s="45">
        <v>0</v>
      </c>
      <c r="BD54" s="45">
        <v>0</v>
      </c>
      <c r="BE54" s="54">
        <v>0</v>
      </c>
      <c r="BF54" s="77">
        <v>0.15803016699999997</v>
      </c>
      <c r="BG54" s="53">
        <v>1.087193241</v>
      </c>
      <c r="BH54" s="45">
        <v>0</v>
      </c>
      <c r="BI54" s="45">
        <v>0</v>
      </c>
      <c r="BJ54" s="54">
        <v>1.437216432</v>
      </c>
      <c r="BK54" s="49">
        <f t="shared" si="2"/>
        <v>101.503341207</v>
      </c>
    </row>
    <row r="55" spans="1:63" ht="12.75">
      <c r="A55" s="108"/>
      <c r="B55" s="3" t="s">
        <v>171</v>
      </c>
      <c r="C55" s="55">
        <v>0</v>
      </c>
      <c r="D55" s="53">
        <v>28.620648</v>
      </c>
      <c r="E55" s="45">
        <v>0</v>
      </c>
      <c r="F55" s="45">
        <v>0</v>
      </c>
      <c r="G55" s="54">
        <v>0</v>
      </c>
      <c r="H55" s="77">
        <v>0.135683072</v>
      </c>
      <c r="I55" s="45">
        <v>92.319342648</v>
      </c>
      <c r="J55" s="45">
        <v>0</v>
      </c>
      <c r="K55" s="45">
        <v>0</v>
      </c>
      <c r="L55" s="54">
        <v>13.351019352</v>
      </c>
      <c r="M55" s="77">
        <v>0</v>
      </c>
      <c r="N55" s="53">
        <v>0</v>
      </c>
      <c r="O55" s="45">
        <v>0</v>
      </c>
      <c r="P55" s="45">
        <v>0</v>
      </c>
      <c r="Q55" s="54">
        <v>0</v>
      </c>
      <c r="R55" s="77">
        <v>0.0006967319999999999</v>
      </c>
      <c r="S55" s="45">
        <v>34.653562591000004</v>
      </c>
      <c r="T55" s="45">
        <v>0</v>
      </c>
      <c r="U55" s="45">
        <v>0</v>
      </c>
      <c r="V55" s="54">
        <v>0.15924686999999998</v>
      </c>
      <c r="W55" s="77">
        <v>0</v>
      </c>
      <c r="X55" s="45">
        <v>0</v>
      </c>
      <c r="Y55" s="45">
        <v>0</v>
      </c>
      <c r="Z55" s="45">
        <v>0</v>
      </c>
      <c r="AA55" s="54">
        <v>0</v>
      </c>
      <c r="AB55" s="77">
        <v>0</v>
      </c>
      <c r="AC55" s="45">
        <v>0</v>
      </c>
      <c r="AD55" s="45">
        <v>0</v>
      </c>
      <c r="AE55" s="45">
        <v>0</v>
      </c>
      <c r="AF55" s="54">
        <v>0</v>
      </c>
      <c r="AG55" s="77">
        <v>0</v>
      </c>
      <c r="AH55" s="45">
        <v>0</v>
      </c>
      <c r="AI55" s="45">
        <v>0</v>
      </c>
      <c r="AJ55" s="45">
        <v>0</v>
      </c>
      <c r="AK55" s="54">
        <v>0</v>
      </c>
      <c r="AL55" s="77">
        <v>0</v>
      </c>
      <c r="AM55" s="45">
        <v>0</v>
      </c>
      <c r="AN55" s="45">
        <v>0</v>
      </c>
      <c r="AO55" s="45">
        <v>0</v>
      </c>
      <c r="AP55" s="54">
        <v>0</v>
      </c>
      <c r="AQ55" s="77">
        <v>0</v>
      </c>
      <c r="AR55" s="53">
        <v>0</v>
      </c>
      <c r="AS55" s="45">
        <v>0</v>
      </c>
      <c r="AT55" s="45">
        <v>0</v>
      </c>
      <c r="AU55" s="54">
        <v>0</v>
      </c>
      <c r="AV55" s="77">
        <v>0.6401749240000001</v>
      </c>
      <c r="AW55" s="45">
        <v>27.823810232000003</v>
      </c>
      <c r="AX55" s="45">
        <v>0</v>
      </c>
      <c r="AY55" s="45">
        <v>0</v>
      </c>
      <c r="AZ55" s="54">
        <v>7.3148071439999995</v>
      </c>
      <c r="BA55" s="77">
        <v>0</v>
      </c>
      <c r="BB55" s="53">
        <v>0</v>
      </c>
      <c r="BC55" s="45">
        <v>0</v>
      </c>
      <c r="BD55" s="45">
        <v>0</v>
      </c>
      <c r="BE55" s="54">
        <v>0</v>
      </c>
      <c r="BF55" s="77">
        <v>0.035676131</v>
      </c>
      <c r="BG55" s="53">
        <v>16.230291131</v>
      </c>
      <c r="BH55" s="45">
        <v>0</v>
      </c>
      <c r="BI55" s="45">
        <v>0</v>
      </c>
      <c r="BJ55" s="54">
        <v>0.13771541299999998</v>
      </c>
      <c r="BK55" s="49">
        <f t="shared" si="2"/>
        <v>221.42267424000002</v>
      </c>
    </row>
    <row r="56" spans="1:63" ht="12.75">
      <c r="A56" s="108"/>
      <c r="B56" s="3" t="s">
        <v>172</v>
      </c>
      <c r="C56" s="55">
        <v>0</v>
      </c>
      <c r="D56" s="53">
        <v>15.854359995</v>
      </c>
      <c r="E56" s="45">
        <v>0</v>
      </c>
      <c r="F56" s="45">
        <v>0</v>
      </c>
      <c r="G56" s="54">
        <v>0</v>
      </c>
      <c r="H56" s="77">
        <v>0.391909381</v>
      </c>
      <c r="I56" s="45">
        <v>41.308753522</v>
      </c>
      <c r="J56" s="45">
        <v>0</v>
      </c>
      <c r="K56" s="45">
        <v>0</v>
      </c>
      <c r="L56" s="54">
        <v>17.851470222</v>
      </c>
      <c r="M56" s="77">
        <v>0</v>
      </c>
      <c r="N56" s="53">
        <v>0</v>
      </c>
      <c r="O56" s="45">
        <v>0</v>
      </c>
      <c r="P56" s="45">
        <v>0</v>
      </c>
      <c r="Q56" s="54">
        <v>0</v>
      </c>
      <c r="R56" s="77">
        <v>0.038833483999999995</v>
      </c>
      <c r="S56" s="45">
        <v>31.70871999</v>
      </c>
      <c r="T56" s="45">
        <v>0</v>
      </c>
      <c r="U56" s="45">
        <v>0</v>
      </c>
      <c r="V56" s="54">
        <v>0.13206999</v>
      </c>
      <c r="W56" s="77">
        <v>0</v>
      </c>
      <c r="X56" s="45">
        <v>0</v>
      </c>
      <c r="Y56" s="45">
        <v>0</v>
      </c>
      <c r="Z56" s="45">
        <v>0</v>
      </c>
      <c r="AA56" s="54">
        <v>0</v>
      </c>
      <c r="AB56" s="77">
        <v>0</v>
      </c>
      <c r="AC56" s="45">
        <v>0</v>
      </c>
      <c r="AD56" s="45">
        <v>0</v>
      </c>
      <c r="AE56" s="45">
        <v>0</v>
      </c>
      <c r="AF56" s="54">
        <v>0</v>
      </c>
      <c r="AG56" s="77">
        <v>0</v>
      </c>
      <c r="AH56" s="45">
        <v>0</v>
      </c>
      <c r="AI56" s="45">
        <v>0</v>
      </c>
      <c r="AJ56" s="45">
        <v>0</v>
      </c>
      <c r="AK56" s="54">
        <v>0</v>
      </c>
      <c r="AL56" s="77">
        <v>0</v>
      </c>
      <c r="AM56" s="45">
        <v>0</v>
      </c>
      <c r="AN56" s="45">
        <v>0</v>
      </c>
      <c r="AO56" s="45">
        <v>0</v>
      </c>
      <c r="AP56" s="54">
        <v>0</v>
      </c>
      <c r="AQ56" s="77">
        <v>0</v>
      </c>
      <c r="AR56" s="53">
        <v>0</v>
      </c>
      <c r="AS56" s="45">
        <v>0</v>
      </c>
      <c r="AT56" s="45">
        <v>0</v>
      </c>
      <c r="AU56" s="54">
        <v>0</v>
      </c>
      <c r="AV56" s="77">
        <v>1.208503929</v>
      </c>
      <c r="AW56" s="45">
        <v>12.576908055</v>
      </c>
      <c r="AX56" s="45">
        <v>0</v>
      </c>
      <c r="AY56" s="45">
        <v>0</v>
      </c>
      <c r="AZ56" s="54">
        <v>36.142561703000005</v>
      </c>
      <c r="BA56" s="77">
        <v>0</v>
      </c>
      <c r="BB56" s="53">
        <v>0</v>
      </c>
      <c r="BC56" s="45">
        <v>0</v>
      </c>
      <c r="BD56" s="45">
        <v>0</v>
      </c>
      <c r="BE56" s="54">
        <v>0</v>
      </c>
      <c r="BF56" s="77">
        <v>0.5453414719999999</v>
      </c>
      <c r="BG56" s="53">
        <v>5.387334</v>
      </c>
      <c r="BH56" s="45">
        <v>0</v>
      </c>
      <c r="BI56" s="45">
        <v>0</v>
      </c>
      <c r="BJ56" s="54">
        <v>1.82703602</v>
      </c>
      <c r="BK56" s="49">
        <f t="shared" si="2"/>
        <v>164.973801763</v>
      </c>
    </row>
    <row r="57" spans="1:63" ht="12.75">
      <c r="A57" s="108"/>
      <c r="B57" s="3" t="s">
        <v>173</v>
      </c>
      <c r="C57" s="55">
        <v>0</v>
      </c>
      <c r="D57" s="53">
        <v>3.1688900010000003</v>
      </c>
      <c r="E57" s="45">
        <v>0</v>
      </c>
      <c r="F57" s="45">
        <v>0</v>
      </c>
      <c r="G57" s="54">
        <v>0</v>
      </c>
      <c r="H57" s="77">
        <v>0.151138347</v>
      </c>
      <c r="I57" s="45">
        <v>0</v>
      </c>
      <c r="J57" s="45">
        <v>0</v>
      </c>
      <c r="K57" s="45">
        <v>0</v>
      </c>
      <c r="L57" s="54">
        <v>10.630816532999999</v>
      </c>
      <c r="M57" s="77">
        <v>0</v>
      </c>
      <c r="N57" s="53">
        <v>0</v>
      </c>
      <c r="O57" s="45">
        <v>0</v>
      </c>
      <c r="P57" s="45">
        <v>0</v>
      </c>
      <c r="Q57" s="54">
        <v>0</v>
      </c>
      <c r="R57" s="77">
        <v>0.011091114000000001</v>
      </c>
      <c r="S57" s="45">
        <v>0</v>
      </c>
      <c r="T57" s="45">
        <v>0</v>
      </c>
      <c r="U57" s="45">
        <v>0</v>
      </c>
      <c r="V57" s="54">
        <v>0.1584445</v>
      </c>
      <c r="W57" s="77">
        <v>0</v>
      </c>
      <c r="X57" s="45">
        <v>0</v>
      </c>
      <c r="Y57" s="45">
        <v>0</v>
      </c>
      <c r="Z57" s="45">
        <v>0</v>
      </c>
      <c r="AA57" s="54">
        <v>0</v>
      </c>
      <c r="AB57" s="77">
        <v>0</v>
      </c>
      <c r="AC57" s="45">
        <v>0</v>
      </c>
      <c r="AD57" s="45">
        <v>0</v>
      </c>
      <c r="AE57" s="45">
        <v>0</v>
      </c>
      <c r="AF57" s="54">
        <v>0</v>
      </c>
      <c r="AG57" s="77">
        <v>0</v>
      </c>
      <c r="AH57" s="45">
        <v>0</v>
      </c>
      <c r="AI57" s="45">
        <v>0</v>
      </c>
      <c r="AJ57" s="45">
        <v>0</v>
      </c>
      <c r="AK57" s="54">
        <v>0</v>
      </c>
      <c r="AL57" s="77">
        <v>0</v>
      </c>
      <c r="AM57" s="45">
        <v>0</v>
      </c>
      <c r="AN57" s="45">
        <v>0</v>
      </c>
      <c r="AO57" s="45">
        <v>0</v>
      </c>
      <c r="AP57" s="54">
        <v>0</v>
      </c>
      <c r="AQ57" s="77">
        <v>0</v>
      </c>
      <c r="AR57" s="53">
        <v>0</v>
      </c>
      <c r="AS57" s="45">
        <v>0</v>
      </c>
      <c r="AT57" s="45">
        <v>0</v>
      </c>
      <c r="AU57" s="54">
        <v>0</v>
      </c>
      <c r="AV57" s="77">
        <v>0.626935362</v>
      </c>
      <c r="AW57" s="45">
        <v>12.889518476000001</v>
      </c>
      <c r="AX57" s="45">
        <v>0</v>
      </c>
      <c r="AY57" s="45">
        <v>0</v>
      </c>
      <c r="AZ57" s="54">
        <v>20.507976147</v>
      </c>
      <c r="BA57" s="77">
        <v>0</v>
      </c>
      <c r="BB57" s="53">
        <v>0</v>
      </c>
      <c r="BC57" s="45">
        <v>0</v>
      </c>
      <c r="BD57" s="45">
        <v>0</v>
      </c>
      <c r="BE57" s="54">
        <v>0</v>
      </c>
      <c r="BF57" s="77">
        <v>0.06598752</v>
      </c>
      <c r="BG57" s="53">
        <v>0.791761</v>
      </c>
      <c r="BH57" s="45">
        <v>0</v>
      </c>
      <c r="BI57" s="45">
        <v>0</v>
      </c>
      <c r="BJ57" s="54">
        <v>0.329255184</v>
      </c>
      <c r="BK57" s="49">
        <f t="shared" si="2"/>
        <v>49.331814183999995</v>
      </c>
    </row>
    <row r="58" spans="1:63" ht="12.75">
      <c r="A58" s="108"/>
      <c r="B58" s="3" t="s">
        <v>174</v>
      </c>
      <c r="C58" s="55">
        <v>0</v>
      </c>
      <c r="D58" s="53">
        <v>15.822979994999999</v>
      </c>
      <c r="E58" s="45">
        <v>0</v>
      </c>
      <c r="F58" s="45">
        <v>0</v>
      </c>
      <c r="G58" s="54">
        <v>0</v>
      </c>
      <c r="H58" s="77">
        <v>0.20767189600000002</v>
      </c>
      <c r="I58" s="45">
        <v>64.24129878</v>
      </c>
      <c r="J58" s="45">
        <v>0</v>
      </c>
      <c r="K58" s="45">
        <v>0</v>
      </c>
      <c r="L58" s="54">
        <v>8.157149501000001</v>
      </c>
      <c r="M58" s="77">
        <v>0</v>
      </c>
      <c r="N58" s="53">
        <v>0</v>
      </c>
      <c r="O58" s="45">
        <v>0</v>
      </c>
      <c r="P58" s="45">
        <v>0</v>
      </c>
      <c r="Q58" s="54">
        <v>0</v>
      </c>
      <c r="R58" s="77">
        <v>0.00057285</v>
      </c>
      <c r="S58" s="45">
        <v>26.371633325</v>
      </c>
      <c r="T58" s="45">
        <v>0</v>
      </c>
      <c r="U58" s="45">
        <v>0</v>
      </c>
      <c r="V58" s="54">
        <v>0.22775483900000001</v>
      </c>
      <c r="W58" s="77">
        <v>0</v>
      </c>
      <c r="X58" s="45">
        <v>0</v>
      </c>
      <c r="Y58" s="45">
        <v>0</v>
      </c>
      <c r="Z58" s="45">
        <v>0</v>
      </c>
      <c r="AA58" s="54">
        <v>0</v>
      </c>
      <c r="AB58" s="77">
        <v>0</v>
      </c>
      <c r="AC58" s="45">
        <v>0</v>
      </c>
      <c r="AD58" s="45">
        <v>0</v>
      </c>
      <c r="AE58" s="45">
        <v>0</v>
      </c>
      <c r="AF58" s="54">
        <v>0</v>
      </c>
      <c r="AG58" s="77">
        <v>0</v>
      </c>
      <c r="AH58" s="45">
        <v>0</v>
      </c>
      <c r="AI58" s="45">
        <v>0</v>
      </c>
      <c r="AJ58" s="45">
        <v>0</v>
      </c>
      <c r="AK58" s="54">
        <v>0</v>
      </c>
      <c r="AL58" s="77">
        <v>0.003745757</v>
      </c>
      <c r="AM58" s="45">
        <v>0</v>
      </c>
      <c r="AN58" s="45">
        <v>0</v>
      </c>
      <c r="AO58" s="45">
        <v>0</v>
      </c>
      <c r="AP58" s="54">
        <v>0</v>
      </c>
      <c r="AQ58" s="77">
        <v>0</v>
      </c>
      <c r="AR58" s="53">
        <v>1.268976441</v>
      </c>
      <c r="AS58" s="45">
        <v>0</v>
      </c>
      <c r="AT58" s="45">
        <v>0</v>
      </c>
      <c r="AU58" s="54">
        <v>0</v>
      </c>
      <c r="AV58" s="77">
        <v>1.2484266039999998</v>
      </c>
      <c r="AW58" s="45">
        <v>6.646417568</v>
      </c>
      <c r="AX58" s="45">
        <v>0</v>
      </c>
      <c r="AY58" s="45">
        <v>0</v>
      </c>
      <c r="AZ58" s="54">
        <v>20.494339803000003</v>
      </c>
      <c r="BA58" s="77">
        <v>0</v>
      </c>
      <c r="BB58" s="53">
        <v>0</v>
      </c>
      <c r="BC58" s="45">
        <v>0</v>
      </c>
      <c r="BD58" s="45">
        <v>0</v>
      </c>
      <c r="BE58" s="54">
        <v>0</v>
      </c>
      <c r="BF58" s="77">
        <v>0.167790904</v>
      </c>
      <c r="BG58" s="53">
        <v>0.010542663</v>
      </c>
      <c r="BH58" s="45">
        <v>0</v>
      </c>
      <c r="BI58" s="45">
        <v>0</v>
      </c>
      <c r="BJ58" s="54">
        <v>0.13088360200000002</v>
      </c>
      <c r="BK58" s="49">
        <f t="shared" si="2"/>
        <v>145.000184528</v>
      </c>
    </row>
    <row r="59" spans="1:63" ht="12.75">
      <c r="A59" s="108"/>
      <c r="B59" s="3" t="s">
        <v>184</v>
      </c>
      <c r="C59" s="55">
        <v>0</v>
      </c>
      <c r="D59" s="53">
        <v>5.243631665</v>
      </c>
      <c r="E59" s="45">
        <v>0</v>
      </c>
      <c r="F59" s="45">
        <v>0</v>
      </c>
      <c r="G59" s="54">
        <v>0</v>
      </c>
      <c r="H59" s="77">
        <v>0.390702996</v>
      </c>
      <c r="I59" s="45">
        <v>1.048726333</v>
      </c>
      <c r="J59" s="45">
        <v>0</v>
      </c>
      <c r="K59" s="45">
        <v>0</v>
      </c>
      <c r="L59" s="54">
        <v>7.705329533</v>
      </c>
      <c r="M59" s="77">
        <v>0</v>
      </c>
      <c r="N59" s="53">
        <v>0</v>
      </c>
      <c r="O59" s="45">
        <v>0</v>
      </c>
      <c r="P59" s="45">
        <v>0</v>
      </c>
      <c r="Q59" s="54">
        <v>0</v>
      </c>
      <c r="R59" s="77">
        <v>0.047192685</v>
      </c>
      <c r="S59" s="45">
        <v>0</v>
      </c>
      <c r="T59" s="45">
        <v>0</v>
      </c>
      <c r="U59" s="45">
        <v>0</v>
      </c>
      <c r="V59" s="54">
        <v>0.823468529</v>
      </c>
      <c r="W59" s="77">
        <v>0</v>
      </c>
      <c r="X59" s="45">
        <v>0</v>
      </c>
      <c r="Y59" s="45">
        <v>0</v>
      </c>
      <c r="Z59" s="45">
        <v>0</v>
      </c>
      <c r="AA59" s="54">
        <v>0</v>
      </c>
      <c r="AB59" s="77">
        <v>0</v>
      </c>
      <c r="AC59" s="45">
        <v>0</v>
      </c>
      <c r="AD59" s="45">
        <v>0</v>
      </c>
      <c r="AE59" s="45">
        <v>0</v>
      </c>
      <c r="AF59" s="54">
        <v>0</v>
      </c>
      <c r="AG59" s="77">
        <v>0</v>
      </c>
      <c r="AH59" s="45">
        <v>0</v>
      </c>
      <c r="AI59" s="45">
        <v>0</v>
      </c>
      <c r="AJ59" s="45">
        <v>0</v>
      </c>
      <c r="AK59" s="54">
        <v>0</v>
      </c>
      <c r="AL59" s="77">
        <v>0</v>
      </c>
      <c r="AM59" s="45">
        <v>0</v>
      </c>
      <c r="AN59" s="45">
        <v>0</v>
      </c>
      <c r="AO59" s="45">
        <v>0</v>
      </c>
      <c r="AP59" s="54">
        <v>0</v>
      </c>
      <c r="AQ59" s="77">
        <v>0</v>
      </c>
      <c r="AR59" s="53">
        <v>0</v>
      </c>
      <c r="AS59" s="45">
        <v>0</v>
      </c>
      <c r="AT59" s="45">
        <v>0</v>
      </c>
      <c r="AU59" s="54">
        <v>0</v>
      </c>
      <c r="AV59" s="77">
        <v>0.89673839</v>
      </c>
      <c r="AW59" s="45">
        <v>7.096323025</v>
      </c>
      <c r="AX59" s="45">
        <v>0</v>
      </c>
      <c r="AY59" s="45">
        <v>0</v>
      </c>
      <c r="AZ59" s="54">
        <v>3.5221640329999997</v>
      </c>
      <c r="BA59" s="77">
        <v>0</v>
      </c>
      <c r="BB59" s="53">
        <v>0</v>
      </c>
      <c r="BC59" s="45">
        <v>0</v>
      </c>
      <c r="BD59" s="45">
        <v>0</v>
      </c>
      <c r="BE59" s="54">
        <v>0</v>
      </c>
      <c r="BF59" s="77">
        <v>0.082551173</v>
      </c>
      <c r="BG59" s="53">
        <v>11.928531169</v>
      </c>
      <c r="BH59" s="45">
        <v>0</v>
      </c>
      <c r="BI59" s="45">
        <v>0</v>
      </c>
      <c r="BJ59" s="54">
        <v>6.4988482649999995</v>
      </c>
      <c r="BK59" s="49">
        <f t="shared" si="2"/>
        <v>45.284207796</v>
      </c>
    </row>
    <row r="60" spans="1:63" ht="12.75">
      <c r="A60" s="108"/>
      <c r="B60" s="3" t="s">
        <v>175</v>
      </c>
      <c r="C60" s="55">
        <v>0</v>
      </c>
      <c r="D60" s="53">
        <v>0</v>
      </c>
      <c r="E60" s="45">
        <v>0</v>
      </c>
      <c r="F60" s="45">
        <v>0</v>
      </c>
      <c r="G60" s="54">
        <v>0</v>
      </c>
      <c r="H60" s="77">
        <v>0</v>
      </c>
      <c r="I60" s="45">
        <v>0</v>
      </c>
      <c r="J60" s="45">
        <v>0</v>
      </c>
      <c r="K60" s="45">
        <v>0</v>
      </c>
      <c r="L60" s="54">
        <v>0</v>
      </c>
      <c r="M60" s="77">
        <v>0</v>
      </c>
      <c r="N60" s="53">
        <v>0</v>
      </c>
      <c r="O60" s="45">
        <v>0</v>
      </c>
      <c r="P60" s="45">
        <v>0</v>
      </c>
      <c r="Q60" s="54">
        <v>0</v>
      </c>
      <c r="R60" s="77">
        <v>0</v>
      </c>
      <c r="S60" s="45">
        <v>0</v>
      </c>
      <c r="T60" s="45">
        <v>0</v>
      </c>
      <c r="U60" s="45">
        <v>0</v>
      </c>
      <c r="V60" s="54">
        <v>0</v>
      </c>
      <c r="W60" s="77">
        <v>0</v>
      </c>
      <c r="X60" s="45">
        <v>0</v>
      </c>
      <c r="Y60" s="45">
        <v>0</v>
      </c>
      <c r="Z60" s="45">
        <v>0</v>
      </c>
      <c r="AA60" s="54">
        <v>0</v>
      </c>
      <c r="AB60" s="77">
        <v>0</v>
      </c>
      <c r="AC60" s="45">
        <v>0</v>
      </c>
      <c r="AD60" s="45">
        <v>0</v>
      </c>
      <c r="AE60" s="45">
        <v>0</v>
      </c>
      <c r="AF60" s="54">
        <v>0</v>
      </c>
      <c r="AG60" s="77">
        <v>0</v>
      </c>
      <c r="AH60" s="45">
        <v>0</v>
      </c>
      <c r="AI60" s="45">
        <v>0</v>
      </c>
      <c r="AJ60" s="45">
        <v>0</v>
      </c>
      <c r="AK60" s="54">
        <v>0</v>
      </c>
      <c r="AL60" s="77">
        <v>0</v>
      </c>
      <c r="AM60" s="45">
        <v>0</v>
      </c>
      <c r="AN60" s="45">
        <v>0</v>
      </c>
      <c r="AO60" s="45">
        <v>0</v>
      </c>
      <c r="AP60" s="54">
        <v>0</v>
      </c>
      <c r="AQ60" s="77">
        <v>0</v>
      </c>
      <c r="AR60" s="53">
        <v>0</v>
      </c>
      <c r="AS60" s="45">
        <v>0</v>
      </c>
      <c r="AT60" s="45">
        <v>0</v>
      </c>
      <c r="AU60" s="54">
        <v>0</v>
      </c>
      <c r="AV60" s="77">
        <v>8.479655115</v>
      </c>
      <c r="AW60" s="45">
        <v>48.163968005</v>
      </c>
      <c r="AX60" s="45">
        <v>0</v>
      </c>
      <c r="AY60" s="45">
        <v>0</v>
      </c>
      <c r="AZ60" s="54">
        <v>134.981248915</v>
      </c>
      <c r="BA60" s="77">
        <v>0</v>
      </c>
      <c r="BB60" s="53">
        <v>0</v>
      </c>
      <c r="BC60" s="45">
        <v>0</v>
      </c>
      <c r="BD60" s="45">
        <v>0</v>
      </c>
      <c r="BE60" s="54">
        <v>0</v>
      </c>
      <c r="BF60" s="77">
        <v>1.077649775</v>
      </c>
      <c r="BG60" s="53">
        <v>4.544647482</v>
      </c>
      <c r="BH60" s="45">
        <v>0</v>
      </c>
      <c r="BI60" s="45">
        <v>0</v>
      </c>
      <c r="BJ60" s="54">
        <v>7.171855836</v>
      </c>
      <c r="BK60" s="49">
        <f t="shared" si="2"/>
        <v>204.419025128</v>
      </c>
    </row>
    <row r="61" spans="1:63" ht="12.75">
      <c r="A61" s="108"/>
      <c r="B61" s="3" t="s">
        <v>176</v>
      </c>
      <c r="C61" s="55">
        <v>0</v>
      </c>
      <c r="D61" s="53">
        <v>5.788038335</v>
      </c>
      <c r="E61" s="45">
        <v>0</v>
      </c>
      <c r="F61" s="45">
        <v>0</v>
      </c>
      <c r="G61" s="54">
        <v>0</v>
      </c>
      <c r="H61" s="77">
        <v>0.169517867</v>
      </c>
      <c r="I61" s="45">
        <v>0</v>
      </c>
      <c r="J61" s="45">
        <v>0</v>
      </c>
      <c r="K61" s="45">
        <v>0</v>
      </c>
      <c r="L61" s="54">
        <v>12.455858497</v>
      </c>
      <c r="M61" s="77">
        <v>0</v>
      </c>
      <c r="N61" s="53">
        <v>0</v>
      </c>
      <c r="O61" s="45">
        <v>0</v>
      </c>
      <c r="P61" s="45">
        <v>0</v>
      </c>
      <c r="Q61" s="54">
        <v>0</v>
      </c>
      <c r="R61" s="77">
        <v>0.08431319699999999</v>
      </c>
      <c r="S61" s="45">
        <v>0</v>
      </c>
      <c r="T61" s="45">
        <v>0</v>
      </c>
      <c r="U61" s="45">
        <v>0</v>
      </c>
      <c r="V61" s="54">
        <v>0.046304307</v>
      </c>
      <c r="W61" s="77">
        <v>0</v>
      </c>
      <c r="X61" s="45">
        <v>0</v>
      </c>
      <c r="Y61" s="45">
        <v>0</v>
      </c>
      <c r="Z61" s="45">
        <v>0</v>
      </c>
      <c r="AA61" s="54">
        <v>0</v>
      </c>
      <c r="AB61" s="77">
        <v>0</v>
      </c>
      <c r="AC61" s="45">
        <v>0</v>
      </c>
      <c r="AD61" s="45">
        <v>0</v>
      </c>
      <c r="AE61" s="45">
        <v>0</v>
      </c>
      <c r="AF61" s="54">
        <v>0</v>
      </c>
      <c r="AG61" s="77">
        <v>0</v>
      </c>
      <c r="AH61" s="45">
        <v>0</v>
      </c>
      <c r="AI61" s="45">
        <v>0</v>
      </c>
      <c r="AJ61" s="45">
        <v>0</v>
      </c>
      <c r="AK61" s="54">
        <v>0</v>
      </c>
      <c r="AL61" s="77">
        <v>0</v>
      </c>
      <c r="AM61" s="45">
        <v>0</v>
      </c>
      <c r="AN61" s="45">
        <v>0</v>
      </c>
      <c r="AO61" s="45">
        <v>0</v>
      </c>
      <c r="AP61" s="54">
        <v>0</v>
      </c>
      <c r="AQ61" s="77">
        <v>0</v>
      </c>
      <c r="AR61" s="53">
        <v>0</v>
      </c>
      <c r="AS61" s="45">
        <v>0</v>
      </c>
      <c r="AT61" s="45">
        <v>0</v>
      </c>
      <c r="AU61" s="54">
        <v>0</v>
      </c>
      <c r="AV61" s="77">
        <v>4.074465936</v>
      </c>
      <c r="AW61" s="45">
        <v>7.823385053</v>
      </c>
      <c r="AX61" s="45">
        <v>0</v>
      </c>
      <c r="AY61" s="45">
        <v>0</v>
      </c>
      <c r="AZ61" s="54">
        <v>31.008086958</v>
      </c>
      <c r="BA61" s="77">
        <v>0</v>
      </c>
      <c r="BB61" s="53">
        <v>0</v>
      </c>
      <c r="BC61" s="45">
        <v>0</v>
      </c>
      <c r="BD61" s="45">
        <v>0</v>
      </c>
      <c r="BE61" s="54">
        <v>0</v>
      </c>
      <c r="BF61" s="77">
        <v>0.391585105</v>
      </c>
      <c r="BG61" s="53">
        <v>0</v>
      </c>
      <c r="BH61" s="45">
        <v>0</v>
      </c>
      <c r="BI61" s="45">
        <v>0</v>
      </c>
      <c r="BJ61" s="54">
        <v>1.117830884</v>
      </c>
      <c r="BK61" s="49">
        <f t="shared" si="2"/>
        <v>62.959386138999996</v>
      </c>
    </row>
    <row r="62" spans="1:63" ht="12.75">
      <c r="A62" s="108"/>
      <c r="B62" s="3" t="s">
        <v>177</v>
      </c>
      <c r="C62" s="55">
        <v>0</v>
      </c>
      <c r="D62" s="53">
        <v>0</v>
      </c>
      <c r="E62" s="45">
        <v>0</v>
      </c>
      <c r="F62" s="45">
        <v>0</v>
      </c>
      <c r="G62" s="54">
        <v>0</v>
      </c>
      <c r="H62" s="77">
        <v>0.168771062</v>
      </c>
      <c r="I62" s="45">
        <v>0</v>
      </c>
      <c r="J62" s="45">
        <v>0</v>
      </c>
      <c r="K62" s="45">
        <v>0</v>
      </c>
      <c r="L62" s="54">
        <v>1.6739853869999999</v>
      </c>
      <c r="M62" s="77">
        <v>0</v>
      </c>
      <c r="N62" s="53">
        <v>0</v>
      </c>
      <c r="O62" s="45">
        <v>0</v>
      </c>
      <c r="P62" s="45">
        <v>0</v>
      </c>
      <c r="Q62" s="54">
        <v>0</v>
      </c>
      <c r="R62" s="77">
        <v>0.002799307</v>
      </c>
      <c r="S62" s="45">
        <v>0</v>
      </c>
      <c r="T62" s="45">
        <v>0</v>
      </c>
      <c r="U62" s="45">
        <v>0</v>
      </c>
      <c r="V62" s="54">
        <v>0</v>
      </c>
      <c r="W62" s="77">
        <v>0</v>
      </c>
      <c r="X62" s="45">
        <v>0</v>
      </c>
      <c r="Y62" s="45">
        <v>0</v>
      </c>
      <c r="Z62" s="45">
        <v>0</v>
      </c>
      <c r="AA62" s="54">
        <v>0</v>
      </c>
      <c r="AB62" s="77">
        <v>0</v>
      </c>
      <c r="AC62" s="45">
        <v>0</v>
      </c>
      <c r="AD62" s="45">
        <v>0</v>
      </c>
      <c r="AE62" s="45">
        <v>0</v>
      </c>
      <c r="AF62" s="54">
        <v>0</v>
      </c>
      <c r="AG62" s="77">
        <v>0</v>
      </c>
      <c r="AH62" s="45">
        <v>0</v>
      </c>
      <c r="AI62" s="45">
        <v>0</v>
      </c>
      <c r="AJ62" s="45">
        <v>0</v>
      </c>
      <c r="AK62" s="54">
        <v>0</v>
      </c>
      <c r="AL62" s="77">
        <v>0</v>
      </c>
      <c r="AM62" s="45">
        <v>0</v>
      </c>
      <c r="AN62" s="45">
        <v>0</v>
      </c>
      <c r="AO62" s="45">
        <v>0</v>
      </c>
      <c r="AP62" s="54">
        <v>0</v>
      </c>
      <c r="AQ62" s="77">
        <v>0</v>
      </c>
      <c r="AR62" s="53">
        <v>0</v>
      </c>
      <c r="AS62" s="45">
        <v>0</v>
      </c>
      <c r="AT62" s="45">
        <v>0</v>
      </c>
      <c r="AU62" s="54">
        <v>0</v>
      </c>
      <c r="AV62" s="77">
        <v>2.0985193100000004</v>
      </c>
      <c r="AW62" s="45">
        <v>4.926227006</v>
      </c>
      <c r="AX62" s="45">
        <v>0</v>
      </c>
      <c r="AY62" s="45">
        <v>0</v>
      </c>
      <c r="AZ62" s="54">
        <v>19.488194330000002</v>
      </c>
      <c r="BA62" s="77">
        <v>0</v>
      </c>
      <c r="BB62" s="53">
        <v>0</v>
      </c>
      <c r="BC62" s="45">
        <v>0</v>
      </c>
      <c r="BD62" s="45">
        <v>0</v>
      </c>
      <c r="BE62" s="54">
        <v>0</v>
      </c>
      <c r="BF62" s="77">
        <v>0.27121769700000004</v>
      </c>
      <c r="BG62" s="53">
        <v>0.278309583</v>
      </c>
      <c r="BH62" s="45">
        <v>0</v>
      </c>
      <c r="BI62" s="45">
        <v>0</v>
      </c>
      <c r="BJ62" s="54">
        <v>2.559891547</v>
      </c>
      <c r="BK62" s="49">
        <f t="shared" si="2"/>
        <v>31.467915229000003</v>
      </c>
    </row>
    <row r="63" spans="1:63" ht="12.75">
      <c r="A63" s="108"/>
      <c r="B63" s="3" t="s">
        <v>178</v>
      </c>
      <c r="C63" s="55">
        <v>0</v>
      </c>
      <c r="D63" s="53">
        <v>5.478905</v>
      </c>
      <c r="E63" s="45">
        <v>0</v>
      </c>
      <c r="F63" s="45">
        <v>0</v>
      </c>
      <c r="G63" s="54">
        <v>0</v>
      </c>
      <c r="H63" s="77">
        <v>0.173368918</v>
      </c>
      <c r="I63" s="45">
        <v>3.287343</v>
      </c>
      <c r="J63" s="45">
        <v>0</v>
      </c>
      <c r="K63" s="45">
        <v>0</v>
      </c>
      <c r="L63" s="54">
        <v>1.512268725</v>
      </c>
      <c r="M63" s="77">
        <v>0</v>
      </c>
      <c r="N63" s="53">
        <v>0</v>
      </c>
      <c r="O63" s="45">
        <v>0</v>
      </c>
      <c r="P63" s="45">
        <v>0</v>
      </c>
      <c r="Q63" s="54">
        <v>0</v>
      </c>
      <c r="R63" s="77">
        <v>0.17031668600000002</v>
      </c>
      <c r="S63" s="45">
        <v>16.436715</v>
      </c>
      <c r="T63" s="45">
        <v>0</v>
      </c>
      <c r="U63" s="45">
        <v>0</v>
      </c>
      <c r="V63" s="54">
        <v>1.4306987820000001</v>
      </c>
      <c r="W63" s="77">
        <v>0</v>
      </c>
      <c r="X63" s="45">
        <v>0</v>
      </c>
      <c r="Y63" s="45">
        <v>0</v>
      </c>
      <c r="Z63" s="45">
        <v>0</v>
      </c>
      <c r="AA63" s="54">
        <v>0</v>
      </c>
      <c r="AB63" s="77">
        <v>0</v>
      </c>
      <c r="AC63" s="45">
        <v>0</v>
      </c>
      <c r="AD63" s="45">
        <v>0</v>
      </c>
      <c r="AE63" s="45">
        <v>0</v>
      </c>
      <c r="AF63" s="54">
        <v>0</v>
      </c>
      <c r="AG63" s="77">
        <v>0</v>
      </c>
      <c r="AH63" s="45">
        <v>0</v>
      </c>
      <c r="AI63" s="45">
        <v>0</v>
      </c>
      <c r="AJ63" s="45">
        <v>0</v>
      </c>
      <c r="AK63" s="54">
        <v>0</v>
      </c>
      <c r="AL63" s="77">
        <v>0</v>
      </c>
      <c r="AM63" s="45">
        <v>0</v>
      </c>
      <c r="AN63" s="45">
        <v>0</v>
      </c>
      <c r="AO63" s="45">
        <v>0</v>
      </c>
      <c r="AP63" s="54">
        <v>0</v>
      </c>
      <c r="AQ63" s="77">
        <v>0</v>
      </c>
      <c r="AR63" s="53">
        <v>0</v>
      </c>
      <c r="AS63" s="45">
        <v>0</v>
      </c>
      <c r="AT63" s="45">
        <v>0</v>
      </c>
      <c r="AU63" s="54">
        <v>0</v>
      </c>
      <c r="AV63" s="77">
        <v>2.3243626710000003</v>
      </c>
      <c r="AW63" s="45">
        <v>7.61339957</v>
      </c>
      <c r="AX63" s="45">
        <v>0</v>
      </c>
      <c r="AY63" s="45">
        <v>0</v>
      </c>
      <c r="AZ63" s="54">
        <v>38.456906669000006</v>
      </c>
      <c r="BA63" s="77">
        <v>0</v>
      </c>
      <c r="BB63" s="53">
        <v>0</v>
      </c>
      <c r="BC63" s="45">
        <v>0</v>
      </c>
      <c r="BD63" s="45">
        <v>0</v>
      </c>
      <c r="BE63" s="54">
        <v>0</v>
      </c>
      <c r="BF63" s="77">
        <v>0.6103594889999999</v>
      </c>
      <c r="BG63" s="53">
        <v>0.35987863999999997</v>
      </c>
      <c r="BH63" s="45">
        <v>0</v>
      </c>
      <c r="BI63" s="45">
        <v>0</v>
      </c>
      <c r="BJ63" s="54">
        <v>1.9859963420000002</v>
      </c>
      <c r="BK63" s="49">
        <f t="shared" si="2"/>
        <v>79.84051949200003</v>
      </c>
    </row>
    <row r="64" spans="1:63" ht="12.75">
      <c r="A64" s="108"/>
      <c r="B64" s="3" t="s">
        <v>179</v>
      </c>
      <c r="C64" s="55">
        <v>0</v>
      </c>
      <c r="D64" s="53">
        <v>40.40505</v>
      </c>
      <c r="E64" s="45">
        <v>0</v>
      </c>
      <c r="F64" s="45">
        <v>0</v>
      </c>
      <c r="G64" s="54">
        <v>0</v>
      </c>
      <c r="H64" s="77">
        <v>0.176333335</v>
      </c>
      <c r="I64" s="45">
        <v>55.97515774400001</v>
      </c>
      <c r="J64" s="45">
        <v>0</v>
      </c>
      <c r="K64" s="45">
        <v>0</v>
      </c>
      <c r="L64" s="54">
        <v>21.357174427</v>
      </c>
      <c r="M64" s="77">
        <v>0</v>
      </c>
      <c r="N64" s="53">
        <v>0</v>
      </c>
      <c r="O64" s="45">
        <v>0</v>
      </c>
      <c r="P64" s="45">
        <v>0</v>
      </c>
      <c r="Q64" s="54">
        <v>0</v>
      </c>
      <c r="R64" s="77">
        <v>0.037400437</v>
      </c>
      <c r="S64" s="45">
        <v>0</v>
      </c>
      <c r="T64" s="45">
        <v>5.656707</v>
      </c>
      <c r="U64" s="45">
        <v>0</v>
      </c>
      <c r="V64" s="54">
        <v>0.0538734</v>
      </c>
      <c r="W64" s="77">
        <v>0</v>
      </c>
      <c r="X64" s="45">
        <v>0</v>
      </c>
      <c r="Y64" s="45">
        <v>0</v>
      </c>
      <c r="Z64" s="45">
        <v>0</v>
      </c>
      <c r="AA64" s="54">
        <v>0</v>
      </c>
      <c r="AB64" s="77">
        <v>0</v>
      </c>
      <c r="AC64" s="45">
        <v>0</v>
      </c>
      <c r="AD64" s="45">
        <v>0</v>
      </c>
      <c r="AE64" s="45">
        <v>0</v>
      </c>
      <c r="AF64" s="54">
        <v>0</v>
      </c>
      <c r="AG64" s="77">
        <v>0</v>
      </c>
      <c r="AH64" s="45">
        <v>0</v>
      </c>
      <c r="AI64" s="45">
        <v>0</v>
      </c>
      <c r="AJ64" s="45">
        <v>0</v>
      </c>
      <c r="AK64" s="54">
        <v>0</v>
      </c>
      <c r="AL64" s="77">
        <v>0</v>
      </c>
      <c r="AM64" s="45">
        <v>0</v>
      </c>
      <c r="AN64" s="45">
        <v>0</v>
      </c>
      <c r="AO64" s="45">
        <v>0</v>
      </c>
      <c r="AP64" s="54">
        <v>0</v>
      </c>
      <c r="AQ64" s="77">
        <v>0</v>
      </c>
      <c r="AR64" s="53">
        <v>0</v>
      </c>
      <c r="AS64" s="45">
        <v>0</v>
      </c>
      <c r="AT64" s="45">
        <v>0</v>
      </c>
      <c r="AU64" s="54">
        <v>0</v>
      </c>
      <c r="AV64" s="77">
        <v>1.191391712</v>
      </c>
      <c r="AW64" s="45">
        <v>10.015369051</v>
      </c>
      <c r="AX64" s="45">
        <v>0</v>
      </c>
      <c r="AY64" s="45">
        <v>0</v>
      </c>
      <c r="AZ64" s="54">
        <v>6.16473446</v>
      </c>
      <c r="BA64" s="77">
        <v>0</v>
      </c>
      <c r="BB64" s="53">
        <v>0</v>
      </c>
      <c r="BC64" s="45">
        <v>0</v>
      </c>
      <c r="BD64" s="45">
        <v>0</v>
      </c>
      <c r="BE64" s="54">
        <v>0</v>
      </c>
      <c r="BF64" s="77">
        <v>0.12270218199999999</v>
      </c>
      <c r="BG64" s="53">
        <v>1.075764667</v>
      </c>
      <c r="BH64" s="45">
        <v>0</v>
      </c>
      <c r="BI64" s="45">
        <v>0</v>
      </c>
      <c r="BJ64" s="54">
        <v>15.288613445</v>
      </c>
      <c r="BK64" s="49">
        <f t="shared" si="2"/>
        <v>157.52027186000004</v>
      </c>
    </row>
    <row r="65" spans="1:63" ht="12.75">
      <c r="A65" s="108"/>
      <c r="B65" s="3" t="s">
        <v>180</v>
      </c>
      <c r="C65" s="55">
        <v>0</v>
      </c>
      <c r="D65" s="53">
        <v>0</v>
      </c>
      <c r="E65" s="45">
        <v>0</v>
      </c>
      <c r="F65" s="45">
        <v>0</v>
      </c>
      <c r="G65" s="54">
        <v>0</v>
      </c>
      <c r="H65" s="77">
        <v>0.5299900919999999</v>
      </c>
      <c r="I65" s="45">
        <v>39.817111316</v>
      </c>
      <c r="J65" s="45">
        <v>0</v>
      </c>
      <c r="K65" s="45">
        <v>0</v>
      </c>
      <c r="L65" s="54">
        <v>4.128350764</v>
      </c>
      <c r="M65" s="77">
        <v>0</v>
      </c>
      <c r="N65" s="53">
        <v>0</v>
      </c>
      <c r="O65" s="45">
        <v>0</v>
      </c>
      <c r="P65" s="45">
        <v>0</v>
      </c>
      <c r="Q65" s="54">
        <v>0</v>
      </c>
      <c r="R65" s="77">
        <v>0.105051051</v>
      </c>
      <c r="S65" s="45">
        <v>0</v>
      </c>
      <c r="T65" s="45">
        <v>0</v>
      </c>
      <c r="U65" s="45">
        <v>0</v>
      </c>
      <c r="V65" s="54">
        <v>0.405006304</v>
      </c>
      <c r="W65" s="77">
        <v>0</v>
      </c>
      <c r="X65" s="45">
        <v>0</v>
      </c>
      <c r="Y65" s="45">
        <v>0</v>
      </c>
      <c r="Z65" s="45">
        <v>0</v>
      </c>
      <c r="AA65" s="54">
        <v>0</v>
      </c>
      <c r="AB65" s="77">
        <v>0</v>
      </c>
      <c r="AC65" s="45">
        <v>0</v>
      </c>
      <c r="AD65" s="45">
        <v>0</v>
      </c>
      <c r="AE65" s="45">
        <v>0</v>
      </c>
      <c r="AF65" s="54">
        <v>0.26849683399999996</v>
      </c>
      <c r="AG65" s="77">
        <v>0</v>
      </c>
      <c r="AH65" s="45">
        <v>0</v>
      </c>
      <c r="AI65" s="45">
        <v>0</v>
      </c>
      <c r="AJ65" s="45">
        <v>0</v>
      </c>
      <c r="AK65" s="54">
        <v>0</v>
      </c>
      <c r="AL65" s="77">
        <v>0</v>
      </c>
      <c r="AM65" s="45">
        <v>0</v>
      </c>
      <c r="AN65" s="45">
        <v>0</v>
      </c>
      <c r="AO65" s="45">
        <v>0</v>
      </c>
      <c r="AP65" s="54">
        <v>0</v>
      </c>
      <c r="AQ65" s="77">
        <v>0</v>
      </c>
      <c r="AR65" s="53">
        <v>5.369936665</v>
      </c>
      <c r="AS65" s="45">
        <v>0</v>
      </c>
      <c r="AT65" s="45">
        <v>0</v>
      </c>
      <c r="AU65" s="54">
        <v>0</v>
      </c>
      <c r="AV65" s="77">
        <v>1.1251771959999999</v>
      </c>
      <c r="AW65" s="45">
        <v>14.348470769</v>
      </c>
      <c r="AX65" s="45">
        <v>0</v>
      </c>
      <c r="AY65" s="45">
        <v>0</v>
      </c>
      <c r="AZ65" s="54">
        <v>24.572984388</v>
      </c>
      <c r="BA65" s="77">
        <v>0</v>
      </c>
      <c r="BB65" s="53">
        <v>0</v>
      </c>
      <c r="BC65" s="45">
        <v>0</v>
      </c>
      <c r="BD65" s="45">
        <v>0</v>
      </c>
      <c r="BE65" s="54">
        <v>0</v>
      </c>
      <c r="BF65" s="77">
        <v>0.354629543</v>
      </c>
      <c r="BG65" s="53">
        <v>3.337254777</v>
      </c>
      <c r="BH65" s="45">
        <v>0</v>
      </c>
      <c r="BI65" s="45">
        <v>0</v>
      </c>
      <c r="BJ65" s="54">
        <v>0.429594934</v>
      </c>
      <c r="BK65" s="49">
        <f t="shared" si="2"/>
        <v>94.79205463299998</v>
      </c>
    </row>
    <row r="66" spans="1:63" ht="12.75">
      <c r="A66" s="108"/>
      <c r="B66" s="3" t="s">
        <v>181</v>
      </c>
      <c r="C66" s="55">
        <v>0</v>
      </c>
      <c r="D66" s="53">
        <v>5.400895</v>
      </c>
      <c r="E66" s="45">
        <v>0</v>
      </c>
      <c r="F66" s="45">
        <v>0</v>
      </c>
      <c r="G66" s="54">
        <v>0</v>
      </c>
      <c r="H66" s="77">
        <v>0.424401292</v>
      </c>
      <c r="I66" s="45">
        <v>0.05400895</v>
      </c>
      <c r="J66" s="45">
        <v>0</v>
      </c>
      <c r="K66" s="45">
        <v>0</v>
      </c>
      <c r="L66" s="54">
        <v>37.350017515</v>
      </c>
      <c r="M66" s="77">
        <v>0</v>
      </c>
      <c r="N66" s="53">
        <v>0</v>
      </c>
      <c r="O66" s="45">
        <v>0</v>
      </c>
      <c r="P66" s="45">
        <v>0</v>
      </c>
      <c r="Q66" s="54">
        <v>0</v>
      </c>
      <c r="R66" s="77">
        <v>0.149943529</v>
      </c>
      <c r="S66" s="45">
        <v>6.481074</v>
      </c>
      <c r="T66" s="45">
        <v>2.160358</v>
      </c>
      <c r="U66" s="45">
        <v>0</v>
      </c>
      <c r="V66" s="54">
        <v>0</v>
      </c>
      <c r="W66" s="77">
        <v>0</v>
      </c>
      <c r="X66" s="45">
        <v>0</v>
      </c>
      <c r="Y66" s="45">
        <v>0</v>
      </c>
      <c r="Z66" s="45">
        <v>0</v>
      </c>
      <c r="AA66" s="54">
        <v>0</v>
      </c>
      <c r="AB66" s="77">
        <v>0</v>
      </c>
      <c r="AC66" s="45">
        <v>0</v>
      </c>
      <c r="AD66" s="45">
        <v>0</v>
      </c>
      <c r="AE66" s="45">
        <v>0</v>
      </c>
      <c r="AF66" s="54">
        <v>0</v>
      </c>
      <c r="AG66" s="77">
        <v>0</v>
      </c>
      <c r="AH66" s="45">
        <v>0</v>
      </c>
      <c r="AI66" s="45">
        <v>0</v>
      </c>
      <c r="AJ66" s="45">
        <v>0</v>
      </c>
      <c r="AK66" s="54">
        <v>0</v>
      </c>
      <c r="AL66" s="77">
        <v>0</v>
      </c>
      <c r="AM66" s="45">
        <v>0</v>
      </c>
      <c r="AN66" s="45">
        <v>0</v>
      </c>
      <c r="AO66" s="45">
        <v>0</v>
      </c>
      <c r="AP66" s="54">
        <v>0</v>
      </c>
      <c r="AQ66" s="77">
        <v>0</v>
      </c>
      <c r="AR66" s="53">
        <v>0</v>
      </c>
      <c r="AS66" s="45">
        <v>0</v>
      </c>
      <c r="AT66" s="45">
        <v>0</v>
      </c>
      <c r="AU66" s="54">
        <v>0</v>
      </c>
      <c r="AV66" s="77">
        <v>3.079028718</v>
      </c>
      <c r="AW66" s="45">
        <v>17.938761957000004</v>
      </c>
      <c r="AX66" s="45">
        <v>0</v>
      </c>
      <c r="AY66" s="45">
        <v>0</v>
      </c>
      <c r="AZ66" s="54">
        <v>29.962853475000003</v>
      </c>
      <c r="BA66" s="77">
        <v>0</v>
      </c>
      <c r="BB66" s="53">
        <v>0</v>
      </c>
      <c r="BC66" s="45">
        <v>0</v>
      </c>
      <c r="BD66" s="45">
        <v>0</v>
      </c>
      <c r="BE66" s="54">
        <v>0</v>
      </c>
      <c r="BF66" s="77">
        <v>0.580129893</v>
      </c>
      <c r="BG66" s="53">
        <v>0.021530027</v>
      </c>
      <c r="BH66" s="45">
        <v>0</v>
      </c>
      <c r="BI66" s="45">
        <v>0</v>
      </c>
      <c r="BJ66" s="54">
        <v>2.56675459</v>
      </c>
      <c r="BK66" s="49">
        <f t="shared" si="2"/>
        <v>106.16975694600002</v>
      </c>
    </row>
    <row r="67" spans="1:63" ht="12.75">
      <c r="A67" s="108"/>
      <c r="B67" s="3" t="s">
        <v>182</v>
      </c>
      <c r="C67" s="55">
        <v>0</v>
      </c>
      <c r="D67" s="53">
        <v>0</v>
      </c>
      <c r="E67" s="45">
        <v>0</v>
      </c>
      <c r="F67" s="45">
        <v>0</v>
      </c>
      <c r="G67" s="54">
        <v>0</v>
      </c>
      <c r="H67" s="77">
        <v>0</v>
      </c>
      <c r="I67" s="45">
        <v>0</v>
      </c>
      <c r="J67" s="45">
        <v>0</v>
      </c>
      <c r="K67" s="45">
        <v>0</v>
      </c>
      <c r="L67" s="54">
        <v>0</v>
      </c>
      <c r="M67" s="77">
        <v>0</v>
      </c>
      <c r="N67" s="53">
        <v>0</v>
      </c>
      <c r="O67" s="45">
        <v>0</v>
      </c>
      <c r="P67" s="45">
        <v>0</v>
      </c>
      <c r="Q67" s="54">
        <v>0</v>
      </c>
      <c r="R67" s="77">
        <v>0</v>
      </c>
      <c r="S67" s="45">
        <v>0</v>
      </c>
      <c r="T67" s="45">
        <v>0</v>
      </c>
      <c r="U67" s="45">
        <v>0</v>
      </c>
      <c r="V67" s="54">
        <v>0</v>
      </c>
      <c r="W67" s="77">
        <v>0</v>
      </c>
      <c r="X67" s="45">
        <v>0</v>
      </c>
      <c r="Y67" s="45">
        <v>0</v>
      </c>
      <c r="Z67" s="45">
        <v>0</v>
      </c>
      <c r="AA67" s="54">
        <v>0</v>
      </c>
      <c r="AB67" s="77">
        <v>0</v>
      </c>
      <c r="AC67" s="45">
        <v>0</v>
      </c>
      <c r="AD67" s="45">
        <v>0</v>
      </c>
      <c r="AE67" s="45">
        <v>0</v>
      </c>
      <c r="AF67" s="54">
        <v>0</v>
      </c>
      <c r="AG67" s="77">
        <v>0</v>
      </c>
      <c r="AH67" s="45">
        <v>0</v>
      </c>
      <c r="AI67" s="45">
        <v>0</v>
      </c>
      <c r="AJ67" s="45">
        <v>0</v>
      </c>
      <c r="AK67" s="54">
        <v>0</v>
      </c>
      <c r="AL67" s="77">
        <v>0</v>
      </c>
      <c r="AM67" s="45">
        <v>0</v>
      </c>
      <c r="AN67" s="45">
        <v>0</v>
      </c>
      <c r="AO67" s="45">
        <v>0</v>
      </c>
      <c r="AP67" s="54">
        <v>0</v>
      </c>
      <c r="AQ67" s="77">
        <v>0</v>
      </c>
      <c r="AR67" s="53">
        <v>0</v>
      </c>
      <c r="AS67" s="45">
        <v>0</v>
      </c>
      <c r="AT67" s="45">
        <v>0</v>
      </c>
      <c r="AU67" s="54">
        <v>0</v>
      </c>
      <c r="AV67" s="77">
        <v>5.142336087</v>
      </c>
      <c r="AW67" s="45">
        <v>33.495798761</v>
      </c>
      <c r="AX67" s="45">
        <v>0</v>
      </c>
      <c r="AY67" s="45">
        <v>0</v>
      </c>
      <c r="AZ67" s="54">
        <v>89.95182440100001</v>
      </c>
      <c r="BA67" s="77">
        <v>0</v>
      </c>
      <c r="BB67" s="53">
        <v>0</v>
      </c>
      <c r="BC67" s="45">
        <v>0</v>
      </c>
      <c r="BD67" s="45">
        <v>0</v>
      </c>
      <c r="BE67" s="54">
        <v>0</v>
      </c>
      <c r="BF67" s="77">
        <v>0.662500945</v>
      </c>
      <c r="BG67" s="53">
        <v>0.138740729</v>
      </c>
      <c r="BH67" s="45">
        <v>0</v>
      </c>
      <c r="BI67" s="45">
        <v>0</v>
      </c>
      <c r="BJ67" s="54">
        <v>5.718153789</v>
      </c>
      <c r="BK67" s="49">
        <f t="shared" si="2"/>
        <v>135.10935471200003</v>
      </c>
    </row>
    <row r="68" spans="1:63" ht="12.75">
      <c r="A68" s="108"/>
      <c r="B68" s="3" t="s">
        <v>188</v>
      </c>
      <c r="C68" s="55">
        <v>0</v>
      </c>
      <c r="D68" s="53">
        <v>0</v>
      </c>
      <c r="E68" s="45">
        <v>0</v>
      </c>
      <c r="F68" s="45">
        <v>0</v>
      </c>
      <c r="G68" s="54">
        <v>0</v>
      </c>
      <c r="H68" s="77">
        <v>0.11787233700000001</v>
      </c>
      <c r="I68" s="45">
        <v>1.7409467670000003</v>
      </c>
      <c r="J68" s="45">
        <v>0</v>
      </c>
      <c r="K68" s="45">
        <v>0</v>
      </c>
      <c r="L68" s="54">
        <v>2.9391277760000003</v>
      </c>
      <c r="M68" s="77">
        <v>0</v>
      </c>
      <c r="N68" s="53">
        <v>0</v>
      </c>
      <c r="O68" s="45">
        <v>0</v>
      </c>
      <c r="P68" s="45">
        <v>0</v>
      </c>
      <c r="Q68" s="54">
        <v>0</v>
      </c>
      <c r="R68" s="77">
        <v>0.066565611</v>
      </c>
      <c r="S68" s="45">
        <v>10.24086333</v>
      </c>
      <c r="T68" s="45">
        <v>0</v>
      </c>
      <c r="U68" s="45">
        <v>0</v>
      </c>
      <c r="V68" s="54">
        <v>0.143372086</v>
      </c>
      <c r="W68" s="77">
        <v>0</v>
      </c>
      <c r="X68" s="45">
        <v>0</v>
      </c>
      <c r="Y68" s="45">
        <v>0</v>
      </c>
      <c r="Z68" s="45">
        <v>0</v>
      </c>
      <c r="AA68" s="54">
        <v>0</v>
      </c>
      <c r="AB68" s="77">
        <v>0</v>
      </c>
      <c r="AC68" s="45">
        <v>0</v>
      </c>
      <c r="AD68" s="45">
        <v>0</v>
      </c>
      <c r="AE68" s="45">
        <v>0</v>
      </c>
      <c r="AF68" s="54">
        <v>0</v>
      </c>
      <c r="AG68" s="77">
        <v>0</v>
      </c>
      <c r="AH68" s="45">
        <v>0</v>
      </c>
      <c r="AI68" s="45">
        <v>0</v>
      </c>
      <c r="AJ68" s="45">
        <v>0</v>
      </c>
      <c r="AK68" s="54">
        <v>0</v>
      </c>
      <c r="AL68" s="77">
        <v>0</v>
      </c>
      <c r="AM68" s="45">
        <v>0</v>
      </c>
      <c r="AN68" s="45">
        <v>0</v>
      </c>
      <c r="AO68" s="45">
        <v>0</v>
      </c>
      <c r="AP68" s="54">
        <v>0</v>
      </c>
      <c r="AQ68" s="77">
        <v>0</v>
      </c>
      <c r="AR68" s="53">
        <v>0</v>
      </c>
      <c r="AS68" s="45">
        <v>0</v>
      </c>
      <c r="AT68" s="45">
        <v>0</v>
      </c>
      <c r="AU68" s="54">
        <v>0</v>
      </c>
      <c r="AV68" s="77">
        <v>1.7371676779999998</v>
      </c>
      <c r="AW68" s="45">
        <v>8.176864791</v>
      </c>
      <c r="AX68" s="45">
        <v>0</v>
      </c>
      <c r="AY68" s="45">
        <v>0</v>
      </c>
      <c r="AZ68" s="54">
        <v>24.106859911</v>
      </c>
      <c r="BA68" s="77">
        <v>0</v>
      </c>
      <c r="BB68" s="53">
        <v>0</v>
      </c>
      <c r="BC68" s="45">
        <v>0</v>
      </c>
      <c r="BD68" s="45">
        <v>0</v>
      </c>
      <c r="BE68" s="54">
        <v>0</v>
      </c>
      <c r="BF68" s="77">
        <v>0.163355171</v>
      </c>
      <c r="BG68" s="53">
        <v>0.020365407999999998</v>
      </c>
      <c r="BH68" s="45">
        <v>0</v>
      </c>
      <c r="BI68" s="45">
        <v>0</v>
      </c>
      <c r="BJ68" s="54">
        <v>0.562863034</v>
      </c>
      <c r="BK68" s="49">
        <f>SUM(C68:BJ68)</f>
        <v>50.01622390000001</v>
      </c>
    </row>
    <row r="69" spans="1:63" ht="12.75">
      <c r="A69" s="108"/>
      <c r="B69" s="109"/>
      <c r="C69" s="55"/>
      <c r="D69" s="110"/>
      <c r="E69" s="55"/>
      <c r="F69" s="55"/>
      <c r="G69" s="43"/>
      <c r="H69" s="77"/>
      <c r="I69" s="55"/>
      <c r="J69" s="55"/>
      <c r="K69" s="55"/>
      <c r="L69" s="43"/>
      <c r="M69" s="77"/>
      <c r="N69" s="110"/>
      <c r="O69" s="55"/>
      <c r="P69" s="55"/>
      <c r="Q69" s="43"/>
      <c r="R69" s="77"/>
      <c r="S69" s="55"/>
      <c r="T69" s="55"/>
      <c r="U69" s="55"/>
      <c r="V69" s="43"/>
      <c r="W69" s="77"/>
      <c r="X69" s="55"/>
      <c r="Y69" s="55"/>
      <c r="Z69" s="55"/>
      <c r="AA69" s="43"/>
      <c r="AB69" s="77"/>
      <c r="AC69" s="55"/>
      <c r="AD69" s="55"/>
      <c r="AE69" s="55"/>
      <c r="AF69" s="43"/>
      <c r="AG69" s="77"/>
      <c r="AH69" s="55"/>
      <c r="AI69" s="55"/>
      <c r="AJ69" s="55"/>
      <c r="AK69" s="43"/>
      <c r="AL69" s="77"/>
      <c r="AM69" s="55"/>
      <c r="AN69" s="55"/>
      <c r="AO69" s="55"/>
      <c r="AP69" s="43"/>
      <c r="AQ69" s="77"/>
      <c r="AR69" s="110"/>
      <c r="AS69" s="55"/>
      <c r="AT69" s="55"/>
      <c r="AU69" s="43"/>
      <c r="AV69" s="77"/>
      <c r="AW69" s="55"/>
      <c r="AX69" s="55"/>
      <c r="AY69" s="55"/>
      <c r="AZ69" s="43"/>
      <c r="BA69" s="77"/>
      <c r="BB69" s="110"/>
      <c r="BC69" s="55"/>
      <c r="BD69" s="55"/>
      <c r="BE69" s="43"/>
      <c r="BF69" s="77"/>
      <c r="BG69" s="110"/>
      <c r="BH69" s="55"/>
      <c r="BI69" s="55"/>
      <c r="BJ69" s="43"/>
      <c r="BK69" s="111"/>
    </row>
    <row r="70" spans="1:63" ht="12.75">
      <c r="A70" s="36"/>
      <c r="B70" s="37" t="s">
        <v>89</v>
      </c>
      <c r="C70" s="105">
        <f>SUM(C16:C69)</f>
        <v>0</v>
      </c>
      <c r="D70" s="105">
        <f aca="true" t="shared" si="3" ref="D70:BJ70">SUM(D16:D69)</f>
        <v>646.8242854339999</v>
      </c>
      <c r="E70" s="105">
        <f t="shared" si="3"/>
        <v>0</v>
      </c>
      <c r="F70" s="105">
        <f t="shared" si="3"/>
        <v>0</v>
      </c>
      <c r="G70" s="105">
        <f t="shared" si="3"/>
        <v>0</v>
      </c>
      <c r="H70" s="105">
        <f t="shared" si="3"/>
        <v>9.848729315999998</v>
      </c>
      <c r="I70" s="105">
        <f t="shared" si="3"/>
        <v>2440.9305394850003</v>
      </c>
      <c r="J70" s="105">
        <f t="shared" si="3"/>
        <v>0</v>
      </c>
      <c r="K70" s="105">
        <f t="shared" si="3"/>
        <v>0</v>
      </c>
      <c r="L70" s="105">
        <f t="shared" si="3"/>
        <v>457.490232725</v>
      </c>
      <c r="M70" s="105">
        <f t="shared" si="3"/>
        <v>0</v>
      </c>
      <c r="N70" s="105">
        <f t="shared" si="3"/>
        <v>0</v>
      </c>
      <c r="O70" s="105">
        <f t="shared" si="3"/>
        <v>0</v>
      </c>
      <c r="P70" s="105">
        <f t="shared" si="3"/>
        <v>0</v>
      </c>
      <c r="Q70" s="105">
        <f t="shared" si="3"/>
        <v>0</v>
      </c>
      <c r="R70" s="105">
        <f t="shared" si="3"/>
        <v>2.2232440029999996</v>
      </c>
      <c r="S70" s="105">
        <f t="shared" si="3"/>
        <v>445.01841326900006</v>
      </c>
      <c r="T70" s="105">
        <f t="shared" si="3"/>
        <v>7.8170649999999995</v>
      </c>
      <c r="U70" s="105">
        <f t="shared" si="3"/>
        <v>0</v>
      </c>
      <c r="V70" s="105">
        <f t="shared" si="3"/>
        <v>9.949492752</v>
      </c>
      <c r="W70" s="105">
        <f t="shared" si="3"/>
        <v>0</v>
      </c>
      <c r="X70" s="105">
        <f t="shared" si="3"/>
        <v>0</v>
      </c>
      <c r="Y70" s="105">
        <f t="shared" si="3"/>
        <v>0</v>
      </c>
      <c r="Z70" s="105">
        <f t="shared" si="3"/>
        <v>0</v>
      </c>
      <c r="AA70" s="105">
        <f t="shared" si="3"/>
        <v>0</v>
      </c>
      <c r="AB70" s="105">
        <f t="shared" si="3"/>
        <v>0.02730852</v>
      </c>
      <c r="AC70" s="105">
        <f t="shared" si="3"/>
        <v>0</v>
      </c>
      <c r="AD70" s="105">
        <f t="shared" si="3"/>
        <v>0</v>
      </c>
      <c r="AE70" s="105">
        <f t="shared" si="3"/>
        <v>0</v>
      </c>
      <c r="AF70" s="105">
        <f t="shared" si="3"/>
        <v>0.26849683399999996</v>
      </c>
      <c r="AG70" s="105">
        <f t="shared" si="3"/>
        <v>0</v>
      </c>
      <c r="AH70" s="105">
        <f t="shared" si="3"/>
        <v>0</v>
      </c>
      <c r="AI70" s="105">
        <f t="shared" si="3"/>
        <v>0</v>
      </c>
      <c r="AJ70" s="105">
        <f t="shared" si="3"/>
        <v>0</v>
      </c>
      <c r="AK70" s="105">
        <f t="shared" si="3"/>
        <v>0</v>
      </c>
      <c r="AL70" s="105">
        <f t="shared" si="3"/>
        <v>0.003745757</v>
      </c>
      <c r="AM70" s="105">
        <f t="shared" si="3"/>
        <v>0</v>
      </c>
      <c r="AN70" s="105">
        <f t="shared" si="3"/>
        <v>0</v>
      </c>
      <c r="AO70" s="105">
        <f t="shared" si="3"/>
        <v>0</v>
      </c>
      <c r="AP70" s="105">
        <f t="shared" si="3"/>
        <v>0</v>
      </c>
      <c r="AQ70" s="105">
        <f t="shared" si="3"/>
        <v>0</v>
      </c>
      <c r="AR70" s="105">
        <f t="shared" si="3"/>
        <v>28.029406436</v>
      </c>
      <c r="AS70" s="105">
        <f t="shared" si="3"/>
        <v>0</v>
      </c>
      <c r="AT70" s="105">
        <f t="shared" si="3"/>
        <v>0</v>
      </c>
      <c r="AU70" s="105">
        <f t="shared" si="3"/>
        <v>0</v>
      </c>
      <c r="AV70" s="105">
        <f t="shared" si="3"/>
        <v>300.86129522799996</v>
      </c>
      <c r="AW70" s="105">
        <f t="shared" si="3"/>
        <v>775.9104720019999</v>
      </c>
      <c r="AX70" s="105">
        <f t="shared" si="3"/>
        <v>0</v>
      </c>
      <c r="AY70" s="105">
        <f t="shared" si="3"/>
        <v>0</v>
      </c>
      <c r="AZ70" s="105">
        <f t="shared" si="3"/>
        <v>1968.8496641299994</v>
      </c>
      <c r="BA70" s="105">
        <f t="shared" si="3"/>
        <v>0</v>
      </c>
      <c r="BB70" s="105">
        <f t="shared" si="3"/>
        <v>0</v>
      </c>
      <c r="BC70" s="105">
        <f t="shared" si="3"/>
        <v>0</v>
      </c>
      <c r="BD70" s="105">
        <f t="shared" si="3"/>
        <v>0</v>
      </c>
      <c r="BE70" s="105">
        <f t="shared" si="3"/>
        <v>0</v>
      </c>
      <c r="BF70" s="105">
        <f t="shared" si="3"/>
        <v>63.24435155399999</v>
      </c>
      <c r="BG70" s="105">
        <f t="shared" si="3"/>
        <v>192.94374676000004</v>
      </c>
      <c r="BH70" s="105">
        <f t="shared" si="3"/>
        <v>0</v>
      </c>
      <c r="BI70" s="105">
        <f t="shared" si="3"/>
        <v>0</v>
      </c>
      <c r="BJ70" s="105">
        <f t="shared" si="3"/>
        <v>247.611354802</v>
      </c>
      <c r="BK70" s="105">
        <f>SUM(BK16:BK69)</f>
        <v>7597.851844007</v>
      </c>
    </row>
    <row r="71" spans="1:63" ht="12.75">
      <c r="A71" s="11" t="s">
        <v>75</v>
      </c>
      <c r="B71" s="18" t="s">
        <v>15</v>
      </c>
      <c r="C71" s="130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2"/>
    </row>
    <row r="72" spans="1:63" ht="12.75">
      <c r="A72" s="11"/>
      <c r="B72" s="19" t="s">
        <v>33</v>
      </c>
      <c r="C72" s="57"/>
      <c r="D72" s="58"/>
      <c r="E72" s="59"/>
      <c r="F72" s="59"/>
      <c r="G72" s="60"/>
      <c r="H72" s="57"/>
      <c r="I72" s="59"/>
      <c r="J72" s="59"/>
      <c r="K72" s="59"/>
      <c r="L72" s="60"/>
      <c r="M72" s="57"/>
      <c r="N72" s="58"/>
      <c r="O72" s="59"/>
      <c r="P72" s="59"/>
      <c r="Q72" s="60"/>
      <c r="R72" s="57"/>
      <c r="S72" s="59"/>
      <c r="T72" s="59"/>
      <c r="U72" s="59"/>
      <c r="V72" s="60"/>
      <c r="W72" s="57"/>
      <c r="X72" s="59"/>
      <c r="Y72" s="59"/>
      <c r="Z72" s="59"/>
      <c r="AA72" s="60"/>
      <c r="AB72" s="57"/>
      <c r="AC72" s="59"/>
      <c r="AD72" s="59"/>
      <c r="AE72" s="59"/>
      <c r="AF72" s="60"/>
      <c r="AG72" s="57"/>
      <c r="AH72" s="59"/>
      <c r="AI72" s="59"/>
      <c r="AJ72" s="59"/>
      <c r="AK72" s="60"/>
      <c r="AL72" s="57"/>
      <c r="AM72" s="59"/>
      <c r="AN72" s="59"/>
      <c r="AO72" s="59"/>
      <c r="AP72" s="60"/>
      <c r="AQ72" s="57"/>
      <c r="AR72" s="58"/>
      <c r="AS72" s="59"/>
      <c r="AT72" s="59"/>
      <c r="AU72" s="60"/>
      <c r="AV72" s="57"/>
      <c r="AW72" s="59"/>
      <c r="AX72" s="59"/>
      <c r="AY72" s="59"/>
      <c r="AZ72" s="60"/>
      <c r="BA72" s="57"/>
      <c r="BB72" s="58"/>
      <c r="BC72" s="59"/>
      <c r="BD72" s="59"/>
      <c r="BE72" s="60"/>
      <c r="BF72" s="57"/>
      <c r="BG72" s="58"/>
      <c r="BH72" s="59"/>
      <c r="BI72" s="59"/>
      <c r="BJ72" s="60"/>
      <c r="BK72" s="61"/>
    </row>
    <row r="73" spans="1:63" ht="12.75">
      <c r="A73" s="36"/>
      <c r="B73" s="37" t="s">
        <v>88</v>
      </c>
      <c r="C73" s="62"/>
      <c r="D73" s="63"/>
      <c r="E73" s="63"/>
      <c r="F73" s="63"/>
      <c r="G73" s="64"/>
      <c r="H73" s="62"/>
      <c r="I73" s="63"/>
      <c r="J73" s="63"/>
      <c r="K73" s="63"/>
      <c r="L73" s="64"/>
      <c r="M73" s="62"/>
      <c r="N73" s="63"/>
      <c r="O73" s="63"/>
      <c r="P73" s="63"/>
      <c r="Q73" s="64"/>
      <c r="R73" s="62"/>
      <c r="S73" s="63"/>
      <c r="T73" s="63"/>
      <c r="U73" s="63"/>
      <c r="V73" s="64"/>
      <c r="W73" s="62"/>
      <c r="X73" s="63"/>
      <c r="Y73" s="63"/>
      <c r="Z73" s="63"/>
      <c r="AA73" s="64"/>
      <c r="AB73" s="62"/>
      <c r="AC73" s="63"/>
      <c r="AD73" s="63"/>
      <c r="AE73" s="63"/>
      <c r="AF73" s="64"/>
      <c r="AG73" s="62"/>
      <c r="AH73" s="63"/>
      <c r="AI73" s="63"/>
      <c r="AJ73" s="63"/>
      <c r="AK73" s="64"/>
      <c r="AL73" s="62"/>
      <c r="AM73" s="63"/>
      <c r="AN73" s="63"/>
      <c r="AO73" s="63"/>
      <c r="AP73" s="64"/>
      <c r="AQ73" s="62"/>
      <c r="AR73" s="63"/>
      <c r="AS73" s="63"/>
      <c r="AT73" s="63"/>
      <c r="AU73" s="64"/>
      <c r="AV73" s="62"/>
      <c r="AW73" s="63"/>
      <c r="AX73" s="63"/>
      <c r="AY73" s="63"/>
      <c r="AZ73" s="64"/>
      <c r="BA73" s="62"/>
      <c r="BB73" s="63"/>
      <c r="BC73" s="63"/>
      <c r="BD73" s="63"/>
      <c r="BE73" s="64"/>
      <c r="BF73" s="62"/>
      <c r="BG73" s="63"/>
      <c r="BH73" s="63"/>
      <c r="BI73" s="63"/>
      <c r="BJ73" s="64"/>
      <c r="BK73" s="65"/>
    </row>
    <row r="74" spans="1:63" ht="12.75">
      <c r="A74" s="11" t="s">
        <v>77</v>
      </c>
      <c r="B74" s="24" t="s">
        <v>93</v>
      </c>
      <c r="C74" s="130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2"/>
    </row>
    <row r="75" spans="1:63" ht="12.75">
      <c r="A75" s="11"/>
      <c r="B75" s="19" t="s">
        <v>33</v>
      </c>
      <c r="C75" s="57"/>
      <c r="D75" s="58"/>
      <c r="E75" s="59"/>
      <c r="F75" s="59"/>
      <c r="G75" s="60"/>
      <c r="H75" s="57"/>
      <c r="I75" s="59"/>
      <c r="J75" s="59"/>
      <c r="K75" s="59"/>
      <c r="L75" s="60"/>
      <c r="M75" s="57"/>
      <c r="N75" s="58"/>
      <c r="O75" s="59"/>
      <c r="P75" s="59"/>
      <c r="Q75" s="60"/>
      <c r="R75" s="57"/>
      <c r="S75" s="59"/>
      <c r="T75" s="59"/>
      <c r="U75" s="59"/>
      <c r="V75" s="60"/>
      <c r="W75" s="57"/>
      <c r="X75" s="59"/>
      <c r="Y75" s="59"/>
      <c r="Z75" s="59"/>
      <c r="AA75" s="60"/>
      <c r="AB75" s="57"/>
      <c r="AC75" s="59"/>
      <c r="AD75" s="59"/>
      <c r="AE75" s="59"/>
      <c r="AF75" s="60"/>
      <c r="AG75" s="57"/>
      <c r="AH75" s="59"/>
      <c r="AI75" s="59"/>
      <c r="AJ75" s="59"/>
      <c r="AK75" s="60"/>
      <c r="AL75" s="57"/>
      <c r="AM75" s="59"/>
      <c r="AN75" s="59"/>
      <c r="AO75" s="59"/>
      <c r="AP75" s="60"/>
      <c r="AQ75" s="57"/>
      <c r="AR75" s="58"/>
      <c r="AS75" s="59"/>
      <c r="AT75" s="59"/>
      <c r="AU75" s="60"/>
      <c r="AV75" s="57"/>
      <c r="AW75" s="59"/>
      <c r="AX75" s="59"/>
      <c r="AY75" s="59"/>
      <c r="AZ75" s="60"/>
      <c r="BA75" s="57"/>
      <c r="BB75" s="58"/>
      <c r="BC75" s="59"/>
      <c r="BD75" s="59"/>
      <c r="BE75" s="60"/>
      <c r="BF75" s="57"/>
      <c r="BG75" s="58"/>
      <c r="BH75" s="59"/>
      <c r="BI75" s="59"/>
      <c r="BJ75" s="60"/>
      <c r="BK75" s="61"/>
    </row>
    <row r="76" spans="1:63" ht="12.75">
      <c r="A76" s="36"/>
      <c r="B76" s="37" t="s">
        <v>87</v>
      </c>
      <c r="C76" s="62"/>
      <c r="D76" s="63"/>
      <c r="E76" s="63"/>
      <c r="F76" s="63"/>
      <c r="G76" s="64"/>
      <c r="H76" s="62"/>
      <c r="I76" s="63"/>
      <c r="J76" s="63"/>
      <c r="K76" s="63"/>
      <c r="L76" s="64"/>
      <c r="M76" s="62"/>
      <c r="N76" s="63"/>
      <c r="O76" s="63"/>
      <c r="P76" s="63"/>
      <c r="Q76" s="64"/>
      <c r="R76" s="62"/>
      <c r="S76" s="63"/>
      <c r="T76" s="63"/>
      <c r="U76" s="63"/>
      <c r="V76" s="64"/>
      <c r="W76" s="62"/>
      <c r="X76" s="63"/>
      <c r="Y76" s="63"/>
      <c r="Z76" s="63"/>
      <c r="AA76" s="64"/>
      <c r="AB76" s="62"/>
      <c r="AC76" s="63"/>
      <c r="AD76" s="63"/>
      <c r="AE76" s="63"/>
      <c r="AF76" s="64"/>
      <c r="AG76" s="62"/>
      <c r="AH76" s="63"/>
      <c r="AI76" s="63"/>
      <c r="AJ76" s="63"/>
      <c r="AK76" s="64"/>
      <c r="AL76" s="62"/>
      <c r="AM76" s="63"/>
      <c r="AN76" s="63"/>
      <c r="AO76" s="63"/>
      <c r="AP76" s="64"/>
      <c r="AQ76" s="62"/>
      <c r="AR76" s="63"/>
      <c r="AS76" s="63"/>
      <c r="AT76" s="63"/>
      <c r="AU76" s="64"/>
      <c r="AV76" s="62"/>
      <c r="AW76" s="63"/>
      <c r="AX76" s="63"/>
      <c r="AY76" s="63"/>
      <c r="AZ76" s="64"/>
      <c r="BA76" s="62"/>
      <c r="BB76" s="63"/>
      <c r="BC76" s="63"/>
      <c r="BD76" s="63"/>
      <c r="BE76" s="64"/>
      <c r="BF76" s="62"/>
      <c r="BG76" s="63"/>
      <c r="BH76" s="63"/>
      <c r="BI76" s="63"/>
      <c r="BJ76" s="64"/>
      <c r="BK76" s="65"/>
    </row>
    <row r="77" spans="1:63" ht="12.75">
      <c r="A77" s="11" t="s">
        <v>78</v>
      </c>
      <c r="B77" s="18" t="s">
        <v>16</v>
      </c>
      <c r="C77" s="130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2"/>
    </row>
    <row r="78" spans="1:63" ht="12.75">
      <c r="A78" s="11"/>
      <c r="B78" s="24" t="s">
        <v>98</v>
      </c>
      <c r="C78" s="77">
        <v>0</v>
      </c>
      <c r="D78" s="53">
        <v>16.980825</v>
      </c>
      <c r="E78" s="45">
        <v>0</v>
      </c>
      <c r="F78" s="45">
        <v>0</v>
      </c>
      <c r="G78" s="54">
        <v>0</v>
      </c>
      <c r="H78" s="77">
        <v>0.491812827</v>
      </c>
      <c r="I78" s="45">
        <v>29.385688671</v>
      </c>
      <c r="J78" s="45">
        <v>0.006754841</v>
      </c>
      <c r="K78" s="45">
        <v>0</v>
      </c>
      <c r="L78" s="54">
        <v>8.909134642</v>
      </c>
      <c r="M78" s="77">
        <v>0</v>
      </c>
      <c r="N78" s="53">
        <v>0</v>
      </c>
      <c r="O78" s="45">
        <v>0</v>
      </c>
      <c r="P78" s="45">
        <v>0</v>
      </c>
      <c r="Q78" s="54">
        <v>0</v>
      </c>
      <c r="R78" s="77">
        <v>0.42108199399999996</v>
      </c>
      <c r="S78" s="45">
        <v>5.946600492</v>
      </c>
      <c r="T78" s="45">
        <v>0</v>
      </c>
      <c r="U78" s="45">
        <v>0</v>
      </c>
      <c r="V78" s="54">
        <v>0.010454114</v>
      </c>
      <c r="W78" s="77">
        <v>0</v>
      </c>
      <c r="X78" s="45">
        <v>0</v>
      </c>
      <c r="Y78" s="45">
        <v>0</v>
      </c>
      <c r="Z78" s="45">
        <v>0</v>
      </c>
      <c r="AA78" s="54">
        <v>0</v>
      </c>
      <c r="AB78" s="77">
        <v>0</v>
      </c>
      <c r="AC78" s="45">
        <v>0</v>
      </c>
      <c r="AD78" s="45">
        <v>0</v>
      </c>
      <c r="AE78" s="45">
        <v>0</v>
      </c>
      <c r="AF78" s="54">
        <v>0</v>
      </c>
      <c r="AG78" s="77">
        <v>0</v>
      </c>
      <c r="AH78" s="45">
        <v>0</v>
      </c>
      <c r="AI78" s="45">
        <v>0</v>
      </c>
      <c r="AJ78" s="45">
        <v>0</v>
      </c>
      <c r="AK78" s="54">
        <v>0</v>
      </c>
      <c r="AL78" s="77">
        <v>0</v>
      </c>
      <c r="AM78" s="45">
        <v>0</v>
      </c>
      <c r="AN78" s="45">
        <v>0</v>
      </c>
      <c r="AO78" s="45">
        <v>0</v>
      </c>
      <c r="AP78" s="54">
        <v>0</v>
      </c>
      <c r="AQ78" s="77">
        <v>0</v>
      </c>
      <c r="AR78" s="53">
        <v>0</v>
      </c>
      <c r="AS78" s="45">
        <v>0</v>
      </c>
      <c r="AT78" s="45">
        <v>0</v>
      </c>
      <c r="AU78" s="54">
        <v>0</v>
      </c>
      <c r="AV78" s="77">
        <v>4.05061369</v>
      </c>
      <c r="AW78" s="45">
        <v>108.519738925</v>
      </c>
      <c r="AX78" s="45">
        <v>0</v>
      </c>
      <c r="AY78" s="45">
        <v>0</v>
      </c>
      <c r="AZ78" s="54">
        <v>68.954180712</v>
      </c>
      <c r="BA78" s="77">
        <v>0</v>
      </c>
      <c r="BB78" s="53">
        <v>0</v>
      </c>
      <c r="BC78" s="45">
        <v>0</v>
      </c>
      <c r="BD78" s="45">
        <v>0</v>
      </c>
      <c r="BE78" s="54">
        <v>0</v>
      </c>
      <c r="BF78" s="77">
        <v>2.3380711180000002</v>
      </c>
      <c r="BG78" s="53">
        <v>24.214848819999997</v>
      </c>
      <c r="BH78" s="45">
        <v>0.026953121000000003</v>
      </c>
      <c r="BI78" s="45">
        <v>0</v>
      </c>
      <c r="BJ78" s="54">
        <v>15.683701566</v>
      </c>
      <c r="BK78" s="49">
        <f aca="true" t="shared" si="4" ref="BK78:BK84">SUM(C78:BJ78)</f>
        <v>285.940460533</v>
      </c>
    </row>
    <row r="79" spans="1:63" ht="12.75">
      <c r="A79" s="11"/>
      <c r="B79" s="24" t="s">
        <v>99</v>
      </c>
      <c r="C79" s="77">
        <v>0</v>
      </c>
      <c r="D79" s="53">
        <v>0</v>
      </c>
      <c r="E79" s="45">
        <v>0</v>
      </c>
      <c r="F79" s="45">
        <v>0</v>
      </c>
      <c r="G79" s="54">
        <v>0</v>
      </c>
      <c r="H79" s="77">
        <v>0.23125440299999997</v>
      </c>
      <c r="I79" s="45">
        <v>0.504646167</v>
      </c>
      <c r="J79" s="45">
        <v>0</v>
      </c>
      <c r="K79" s="45">
        <v>0</v>
      </c>
      <c r="L79" s="54">
        <v>0.482367004</v>
      </c>
      <c r="M79" s="77">
        <v>0</v>
      </c>
      <c r="N79" s="53">
        <v>0</v>
      </c>
      <c r="O79" s="45">
        <v>0</v>
      </c>
      <c r="P79" s="45">
        <v>0</v>
      </c>
      <c r="Q79" s="54">
        <v>0</v>
      </c>
      <c r="R79" s="77">
        <v>0.20480719999999997</v>
      </c>
      <c r="S79" s="45">
        <v>0</v>
      </c>
      <c r="T79" s="45">
        <v>0</v>
      </c>
      <c r="U79" s="45">
        <v>0</v>
      </c>
      <c r="V79" s="54">
        <v>0.165967885</v>
      </c>
      <c r="W79" s="77">
        <v>0</v>
      </c>
      <c r="X79" s="45">
        <v>0</v>
      </c>
      <c r="Y79" s="45">
        <v>0</v>
      </c>
      <c r="Z79" s="45">
        <v>0</v>
      </c>
      <c r="AA79" s="54">
        <v>0</v>
      </c>
      <c r="AB79" s="77">
        <v>0.00032117800000000003</v>
      </c>
      <c r="AC79" s="45">
        <v>0</v>
      </c>
      <c r="AD79" s="45">
        <v>0</v>
      </c>
      <c r="AE79" s="45">
        <v>0</v>
      </c>
      <c r="AF79" s="54">
        <v>0</v>
      </c>
      <c r="AG79" s="77">
        <v>0</v>
      </c>
      <c r="AH79" s="45">
        <v>0</v>
      </c>
      <c r="AI79" s="45">
        <v>0</v>
      </c>
      <c r="AJ79" s="45">
        <v>0</v>
      </c>
      <c r="AK79" s="54">
        <v>0</v>
      </c>
      <c r="AL79" s="77">
        <v>0</v>
      </c>
      <c r="AM79" s="45">
        <v>0</v>
      </c>
      <c r="AN79" s="45">
        <v>0</v>
      </c>
      <c r="AO79" s="45">
        <v>0</v>
      </c>
      <c r="AP79" s="54">
        <v>0</v>
      </c>
      <c r="AQ79" s="77">
        <v>0</v>
      </c>
      <c r="AR79" s="53">
        <v>0</v>
      </c>
      <c r="AS79" s="45">
        <v>0</v>
      </c>
      <c r="AT79" s="45">
        <v>0</v>
      </c>
      <c r="AU79" s="54">
        <v>0</v>
      </c>
      <c r="AV79" s="77">
        <v>17.768702258999998</v>
      </c>
      <c r="AW79" s="45">
        <v>79.358820344</v>
      </c>
      <c r="AX79" s="45">
        <v>0.036897308000000004</v>
      </c>
      <c r="AY79" s="45">
        <v>0</v>
      </c>
      <c r="AZ79" s="54">
        <v>84.35624070000001</v>
      </c>
      <c r="BA79" s="77">
        <v>0</v>
      </c>
      <c r="BB79" s="53">
        <v>0</v>
      </c>
      <c r="BC79" s="45">
        <v>0</v>
      </c>
      <c r="BD79" s="45">
        <v>0</v>
      </c>
      <c r="BE79" s="54">
        <v>0</v>
      </c>
      <c r="BF79" s="77">
        <v>4.00478085</v>
      </c>
      <c r="BG79" s="53">
        <v>2.2169693280000002</v>
      </c>
      <c r="BH79" s="45">
        <v>0</v>
      </c>
      <c r="BI79" s="45">
        <v>0</v>
      </c>
      <c r="BJ79" s="54">
        <v>26.147515062</v>
      </c>
      <c r="BK79" s="49">
        <f t="shared" si="4"/>
        <v>215.479289688</v>
      </c>
    </row>
    <row r="80" spans="1:63" ht="12.75">
      <c r="A80" s="11"/>
      <c r="B80" s="24" t="s">
        <v>104</v>
      </c>
      <c r="C80" s="77">
        <v>0</v>
      </c>
      <c r="D80" s="53">
        <v>0</v>
      </c>
      <c r="E80" s="45">
        <v>0</v>
      </c>
      <c r="F80" s="45">
        <v>0</v>
      </c>
      <c r="G80" s="54">
        <v>0</v>
      </c>
      <c r="H80" s="77">
        <v>1.0535974209999999</v>
      </c>
      <c r="I80" s="45">
        <v>23.686123891999998</v>
      </c>
      <c r="J80" s="45">
        <v>0</v>
      </c>
      <c r="K80" s="45">
        <v>0</v>
      </c>
      <c r="L80" s="54">
        <v>52.242009763000006</v>
      </c>
      <c r="M80" s="77">
        <v>0</v>
      </c>
      <c r="N80" s="53">
        <v>0</v>
      </c>
      <c r="O80" s="45">
        <v>0</v>
      </c>
      <c r="P80" s="45">
        <v>0</v>
      </c>
      <c r="Q80" s="54">
        <v>0</v>
      </c>
      <c r="R80" s="77">
        <v>0.331946506</v>
      </c>
      <c r="S80" s="45">
        <v>0</v>
      </c>
      <c r="T80" s="45">
        <v>4.090901382</v>
      </c>
      <c r="U80" s="45">
        <v>0</v>
      </c>
      <c r="V80" s="54">
        <v>0.996102358</v>
      </c>
      <c r="W80" s="77">
        <v>0</v>
      </c>
      <c r="X80" s="45">
        <v>0</v>
      </c>
      <c r="Y80" s="45">
        <v>0</v>
      </c>
      <c r="Z80" s="45">
        <v>0</v>
      </c>
      <c r="AA80" s="54">
        <v>0</v>
      </c>
      <c r="AB80" s="77">
        <v>0.001272568</v>
      </c>
      <c r="AC80" s="45">
        <v>0</v>
      </c>
      <c r="AD80" s="45">
        <v>0</v>
      </c>
      <c r="AE80" s="45">
        <v>0</v>
      </c>
      <c r="AF80" s="54">
        <v>0</v>
      </c>
      <c r="AG80" s="77">
        <v>0</v>
      </c>
      <c r="AH80" s="45">
        <v>0</v>
      </c>
      <c r="AI80" s="45">
        <v>0</v>
      </c>
      <c r="AJ80" s="45">
        <v>0</v>
      </c>
      <c r="AK80" s="54">
        <v>0</v>
      </c>
      <c r="AL80" s="77">
        <v>0</v>
      </c>
      <c r="AM80" s="45">
        <v>0</v>
      </c>
      <c r="AN80" s="45">
        <v>0</v>
      </c>
      <c r="AO80" s="45">
        <v>0</v>
      </c>
      <c r="AP80" s="54">
        <v>0</v>
      </c>
      <c r="AQ80" s="77">
        <v>0</v>
      </c>
      <c r="AR80" s="53">
        <v>0</v>
      </c>
      <c r="AS80" s="45">
        <v>0</v>
      </c>
      <c r="AT80" s="45">
        <v>0</v>
      </c>
      <c r="AU80" s="54">
        <v>0</v>
      </c>
      <c r="AV80" s="77">
        <v>62.64437456700001</v>
      </c>
      <c r="AW80" s="45">
        <v>466.50692616400005</v>
      </c>
      <c r="AX80" s="45">
        <v>5.338577264</v>
      </c>
      <c r="AY80" s="45">
        <v>0</v>
      </c>
      <c r="AZ80" s="54">
        <v>723.347215399</v>
      </c>
      <c r="BA80" s="77">
        <v>0</v>
      </c>
      <c r="BB80" s="53">
        <v>0</v>
      </c>
      <c r="BC80" s="45">
        <v>0</v>
      </c>
      <c r="BD80" s="45">
        <v>0</v>
      </c>
      <c r="BE80" s="54">
        <v>0</v>
      </c>
      <c r="BF80" s="77">
        <v>22.389664602999996</v>
      </c>
      <c r="BG80" s="53">
        <v>47.493685368</v>
      </c>
      <c r="BH80" s="45">
        <v>8.000949311</v>
      </c>
      <c r="BI80" s="45">
        <v>0</v>
      </c>
      <c r="BJ80" s="54">
        <v>123.826940203</v>
      </c>
      <c r="BK80" s="49">
        <f t="shared" si="4"/>
        <v>1541.9502867690003</v>
      </c>
    </row>
    <row r="81" spans="1:63" ht="12.75">
      <c r="A81" s="11"/>
      <c r="B81" s="24" t="s">
        <v>103</v>
      </c>
      <c r="C81" s="77">
        <v>0</v>
      </c>
      <c r="D81" s="53">
        <v>0</v>
      </c>
      <c r="E81" s="45">
        <v>0</v>
      </c>
      <c r="F81" s="45">
        <v>0</v>
      </c>
      <c r="G81" s="54">
        <v>0</v>
      </c>
      <c r="H81" s="77">
        <v>1.3660056580000002</v>
      </c>
      <c r="I81" s="45">
        <v>0.50498303</v>
      </c>
      <c r="J81" s="45">
        <v>0</v>
      </c>
      <c r="K81" s="45">
        <v>0</v>
      </c>
      <c r="L81" s="54">
        <v>7.897168988</v>
      </c>
      <c r="M81" s="77">
        <v>0</v>
      </c>
      <c r="N81" s="53">
        <v>0</v>
      </c>
      <c r="O81" s="45">
        <v>0</v>
      </c>
      <c r="P81" s="45">
        <v>0</v>
      </c>
      <c r="Q81" s="54">
        <v>0</v>
      </c>
      <c r="R81" s="77">
        <v>0.302969233</v>
      </c>
      <c r="S81" s="45">
        <v>0</v>
      </c>
      <c r="T81" s="45">
        <v>0</v>
      </c>
      <c r="U81" s="45">
        <v>0</v>
      </c>
      <c r="V81" s="54">
        <v>0.006013864</v>
      </c>
      <c r="W81" s="77">
        <v>0</v>
      </c>
      <c r="X81" s="45">
        <v>0</v>
      </c>
      <c r="Y81" s="45">
        <v>0</v>
      </c>
      <c r="Z81" s="45">
        <v>0</v>
      </c>
      <c r="AA81" s="54">
        <v>0</v>
      </c>
      <c r="AB81" s="77">
        <v>0</v>
      </c>
      <c r="AC81" s="45">
        <v>0</v>
      </c>
      <c r="AD81" s="45">
        <v>0</v>
      </c>
      <c r="AE81" s="45">
        <v>0</v>
      </c>
      <c r="AF81" s="54">
        <v>0</v>
      </c>
      <c r="AG81" s="77">
        <v>0</v>
      </c>
      <c r="AH81" s="45">
        <v>0</v>
      </c>
      <c r="AI81" s="45">
        <v>0</v>
      </c>
      <c r="AJ81" s="45">
        <v>0</v>
      </c>
      <c r="AK81" s="54">
        <v>0</v>
      </c>
      <c r="AL81" s="77">
        <v>0</v>
      </c>
      <c r="AM81" s="45">
        <v>0</v>
      </c>
      <c r="AN81" s="45">
        <v>0</v>
      </c>
      <c r="AO81" s="45">
        <v>0</v>
      </c>
      <c r="AP81" s="54">
        <v>0</v>
      </c>
      <c r="AQ81" s="77">
        <v>0</v>
      </c>
      <c r="AR81" s="53">
        <v>0</v>
      </c>
      <c r="AS81" s="45">
        <v>0</v>
      </c>
      <c r="AT81" s="45">
        <v>0</v>
      </c>
      <c r="AU81" s="54">
        <v>0</v>
      </c>
      <c r="AV81" s="77">
        <v>78.884783229</v>
      </c>
      <c r="AW81" s="45">
        <v>40.76864897200001</v>
      </c>
      <c r="AX81" s="45">
        <v>0</v>
      </c>
      <c r="AY81" s="45">
        <v>0</v>
      </c>
      <c r="AZ81" s="54">
        <v>175.907409578</v>
      </c>
      <c r="BA81" s="77">
        <v>0</v>
      </c>
      <c r="BB81" s="53">
        <v>0</v>
      </c>
      <c r="BC81" s="45">
        <v>0</v>
      </c>
      <c r="BD81" s="45">
        <v>0</v>
      </c>
      <c r="BE81" s="54">
        <v>0</v>
      </c>
      <c r="BF81" s="77">
        <v>25.485682820999997</v>
      </c>
      <c r="BG81" s="53">
        <v>7.84524057</v>
      </c>
      <c r="BH81" s="45">
        <v>0</v>
      </c>
      <c r="BI81" s="45">
        <v>0</v>
      </c>
      <c r="BJ81" s="54">
        <v>34.035585341</v>
      </c>
      <c r="BK81" s="49">
        <f t="shared" si="4"/>
        <v>373.00449128400004</v>
      </c>
    </row>
    <row r="82" spans="1:63" ht="12.75">
      <c r="A82" s="11"/>
      <c r="B82" s="24" t="s">
        <v>102</v>
      </c>
      <c r="C82" s="77">
        <v>0</v>
      </c>
      <c r="D82" s="53">
        <v>277.569921313</v>
      </c>
      <c r="E82" s="45">
        <v>0</v>
      </c>
      <c r="F82" s="45">
        <v>0</v>
      </c>
      <c r="G82" s="54">
        <v>0</v>
      </c>
      <c r="H82" s="77">
        <v>5.94608295</v>
      </c>
      <c r="I82" s="45">
        <v>924.55887032</v>
      </c>
      <c r="J82" s="45">
        <v>0</v>
      </c>
      <c r="K82" s="45">
        <v>0</v>
      </c>
      <c r="L82" s="54">
        <v>88.43324347500001</v>
      </c>
      <c r="M82" s="77">
        <v>0</v>
      </c>
      <c r="N82" s="53">
        <v>0</v>
      </c>
      <c r="O82" s="45">
        <v>0</v>
      </c>
      <c r="P82" s="45">
        <v>0</v>
      </c>
      <c r="Q82" s="54">
        <v>0</v>
      </c>
      <c r="R82" s="77">
        <v>3.7415038659999995</v>
      </c>
      <c r="S82" s="45">
        <v>68.256655507</v>
      </c>
      <c r="T82" s="45">
        <v>0.504104057</v>
      </c>
      <c r="U82" s="45">
        <v>0</v>
      </c>
      <c r="V82" s="54">
        <v>130.88008974099998</v>
      </c>
      <c r="W82" s="77">
        <v>0</v>
      </c>
      <c r="X82" s="45">
        <v>0</v>
      </c>
      <c r="Y82" s="45">
        <v>0</v>
      </c>
      <c r="Z82" s="45">
        <v>0</v>
      </c>
      <c r="AA82" s="54">
        <v>0</v>
      </c>
      <c r="AB82" s="77">
        <v>0.043962724</v>
      </c>
      <c r="AC82" s="45">
        <v>0.001552347</v>
      </c>
      <c r="AD82" s="45">
        <v>0</v>
      </c>
      <c r="AE82" s="45">
        <v>0</v>
      </c>
      <c r="AF82" s="54">
        <v>0.319980664</v>
      </c>
      <c r="AG82" s="77">
        <v>0</v>
      </c>
      <c r="AH82" s="45">
        <v>0</v>
      </c>
      <c r="AI82" s="45">
        <v>0</v>
      </c>
      <c r="AJ82" s="45">
        <v>0</v>
      </c>
      <c r="AK82" s="54">
        <v>0</v>
      </c>
      <c r="AL82" s="77">
        <v>0</v>
      </c>
      <c r="AM82" s="45">
        <v>0</v>
      </c>
      <c r="AN82" s="45">
        <v>0</v>
      </c>
      <c r="AO82" s="45">
        <v>0</v>
      </c>
      <c r="AP82" s="54">
        <v>0</v>
      </c>
      <c r="AQ82" s="77">
        <v>0</v>
      </c>
      <c r="AR82" s="53">
        <v>0</v>
      </c>
      <c r="AS82" s="45">
        <v>0</v>
      </c>
      <c r="AT82" s="45">
        <v>0</v>
      </c>
      <c r="AU82" s="54">
        <v>0</v>
      </c>
      <c r="AV82" s="77">
        <v>83.984017716</v>
      </c>
      <c r="AW82" s="45">
        <v>664.4237015709999</v>
      </c>
      <c r="AX82" s="45">
        <v>51.556803472000006</v>
      </c>
      <c r="AY82" s="45">
        <v>0</v>
      </c>
      <c r="AZ82" s="54">
        <v>555.3621989180001</v>
      </c>
      <c r="BA82" s="77">
        <v>0</v>
      </c>
      <c r="BB82" s="53">
        <v>0</v>
      </c>
      <c r="BC82" s="45">
        <v>0</v>
      </c>
      <c r="BD82" s="45">
        <v>0</v>
      </c>
      <c r="BE82" s="54">
        <v>0</v>
      </c>
      <c r="BF82" s="77">
        <v>37.378085326999994</v>
      </c>
      <c r="BG82" s="53">
        <v>49.432462085000004</v>
      </c>
      <c r="BH82" s="45">
        <v>13.109645568000001</v>
      </c>
      <c r="BI82" s="45">
        <v>0</v>
      </c>
      <c r="BJ82" s="54">
        <v>63.086434757999996</v>
      </c>
      <c r="BK82" s="49">
        <f t="shared" si="4"/>
        <v>3018.5893163789997</v>
      </c>
    </row>
    <row r="83" spans="1:63" ht="12.75">
      <c r="A83" s="11"/>
      <c r="B83" s="24" t="s">
        <v>100</v>
      </c>
      <c r="C83" s="77">
        <v>0</v>
      </c>
      <c r="D83" s="53">
        <v>0</v>
      </c>
      <c r="E83" s="45">
        <v>0</v>
      </c>
      <c r="F83" s="45">
        <v>0</v>
      </c>
      <c r="G83" s="54">
        <v>0</v>
      </c>
      <c r="H83" s="77">
        <v>1.363626933</v>
      </c>
      <c r="I83" s="45">
        <v>170.652439486</v>
      </c>
      <c r="J83" s="45">
        <v>0</v>
      </c>
      <c r="K83" s="45">
        <v>0</v>
      </c>
      <c r="L83" s="54">
        <v>13.125547243000002</v>
      </c>
      <c r="M83" s="77">
        <v>0</v>
      </c>
      <c r="N83" s="53">
        <v>0</v>
      </c>
      <c r="O83" s="45">
        <v>0</v>
      </c>
      <c r="P83" s="45">
        <v>0</v>
      </c>
      <c r="Q83" s="54">
        <v>0</v>
      </c>
      <c r="R83" s="77">
        <v>0.6667609499999999</v>
      </c>
      <c r="S83" s="45">
        <v>1.29382828</v>
      </c>
      <c r="T83" s="45">
        <v>0</v>
      </c>
      <c r="U83" s="45">
        <v>0</v>
      </c>
      <c r="V83" s="54">
        <v>0.466141812</v>
      </c>
      <c r="W83" s="77">
        <v>0</v>
      </c>
      <c r="X83" s="45">
        <v>0</v>
      </c>
      <c r="Y83" s="45">
        <v>0</v>
      </c>
      <c r="Z83" s="45">
        <v>0</v>
      </c>
      <c r="AA83" s="54">
        <v>0</v>
      </c>
      <c r="AB83" s="77">
        <v>0.001205596</v>
      </c>
      <c r="AC83" s="45">
        <v>0</v>
      </c>
      <c r="AD83" s="45">
        <v>0</v>
      </c>
      <c r="AE83" s="45">
        <v>0</v>
      </c>
      <c r="AF83" s="54">
        <v>0</v>
      </c>
      <c r="AG83" s="77">
        <v>0</v>
      </c>
      <c r="AH83" s="45">
        <v>0</v>
      </c>
      <c r="AI83" s="45">
        <v>0</v>
      </c>
      <c r="AJ83" s="45">
        <v>0</v>
      </c>
      <c r="AK83" s="54">
        <v>0</v>
      </c>
      <c r="AL83" s="77">
        <v>0</v>
      </c>
      <c r="AM83" s="45">
        <v>0</v>
      </c>
      <c r="AN83" s="45">
        <v>0</v>
      </c>
      <c r="AO83" s="45">
        <v>0</v>
      </c>
      <c r="AP83" s="54">
        <v>0</v>
      </c>
      <c r="AQ83" s="77">
        <v>0</v>
      </c>
      <c r="AR83" s="53">
        <v>0</v>
      </c>
      <c r="AS83" s="45">
        <v>0</v>
      </c>
      <c r="AT83" s="45">
        <v>0</v>
      </c>
      <c r="AU83" s="54">
        <v>0</v>
      </c>
      <c r="AV83" s="77">
        <v>24.548032331</v>
      </c>
      <c r="AW83" s="45">
        <v>275.627982406</v>
      </c>
      <c r="AX83" s="45">
        <v>0</v>
      </c>
      <c r="AY83" s="45">
        <v>0</v>
      </c>
      <c r="AZ83" s="54">
        <v>260.546224021</v>
      </c>
      <c r="BA83" s="77">
        <v>0</v>
      </c>
      <c r="BB83" s="53">
        <v>0</v>
      </c>
      <c r="BC83" s="45">
        <v>0</v>
      </c>
      <c r="BD83" s="45">
        <v>0</v>
      </c>
      <c r="BE83" s="54">
        <v>0</v>
      </c>
      <c r="BF83" s="77">
        <v>5.744745807</v>
      </c>
      <c r="BG83" s="53">
        <v>16.730300383</v>
      </c>
      <c r="BH83" s="45">
        <v>2.5174927719999998</v>
      </c>
      <c r="BI83" s="45">
        <v>0</v>
      </c>
      <c r="BJ83" s="54">
        <v>25.912398776000003</v>
      </c>
      <c r="BK83" s="49">
        <f t="shared" si="4"/>
        <v>799.1967267959999</v>
      </c>
    </row>
    <row r="84" spans="1:63" ht="12.75">
      <c r="A84" s="11"/>
      <c r="B84" s="24" t="s">
        <v>101</v>
      </c>
      <c r="C84" s="77">
        <v>0</v>
      </c>
      <c r="D84" s="53">
        <v>224.90888726300003</v>
      </c>
      <c r="E84" s="45">
        <v>0</v>
      </c>
      <c r="F84" s="45">
        <v>0</v>
      </c>
      <c r="G84" s="54">
        <v>0</v>
      </c>
      <c r="H84" s="77">
        <v>1.471550183</v>
      </c>
      <c r="I84" s="45">
        <v>638.101161927</v>
      </c>
      <c r="J84" s="45">
        <v>23.074565727</v>
      </c>
      <c r="K84" s="45">
        <v>31.533607858</v>
      </c>
      <c r="L84" s="54">
        <v>47.451774038</v>
      </c>
      <c r="M84" s="77">
        <v>0</v>
      </c>
      <c r="N84" s="53">
        <v>0</v>
      </c>
      <c r="O84" s="45">
        <v>0</v>
      </c>
      <c r="P84" s="45">
        <v>0</v>
      </c>
      <c r="Q84" s="54">
        <v>0</v>
      </c>
      <c r="R84" s="77">
        <v>0.6471779669999999</v>
      </c>
      <c r="S84" s="45">
        <v>0.450429747</v>
      </c>
      <c r="T84" s="45">
        <v>0</v>
      </c>
      <c r="U84" s="45">
        <v>0</v>
      </c>
      <c r="V84" s="54">
        <v>388.19497327</v>
      </c>
      <c r="W84" s="77">
        <v>0</v>
      </c>
      <c r="X84" s="45">
        <v>0</v>
      </c>
      <c r="Y84" s="45">
        <v>0</v>
      </c>
      <c r="Z84" s="45">
        <v>0</v>
      </c>
      <c r="AA84" s="54">
        <v>0</v>
      </c>
      <c r="AB84" s="77">
        <v>0.077668383</v>
      </c>
      <c r="AC84" s="45">
        <v>0</v>
      </c>
      <c r="AD84" s="45">
        <v>0</v>
      </c>
      <c r="AE84" s="45">
        <v>0</v>
      </c>
      <c r="AF84" s="54">
        <v>0</v>
      </c>
      <c r="AG84" s="77">
        <v>0</v>
      </c>
      <c r="AH84" s="45">
        <v>0</v>
      </c>
      <c r="AI84" s="45">
        <v>0</v>
      </c>
      <c r="AJ84" s="45">
        <v>0</v>
      </c>
      <c r="AK84" s="54">
        <v>0</v>
      </c>
      <c r="AL84" s="77">
        <v>0.004208126</v>
      </c>
      <c r="AM84" s="45">
        <v>0</v>
      </c>
      <c r="AN84" s="45">
        <v>0</v>
      </c>
      <c r="AO84" s="45">
        <v>0</v>
      </c>
      <c r="AP84" s="54">
        <v>0</v>
      </c>
      <c r="AQ84" s="77">
        <v>0</v>
      </c>
      <c r="AR84" s="53">
        <v>24.156146581</v>
      </c>
      <c r="AS84" s="45">
        <v>0</v>
      </c>
      <c r="AT84" s="45">
        <v>0</v>
      </c>
      <c r="AU84" s="54">
        <v>0</v>
      </c>
      <c r="AV84" s="77">
        <v>8.159935736</v>
      </c>
      <c r="AW84" s="45">
        <v>384.309282626</v>
      </c>
      <c r="AX84" s="45">
        <v>0</v>
      </c>
      <c r="AY84" s="45">
        <v>0</v>
      </c>
      <c r="AZ84" s="54">
        <v>273.799561479</v>
      </c>
      <c r="BA84" s="77">
        <v>0</v>
      </c>
      <c r="BB84" s="53">
        <v>0</v>
      </c>
      <c r="BC84" s="45">
        <v>0</v>
      </c>
      <c r="BD84" s="45">
        <v>0</v>
      </c>
      <c r="BE84" s="54">
        <v>0</v>
      </c>
      <c r="BF84" s="77">
        <v>2.6105770239999995</v>
      </c>
      <c r="BG84" s="53">
        <v>14.502478681</v>
      </c>
      <c r="BH84" s="45">
        <v>0</v>
      </c>
      <c r="BI84" s="45">
        <v>0</v>
      </c>
      <c r="BJ84" s="54">
        <v>54.781346605</v>
      </c>
      <c r="BK84" s="49">
        <f t="shared" si="4"/>
        <v>2118.2353332210005</v>
      </c>
    </row>
    <row r="85" spans="1:63" ht="12.75">
      <c r="A85" s="36"/>
      <c r="B85" s="37" t="s">
        <v>86</v>
      </c>
      <c r="C85" s="86">
        <f>SUM(C78:C84)</f>
        <v>0</v>
      </c>
      <c r="D85" s="63">
        <f>SUM(D78:D84)</f>
        <v>519.459633576</v>
      </c>
      <c r="E85" s="87">
        <f aca="true" t="shared" si="5" ref="E85:BJ85">SUM(E78:E84)</f>
        <v>0</v>
      </c>
      <c r="F85" s="87">
        <f t="shared" si="5"/>
        <v>0</v>
      </c>
      <c r="G85" s="66">
        <f t="shared" si="5"/>
        <v>0</v>
      </c>
      <c r="H85" s="86">
        <f t="shared" si="5"/>
        <v>11.923930375</v>
      </c>
      <c r="I85" s="87">
        <f t="shared" si="5"/>
        <v>1787.393913493</v>
      </c>
      <c r="J85" s="87">
        <f t="shared" si="5"/>
        <v>23.081320568</v>
      </c>
      <c r="K85" s="87">
        <f t="shared" si="5"/>
        <v>31.533607858</v>
      </c>
      <c r="L85" s="66">
        <f t="shared" si="5"/>
        <v>218.541245153</v>
      </c>
      <c r="M85" s="86">
        <f t="shared" si="5"/>
        <v>0</v>
      </c>
      <c r="N85" s="63">
        <f t="shared" si="5"/>
        <v>0</v>
      </c>
      <c r="O85" s="87">
        <f t="shared" si="5"/>
        <v>0</v>
      </c>
      <c r="P85" s="87">
        <f t="shared" si="5"/>
        <v>0</v>
      </c>
      <c r="Q85" s="66">
        <f t="shared" si="5"/>
        <v>0</v>
      </c>
      <c r="R85" s="86">
        <f t="shared" si="5"/>
        <v>6.3162477159999995</v>
      </c>
      <c r="S85" s="87">
        <f t="shared" si="5"/>
        <v>75.94751402600001</v>
      </c>
      <c r="T85" s="87">
        <f t="shared" si="5"/>
        <v>4.595005439</v>
      </c>
      <c r="U85" s="87">
        <f t="shared" si="5"/>
        <v>0</v>
      </c>
      <c r="V85" s="66">
        <f t="shared" si="5"/>
        <v>520.719743044</v>
      </c>
      <c r="W85" s="86">
        <f t="shared" si="5"/>
        <v>0</v>
      </c>
      <c r="X85" s="87">
        <f t="shared" si="5"/>
        <v>0</v>
      </c>
      <c r="Y85" s="87">
        <f t="shared" si="5"/>
        <v>0</v>
      </c>
      <c r="Z85" s="87">
        <f t="shared" si="5"/>
        <v>0</v>
      </c>
      <c r="AA85" s="66">
        <f t="shared" si="5"/>
        <v>0</v>
      </c>
      <c r="AB85" s="86">
        <f t="shared" si="5"/>
        <v>0.124430449</v>
      </c>
      <c r="AC85" s="87">
        <f t="shared" si="5"/>
        <v>0.001552347</v>
      </c>
      <c r="AD85" s="87">
        <f t="shared" si="5"/>
        <v>0</v>
      </c>
      <c r="AE85" s="87">
        <f t="shared" si="5"/>
        <v>0</v>
      </c>
      <c r="AF85" s="66">
        <f t="shared" si="5"/>
        <v>0.319980664</v>
      </c>
      <c r="AG85" s="86">
        <f t="shared" si="5"/>
        <v>0</v>
      </c>
      <c r="AH85" s="87">
        <f t="shared" si="5"/>
        <v>0</v>
      </c>
      <c r="AI85" s="87">
        <f t="shared" si="5"/>
        <v>0</v>
      </c>
      <c r="AJ85" s="87">
        <f t="shared" si="5"/>
        <v>0</v>
      </c>
      <c r="AK85" s="64">
        <f t="shared" si="5"/>
        <v>0</v>
      </c>
      <c r="AL85" s="62">
        <f t="shared" si="5"/>
        <v>0.004208126</v>
      </c>
      <c r="AM85" s="63">
        <f t="shared" si="5"/>
        <v>0</v>
      </c>
      <c r="AN85" s="63">
        <f t="shared" si="5"/>
        <v>0</v>
      </c>
      <c r="AO85" s="63">
        <f t="shared" si="5"/>
        <v>0</v>
      </c>
      <c r="AP85" s="64">
        <f t="shared" si="5"/>
        <v>0</v>
      </c>
      <c r="AQ85" s="62">
        <f t="shared" si="5"/>
        <v>0</v>
      </c>
      <c r="AR85" s="63">
        <f t="shared" si="5"/>
        <v>24.156146581</v>
      </c>
      <c r="AS85" s="63">
        <f t="shared" si="5"/>
        <v>0</v>
      </c>
      <c r="AT85" s="63">
        <f t="shared" si="5"/>
        <v>0</v>
      </c>
      <c r="AU85" s="64">
        <f t="shared" si="5"/>
        <v>0</v>
      </c>
      <c r="AV85" s="62">
        <f t="shared" si="5"/>
        <v>280.04045952800004</v>
      </c>
      <c r="AW85" s="63">
        <f t="shared" si="5"/>
        <v>2019.5151010079999</v>
      </c>
      <c r="AX85" s="63">
        <f t="shared" si="5"/>
        <v>56.93227804400001</v>
      </c>
      <c r="AY85" s="63">
        <f t="shared" si="5"/>
        <v>0</v>
      </c>
      <c r="AZ85" s="64">
        <f t="shared" si="5"/>
        <v>2142.273030807</v>
      </c>
      <c r="BA85" s="62">
        <f t="shared" si="5"/>
        <v>0</v>
      </c>
      <c r="BB85" s="63">
        <f t="shared" si="5"/>
        <v>0</v>
      </c>
      <c r="BC85" s="63">
        <f t="shared" si="5"/>
        <v>0</v>
      </c>
      <c r="BD85" s="63">
        <f t="shared" si="5"/>
        <v>0</v>
      </c>
      <c r="BE85" s="64">
        <f t="shared" si="5"/>
        <v>0</v>
      </c>
      <c r="BF85" s="62">
        <f t="shared" si="5"/>
        <v>99.95160754999998</v>
      </c>
      <c r="BG85" s="63">
        <f>SUM(BG78:BG84)</f>
        <v>162.43598523500003</v>
      </c>
      <c r="BH85" s="63">
        <f t="shared" si="5"/>
        <v>23.655040772000003</v>
      </c>
      <c r="BI85" s="63">
        <f t="shared" si="5"/>
        <v>0</v>
      </c>
      <c r="BJ85" s="64">
        <f t="shared" si="5"/>
        <v>343.4739223110001</v>
      </c>
      <c r="BK85" s="67">
        <f>SUM(BK78:BK84)</f>
        <v>8352.39590467</v>
      </c>
    </row>
    <row r="86" spans="1:63" ht="12.75">
      <c r="A86" s="36"/>
      <c r="B86" s="38" t="s">
        <v>76</v>
      </c>
      <c r="C86" s="68">
        <f aca="true" t="shared" si="6" ref="C86:AH86">+C85+C70+C14+C9</f>
        <v>0</v>
      </c>
      <c r="D86" s="78">
        <f t="shared" si="6"/>
        <v>1716.4217334339999</v>
      </c>
      <c r="E86" s="78">
        <f t="shared" si="6"/>
        <v>0</v>
      </c>
      <c r="F86" s="78">
        <f t="shared" si="6"/>
        <v>0</v>
      </c>
      <c r="G86" s="79">
        <f t="shared" si="6"/>
        <v>0</v>
      </c>
      <c r="H86" s="68">
        <f t="shared" si="6"/>
        <v>27.436860287</v>
      </c>
      <c r="I86" s="78">
        <f t="shared" si="6"/>
        <v>6642.004120784</v>
      </c>
      <c r="J86" s="78">
        <f t="shared" si="6"/>
        <v>995.1279321610001</v>
      </c>
      <c r="K86" s="78">
        <f t="shared" si="6"/>
        <v>173.185360071</v>
      </c>
      <c r="L86" s="79">
        <f t="shared" si="6"/>
        <v>1021.3644087540001</v>
      </c>
      <c r="M86" s="68">
        <f t="shared" si="6"/>
        <v>0</v>
      </c>
      <c r="N86" s="78">
        <f t="shared" si="6"/>
        <v>0</v>
      </c>
      <c r="O86" s="78">
        <f t="shared" si="6"/>
        <v>0</v>
      </c>
      <c r="P86" s="78">
        <f t="shared" si="6"/>
        <v>0</v>
      </c>
      <c r="Q86" s="79">
        <f t="shared" si="6"/>
        <v>0</v>
      </c>
      <c r="R86" s="68">
        <f t="shared" si="6"/>
        <v>11.919577037</v>
      </c>
      <c r="S86" s="78">
        <f t="shared" si="6"/>
        <v>653.98205482</v>
      </c>
      <c r="T86" s="78">
        <f t="shared" si="6"/>
        <v>43.326225062999995</v>
      </c>
      <c r="U86" s="78">
        <f t="shared" si="6"/>
        <v>0</v>
      </c>
      <c r="V86" s="79">
        <f t="shared" si="6"/>
        <v>537.2873592249999</v>
      </c>
      <c r="W86" s="68">
        <f t="shared" si="6"/>
        <v>0</v>
      </c>
      <c r="X86" s="68">
        <f t="shared" si="6"/>
        <v>0</v>
      </c>
      <c r="Y86" s="68">
        <f t="shared" si="6"/>
        <v>0</v>
      </c>
      <c r="Z86" s="68">
        <f t="shared" si="6"/>
        <v>0</v>
      </c>
      <c r="AA86" s="68">
        <f t="shared" si="6"/>
        <v>0</v>
      </c>
      <c r="AB86" s="68">
        <f t="shared" si="6"/>
        <v>0.152908343</v>
      </c>
      <c r="AC86" s="78">
        <f t="shared" si="6"/>
        <v>0.001552347</v>
      </c>
      <c r="AD86" s="78">
        <f t="shared" si="6"/>
        <v>0</v>
      </c>
      <c r="AE86" s="78">
        <f t="shared" si="6"/>
        <v>0</v>
      </c>
      <c r="AF86" s="79">
        <f t="shared" si="6"/>
        <v>0.6035410280000001</v>
      </c>
      <c r="AG86" s="68">
        <f t="shared" si="6"/>
        <v>0</v>
      </c>
      <c r="AH86" s="78">
        <f t="shared" si="6"/>
        <v>0</v>
      </c>
      <c r="AI86" s="78">
        <f aca="true" t="shared" si="7" ref="AI86:BK86">+AI85+AI70+AI14+AI9</f>
        <v>0</v>
      </c>
      <c r="AJ86" s="78">
        <f t="shared" si="7"/>
        <v>0</v>
      </c>
      <c r="AK86" s="79">
        <f t="shared" si="7"/>
        <v>0</v>
      </c>
      <c r="AL86" s="68">
        <f t="shared" si="7"/>
        <v>0.007953883</v>
      </c>
      <c r="AM86" s="78">
        <f t="shared" si="7"/>
        <v>0</v>
      </c>
      <c r="AN86" s="78">
        <f t="shared" si="7"/>
        <v>0</v>
      </c>
      <c r="AO86" s="78">
        <f t="shared" si="7"/>
        <v>0</v>
      </c>
      <c r="AP86" s="79">
        <f t="shared" si="7"/>
        <v>0</v>
      </c>
      <c r="AQ86" s="68">
        <f t="shared" si="7"/>
        <v>0</v>
      </c>
      <c r="AR86" s="78">
        <f t="shared" si="7"/>
        <v>89.938501407</v>
      </c>
      <c r="AS86" s="78">
        <f t="shared" si="7"/>
        <v>0</v>
      </c>
      <c r="AT86" s="78">
        <f t="shared" si="7"/>
        <v>0</v>
      </c>
      <c r="AU86" s="79">
        <f t="shared" si="7"/>
        <v>0</v>
      </c>
      <c r="AV86" s="68">
        <f t="shared" si="7"/>
        <v>609.435710151</v>
      </c>
      <c r="AW86" s="78">
        <f t="shared" si="7"/>
        <v>5398.482852032999</v>
      </c>
      <c r="AX86" s="78">
        <f t="shared" si="7"/>
        <v>159.337354333</v>
      </c>
      <c r="AY86" s="78">
        <f t="shared" si="7"/>
        <v>0</v>
      </c>
      <c r="AZ86" s="79">
        <f t="shared" si="7"/>
        <v>4447.890442133999</v>
      </c>
      <c r="BA86" s="68">
        <f t="shared" si="7"/>
        <v>0</v>
      </c>
      <c r="BB86" s="78">
        <f t="shared" si="7"/>
        <v>0</v>
      </c>
      <c r="BC86" s="78">
        <f t="shared" si="7"/>
        <v>0</v>
      </c>
      <c r="BD86" s="78">
        <f t="shared" si="7"/>
        <v>0</v>
      </c>
      <c r="BE86" s="79">
        <f t="shared" si="7"/>
        <v>0</v>
      </c>
      <c r="BF86" s="68">
        <f t="shared" si="7"/>
        <v>171.36488003199997</v>
      </c>
      <c r="BG86" s="78">
        <f t="shared" si="7"/>
        <v>556.308871103</v>
      </c>
      <c r="BH86" s="78">
        <f t="shared" si="7"/>
        <v>50.337053219000005</v>
      </c>
      <c r="BI86" s="78">
        <f t="shared" si="7"/>
        <v>0</v>
      </c>
      <c r="BJ86" s="79">
        <f t="shared" si="7"/>
        <v>627.1289341390001</v>
      </c>
      <c r="BK86" s="68">
        <f t="shared" si="7"/>
        <v>23933.046185788</v>
      </c>
    </row>
    <row r="87" spans="1:63" ht="3.75" customHeight="1">
      <c r="A87" s="11"/>
      <c r="B87" s="20"/>
      <c r="C87" s="114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40"/>
    </row>
    <row r="88" spans="1:63" ht="3.75" customHeight="1">
      <c r="A88" s="11"/>
      <c r="B88" s="20"/>
      <c r="C88" s="25"/>
      <c r="D88" s="33"/>
      <c r="E88" s="26"/>
      <c r="F88" s="26"/>
      <c r="G88" s="26"/>
      <c r="H88" s="26"/>
      <c r="I88" s="26"/>
      <c r="J88" s="26"/>
      <c r="K88" s="26"/>
      <c r="L88" s="26"/>
      <c r="M88" s="26"/>
      <c r="N88" s="33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33"/>
      <c r="AS88" s="26"/>
      <c r="AT88" s="26"/>
      <c r="AU88" s="26"/>
      <c r="AV88" s="26"/>
      <c r="AW88" s="26"/>
      <c r="AX88" s="26"/>
      <c r="AY88" s="26"/>
      <c r="AZ88" s="26"/>
      <c r="BA88" s="26"/>
      <c r="BB88" s="33"/>
      <c r="BC88" s="26"/>
      <c r="BD88" s="26"/>
      <c r="BE88" s="26"/>
      <c r="BF88" s="26"/>
      <c r="BG88" s="33"/>
      <c r="BH88" s="26"/>
      <c r="BI88" s="26"/>
      <c r="BJ88" s="26"/>
      <c r="BK88" s="29"/>
    </row>
    <row r="89" spans="1:63" ht="12.75">
      <c r="A89" s="11" t="s">
        <v>1</v>
      </c>
      <c r="B89" s="17" t="s">
        <v>7</v>
      </c>
      <c r="C89" s="114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40"/>
    </row>
    <row r="90" spans="1:256" s="4" customFormat="1" ht="12.75">
      <c r="A90" s="11" t="s">
        <v>72</v>
      </c>
      <c r="B90" s="24" t="s">
        <v>2</v>
      </c>
      <c r="C90" s="141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3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4" customFormat="1" ht="12.75">
      <c r="A91" s="11"/>
      <c r="B91" s="24" t="s">
        <v>105</v>
      </c>
      <c r="C91" s="81">
        <v>0</v>
      </c>
      <c r="D91" s="53">
        <v>0</v>
      </c>
      <c r="E91" s="82">
        <v>0</v>
      </c>
      <c r="F91" s="82">
        <v>0</v>
      </c>
      <c r="G91" s="83">
        <v>0</v>
      </c>
      <c r="H91" s="81">
        <v>5.446081608</v>
      </c>
      <c r="I91" s="82">
        <v>0.511161706</v>
      </c>
      <c r="J91" s="82">
        <v>0</v>
      </c>
      <c r="K91" s="82">
        <v>0</v>
      </c>
      <c r="L91" s="83">
        <v>0.211905867</v>
      </c>
      <c r="M91" s="69">
        <v>0</v>
      </c>
      <c r="N91" s="70">
        <v>0</v>
      </c>
      <c r="O91" s="69">
        <v>0</v>
      </c>
      <c r="P91" s="69">
        <v>0</v>
      </c>
      <c r="Q91" s="69">
        <v>0</v>
      </c>
      <c r="R91" s="81">
        <v>2.830792495</v>
      </c>
      <c r="S91" s="82">
        <v>0</v>
      </c>
      <c r="T91" s="82">
        <v>0</v>
      </c>
      <c r="U91" s="82">
        <v>0</v>
      </c>
      <c r="V91" s="83">
        <v>0.048315289</v>
      </c>
      <c r="W91" s="81">
        <v>0</v>
      </c>
      <c r="X91" s="82">
        <v>0</v>
      </c>
      <c r="Y91" s="82">
        <v>0</v>
      </c>
      <c r="Z91" s="82">
        <v>0</v>
      </c>
      <c r="AA91" s="83">
        <v>0</v>
      </c>
      <c r="AB91" s="81">
        <v>0.7780149749999999</v>
      </c>
      <c r="AC91" s="82">
        <v>0</v>
      </c>
      <c r="AD91" s="82">
        <v>0</v>
      </c>
      <c r="AE91" s="82">
        <v>0</v>
      </c>
      <c r="AF91" s="83">
        <v>0</v>
      </c>
      <c r="AG91" s="69">
        <v>0</v>
      </c>
      <c r="AH91" s="69">
        <v>0</v>
      </c>
      <c r="AI91" s="69">
        <v>0</v>
      </c>
      <c r="AJ91" s="69">
        <v>0</v>
      </c>
      <c r="AK91" s="69">
        <v>0</v>
      </c>
      <c r="AL91" s="81">
        <v>0.497939018</v>
      </c>
      <c r="AM91" s="82">
        <v>0</v>
      </c>
      <c r="AN91" s="82">
        <v>0</v>
      </c>
      <c r="AO91" s="82">
        <v>0</v>
      </c>
      <c r="AP91" s="83">
        <v>0</v>
      </c>
      <c r="AQ91" s="81">
        <v>0</v>
      </c>
      <c r="AR91" s="84">
        <v>0</v>
      </c>
      <c r="AS91" s="82">
        <v>0</v>
      </c>
      <c r="AT91" s="82">
        <v>0</v>
      </c>
      <c r="AU91" s="83">
        <v>0</v>
      </c>
      <c r="AV91" s="81">
        <v>637.0488662050001</v>
      </c>
      <c r="AW91" s="82">
        <v>8.076638824</v>
      </c>
      <c r="AX91" s="82">
        <v>0</v>
      </c>
      <c r="AY91" s="82">
        <v>0</v>
      </c>
      <c r="AZ91" s="83">
        <v>49.919190294</v>
      </c>
      <c r="BA91" s="81">
        <v>0</v>
      </c>
      <c r="BB91" s="84">
        <v>0</v>
      </c>
      <c r="BC91" s="82">
        <v>0</v>
      </c>
      <c r="BD91" s="82">
        <v>0</v>
      </c>
      <c r="BE91" s="83">
        <v>0</v>
      </c>
      <c r="BF91" s="81">
        <v>308.961254616</v>
      </c>
      <c r="BG91" s="84">
        <v>11.313240324999999</v>
      </c>
      <c r="BH91" s="82">
        <v>0</v>
      </c>
      <c r="BI91" s="82">
        <v>0</v>
      </c>
      <c r="BJ91" s="83">
        <v>13.93361133</v>
      </c>
      <c r="BK91" s="71">
        <f>SUM(C91:BJ91)</f>
        <v>1039.5770125520003</v>
      </c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4" customFormat="1" ht="12.75">
      <c r="A92" s="36"/>
      <c r="B92" s="37" t="s">
        <v>81</v>
      </c>
      <c r="C92" s="50">
        <f>SUM(C91)</f>
        <v>0</v>
      </c>
      <c r="D92" s="75">
        <f>SUM(D91)</f>
        <v>0</v>
      </c>
      <c r="E92" s="75">
        <f aca="true" t="shared" si="8" ref="E92:BJ92">SUM(E91)</f>
        <v>0</v>
      </c>
      <c r="F92" s="75">
        <f t="shared" si="8"/>
        <v>0</v>
      </c>
      <c r="G92" s="72">
        <f t="shared" si="8"/>
        <v>0</v>
      </c>
      <c r="H92" s="50">
        <f t="shared" si="8"/>
        <v>5.446081608</v>
      </c>
      <c r="I92" s="75">
        <f t="shared" si="8"/>
        <v>0.511161706</v>
      </c>
      <c r="J92" s="75">
        <f t="shared" si="8"/>
        <v>0</v>
      </c>
      <c r="K92" s="75">
        <f t="shared" si="8"/>
        <v>0</v>
      </c>
      <c r="L92" s="72">
        <f t="shared" si="8"/>
        <v>0.211905867</v>
      </c>
      <c r="M92" s="51">
        <f t="shared" si="8"/>
        <v>0</v>
      </c>
      <c r="N92" s="51">
        <f t="shared" si="8"/>
        <v>0</v>
      </c>
      <c r="O92" s="51">
        <f t="shared" si="8"/>
        <v>0</v>
      </c>
      <c r="P92" s="51">
        <f t="shared" si="8"/>
        <v>0</v>
      </c>
      <c r="Q92" s="80">
        <f t="shared" si="8"/>
        <v>0</v>
      </c>
      <c r="R92" s="50">
        <f t="shared" si="8"/>
        <v>2.830792495</v>
      </c>
      <c r="S92" s="75">
        <f t="shared" si="8"/>
        <v>0</v>
      </c>
      <c r="T92" s="75">
        <f t="shared" si="8"/>
        <v>0</v>
      </c>
      <c r="U92" s="75">
        <f t="shared" si="8"/>
        <v>0</v>
      </c>
      <c r="V92" s="72">
        <f t="shared" si="8"/>
        <v>0.048315289</v>
      </c>
      <c r="W92" s="50">
        <f t="shared" si="8"/>
        <v>0</v>
      </c>
      <c r="X92" s="75">
        <f t="shared" si="8"/>
        <v>0</v>
      </c>
      <c r="Y92" s="75">
        <f t="shared" si="8"/>
        <v>0</v>
      </c>
      <c r="Z92" s="75">
        <f t="shared" si="8"/>
        <v>0</v>
      </c>
      <c r="AA92" s="72">
        <f t="shared" si="8"/>
        <v>0</v>
      </c>
      <c r="AB92" s="50">
        <f t="shared" si="8"/>
        <v>0.7780149749999999</v>
      </c>
      <c r="AC92" s="75">
        <f t="shared" si="8"/>
        <v>0</v>
      </c>
      <c r="AD92" s="75">
        <f t="shared" si="8"/>
        <v>0</v>
      </c>
      <c r="AE92" s="75">
        <f t="shared" si="8"/>
        <v>0</v>
      </c>
      <c r="AF92" s="72">
        <f t="shared" si="8"/>
        <v>0</v>
      </c>
      <c r="AG92" s="51">
        <f t="shared" si="8"/>
        <v>0</v>
      </c>
      <c r="AH92" s="51">
        <f t="shared" si="8"/>
        <v>0</v>
      </c>
      <c r="AI92" s="51">
        <f t="shared" si="8"/>
        <v>0</v>
      </c>
      <c r="AJ92" s="51">
        <f t="shared" si="8"/>
        <v>0</v>
      </c>
      <c r="AK92" s="80">
        <f t="shared" si="8"/>
        <v>0</v>
      </c>
      <c r="AL92" s="50">
        <f t="shared" si="8"/>
        <v>0.497939018</v>
      </c>
      <c r="AM92" s="75">
        <f t="shared" si="8"/>
        <v>0</v>
      </c>
      <c r="AN92" s="75">
        <f t="shared" si="8"/>
        <v>0</v>
      </c>
      <c r="AO92" s="75">
        <f t="shared" si="8"/>
        <v>0</v>
      </c>
      <c r="AP92" s="72">
        <f t="shared" si="8"/>
        <v>0</v>
      </c>
      <c r="AQ92" s="50">
        <f t="shared" si="8"/>
        <v>0</v>
      </c>
      <c r="AR92" s="75">
        <f t="shared" si="8"/>
        <v>0</v>
      </c>
      <c r="AS92" s="75">
        <f t="shared" si="8"/>
        <v>0</v>
      </c>
      <c r="AT92" s="75">
        <f t="shared" si="8"/>
        <v>0</v>
      </c>
      <c r="AU92" s="72">
        <f t="shared" si="8"/>
        <v>0</v>
      </c>
      <c r="AV92" s="50">
        <f t="shared" si="8"/>
        <v>637.0488662050001</v>
      </c>
      <c r="AW92" s="75">
        <f t="shared" si="8"/>
        <v>8.076638824</v>
      </c>
      <c r="AX92" s="75">
        <f t="shared" si="8"/>
        <v>0</v>
      </c>
      <c r="AY92" s="75">
        <f t="shared" si="8"/>
        <v>0</v>
      </c>
      <c r="AZ92" s="72">
        <f t="shared" si="8"/>
        <v>49.919190294</v>
      </c>
      <c r="BA92" s="50">
        <f t="shared" si="8"/>
        <v>0</v>
      </c>
      <c r="BB92" s="75">
        <f t="shared" si="8"/>
        <v>0</v>
      </c>
      <c r="BC92" s="75">
        <f t="shared" si="8"/>
        <v>0</v>
      </c>
      <c r="BD92" s="75">
        <f t="shared" si="8"/>
        <v>0</v>
      </c>
      <c r="BE92" s="72">
        <f t="shared" si="8"/>
        <v>0</v>
      </c>
      <c r="BF92" s="50">
        <f t="shared" si="8"/>
        <v>308.961254616</v>
      </c>
      <c r="BG92" s="75">
        <f t="shared" si="8"/>
        <v>11.313240324999999</v>
      </c>
      <c r="BH92" s="75">
        <f t="shared" si="8"/>
        <v>0</v>
      </c>
      <c r="BI92" s="75">
        <f t="shared" si="8"/>
        <v>0</v>
      </c>
      <c r="BJ92" s="72">
        <f t="shared" si="8"/>
        <v>13.93361133</v>
      </c>
      <c r="BK92" s="52">
        <f>SUM(BK91:BK91)</f>
        <v>1039.5770125520003</v>
      </c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63" ht="12.75">
      <c r="A93" s="11" t="s">
        <v>73</v>
      </c>
      <c r="B93" s="18" t="s">
        <v>17</v>
      </c>
      <c r="C93" s="130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2"/>
    </row>
    <row r="94" spans="1:63" ht="12.75">
      <c r="A94" s="11"/>
      <c r="B94" s="24" t="s">
        <v>106</v>
      </c>
      <c r="C94" s="77">
        <v>0</v>
      </c>
      <c r="D94" s="53">
        <v>114.37963531400001</v>
      </c>
      <c r="E94" s="45">
        <v>0</v>
      </c>
      <c r="F94" s="45">
        <v>0</v>
      </c>
      <c r="G94" s="54">
        <v>0</v>
      </c>
      <c r="H94" s="77">
        <v>27.795406119</v>
      </c>
      <c r="I94" s="45">
        <v>82.49238310799998</v>
      </c>
      <c r="J94" s="45">
        <v>0</v>
      </c>
      <c r="K94" s="45">
        <v>0</v>
      </c>
      <c r="L94" s="54">
        <v>102.946031376</v>
      </c>
      <c r="M94" s="77">
        <v>0</v>
      </c>
      <c r="N94" s="53">
        <v>0</v>
      </c>
      <c r="O94" s="45">
        <v>0</v>
      </c>
      <c r="P94" s="45">
        <v>0</v>
      </c>
      <c r="Q94" s="54">
        <v>0</v>
      </c>
      <c r="R94" s="77">
        <v>7.39979982</v>
      </c>
      <c r="S94" s="45">
        <v>0.590957348</v>
      </c>
      <c r="T94" s="45">
        <v>0</v>
      </c>
      <c r="U94" s="45">
        <v>0</v>
      </c>
      <c r="V94" s="54">
        <v>1.633798236</v>
      </c>
      <c r="W94" s="77">
        <v>0</v>
      </c>
      <c r="X94" s="45">
        <v>0</v>
      </c>
      <c r="Y94" s="45">
        <v>0</v>
      </c>
      <c r="Z94" s="45">
        <v>0</v>
      </c>
      <c r="AA94" s="54">
        <v>0</v>
      </c>
      <c r="AB94" s="77">
        <v>0.166248537</v>
      </c>
      <c r="AC94" s="45">
        <v>0</v>
      </c>
      <c r="AD94" s="45">
        <v>0</v>
      </c>
      <c r="AE94" s="45">
        <v>0</v>
      </c>
      <c r="AF94" s="54">
        <v>0</v>
      </c>
      <c r="AG94" s="77">
        <v>0</v>
      </c>
      <c r="AH94" s="45">
        <v>0</v>
      </c>
      <c r="AI94" s="45">
        <v>0</v>
      </c>
      <c r="AJ94" s="45">
        <v>0</v>
      </c>
      <c r="AK94" s="54">
        <v>0</v>
      </c>
      <c r="AL94" s="77">
        <v>0.11177109099999999</v>
      </c>
      <c r="AM94" s="45">
        <v>0</v>
      </c>
      <c r="AN94" s="45">
        <v>0</v>
      </c>
      <c r="AO94" s="45">
        <v>0</v>
      </c>
      <c r="AP94" s="54">
        <v>0</v>
      </c>
      <c r="AQ94" s="77">
        <v>0</v>
      </c>
      <c r="AR94" s="53">
        <v>0.311344833</v>
      </c>
      <c r="AS94" s="45">
        <v>0</v>
      </c>
      <c r="AT94" s="45">
        <v>0</v>
      </c>
      <c r="AU94" s="54">
        <v>0</v>
      </c>
      <c r="AV94" s="77">
        <v>975.137819402</v>
      </c>
      <c r="AW94" s="45">
        <v>194.019506684</v>
      </c>
      <c r="AX94" s="45">
        <v>0</v>
      </c>
      <c r="AY94" s="45">
        <v>0</v>
      </c>
      <c r="AZ94" s="54">
        <v>623.396245364</v>
      </c>
      <c r="BA94" s="77">
        <v>0</v>
      </c>
      <c r="BB94" s="53">
        <v>0</v>
      </c>
      <c r="BC94" s="45">
        <v>0</v>
      </c>
      <c r="BD94" s="45">
        <v>0</v>
      </c>
      <c r="BE94" s="54">
        <v>0</v>
      </c>
      <c r="BF94" s="77">
        <v>258.869686072</v>
      </c>
      <c r="BG94" s="53">
        <v>24.664289796</v>
      </c>
      <c r="BH94" s="45">
        <v>0</v>
      </c>
      <c r="BI94" s="45">
        <v>0</v>
      </c>
      <c r="BJ94" s="54">
        <v>53.39858065999999</v>
      </c>
      <c r="BK94" s="49">
        <f aca="true" t="shared" si="9" ref="BK94:BK104">SUM(C94:BJ94)</f>
        <v>2467.31350376</v>
      </c>
    </row>
    <row r="95" spans="1:63" ht="12.75">
      <c r="A95" s="11"/>
      <c r="B95" s="24" t="s">
        <v>107</v>
      </c>
      <c r="C95" s="77">
        <v>0</v>
      </c>
      <c r="D95" s="53">
        <v>21.398148957</v>
      </c>
      <c r="E95" s="45">
        <v>0</v>
      </c>
      <c r="F95" s="45">
        <v>0</v>
      </c>
      <c r="G95" s="54">
        <v>0</v>
      </c>
      <c r="H95" s="77">
        <v>1.008975187</v>
      </c>
      <c r="I95" s="45">
        <v>0.5103773580000001</v>
      </c>
      <c r="J95" s="45">
        <v>0</v>
      </c>
      <c r="K95" s="45">
        <v>0</v>
      </c>
      <c r="L95" s="54">
        <v>14.624825803</v>
      </c>
      <c r="M95" s="77">
        <v>0</v>
      </c>
      <c r="N95" s="53">
        <v>0</v>
      </c>
      <c r="O95" s="45">
        <v>0</v>
      </c>
      <c r="P95" s="45">
        <v>0</v>
      </c>
      <c r="Q95" s="54">
        <v>0</v>
      </c>
      <c r="R95" s="77">
        <v>0.397053544</v>
      </c>
      <c r="S95" s="45">
        <v>0</v>
      </c>
      <c r="T95" s="45">
        <v>0</v>
      </c>
      <c r="U95" s="45">
        <v>0</v>
      </c>
      <c r="V95" s="54">
        <v>0.078507361</v>
      </c>
      <c r="W95" s="77">
        <v>0</v>
      </c>
      <c r="X95" s="45">
        <v>0</v>
      </c>
      <c r="Y95" s="45">
        <v>0</v>
      </c>
      <c r="Z95" s="45">
        <v>0</v>
      </c>
      <c r="AA95" s="54">
        <v>0</v>
      </c>
      <c r="AB95" s="77">
        <v>0.016780117999999997</v>
      </c>
      <c r="AC95" s="45">
        <v>0</v>
      </c>
      <c r="AD95" s="45">
        <v>0</v>
      </c>
      <c r="AE95" s="45">
        <v>0</v>
      </c>
      <c r="AF95" s="54">
        <v>0</v>
      </c>
      <c r="AG95" s="77">
        <v>0</v>
      </c>
      <c r="AH95" s="45">
        <v>0</v>
      </c>
      <c r="AI95" s="45">
        <v>0</v>
      </c>
      <c r="AJ95" s="45">
        <v>0</v>
      </c>
      <c r="AK95" s="54">
        <v>0</v>
      </c>
      <c r="AL95" s="77">
        <v>0.010009922</v>
      </c>
      <c r="AM95" s="45">
        <v>0</v>
      </c>
      <c r="AN95" s="45">
        <v>0</v>
      </c>
      <c r="AO95" s="45">
        <v>0</v>
      </c>
      <c r="AP95" s="54">
        <v>0</v>
      </c>
      <c r="AQ95" s="77">
        <v>0</v>
      </c>
      <c r="AR95" s="53">
        <v>24.256000005</v>
      </c>
      <c r="AS95" s="45">
        <v>0</v>
      </c>
      <c r="AT95" s="45">
        <v>0</v>
      </c>
      <c r="AU95" s="54">
        <v>0</v>
      </c>
      <c r="AV95" s="77">
        <v>107.464091532</v>
      </c>
      <c r="AW95" s="45">
        <v>6.910819842</v>
      </c>
      <c r="AX95" s="45">
        <v>0</v>
      </c>
      <c r="AY95" s="45">
        <v>0</v>
      </c>
      <c r="AZ95" s="54">
        <v>62.172399782999996</v>
      </c>
      <c r="BA95" s="77">
        <v>0</v>
      </c>
      <c r="BB95" s="53">
        <v>0</v>
      </c>
      <c r="BC95" s="45">
        <v>0</v>
      </c>
      <c r="BD95" s="45">
        <v>0</v>
      </c>
      <c r="BE95" s="54">
        <v>0</v>
      </c>
      <c r="BF95" s="77">
        <v>37.231780643</v>
      </c>
      <c r="BG95" s="53">
        <v>1.478996724</v>
      </c>
      <c r="BH95" s="45">
        <v>0</v>
      </c>
      <c r="BI95" s="45">
        <v>0</v>
      </c>
      <c r="BJ95" s="54">
        <v>3.439001881</v>
      </c>
      <c r="BK95" s="49">
        <f t="shared" si="9"/>
        <v>280.99776866</v>
      </c>
    </row>
    <row r="96" spans="1:63" ht="12.75">
      <c r="A96" s="11"/>
      <c r="B96" s="24" t="s">
        <v>108</v>
      </c>
      <c r="C96" s="77">
        <v>0</v>
      </c>
      <c r="D96" s="53">
        <v>0</v>
      </c>
      <c r="E96" s="45">
        <v>0</v>
      </c>
      <c r="F96" s="45">
        <v>0</v>
      </c>
      <c r="G96" s="54">
        <v>0</v>
      </c>
      <c r="H96" s="77">
        <v>19.472051272999998</v>
      </c>
      <c r="I96" s="45">
        <v>11.001680224</v>
      </c>
      <c r="J96" s="45">
        <v>0</v>
      </c>
      <c r="K96" s="45">
        <v>0</v>
      </c>
      <c r="L96" s="54">
        <v>22.767658068000003</v>
      </c>
      <c r="M96" s="77">
        <v>0</v>
      </c>
      <c r="N96" s="53">
        <v>0</v>
      </c>
      <c r="O96" s="45">
        <v>0</v>
      </c>
      <c r="P96" s="45">
        <v>0</v>
      </c>
      <c r="Q96" s="54">
        <v>0</v>
      </c>
      <c r="R96" s="77">
        <v>7.905084833</v>
      </c>
      <c r="S96" s="45">
        <v>0.186730428</v>
      </c>
      <c r="T96" s="45">
        <v>0</v>
      </c>
      <c r="U96" s="45">
        <v>0</v>
      </c>
      <c r="V96" s="54">
        <v>0.8792101560000001</v>
      </c>
      <c r="W96" s="77">
        <v>0</v>
      </c>
      <c r="X96" s="45">
        <v>0</v>
      </c>
      <c r="Y96" s="45">
        <v>0</v>
      </c>
      <c r="Z96" s="45">
        <v>0</v>
      </c>
      <c r="AA96" s="54">
        <v>0</v>
      </c>
      <c r="AB96" s="77">
        <v>0.03419878</v>
      </c>
      <c r="AC96" s="45">
        <v>0</v>
      </c>
      <c r="AD96" s="45">
        <v>0</v>
      </c>
      <c r="AE96" s="45">
        <v>0</v>
      </c>
      <c r="AF96" s="54">
        <v>0.00044713999999999995</v>
      </c>
      <c r="AG96" s="77">
        <v>0</v>
      </c>
      <c r="AH96" s="45">
        <v>0</v>
      </c>
      <c r="AI96" s="45">
        <v>0</v>
      </c>
      <c r="AJ96" s="45">
        <v>0</v>
      </c>
      <c r="AK96" s="54">
        <v>0</v>
      </c>
      <c r="AL96" s="77">
        <v>0.051380941</v>
      </c>
      <c r="AM96" s="45">
        <v>0</v>
      </c>
      <c r="AN96" s="45">
        <v>0</v>
      </c>
      <c r="AO96" s="45">
        <v>0</v>
      </c>
      <c r="AP96" s="54">
        <v>0</v>
      </c>
      <c r="AQ96" s="77">
        <v>0</v>
      </c>
      <c r="AR96" s="53">
        <v>3.469613333</v>
      </c>
      <c r="AS96" s="45">
        <v>0</v>
      </c>
      <c r="AT96" s="45">
        <v>0</v>
      </c>
      <c r="AU96" s="54">
        <v>0</v>
      </c>
      <c r="AV96" s="77">
        <v>408.639947768</v>
      </c>
      <c r="AW96" s="45">
        <v>163.92146461200002</v>
      </c>
      <c r="AX96" s="45">
        <v>0</v>
      </c>
      <c r="AY96" s="45">
        <v>0</v>
      </c>
      <c r="AZ96" s="54">
        <v>795.029332663</v>
      </c>
      <c r="BA96" s="77">
        <v>0</v>
      </c>
      <c r="BB96" s="53">
        <v>0</v>
      </c>
      <c r="BC96" s="45">
        <v>0</v>
      </c>
      <c r="BD96" s="45">
        <v>0</v>
      </c>
      <c r="BE96" s="54">
        <v>0</v>
      </c>
      <c r="BF96" s="77">
        <v>154.477774603</v>
      </c>
      <c r="BG96" s="53">
        <v>15.569065736999999</v>
      </c>
      <c r="BH96" s="45">
        <v>0</v>
      </c>
      <c r="BI96" s="45">
        <v>0</v>
      </c>
      <c r="BJ96" s="54">
        <v>51.855784515</v>
      </c>
      <c r="BK96" s="49">
        <f t="shared" si="9"/>
        <v>1655.261425074</v>
      </c>
    </row>
    <row r="97" spans="1:63" ht="25.5">
      <c r="A97" s="11"/>
      <c r="B97" s="24" t="s">
        <v>109</v>
      </c>
      <c r="C97" s="77">
        <v>0</v>
      </c>
      <c r="D97" s="53">
        <v>0</v>
      </c>
      <c r="E97" s="45">
        <v>0</v>
      </c>
      <c r="F97" s="45">
        <v>0</v>
      </c>
      <c r="G97" s="54">
        <v>0</v>
      </c>
      <c r="H97" s="77">
        <v>0.292584357</v>
      </c>
      <c r="I97" s="45">
        <v>0.5006589690000001</v>
      </c>
      <c r="J97" s="45">
        <v>0</v>
      </c>
      <c r="K97" s="45">
        <v>0</v>
      </c>
      <c r="L97" s="54">
        <v>0.196081392</v>
      </c>
      <c r="M97" s="77">
        <v>0</v>
      </c>
      <c r="N97" s="53">
        <v>0</v>
      </c>
      <c r="O97" s="45">
        <v>0</v>
      </c>
      <c r="P97" s="45">
        <v>0</v>
      </c>
      <c r="Q97" s="54">
        <v>0</v>
      </c>
      <c r="R97" s="77">
        <v>0.19107573</v>
      </c>
      <c r="S97" s="45">
        <v>0</v>
      </c>
      <c r="T97" s="45">
        <v>0</v>
      </c>
      <c r="U97" s="45">
        <v>0</v>
      </c>
      <c r="V97" s="54">
        <v>0</v>
      </c>
      <c r="W97" s="77">
        <v>0</v>
      </c>
      <c r="X97" s="45">
        <v>0</v>
      </c>
      <c r="Y97" s="45">
        <v>0</v>
      </c>
      <c r="Z97" s="45">
        <v>0</v>
      </c>
      <c r="AA97" s="54">
        <v>0</v>
      </c>
      <c r="AB97" s="77">
        <v>0.069479898</v>
      </c>
      <c r="AC97" s="45">
        <v>0</v>
      </c>
      <c r="AD97" s="45">
        <v>0</v>
      </c>
      <c r="AE97" s="45">
        <v>0</v>
      </c>
      <c r="AF97" s="54">
        <v>0</v>
      </c>
      <c r="AG97" s="77">
        <v>0</v>
      </c>
      <c r="AH97" s="45">
        <v>0</v>
      </c>
      <c r="AI97" s="45">
        <v>0</v>
      </c>
      <c r="AJ97" s="45">
        <v>0</v>
      </c>
      <c r="AK97" s="54">
        <v>0</v>
      </c>
      <c r="AL97" s="77">
        <v>0.067393308</v>
      </c>
      <c r="AM97" s="45">
        <v>0</v>
      </c>
      <c r="AN97" s="45">
        <v>0</v>
      </c>
      <c r="AO97" s="45">
        <v>0</v>
      </c>
      <c r="AP97" s="54">
        <v>0</v>
      </c>
      <c r="AQ97" s="77">
        <v>0</v>
      </c>
      <c r="AR97" s="53">
        <v>0</v>
      </c>
      <c r="AS97" s="45">
        <v>0</v>
      </c>
      <c r="AT97" s="45">
        <v>0</v>
      </c>
      <c r="AU97" s="54">
        <v>0</v>
      </c>
      <c r="AV97" s="77">
        <v>36.433279365000004</v>
      </c>
      <c r="AW97" s="45">
        <v>1.7989766950000001</v>
      </c>
      <c r="AX97" s="45">
        <v>0</v>
      </c>
      <c r="AY97" s="45">
        <v>0</v>
      </c>
      <c r="AZ97" s="54">
        <v>7.6500812510000005</v>
      </c>
      <c r="BA97" s="77">
        <v>0</v>
      </c>
      <c r="BB97" s="53">
        <v>0</v>
      </c>
      <c r="BC97" s="45">
        <v>0</v>
      </c>
      <c r="BD97" s="45">
        <v>0</v>
      </c>
      <c r="BE97" s="54">
        <v>0</v>
      </c>
      <c r="BF97" s="77">
        <v>20.169132783</v>
      </c>
      <c r="BG97" s="53">
        <v>0.029019127000000002</v>
      </c>
      <c r="BH97" s="45">
        <v>0</v>
      </c>
      <c r="BI97" s="45">
        <v>0</v>
      </c>
      <c r="BJ97" s="54">
        <v>0.611380155</v>
      </c>
      <c r="BK97" s="49">
        <f t="shared" si="9"/>
        <v>68.00914303</v>
      </c>
    </row>
    <row r="98" spans="1:63" ht="12.75">
      <c r="A98" s="11"/>
      <c r="B98" s="24" t="s">
        <v>110</v>
      </c>
      <c r="C98" s="77">
        <v>0</v>
      </c>
      <c r="D98" s="53">
        <v>0</v>
      </c>
      <c r="E98" s="45">
        <v>0</v>
      </c>
      <c r="F98" s="45">
        <v>0</v>
      </c>
      <c r="G98" s="54">
        <v>0</v>
      </c>
      <c r="H98" s="77">
        <v>4.548469302</v>
      </c>
      <c r="I98" s="45">
        <v>0.511930351</v>
      </c>
      <c r="J98" s="45">
        <v>0</v>
      </c>
      <c r="K98" s="45">
        <v>0</v>
      </c>
      <c r="L98" s="54">
        <v>4.107298867</v>
      </c>
      <c r="M98" s="77">
        <v>0</v>
      </c>
      <c r="N98" s="53">
        <v>0</v>
      </c>
      <c r="O98" s="45">
        <v>0</v>
      </c>
      <c r="P98" s="45">
        <v>0</v>
      </c>
      <c r="Q98" s="54">
        <v>0</v>
      </c>
      <c r="R98" s="77">
        <v>0.852232659</v>
      </c>
      <c r="S98" s="45">
        <v>0.025640066</v>
      </c>
      <c r="T98" s="45">
        <v>0</v>
      </c>
      <c r="U98" s="45">
        <v>0</v>
      </c>
      <c r="V98" s="54">
        <v>0.26332661999999996</v>
      </c>
      <c r="W98" s="77">
        <v>0</v>
      </c>
      <c r="X98" s="45">
        <v>0</v>
      </c>
      <c r="Y98" s="45">
        <v>0</v>
      </c>
      <c r="Z98" s="45">
        <v>0</v>
      </c>
      <c r="AA98" s="54">
        <v>0</v>
      </c>
      <c r="AB98" s="77">
        <v>0.014307466</v>
      </c>
      <c r="AC98" s="45">
        <v>0</v>
      </c>
      <c r="AD98" s="45">
        <v>0</v>
      </c>
      <c r="AE98" s="45">
        <v>0</v>
      </c>
      <c r="AF98" s="54">
        <v>0</v>
      </c>
      <c r="AG98" s="77">
        <v>0</v>
      </c>
      <c r="AH98" s="45">
        <v>0</v>
      </c>
      <c r="AI98" s="45">
        <v>0</v>
      </c>
      <c r="AJ98" s="45">
        <v>0</v>
      </c>
      <c r="AK98" s="54">
        <v>0</v>
      </c>
      <c r="AL98" s="77">
        <v>0.020515094</v>
      </c>
      <c r="AM98" s="45">
        <v>0</v>
      </c>
      <c r="AN98" s="45">
        <v>0</v>
      </c>
      <c r="AO98" s="45">
        <v>0</v>
      </c>
      <c r="AP98" s="54">
        <v>0</v>
      </c>
      <c r="AQ98" s="77">
        <v>0</v>
      </c>
      <c r="AR98" s="53">
        <v>0</v>
      </c>
      <c r="AS98" s="45">
        <v>0</v>
      </c>
      <c r="AT98" s="45">
        <v>0</v>
      </c>
      <c r="AU98" s="54">
        <v>0</v>
      </c>
      <c r="AV98" s="77">
        <v>318.69875510800006</v>
      </c>
      <c r="AW98" s="45">
        <v>128.67504883700002</v>
      </c>
      <c r="AX98" s="45">
        <v>0</v>
      </c>
      <c r="AY98" s="45">
        <v>0</v>
      </c>
      <c r="AZ98" s="54">
        <v>258.619685429</v>
      </c>
      <c r="BA98" s="77">
        <v>0</v>
      </c>
      <c r="BB98" s="53">
        <v>0</v>
      </c>
      <c r="BC98" s="45">
        <v>0</v>
      </c>
      <c r="BD98" s="45">
        <v>0</v>
      </c>
      <c r="BE98" s="54">
        <v>0</v>
      </c>
      <c r="BF98" s="77">
        <v>63.530751304</v>
      </c>
      <c r="BG98" s="53">
        <v>8.242748291</v>
      </c>
      <c r="BH98" s="45">
        <v>0</v>
      </c>
      <c r="BI98" s="45">
        <v>0</v>
      </c>
      <c r="BJ98" s="54">
        <v>17.321054871</v>
      </c>
      <c r="BK98" s="49">
        <f t="shared" si="9"/>
        <v>805.4317642650001</v>
      </c>
    </row>
    <row r="99" spans="1:63" ht="12.75">
      <c r="A99" s="11"/>
      <c r="B99" s="24" t="s">
        <v>111</v>
      </c>
      <c r="C99" s="77">
        <v>0</v>
      </c>
      <c r="D99" s="53">
        <v>0</v>
      </c>
      <c r="E99" s="45">
        <v>0</v>
      </c>
      <c r="F99" s="45">
        <v>0</v>
      </c>
      <c r="G99" s="54">
        <v>0</v>
      </c>
      <c r="H99" s="77">
        <v>0.09705222499999999</v>
      </c>
      <c r="I99" s="45">
        <v>0</v>
      </c>
      <c r="J99" s="45">
        <v>0</v>
      </c>
      <c r="K99" s="45">
        <v>0</v>
      </c>
      <c r="L99" s="54">
        <v>0</v>
      </c>
      <c r="M99" s="77">
        <v>0</v>
      </c>
      <c r="N99" s="53">
        <v>0</v>
      </c>
      <c r="O99" s="45">
        <v>0</v>
      </c>
      <c r="P99" s="45">
        <v>0</v>
      </c>
      <c r="Q99" s="54">
        <v>0</v>
      </c>
      <c r="R99" s="77">
        <v>0.068528624</v>
      </c>
      <c r="S99" s="45">
        <v>0</v>
      </c>
      <c r="T99" s="45">
        <v>0</v>
      </c>
      <c r="U99" s="45">
        <v>0</v>
      </c>
      <c r="V99" s="54">
        <v>0.002938416</v>
      </c>
      <c r="W99" s="77">
        <v>0</v>
      </c>
      <c r="X99" s="45">
        <v>0</v>
      </c>
      <c r="Y99" s="45">
        <v>0</v>
      </c>
      <c r="Z99" s="45">
        <v>0</v>
      </c>
      <c r="AA99" s="54">
        <v>0</v>
      </c>
      <c r="AB99" s="77">
        <v>0</v>
      </c>
      <c r="AC99" s="45">
        <v>0</v>
      </c>
      <c r="AD99" s="45">
        <v>0</v>
      </c>
      <c r="AE99" s="45">
        <v>0</v>
      </c>
      <c r="AF99" s="54">
        <v>0</v>
      </c>
      <c r="AG99" s="77">
        <v>0</v>
      </c>
      <c r="AH99" s="45">
        <v>0</v>
      </c>
      <c r="AI99" s="45">
        <v>0</v>
      </c>
      <c r="AJ99" s="45">
        <v>0</v>
      </c>
      <c r="AK99" s="54">
        <v>0</v>
      </c>
      <c r="AL99" s="77">
        <v>0</v>
      </c>
      <c r="AM99" s="45">
        <v>0</v>
      </c>
      <c r="AN99" s="45">
        <v>0</v>
      </c>
      <c r="AO99" s="45">
        <v>0</v>
      </c>
      <c r="AP99" s="54">
        <v>0</v>
      </c>
      <c r="AQ99" s="77">
        <v>0</v>
      </c>
      <c r="AR99" s="53">
        <v>0</v>
      </c>
      <c r="AS99" s="45">
        <v>0</v>
      </c>
      <c r="AT99" s="45">
        <v>0</v>
      </c>
      <c r="AU99" s="54">
        <v>0</v>
      </c>
      <c r="AV99" s="77">
        <v>25.642742171000002</v>
      </c>
      <c r="AW99" s="45">
        <v>1.064362676</v>
      </c>
      <c r="AX99" s="45">
        <v>0</v>
      </c>
      <c r="AY99" s="45">
        <v>0</v>
      </c>
      <c r="AZ99" s="54">
        <v>18.548673689</v>
      </c>
      <c r="BA99" s="77">
        <v>0</v>
      </c>
      <c r="BB99" s="53">
        <v>0</v>
      </c>
      <c r="BC99" s="45">
        <v>0</v>
      </c>
      <c r="BD99" s="45">
        <v>0</v>
      </c>
      <c r="BE99" s="54">
        <v>0</v>
      </c>
      <c r="BF99" s="77">
        <v>13.135325917000001</v>
      </c>
      <c r="BG99" s="53">
        <v>0.182117221</v>
      </c>
      <c r="BH99" s="45">
        <v>0</v>
      </c>
      <c r="BI99" s="45">
        <v>0</v>
      </c>
      <c r="BJ99" s="54">
        <v>2.490819042</v>
      </c>
      <c r="BK99" s="49">
        <f t="shared" si="9"/>
        <v>61.23255998100001</v>
      </c>
    </row>
    <row r="100" spans="1:63" ht="12.75">
      <c r="A100" s="11"/>
      <c r="B100" s="24" t="s">
        <v>112</v>
      </c>
      <c r="C100" s="77">
        <v>0</v>
      </c>
      <c r="D100" s="53">
        <v>0</v>
      </c>
      <c r="E100" s="45">
        <v>0</v>
      </c>
      <c r="F100" s="45">
        <v>0</v>
      </c>
      <c r="G100" s="54">
        <v>0</v>
      </c>
      <c r="H100" s="77">
        <v>15.776365193</v>
      </c>
      <c r="I100" s="45">
        <v>3.139536195</v>
      </c>
      <c r="J100" s="45">
        <v>0</v>
      </c>
      <c r="K100" s="45">
        <v>0</v>
      </c>
      <c r="L100" s="54">
        <v>9.719450748</v>
      </c>
      <c r="M100" s="77">
        <v>0</v>
      </c>
      <c r="N100" s="53">
        <v>0</v>
      </c>
      <c r="O100" s="45">
        <v>0</v>
      </c>
      <c r="P100" s="45">
        <v>0</v>
      </c>
      <c r="Q100" s="54">
        <v>0</v>
      </c>
      <c r="R100" s="77">
        <v>6.436929198</v>
      </c>
      <c r="S100" s="45">
        <v>1.400234122</v>
      </c>
      <c r="T100" s="45">
        <v>0</v>
      </c>
      <c r="U100" s="45">
        <v>0</v>
      </c>
      <c r="V100" s="54">
        <v>1.595515668</v>
      </c>
      <c r="W100" s="77">
        <v>0</v>
      </c>
      <c r="X100" s="45">
        <v>0</v>
      </c>
      <c r="Y100" s="45">
        <v>0</v>
      </c>
      <c r="Z100" s="45">
        <v>0</v>
      </c>
      <c r="AA100" s="54">
        <v>0</v>
      </c>
      <c r="AB100" s="77">
        <v>0.206338763</v>
      </c>
      <c r="AC100" s="45">
        <v>0</v>
      </c>
      <c r="AD100" s="45">
        <v>0</v>
      </c>
      <c r="AE100" s="45">
        <v>0</v>
      </c>
      <c r="AF100" s="54">
        <v>0.041293497000000005</v>
      </c>
      <c r="AG100" s="77">
        <v>0</v>
      </c>
      <c r="AH100" s="45">
        <v>0</v>
      </c>
      <c r="AI100" s="45">
        <v>0</v>
      </c>
      <c r="AJ100" s="45">
        <v>0</v>
      </c>
      <c r="AK100" s="54">
        <v>0</v>
      </c>
      <c r="AL100" s="77">
        <v>0.071786624</v>
      </c>
      <c r="AM100" s="45">
        <v>0</v>
      </c>
      <c r="AN100" s="45">
        <v>0</v>
      </c>
      <c r="AO100" s="45">
        <v>0</v>
      </c>
      <c r="AP100" s="54">
        <v>0</v>
      </c>
      <c r="AQ100" s="77">
        <v>0</v>
      </c>
      <c r="AR100" s="53">
        <v>0</v>
      </c>
      <c r="AS100" s="45">
        <v>0</v>
      </c>
      <c r="AT100" s="45">
        <v>0</v>
      </c>
      <c r="AU100" s="54">
        <v>0</v>
      </c>
      <c r="AV100" s="77">
        <v>700.726045234</v>
      </c>
      <c r="AW100" s="45">
        <v>103.853903044</v>
      </c>
      <c r="AX100" s="45">
        <v>0</v>
      </c>
      <c r="AY100" s="45">
        <v>0</v>
      </c>
      <c r="AZ100" s="54">
        <v>438.32638813100004</v>
      </c>
      <c r="BA100" s="77">
        <v>0</v>
      </c>
      <c r="BB100" s="53">
        <v>0</v>
      </c>
      <c r="BC100" s="45">
        <v>0</v>
      </c>
      <c r="BD100" s="45">
        <v>0</v>
      </c>
      <c r="BE100" s="54">
        <v>0</v>
      </c>
      <c r="BF100" s="77">
        <v>264.24623577200003</v>
      </c>
      <c r="BG100" s="53">
        <v>38.62932525200001</v>
      </c>
      <c r="BH100" s="45">
        <v>1.8666120010000002</v>
      </c>
      <c r="BI100" s="45">
        <v>0</v>
      </c>
      <c r="BJ100" s="54">
        <v>49.716293069</v>
      </c>
      <c r="BK100" s="49">
        <f t="shared" si="9"/>
        <v>1635.752252511</v>
      </c>
    </row>
    <row r="101" spans="1:63" ht="12.75">
      <c r="A101" s="11"/>
      <c r="B101" s="24" t="s">
        <v>113</v>
      </c>
      <c r="C101" s="77">
        <v>0</v>
      </c>
      <c r="D101" s="53">
        <v>36.241052662</v>
      </c>
      <c r="E101" s="45">
        <v>0</v>
      </c>
      <c r="F101" s="45">
        <v>0</v>
      </c>
      <c r="G101" s="54">
        <v>0</v>
      </c>
      <c r="H101" s="77">
        <v>8.392151763000001</v>
      </c>
      <c r="I101" s="45">
        <v>1.014171254</v>
      </c>
      <c r="J101" s="45">
        <v>0</v>
      </c>
      <c r="K101" s="45">
        <v>0</v>
      </c>
      <c r="L101" s="54">
        <v>48.473831256</v>
      </c>
      <c r="M101" s="77">
        <v>0</v>
      </c>
      <c r="N101" s="53">
        <v>0</v>
      </c>
      <c r="O101" s="45">
        <v>0</v>
      </c>
      <c r="P101" s="45">
        <v>0</v>
      </c>
      <c r="Q101" s="54">
        <v>0</v>
      </c>
      <c r="R101" s="77">
        <v>2.526746152</v>
      </c>
      <c r="S101" s="45">
        <v>0.036209541</v>
      </c>
      <c r="T101" s="45">
        <v>0</v>
      </c>
      <c r="U101" s="45">
        <v>0</v>
      </c>
      <c r="V101" s="54">
        <v>0.6796911250000001</v>
      </c>
      <c r="W101" s="77">
        <v>0</v>
      </c>
      <c r="X101" s="45">
        <v>0</v>
      </c>
      <c r="Y101" s="45">
        <v>0</v>
      </c>
      <c r="Z101" s="45">
        <v>0</v>
      </c>
      <c r="AA101" s="54">
        <v>0</v>
      </c>
      <c r="AB101" s="77">
        <v>0.816022845</v>
      </c>
      <c r="AC101" s="45">
        <v>0</v>
      </c>
      <c r="AD101" s="45">
        <v>0</v>
      </c>
      <c r="AE101" s="45">
        <v>0</v>
      </c>
      <c r="AF101" s="54">
        <v>0.024029682</v>
      </c>
      <c r="AG101" s="77">
        <v>0</v>
      </c>
      <c r="AH101" s="45">
        <v>0</v>
      </c>
      <c r="AI101" s="45">
        <v>0</v>
      </c>
      <c r="AJ101" s="45">
        <v>0</v>
      </c>
      <c r="AK101" s="54">
        <v>0</v>
      </c>
      <c r="AL101" s="77">
        <v>0.44094657800000003</v>
      </c>
      <c r="AM101" s="45">
        <v>0.013470548</v>
      </c>
      <c r="AN101" s="45">
        <v>0</v>
      </c>
      <c r="AO101" s="45">
        <v>0</v>
      </c>
      <c r="AP101" s="54">
        <v>0</v>
      </c>
      <c r="AQ101" s="77">
        <v>0</v>
      </c>
      <c r="AR101" s="53">
        <v>0</v>
      </c>
      <c r="AS101" s="45">
        <v>0</v>
      </c>
      <c r="AT101" s="45">
        <v>0</v>
      </c>
      <c r="AU101" s="54">
        <v>0</v>
      </c>
      <c r="AV101" s="77">
        <v>719.3743202210001</v>
      </c>
      <c r="AW101" s="45">
        <v>159.13541857399997</v>
      </c>
      <c r="AX101" s="45">
        <v>3.535894564</v>
      </c>
      <c r="AY101" s="45">
        <v>0</v>
      </c>
      <c r="AZ101" s="54">
        <v>322.715545315</v>
      </c>
      <c r="BA101" s="77">
        <v>0</v>
      </c>
      <c r="BB101" s="53">
        <v>0</v>
      </c>
      <c r="BC101" s="45">
        <v>0</v>
      </c>
      <c r="BD101" s="45">
        <v>0</v>
      </c>
      <c r="BE101" s="54">
        <v>0</v>
      </c>
      <c r="BF101" s="77">
        <v>201.38710575</v>
      </c>
      <c r="BG101" s="53">
        <v>11.045838102</v>
      </c>
      <c r="BH101" s="45">
        <v>0.52635399</v>
      </c>
      <c r="BI101" s="45">
        <v>0</v>
      </c>
      <c r="BJ101" s="54">
        <v>29.366120637</v>
      </c>
      <c r="BK101" s="49">
        <f t="shared" si="9"/>
        <v>1545.7449205590003</v>
      </c>
    </row>
    <row r="102" spans="1:63" ht="12.75">
      <c r="A102" s="11"/>
      <c r="B102" s="24" t="s">
        <v>114</v>
      </c>
      <c r="C102" s="77">
        <v>0</v>
      </c>
      <c r="D102" s="53">
        <v>18.55273047</v>
      </c>
      <c r="E102" s="45">
        <v>0</v>
      </c>
      <c r="F102" s="45">
        <v>0</v>
      </c>
      <c r="G102" s="54">
        <v>0</v>
      </c>
      <c r="H102" s="77">
        <v>0.9248890519999999</v>
      </c>
      <c r="I102" s="45">
        <v>0.50802727</v>
      </c>
      <c r="J102" s="45">
        <v>0</v>
      </c>
      <c r="K102" s="45">
        <v>0</v>
      </c>
      <c r="L102" s="54">
        <v>6.907699763</v>
      </c>
      <c r="M102" s="77">
        <v>0</v>
      </c>
      <c r="N102" s="53">
        <v>0</v>
      </c>
      <c r="O102" s="45">
        <v>0</v>
      </c>
      <c r="P102" s="45">
        <v>0</v>
      </c>
      <c r="Q102" s="54">
        <v>0</v>
      </c>
      <c r="R102" s="77">
        <v>0.130701166</v>
      </c>
      <c r="S102" s="45">
        <v>0</v>
      </c>
      <c r="T102" s="45">
        <v>0</v>
      </c>
      <c r="U102" s="45">
        <v>0</v>
      </c>
      <c r="V102" s="54">
        <v>0</v>
      </c>
      <c r="W102" s="77">
        <v>0</v>
      </c>
      <c r="X102" s="45">
        <v>0</v>
      </c>
      <c r="Y102" s="45">
        <v>0</v>
      </c>
      <c r="Z102" s="45">
        <v>0</v>
      </c>
      <c r="AA102" s="54">
        <v>0</v>
      </c>
      <c r="AB102" s="77">
        <v>0.0033771160000000003</v>
      </c>
      <c r="AC102" s="45">
        <v>0</v>
      </c>
      <c r="AD102" s="45">
        <v>0</v>
      </c>
      <c r="AE102" s="45">
        <v>0</v>
      </c>
      <c r="AF102" s="54">
        <v>0</v>
      </c>
      <c r="AG102" s="77">
        <v>0</v>
      </c>
      <c r="AH102" s="45">
        <v>0</v>
      </c>
      <c r="AI102" s="45">
        <v>0</v>
      </c>
      <c r="AJ102" s="45">
        <v>0</v>
      </c>
      <c r="AK102" s="54">
        <v>0</v>
      </c>
      <c r="AL102" s="77">
        <v>0.003115304</v>
      </c>
      <c r="AM102" s="45">
        <v>0</v>
      </c>
      <c r="AN102" s="45">
        <v>0</v>
      </c>
      <c r="AO102" s="45">
        <v>0</v>
      </c>
      <c r="AP102" s="54">
        <v>0</v>
      </c>
      <c r="AQ102" s="77">
        <v>0</v>
      </c>
      <c r="AR102" s="53">
        <v>0</v>
      </c>
      <c r="AS102" s="45">
        <v>0</v>
      </c>
      <c r="AT102" s="45">
        <v>0</v>
      </c>
      <c r="AU102" s="54">
        <v>0</v>
      </c>
      <c r="AV102" s="77">
        <v>28.30104767</v>
      </c>
      <c r="AW102" s="45">
        <v>4.216492734</v>
      </c>
      <c r="AX102" s="45">
        <v>0</v>
      </c>
      <c r="AY102" s="45">
        <v>0</v>
      </c>
      <c r="AZ102" s="54">
        <v>14.406659721999997</v>
      </c>
      <c r="BA102" s="77">
        <v>0</v>
      </c>
      <c r="BB102" s="53">
        <v>0</v>
      </c>
      <c r="BC102" s="45">
        <v>0</v>
      </c>
      <c r="BD102" s="45">
        <v>0</v>
      </c>
      <c r="BE102" s="54">
        <v>0</v>
      </c>
      <c r="BF102" s="77">
        <v>8.132591075</v>
      </c>
      <c r="BG102" s="53">
        <v>0.22279108900000003</v>
      </c>
      <c r="BH102" s="45">
        <v>0.429579889</v>
      </c>
      <c r="BI102" s="45">
        <v>0</v>
      </c>
      <c r="BJ102" s="54">
        <v>1.020519737</v>
      </c>
      <c r="BK102" s="49">
        <f t="shared" si="9"/>
        <v>83.760222057</v>
      </c>
    </row>
    <row r="103" spans="1:63" ht="12.75">
      <c r="A103" s="11"/>
      <c r="B103" s="24" t="s">
        <v>115</v>
      </c>
      <c r="C103" s="77">
        <v>0</v>
      </c>
      <c r="D103" s="53">
        <v>109.174977451</v>
      </c>
      <c r="E103" s="45">
        <v>0</v>
      </c>
      <c r="F103" s="45">
        <v>0</v>
      </c>
      <c r="G103" s="54">
        <v>0</v>
      </c>
      <c r="H103" s="77">
        <v>45.593174723000004</v>
      </c>
      <c r="I103" s="45">
        <v>125.50567985199999</v>
      </c>
      <c r="J103" s="45">
        <v>0.307183972</v>
      </c>
      <c r="K103" s="45">
        <v>0</v>
      </c>
      <c r="L103" s="54">
        <v>116.790997194</v>
      </c>
      <c r="M103" s="77">
        <v>0</v>
      </c>
      <c r="N103" s="53">
        <v>0</v>
      </c>
      <c r="O103" s="45">
        <v>0</v>
      </c>
      <c r="P103" s="45">
        <v>0</v>
      </c>
      <c r="Q103" s="54">
        <v>0</v>
      </c>
      <c r="R103" s="77">
        <v>20.176475328</v>
      </c>
      <c r="S103" s="45">
        <v>0.040643805</v>
      </c>
      <c r="T103" s="45">
        <v>0</v>
      </c>
      <c r="U103" s="45">
        <v>0</v>
      </c>
      <c r="V103" s="54">
        <v>1.182404604</v>
      </c>
      <c r="W103" s="77">
        <v>0</v>
      </c>
      <c r="X103" s="45">
        <v>0</v>
      </c>
      <c r="Y103" s="45">
        <v>0</v>
      </c>
      <c r="Z103" s="45">
        <v>0</v>
      </c>
      <c r="AA103" s="54">
        <v>0</v>
      </c>
      <c r="AB103" s="77">
        <v>0.5065577219999999</v>
      </c>
      <c r="AC103" s="45">
        <v>0</v>
      </c>
      <c r="AD103" s="45">
        <v>0</v>
      </c>
      <c r="AE103" s="45">
        <v>0</v>
      </c>
      <c r="AF103" s="54">
        <v>0.002245435</v>
      </c>
      <c r="AG103" s="77">
        <v>0</v>
      </c>
      <c r="AH103" s="45">
        <v>0</v>
      </c>
      <c r="AI103" s="45">
        <v>0</v>
      </c>
      <c r="AJ103" s="45">
        <v>0</v>
      </c>
      <c r="AK103" s="54">
        <v>0</v>
      </c>
      <c r="AL103" s="77">
        <v>0.236078979</v>
      </c>
      <c r="AM103" s="45">
        <v>0</v>
      </c>
      <c r="AN103" s="45">
        <v>0</v>
      </c>
      <c r="AO103" s="45">
        <v>0</v>
      </c>
      <c r="AP103" s="54">
        <v>0.065580132</v>
      </c>
      <c r="AQ103" s="77">
        <v>0</v>
      </c>
      <c r="AR103" s="53">
        <v>68.909334634</v>
      </c>
      <c r="AS103" s="45">
        <v>0</v>
      </c>
      <c r="AT103" s="45">
        <v>0</v>
      </c>
      <c r="AU103" s="54">
        <v>0</v>
      </c>
      <c r="AV103" s="77">
        <v>1502.306426229</v>
      </c>
      <c r="AW103" s="45">
        <v>250.49454545000003</v>
      </c>
      <c r="AX103" s="45">
        <v>5.3770084460000005</v>
      </c>
      <c r="AY103" s="45">
        <v>0</v>
      </c>
      <c r="AZ103" s="54">
        <v>743.359219529</v>
      </c>
      <c r="BA103" s="77">
        <v>0</v>
      </c>
      <c r="BB103" s="53">
        <v>0</v>
      </c>
      <c r="BC103" s="45">
        <v>0</v>
      </c>
      <c r="BD103" s="45">
        <v>0</v>
      </c>
      <c r="BE103" s="54">
        <v>0</v>
      </c>
      <c r="BF103" s="77">
        <v>424.56446184199996</v>
      </c>
      <c r="BG103" s="53">
        <v>22.261180071</v>
      </c>
      <c r="BH103" s="45">
        <v>0</v>
      </c>
      <c r="BI103" s="45">
        <v>0</v>
      </c>
      <c r="BJ103" s="54">
        <v>58.156231144</v>
      </c>
      <c r="BK103" s="49">
        <f t="shared" si="9"/>
        <v>3495.010406542001</v>
      </c>
    </row>
    <row r="104" spans="1:63" ht="12.75">
      <c r="A104" s="11"/>
      <c r="B104" s="24" t="s">
        <v>191</v>
      </c>
      <c r="C104" s="77">
        <v>0</v>
      </c>
      <c r="D104" s="53">
        <v>0</v>
      </c>
      <c r="E104" s="45">
        <v>0</v>
      </c>
      <c r="F104" s="45">
        <v>0</v>
      </c>
      <c r="G104" s="54">
        <v>0</v>
      </c>
      <c r="H104" s="77">
        <v>0.303560773</v>
      </c>
      <c r="I104" s="45">
        <v>0.02198953</v>
      </c>
      <c r="J104" s="45">
        <v>0</v>
      </c>
      <c r="K104" s="45">
        <v>0</v>
      </c>
      <c r="L104" s="54">
        <v>0.609788115</v>
      </c>
      <c r="M104" s="77">
        <v>0</v>
      </c>
      <c r="N104" s="53">
        <v>0</v>
      </c>
      <c r="O104" s="45">
        <v>0</v>
      </c>
      <c r="P104" s="45">
        <v>0</v>
      </c>
      <c r="Q104" s="54">
        <v>0</v>
      </c>
      <c r="R104" s="77">
        <v>0.068486257</v>
      </c>
      <c r="S104" s="45">
        <v>0</v>
      </c>
      <c r="T104" s="45">
        <v>0</v>
      </c>
      <c r="U104" s="45">
        <v>0</v>
      </c>
      <c r="V104" s="54">
        <v>0.07255599700000001</v>
      </c>
      <c r="W104" s="77">
        <v>0</v>
      </c>
      <c r="X104" s="45">
        <v>0</v>
      </c>
      <c r="Y104" s="45">
        <v>0</v>
      </c>
      <c r="Z104" s="45">
        <v>0</v>
      </c>
      <c r="AA104" s="54">
        <v>0</v>
      </c>
      <c r="AB104" s="77">
        <v>0</v>
      </c>
      <c r="AC104" s="45">
        <v>0</v>
      </c>
      <c r="AD104" s="45">
        <v>0</v>
      </c>
      <c r="AE104" s="45">
        <v>0</v>
      </c>
      <c r="AF104" s="54">
        <v>0</v>
      </c>
      <c r="AG104" s="77">
        <v>0</v>
      </c>
      <c r="AH104" s="45">
        <v>0</v>
      </c>
      <c r="AI104" s="45">
        <v>0</v>
      </c>
      <c r="AJ104" s="45">
        <v>0</v>
      </c>
      <c r="AK104" s="54">
        <v>0</v>
      </c>
      <c r="AL104" s="77">
        <v>0</v>
      </c>
      <c r="AM104" s="45">
        <v>0</v>
      </c>
      <c r="AN104" s="45">
        <v>0</v>
      </c>
      <c r="AO104" s="45">
        <v>0</v>
      </c>
      <c r="AP104" s="54">
        <v>0</v>
      </c>
      <c r="AQ104" s="77">
        <v>0</v>
      </c>
      <c r="AR104" s="53">
        <v>0</v>
      </c>
      <c r="AS104" s="45">
        <v>0</v>
      </c>
      <c r="AT104" s="45">
        <v>0</v>
      </c>
      <c r="AU104" s="54">
        <v>0</v>
      </c>
      <c r="AV104" s="77">
        <v>18.574146733</v>
      </c>
      <c r="AW104" s="45">
        <v>8.689684277000001</v>
      </c>
      <c r="AX104" s="45">
        <v>0</v>
      </c>
      <c r="AY104" s="45">
        <v>0</v>
      </c>
      <c r="AZ104" s="54">
        <v>46.501586021</v>
      </c>
      <c r="BA104" s="77">
        <v>0</v>
      </c>
      <c r="BB104" s="53">
        <v>0</v>
      </c>
      <c r="BC104" s="45">
        <v>0</v>
      </c>
      <c r="BD104" s="45">
        <v>0</v>
      </c>
      <c r="BE104" s="54">
        <v>0</v>
      </c>
      <c r="BF104" s="77">
        <v>7.0853106740000005</v>
      </c>
      <c r="BG104" s="53">
        <v>1.7706131520000001</v>
      </c>
      <c r="BH104" s="45">
        <v>0</v>
      </c>
      <c r="BI104" s="45">
        <v>0</v>
      </c>
      <c r="BJ104" s="54">
        <v>4.9696041410000005</v>
      </c>
      <c r="BK104" s="49">
        <f t="shared" si="9"/>
        <v>88.66732567</v>
      </c>
    </row>
    <row r="105" spans="1:63" ht="12.75">
      <c r="A105" s="36"/>
      <c r="B105" s="37" t="s">
        <v>82</v>
      </c>
      <c r="C105" s="85">
        <f>SUM(C94:C104)</f>
        <v>0</v>
      </c>
      <c r="D105" s="85">
        <f>SUM(D94:D104)</f>
        <v>299.746544854</v>
      </c>
      <c r="E105" s="85">
        <f aca="true" t="shared" si="10" ref="E105:BK105">SUM(E94:E104)</f>
        <v>0</v>
      </c>
      <c r="F105" s="85">
        <f t="shared" si="10"/>
        <v>0</v>
      </c>
      <c r="G105" s="85">
        <f t="shared" si="10"/>
        <v>0</v>
      </c>
      <c r="H105" s="85">
        <f>SUM(H94:H104)</f>
        <v>124.204679967</v>
      </c>
      <c r="I105" s="85">
        <f t="shared" si="10"/>
        <v>225.206434111</v>
      </c>
      <c r="J105" s="85">
        <f t="shared" si="10"/>
        <v>0.307183972</v>
      </c>
      <c r="K105" s="85">
        <f t="shared" si="10"/>
        <v>0</v>
      </c>
      <c r="L105" s="85">
        <f t="shared" si="10"/>
        <v>327.14366258200005</v>
      </c>
      <c r="M105" s="85">
        <f t="shared" si="10"/>
        <v>0</v>
      </c>
      <c r="N105" s="85">
        <f t="shared" si="10"/>
        <v>0</v>
      </c>
      <c r="O105" s="85">
        <f t="shared" si="10"/>
        <v>0</v>
      </c>
      <c r="P105" s="85">
        <f t="shared" si="10"/>
        <v>0</v>
      </c>
      <c r="Q105" s="85">
        <f t="shared" si="10"/>
        <v>0</v>
      </c>
      <c r="R105" s="85">
        <f t="shared" si="10"/>
        <v>46.153113311</v>
      </c>
      <c r="S105" s="85">
        <f t="shared" si="10"/>
        <v>2.2804153100000004</v>
      </c>
      <c r="T105" s="85">
        <f t="shared" si="10"/>
        <v>0</v>
      </c>
      <c r="U105" s="85">
        <f t="shared" si="10"/>
        <v>0</v>
      </c>
      <c r="V105" s="85">
        <f>SUM(V94:V104)</f>
        <v>6.387948183000001</v>
      </c>
      <c r="W105" s="85">
        <f t="shared" si="10"/>
        <v>0</v>
      </c>
      <c r="X105" s="85">
        <f t="shared" si="10"/>
        <v>0</v>
      </c>
      <c r="Y105" s="85">
        <f t="shared" si="10"/>
        <v>0</v>
      </c>
      <c r="Z105" s="85">
        <f t="shared" si="10"/>
        <v>0</v>
      </c>
      <c r="AA105" s="85">
        <f t="shared" si="10"/>
        <v>0</v>
      </c>
      <c r="AB105" s="85">
        <f t="shared" si="10"/>
        <v>1.833311245</v>
      </c>
      <c r="AC105" s="85">
        <f t="shared" si="10"/>
        <v>0</v>
      </c>
      <c r="AD105" s="85">
        <f t="shared" si="10"/>
        <v>0</v>
      </c>
      <c r="AE105" s="85">
        <f t="shared" si="10"/>
        <v>0</v>
      </c>
      <c r="AF105" s="85">
        <f t="shared" si="10"/>
        <v>0.06801575400000001</v>
      </c>
      <c r="AG105" s="85">
        <f t="shared" si="10"/>
        <v>0</v>
      </c>
      <c r="AH105" s="85">
        <f t="shared" si="10"/>
        <v>0</v>
      </c>
      <c r="AI105" s="85">
        <f t="shared" si="10"/>
        <v>0</v>
      </c>
      <c r="AJ105" s="85">
        <f t="shared" si="10"/>
        <v>0</v>
      </c>
      <c r="AK105" s="85">
        <f t="shared" si="10"/>
        <v>0</v>
      </c>
      <c r="AL105" s="85">
        <f t="shared" si="10"/>
        <v>1.012997841</v>
      </c>
      <c r="AM105" s="85">
        <f t="shared" si="10"/>
        <v>0.013470548</v>
      </c>
      <c r="AN105" s="85">
        <f t="shared" si="10"/>
        <v>0</v>
      </c>
      <c r="AO105" s="85">
        <f t="shared" si="10"/>
        <v>0</v>
      </c>
      <c r="AP105" s="85">
        <f t="shared" si="10"/>
        <v>0.065580132</v>
      </c>
      <c r="AQ105" s="85">
        <f t="shared" si="10"/>
        <v>0</v>
      </c>
      <c r="AR105" s="85">
        <f t="shared" si="10"/>
        <v>96.94629280500001</v>
      </c>
      <c r="AS105" s="85">
        <f t="shared" si="10"/>
        <v>0</v>
      </c>
      <c r="AT105" s="85">
        <f t="shared" si="10"/>
        <v>0</v>
      </c>
      <c r="AU105" s="85">
        <f t="shared" si="10"/>
        <v>0</v>
      </c>
      <c r="AV105" s="85">
        <f t="shared" si="10"/>
        <v>4841.298621433</v>
      </c>
      <c r="AW105" s="85">
        <f t="shared" si="10"/>
        <v>1022.780223425</v>
      </c>
      <c r="AX105" s="85">
        <f t="shared" si="10"/>
        <v>8.91290301</v>
      </c>
      <c r="AY105" s="85">
        <f t="shared" si="10"/>
        <v>0</v>
      </c>
      <c r="AZ105" s="85">
        <f t="shared" si="10"/>
        <v>3330.7258168969997</v>
      </c>
      <c r="BA105" s="85">
        <f t="shared" si="10"/>
        <v>0</v>
      </c>
      <c r="BB105" s="85">
        <f t="shared" si="10"/>
        <v>0</v>
      </c>
      <c r="BC105" s="85">
        <f t="shared" si="10"/>
        <v>0</v>
      </c>
      <c r="BD105" s="85">
        <f t="shared" si="10"/>
        <v>0</v>
      </c>
      <c r="BE105" s="85">
        <f t="shared" si="10"/>
        <v>0</v>
      </c>
      <c r="BF105" s="85">
        <f t="shared" si="10"/>
        <v>1452.8301564350002</v>
      </c>
      <c r="BG105" s="85">
        <f t="shared" si="10"/>
        <v>124.09598456199998</v>
      </c>
      <c r="BH105" s="85">
        <f t="shared" si="10"/>
        <v>2.8225458800000007</v>
      </c>
      <c r="BI105" s="85">
        <f t="shared" si="10"/>
        <v>0</v>
      </c>
      <c r="BJ105" s="85">
        <f t="shared" si="10"/>
        <v>272.34538985200004</v>
      </c>
      <c r="BK105" s="85">
        <f t="shared" si="10"/>
        <v>12187.181292109</v>
      </c>
    </row>
    <row r="106" spans="1:63" ht="12.75">
      <c r="A106" s="36"/>
      <c r="B106" s="38" t="s">
        <v>80</v>
      </c>
      <c r="C106" s="50">
        <f>+C105+C92</f>
        <v>0</v>
      </c>
      <c r="D106" s="75">
        <f aca="true" t="shared" si="11" ref="D106:AH106">+D105+D92</f>
        <v>299.746544854</v>
      </c>
      <c r="E106" s="75">
        <f t="shared" si="11"/>
        <v>0</v>
      </c>
      <c r="F106" s="75">
        <f t="shared" si="11"/>
        <v>0</v>
      </c>
      <c r="G106" s="72">
        <f t="shared" si="11"/>
        <v>0</v>
      </c>
      <c r="H106" s="50">
        <f t="shared" si="11"/>
        <v>129.650761575</v>
      </c>
      <c r="I106" s="75">
        <f t="shared" si="11"/>
        <v>225.717595817</v>
      </c>
      <c r="J106" s="75">
        <f t="shared" si="11"/>
        <v>0.307183972</v>
      </c>
      <c r="K106" s="75">
        <f t="shared" si="11"/>
        <v>0</v>
      </c>
      <c r="L106" s="72">
        <f t="shared" si="11"/>
        <v>327.35556844900003</v>
      </c>
      <c r="M106" s="50">
        <f t="shared" si="11"/>
        <v>0</v>
      </c>
      <c r="N106" s="75">
        <f t="shared" si="11"/>
        <v>0</v>
      </c>
      <c r="O106" s="75">
        <f t="shared" si="11"/>
        <v>0</v>
      </c>
      <c r="P106" s="75">
        <f t="shared" si="11"/>
        <v>0</v>
      </c>
      <c r="Q106" s="72">
        <f t="shared" si="11"/>
        <v>0</v>
      </c>
      <c r="R106" s="50">
        <f t="shared" si="11"/>
        <v>48.983905805999996</v>
      </c>
      <c r="S106" s="75">
        <f t="shared" si="11"/>
        <v>2.2804153100000004</v>
      </c>
      <c r="T106" s="75">
        <f t="shared" si="11"/>
        <v>0</v>
      </c>
      <c r="U106" s="75">
        <f t="shared" si="11"/>
        <v>0</v>
      </c>
      <c r="V106" s="72">
        <f t="shared" si="11"/>
        <v>6.436263472</v>
      </c>
      <c r="W106" s="50">
        <f t="shared" si="11"/>
        <v>0</v>
      </c>
      <c r="X106" s="75">
        <f t="shared" si="11"/>
        <v>0</v>
      </c>
      <c r="Y106" s="75">
        <f t="shared" si="11"/>
        <v>0</v>
      </c>
      <c r="Z106" s="75">
        <f t="shared" si="11"/>
        <v>0</v>
      </c>
      <c r="AA106" s="72">
        <f t="shared" si="11"/>
        <v>0</v>
      </c>
      <c r="AB106" s="50">
        <f t="shared" si="11"/>
        <v>2.61132622</v>
      </c>
      <c r="AC106" s="75">
        <f t="shared" si="11"/>
        <v>0</v>
      </c>
      <c r="AD106" s="75">
        <f t="shared" si="11"/>
        <v>0</v>
      </c>
      <c r="AE106" s="75">
        <f t="shared" si="11"/>
        <v>0</v>
      </c>
      <c r="AF106" s="72">
        <f t="shared" si="11"/>
        <v>0.06801575400000001</v>
      </c>
      <c r="AG106" s="50">
        <f t="shared" si="11"/>
        <v>0</v>
      </c>
      <c r="AH106" s="75">
        <f t="shared" si="11"/>
        <v>0</v>
      </c>
      <c r="AI106" s="75">
        <f aca="true" t="shared" si="12" ref="AI106:BK106">+AI105+AI92</f>
        <v>0</v>
      </c>
      <c r="AJ106" s="75">
        <f t="shared" si="12"/>
        <v>0</v>
      </c>
      <c r="AK106" s="72">
        <f t="shared" si="12"/>
        <v>0</v>
      </c>
      <c r="AL106" s="50">
        <f t="shared" si="12"/>
        <v>1.510936859</v>
      </c>
      <c r="AM106" s="75">
        <f t="shared" si="12"/>
        <v>0.013470548</v>
      </c>
      <c r="AN106" s="75">
        <f t="shared" si="12"/>
        <v>0</v>
      </c>
      <c r="AO106" s="75">
        <f t="shared" si="12"/>
        <v>0</v>
      </c>
      <c r="AP106" s="72">
        <f t="shared" si="12"/>
        <v>0.065580132</v>
      </c>
      <c r="AQ106" s="50">
        <f t="shared" si="12"/>
        <v>0</v>
      </c>
      <c r="AR106" s="75">
        <f t="shared" si="12"/>
        <v>96.94629280500001</v>
      </c>
      <c r="AS106" s="75">
        <f t="shared" si="12"/>
        <v>0</v>
      </c>
      <c r="AT106" s="75">
        <f t="shared" si="12"/>
        <v>0</v>
      </c>
      <c r="AU106" s="72">
        <f t="shared" si="12"/>
        <v>0</v>
      </c>
      <c r="AV106" s="50">
        <f t="shared" si="12"/>
        <v>5478.3474876380005</v>
      </c>
      <c r="AW106" s="75">
        <f t="shared" si="12"/>
        <v>1030.856862249</v>
      </c>
      <c r="AX106" s="75">
        <f t="shared" si="12"/>
        <v>8.91290301</v>
      </c>
      <c r="AY106" s="75">
        <f t="shared" si="12"/>
        <v>0</v>
      </c>
      <c r="AZ106" s="72">
        <f t="shared" si="12"/>
        <v>3380.645007191</v>
      </c>
      <c r="BA106" s="50">
        <f t="shared" si="12"/>
        <v>0</v>
      </c>
      <c r="BB106" s="75">
        <f t="shared" si="12"/>
        <v>0</v>
      </c>
      <c r="BC106" s="75">
        <f t="shared" si="12"/>
        <v>0</v>
      </c>
      <c r="BD106" s="75">
        <f t="shared" si="12"/>
        <v>0</v>
      </c>
      <c r="BE106" s="72">
        <f t="shared" si="12"/>
        <v>0</v>
      </c>
      <c r="BF106" s="50">
        <f t="shared" si="12"/>
        <v>1761.791411051</v>
      </c>
      <c r="BG106" s="75">
        <f>+BG105+BG92</f>
        <v>135.409224887</v>
      </c>
      <c r="BH106" s="75">
        <f t="shared" si="12"/>
        <v>2.8225458800000007</v>
      </c>
      <c r="BI106" s="75">
        <f t="shared" si="12"/>
        <v>0</v>
      </c>
      <c r="BJ106" s="72">
        <f t="shared" si="12"/>
        <v>286.27900118200006</v>
      </c>
      <c r="BK106" s="52">
        <f t="shared" si="12"/>
        <v>13226.758304661002</v>
      </c>
    </row>
    <row r="107" spans="1:63" ht="3" customHeight="1">
      <c r="A107" s="11"/>
      <c r="B107" s="18"/>
      <c r="C107" s="130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2"/>
    </row>
    <row r="108" spans="1:63" ht="12.75">
      <c r="A108" s="11" t="s">
        <v>18</v>
      </c>
      <c r="B108" s="17" t="s">
        <v>8</v>
      </c>
      <c r="C108" s="130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  <c r="BK108" s="132"/>
    </row>
    <row r="109" spans="1:63" ht="12.75">
      <c r="A109" s="11" t="s">
        <v>72</v>
      </c>
      <c r="B109" s="18" t="s">
        <v>19</v>
      </c>
      <c r="C109" s="130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2"/>
    </row>
    <row r="110" spans="1:63" ht="12.75">
      <c r="A110" s="11"/>
      <c r="B110" s="24" t="s">
        <v>116</v>
      </c>
      <c r="C110" s="77">
        <v>0</v>
      </c>
      <c r="D110" s="53">
        <v>0</v>
      </c>
      <c r="E110" s="45">
        <v>0</v>
      </c>
      <c r="F110" s="45">
        <v>0</v>
      </c>
      <c r="G110" s="54">
        <v>0</v>
      </c>
      <c r="H110" s="77">
        <v>2.718979487</v>
      </c>
      <c r="I110" s="45">
        <v>0.619197088</v>
      </c>
      <c r="J110" s="45">
        <v>0</v>
      </c>
      <c r="K110" s="45">
        <v>0</v>
      </c>
      <c r="L110" s="54">
        <v>1.217381261</v>
      </c>
      <c r="M110" s="77">
        <v>0</v>
      </c>
      <c r="N110" s="53">
        <v>0</v>
      </c>
      <c r="O110" s="45">
        <v>0</v>
      </c>
      <c r="P110" s="45">
        <v>0</v>
      </c>
      <c r="Q110" s="54">
        <v>0</v>
      </c>
      <c r="R110" s="77">
        <v>0.632907949</v>
      </c>
      <c r="S110" s="45">
        <v>0</v>
      </c>
      <c r="T110" s="45">
        <v>0</v>
      </c>
      <c r="U110" s="45">
        <v>0</v>
      </c>
      <c r="V110" s="54">
        <v>0.696003765</v>
      </c>
      <c r="W110" s="77">
        <v>0</v>
      </c>
      <c r="X110" s="45">
        <v>0</v>
      </c>
      <c r="Y110" s="45">
        <v>0</v>
      </c>
      <c r="Z110" s="45">
        <v>0</v>
      </c>
      <c r="AA110" s="54">
        <v>0</v>
      </c>
      <c r="AB110" s="77">
        <v>0.034518877</v>
      </c>
      <c r="AC110" s="45">
        <v>0</v>
      </c>
      <c r="AD110" s="45">
        <v>0</v>
      </c>
      <c r="AE110" s="45">
        <v>0</v>
      </c>
      <c r="AF110" s="54">
        <v>0.209279794</v>
      </c>
      <c r="AG110" s="77">
        <v>0</v>
      </c>
      <c r="AH110" s="45">
        <v>0</v>
      </c>
      <c r="AI110" s="45">
        <v>0</v>
      </c>
      <c r="AJ110" s="45">
        <v>0</v>
      </c>
      <c r="AK110" s="54">
        <v>0</v>
      </c>
      <c r="AL110" s="77">
        <v>0.009670425</v>
      </c>
      <c r="AM110" s="45">
        <v>0</v>
      </c>
      <c r="AN110" s="45">
        <v>0</v>
      </c>
      <c r="AO110" s="45">
        <v>0</v>
      </c>
      <c r="AP110" s="54">
        <v>0</v>
      </c>
      <c r="AQ110" s="77">
        <v>0</v>
      </c>
      <c r="AR110" s="53">
        <v>0</v>
      </c>
      <c r="AS110" s="45">
        <v>0</v>
      </c>
      <c r="AT110" s="45">
        <v>0</v>
      </c>
      <c r="AU110" s="54">
        <v>0</v>
      </c>
      <c r="AV110" s="77">
        <v>161.32239807700003</v>
      </c>
      <c r="AW110" s="45">
        <v>71.361004394</v>
      </c>
      <c r="AX110" s="45">
        <v>0.177701525</v>
      </c>
      <c r="AY110" s="45">
        <v>0</v>
      </c>
      <c r="AZ110" s="54">
        <v>253.502481673</v>
      </c>
      <c r="BA110" s="77">
        <v>0</v>
      </c>
      <c r="BB110" s="53">
        <v>0</v>
      </c>
      <c r="BC110" s="45">
        <v>0</v>
      </c>
      <c r="BD110" s="45">
        <v>0</v>
      </c>
      <c r="BE110" s="54">
        <v>0</v>
      </c>
      <c r="BF110" s="77">
        <v>39.718820585</v>
      </c>
      <c r="BG110" s="53">
        <v>6.457356368</v>
      </c>
      <c r="BH110" s="45">
        <v>0</v>
      </c>
      <c r="BI110" s="45">
        <v>0</v>
      </c>
      <c r="BJ110" s="54">
        <v>24.061882638999997</v>
      </c>
      <c r="BK110" s="61">
        <f>SUM(C110:BJ110)</f>
        <v>562.7395839070001</v>
      </c>
    </row>
    <row r="111" spans="1:63" ht="12.75">
      <c r="A111" s="36"/>
      <c r="B111" s="38" t="s">
        <v>79</v>
      </c>
      <c r="C111" s="50">
        <f aca="true" t="shared" si="13" ref="C111:AH111">SUM(C110:C110)</f>
        <v>0</v>
      </c>
      <c r="D111" s="75">
        <f t="shared" si="13"/>
        <v>0</v>
      </c>
      <c r="E111" s="75">
        <f t="shared" si="13"/>
        <v>0</v>
      </c>
      <c r="F111" s="75">
        <f t="shared" si="13"/>
        <v>0</v>
      </c>
      <c r="G111" s="72">
        <f t="shared" si="13"/>
        <v>0</v>
      </c>
      <c r="H111" s="50">
        <f t="shared" si="13"/>
        <v>2.718979487</v>
      </c>
      <c r="I111" s="75">
        <f t="shared" si="13"/>
        <v>0.619197088</v>
      </c>
      <c r="J111" s="75">
        <f t="shared" si="13"/>
        <v>0</v>
      </c>
      <c r="K111" s="75">
        <f t="shared" si="13"/>
        <v>0</v>
      </c>
      <c r="L111" s="72">
        <f t="shared" si="13"/>
        <v>1.217381261</v>
      </c>
      <c r="M111" s="50">
        <f t="shared" si="13"/>
        <v>0</v>
      </c>
      <c r="N111" s="75">
        <f t="shared" si="13"/>
        <v>0</v>
      </c>
      <c r="O111" s="75">
        <f t="shared" si="13"/>
        <v>0</v>
      </c>
      <c r="P111" s="75">
        <f t="shared" si="13"/>
        <v>0</v>
      </c>
      <c r="Q111" s="72">
        <f t="shared" si="13"/>
        <v>0</v>
      </c>
      <c r="R111" s="50">
        <f t="shared" si="13"/>
        <v>0.632907949</v>
      </c>
      <c r="S111" s="75">
        <f t="shared" si="13"/>
        <v>0</v>
      </c>
      <c r="T111" s="75">
        <f t="shared" si="13"/>
        <v>0</v>
      </c>
      <c r="U111" s="75">
        <f t="shared" si="13"/>
        <v>0</v>
      </c>
      <c r="V111" s="72">
        <f t="shared" si="13"/>
        <v>0.696003765</v>
      </c>
      <c r="W111" s="50">
        <f t="shared" si="13"/>
        <v>0</v>
      </c>
      <c r="X111" s="75">
        <f t="shared" si="13"/>
        <v>0</v>
      </c>
      <c r="Y111" s="75">
        <f t="shared" si="13"/>
        <v>0</v>
      </c>
      <c r="Z111" s="75">
        <f t="shared" si="13"/>
        <v>0</v>
      </c>
      <c r="AA111" s="72">
        <f t="shared" si="13"/>
        <v>0</v>
      </c>
      <c r="AB111" s="50">
        <f t="shared" si="13"/>
        <v>0.034518877</v>
      </c>
      <c r="AC111" s="75">
        <f t="shared" si="13"/>
        <v>0</v>
      </c>
      <c r="AD111" s="75">
        <f t="shared" si="13"/>
        <v>0</v>
      </c>
      <c r="AE111" s="75">
        <f t="shared" si="13"/>
        <v>0</v>
      </c>
      <c r="AF111" s="72">
        <f t="shared" si="13"/>
        <v>0.209279794</v>
      </c>
      <c r="AG111" s="50">
        <f t="shared" si="13"/>
        <v>0</v>
      </c>
      <c r="AH111" s="75">
        <f t="shared" si="13"/>
        <v>0</v>
      </c>
      <c r="AI111" s="75">
        <f aca="true" t="shared" si="14" ref="AI111:BK111">SUM(AI110:AI110)</f>
        <v>0</v>
      </c>
      <c r="AJ111" s="75">
        <f t="shared" si="14"/>
        <v>0</v>
      </c>
      <c r="AK111" s="72">
        <f t="shared" si="14"/>
        <v>0</v>
      </c>
      <c r="AL111" s="50">
        <f t="shared" si="14"/>
        <v>0.009670425</v>
      </c>
      <c r="AM111" s="75">
        <f t="shared" si="14"/>
        <v>0</v>
      </c>
      <c r="AN111" s="75">
        <f t="shared" si="14"/>
        <v>0</v>
      </c>
      <c r="AO111" s="75">
        <f t="shared" si="14"/>
        <v>0</v>
      </c>
      <c r="AP111" s="72">
        <f t="shared" si="14"/>
        <v>0</v>
      </c>
      <c r="AQ111" s="50">
        <f t="shared" si="14"/>
        <v>0</v>
      </c>
      <c r="AR111" s="75">
        <f>SUM(AR110:AR110)</f>
        <v>0</v>
      </c>
      <c r="AS111" s="75">
        <f t="shared" si="14"/>
        <v>0</v>
      </c>
      <c r="AT111" s="75">
        <f t="shared" si="14"/>
        <v>0</v>
      </c>
      <c r="AU111" s="72">
        <f t="shared" si="14"/>
        <v>0</v>
      </c>
      <c r="AV111" s="50">
        <f t="shared" si="14"/>
        <v>161.32239807700003</v>
      </c>
      <c r="AW111" s="75">
        <f t="shared" si="14"/>
        <v>71.361004394</v>
      </c>
      <c r="AX111" s="75">
        <f t="shared" si="14"/>
        <v>0.177701525</v>
      </c>
      <c r="AY111" s="75">
        <f t="shared" si="14"/>
        <v>0</v>
      </c>
      <c r="AZ111" s="72">
        <f t="shared" si="14"/>
        <v>253.502481673</v>
      </c>
      <c r="BA111" s="50">
        <f t="shared" si="14"/>
        <v>0</v>
      </c>
      <c r="BB111" s="75">
        <f t="shared" si="14"/>
        <v>0</v>
      </c>
      <c r="BC111" s="75">
        <f t="shared" si="14"/>
        <v>0</v>
      </c>
      <c r="BD111" s="75">
        <f t="shared" si="14"/>
        <v>0</v>
      </c>
      <c r="BE111" s="72">
        <f t="shared" si="14"/>
        <v>0</v>
      </c>
      <c r="BF111" s="50">
        <f t="shared" si="14"/>
        <v>39.718820585</v>
      </c>
      <c r="BG111" s="75">
        <f t="shared" si="14"/>
        <v>6.457356368</v>
      </c>
      <c r="BH111" s="75">
        <f t="shared" si="14"/>
        <v>0</v>
      </c>
      <c r="BI111" s="75">
        <f t="shared" si="14"/>
        <v>0</v>
      </c>
      <c r="BJ111" s="72">
        <f t="shared" si="14"/>
        <v>24.061882638999997</v>
      </c>
      <c r="BK111" s="88">
        <f t="shared" si="14"/>
        <v>562.7395839070001</v>
      </c>
    </row>
    <row r="112" spans="1:63" ht="2.25" customHeight="1">
      <c r="A112" s="11"/>
      <c r="B112" s="18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  <c r="BK112" s="132"/>
    </row>
    <row r="113" spans="1:63" ht="12.75">
      <c r="A113" s="11" t="s">
        <v>4</v>
      </c>
      <c r="B113" s="17" t="s">
        <v>9</v>
      </c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  <c r="BK113" s="132"/>
    </row>
    <row r="114" spans="1:63" ht="12.75">
      <c r="A114" s="11" t="s">
        <v>72</v>
      </c>
      <c r="B114" s="18" t="s">
        <v>20</v>
      </c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132"/>
    </row>
    <row r="115" spans="1:63" ht="12.75">
      <c r="A115" s="11"/>
      <c r="B115" s="19" t="s">
        <v>33</v>
      </c>
      <c r="C115" s="57"/>
      <c r="D115" s="58"/>
      <c r="E115" s="59"/>
      <c r="F115" s="59"/>
      <c r="G115" s="60"/>
      <c r="H115" s="57"/>
      <c r="I115" s="59"/>
      <c r="J115" s="59"/>
      <c r="K115" s="59"/>
      <c r="L115" s="60"/>
      <c r="M115" s="57"/>
      <c r="N115" s="58"/>
      <c r="O115" s="59"/>
      <c r="P115" s="59"/>
      <c r="Q115" s="60"/>
      <c r="R115" s="57"/>
      <c r="S115" s="59"/>
      <c r="T115" s="59"/>
      <c r="U115" s="59"/>
      <c r="V115" s="60"/>
      <c r="W115" s="57"/>
      <c r="X115" s="59"/>
      <c r="Y115" s="59"/>
      <c r="Z115" s="59"/>
      <c r="AA115" s="60"/>
      <c r="AB115" s="57"/>
      <c r="AC115" s="59"/>
      <c r="AD115" s="59"/>
      <c r="AE115" s="59"/>
      <c r="AF115" s="60"/>
      <c r="AG115" s="57"/>
      <c r="AH115" s="59"/>
      <c r="AI115" s="59"/>
      <c r="AJ115" s="59"/>
      <c r="AK115" s="60"/>
      <c r="AL115" s="57"/>
      <c r="AM115" s="59"/>
      <c r="AN115" s="59"/>
      <c r="AO115" s="59"/>
      <c r="AP115" s="60"/>
      <c r="AQ115" s="57"/>
      <c r="AR115" s="58"/>
      <c r="AS115" s="59"/>
      <c r="AT115" s="59"/>
      <c r="AU115" s="60"/>
      <c r="AV115" s="57"/>
      <c r="AW115" s="59"/>
      <c r="AX115" s="59"/>
      <c r="AY115" s="59"/>
      <c r="AZ115" s="60"/>
      <c r="BA115" s="57"/>
      <c r="BB115" s="58"/>
      <c r="BC115" s="59"/>
      <c r="BD115" s="59"/>
      <c r="BE115" s="60"/>
      <c r="BF115" s="57"/>
      <c r="BG115" s="58"/>
      <c r="BH115" s="59"/>
      <c r="BI115" s="59"/>
      <c r="BJ115" s="60"/>
      <c r="BK115" s="61"/>
    </row>
    <row r="116" spans="1:256" s="39" customFormat="1" ht="12.75">
      <c r="A116" s="36"/>
      <c r="B116" s="37" t="s">
        <v>81</v>
      </c>
      <c r="C116" s="62"/>
      <c r="D116" s="63"/>
      <c r="E116" s="63"/>
      <c r="F116" s="63"/>
      <c r="G116" s="64"/>
      <c r="H116" s="62"/>
      <c r="I116" s="63"/>
      <c r="J116" s="63"/>
      <c r="K116" s="63"/>
      <c r="L116" s="64"/>
      <c r="M116" s="62"/>
      <c r="N116" s="63"/>
      <c r="O116" s="63"/>
      <c r="P116" s="63"/>
      <c r="Q116" s="64"/>
      <c r="R116" s="62"/>
      <c r="S116" s="63"/>
      <c r="T116" s="63"/>
      <c r="U116" s="63"/>
      <c r="V116" s="64"/>
      <c r="W116" s="62"/>
      <c r="X116" s="63"/>
      <c r="Y116" s="63"/>
      <c r="Z116" s="63"/>
      <c r="AA116" s="64"/>
      <c r="AB116" s="62"/>
      <c r="AC116" s="63"/>
      <c r="AD116" s="63"/>
      <c r="AE116" s="63"/>
      <c r="AF116" s="64"/>
      <c r="AG116" s="62"/>
      <c r="AH116" s="63"/>
      <c r="AI116" s="63"/>
      <c r="AJ116" s="63"/>
      <c r="AK116" s="64"/>
      <c r="AL116" s="62"/>
      <c r="AM116" s="63"/>
      <c r="AN116" s="63"/>
      <c r="AO116" s="63"/>
      <c r="AP116" s="64"/>
      <c r="AQ116" s="62"/>
      <c r="AR116" s="63"/>
      <c r="AS116" s="63"/>
      <c r="AT116" s="63"/>
      <c r="AU116" s="64"/>
      <c r="AV116" s="62"/>
      <c r="AW116" s="63"/>
      <c r="AX116" s="63"/>
      <c r="AY116" s="63"/>
      <c r="AZ116" s="64"/>
      <c r="BA116" s="62"/>
      <c r="BB116" s="63"/>
      <c r="BC116" s="63"/>
      <c r="BD116" s="63"/>
      <c r="BE116" s="64"/>
      <c r="BF116" s="62"/>
      <c r="BG116" s="63"/>
      <c r="BH116" s="63"/>
      <c r="BI116" s="63"/>
      <c r="BJ116" s="64"/>
      <c r="BK116" s="65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63" ht="12.75">
      <c r="A117" s="11" t="s">
        <v>73</v>
      </c>
      <c r="B117" s="18" t="s">
        <v>21</v>
      </c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2"/>
    </row>
    <row r="118" spans="1:63" ht="12.75">
      <c r="A118" s="11"/>
      <c r="B118" s="19" t="s">
        <v>33</v>
      </c>
      <c r="C118" s="57"/>
      <c r="D118" s="58"/>
      <c r="E118" s="59"/>
      <c r="F118" s="59"/>
      <c r="G118" s="60"/>
      <c r="H118" s="57"/>
      <c r="I118" s="59"/>
      <c r="J118" s="59"/>
      <c r="K118" s="59"/>
      <c r="L118" s="60"/>
      <c r="M118" s="57"/>
      <c r="N118" s="58"/>
      <c r="O118" s="59"/>
      <c r="P118" s="59"/>
      <c r="Q118" s="60"/>
      <c r="R118" s="57"/>
      <c r="S118" s="59"/>
      <c r="T118" s="59"/>
      <c r="U118" s="59"/>
      <c r="V118" s="60"/>
      <c r="W118" s="57"/>
      <c r="X118" s="59"/>
      <c r="Y118" s="59"/>
      <c r="Z118" s="59"/>
      <c r="AA118" s="60"/>
      <c r="AB118" s="57"/>
      <c r="AC118" s="59"/>
      <c r="AD118" s="59"/>
      <c r="AE118" s="59"/>
      <c r="AF118" s="60"/>
      <c r="AG118" s="57"/>
      <c r="AH118" s="59"/>
      <c r="AI118" s="59"/>
      <c r="AJ118" s="59"/>
      <c r="AK118" s="60"/>
      <c r="AL118" s="57"/>
      <c r="AM118" s="59"/>
      <c r="AN118" s="59"/>
      <c r="AO118" s="59"/>
      <c r="AP118" s="60"/>
      <c r="AQ118" s="57"/>
      <c r="AR118" s="58"/>
      <c r="AS118" s="59"/>
      <c r="AT118" s="59"/>
      <c r="AU118" s="60"/>
      <c r="AV118" s="57"/>
      <c r="AW118" s="59"/>
      <c r="AX118" s="59"/>
      <c r="AY118" s="59"/>
      <c r="AZ118" s="60"/>
      <c r="BA118" s="57"/>
      <c r="BB118" s="58"/>
      <c r="BC118" s="59"/>
      <c r="BD118" s="59"/>
      <c r="BE118" s="60"/>
      <c r="BF118" s="57"/>
      <c r="BG118" s="58"/>
      <c r="BH118" s="59"/>
      <c r="BI118" s="59"/>
      <c r="BJ118" s="60"/>
      <c r="BK118" s="61"/>
    </row>
    <row r="119" spans="1:256" s="39" customFormat="1" ht="12.75">
      <c r="A119" s="36"/>
      <c r="B119" s="38" t="s">
        <v>82</v>
      </c>
      <c r="C119" s="62"/>
      <c r="D119" s="63"/>
      <c r="E119" s="63"/>
      <c r="F119" s="63"/>
      <c r="G119" s="64"/>
      <c r="H119" s="62"/>
      <c r="I119" s="63"/>
      <c r="J119" s="63"/>
      <c r="K119" s="63"/>
      <c r="L119" s="64"/>
      <c r="M119" s="62"/>
      <c r="N119" s="63"/>
      <c r="O119" s="63"/>
      <c r="P119" s="63"/>
      <c r="Q119" s="64"/>
      <c r="R119" s="62"/>
      <c r="S119" s="63"/>
      <c r="T119" s="63"/>
      <c r="U119" s="63"/>
      <c r="V119" s="64"/>
      <c r="W119" s="62"/>
      <c r="X119" s="63"/>
      <c r="Y119" s="63"/>
      <c r="Z119" s="63"/>
      <c r="AA119" s="64"/>
      <c r="AB119" s="62"/>
      <c r="AC119" s="63"/>
      <c r="AD119" s="63"/>
      <c r="AE119" s="63"/>
      <c r="AF119" s="64"/>
      <c r="AG119" s="62"/>
      <c r="AH119" s="63"/>
      <c r="AI119" s="63"/>
      <c r="AJ119" s="63"/>
      <c r="AK119" s="64"/>
      <c r="AL119" s="62"/>
      <c r="AM119" s="63"/>
      <c r="AN119" s="63"/>
      <c r="AO119" s="63"/>
      <c r="AP119" s="64"/>
      <c r="AQ119" s="62"/>
      <c r="AR119" s="63"/>
      <c r="AS119" s="63"/>
      <c r="AT119" s="63"/>
      <c r="AU119" s="64"/>
      <c r="AV119" s="62"/>
      <c r="AW119" s="63"/>
      <c r="AX119" s="63"/>
      <c r="AY119" s="63"/>
      <c r="AZ119" s="64"/>
      <c r="BA119" s="62"/>
      <c r="BB119" s="63"/>
      <c r="BC119" s="63"/>
      <c r="BD119" s="63"/>
      <c r="BE119" s="64"/>
      <c r="BF119" s="62"/>
      <c r="BG119" s="63"/>
      <c r="BH119" s="63"/>
      <c r="BI119" s="63"/>
      <c r="BJ119" s="64"/>
      <c r="BK119" s="65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39" customFormat="1" ht="12.75">
      <c r="A120" s="36"/>
      <c r="B120" s="38" t="s">
        <v>80</v>
      </c>
      <c r="C120" s="62"/>
      <c r="D120" s="63"/>
      <c r="E120" s="63"/>
      <c r="F120" s="63"/>
      <c r="G120" s="64"/>
      <c r="H120" s="62"/>
      <c r="I120" s="63"/>
      <c r="J120" s="63"/>
      <c r="K120" s="63"/>
      <c r="L120" s="64"/>
      <c r="M120" s="62"/>
      <c r="N120" s="63"/>
      <c r="O120" s="63"/>
      <c r="P120" s="63"/>
      <c r="Q120" s="64"/>
      <c r="R120" s="62"/>
      <c r="S120" s="63"/>
      <c r="T120" s="63"/>
      <c r="U120" s="63"/>
      <c r="V120" s="64"/>
      <c r="W120" s="62"/>
      <c r="X120" s="63"/>
      <c r="Y120" s="63"/>
      <c r="Z120" s="63"/>
      <c r="AA120" s="64"/>
      <c r="AB120" s="62"/>
      <c r="AC120" s="63"/>
      <c r="AD120" s="63"/>
      <c r="AE120" s="63"/>
      <c r="AF120" s="64"/>
      <c r="AG120" s="62"/>
      <c r="AH120" s="63"/>
      <c r="AI120" s="63"/>
      <c r="AJ120" s="63"/>
      <c r="AK120" s="64"/>
      <c r="AL120" s="62"/>
      <c r="AM120" s="63"/>
      <c r="AN120" s="63"/>
      <c r="AO120" s="63"/>
      <c r="AP120" s="64"/>
      <c r="AQ120" s="62"/>
      <c r="AR120" s="63"/>
      <c r="AS120" s="63"/>
      <c r="AT120" s="63"/>
      <c r="AU120" s="64"/>
      <c r="AV120" s="62"/>
      <c r="AW120" s="63"/>
      <c r="AX120" s="63"/>
      <c r="AY120" s="63"/>
      <c r="AZ120" s="64"/>
      <c r="BA120" s="62"/>
      <c r="BB120" s="63"/>
      <c r="BC120" s="63"/>
      <c r="BD120" s="63"/>
      <c r="BE120" s="64"/>
      <c r="BF120" s="62"/>
      <c r="BG120" s="63"/>
      <c r="BH120" s="63"/>
      <c r="BI120" s="63"/>
      <c r="BJ120" s="64"/>
      <c r="BK120" s="65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63" ht="4.5" customHeight="1">
      <c r="A121" s="11"/>
      <c r="B121" s="18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  <c r="BK121" s="132"/>
    </row>
    <row r="122" spans="1:63" ht="12.75">
      <c r="A122" s="11" t="s">
        <v>22</v>
      </c>
      <c r="B122" s="17" t="s">
        <v>23</v>
      </c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31"/>
      <c r="BK122" s="132"/>
    </row>
    <row r="123" spans="1:63" ht="12.75">
      <c r="A123" s="11" t="s">
        <v>72</v>
      </c>
      <c r="B123" s="18" t="s">
        <v>24</v>
      </c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  <c r="BK123" s="132"/>
    </row>
    <row r="124" spans="1:63" ht="12.75">
      <c r="A124" s="11"/>
      <c r="B124" s="24" t="s">
        <v>117</v>
      </c>
      <c r="C124" s="77">
        <v>0</v>
      </c>
      <c r="D124" s="53">
        <v>39.482257577</v>
      </c>
      <c r="E124" s="45">
        <v>0</v>
      </c>
      <c r="F124" s="45">
        <v>0</v>
      </c>
      <c r="G124" s="54">
        <v>0</v>
      </c>
      <c r="H124" s="77">
        <v>1.3254230649999998</v>
      </c>
      <c r="I124" s="45">
        <v>1.398863719</v>
      </c>
      <c r="J124" s="45">
        <v>0</v>
      </c>
      <c r="K124" s="45">
        <v>0</v>
      </c>
      <c r="L124" s="54">
        <v>10.170801435</v>
      </c>
      <c r="M124" s="77">
        <v>0</v>
      </c>
      <c r="N124" s="53">
        <v>0</v>
      </c>
      <c r="O124" s="45">
        <v>0</v>
      </c>
      <c r="P124" s="45">
        <v>0</v>
      </c>
      <c r="Q124" s="54">
        <v>0</v>
      </c>
      <c r="R124" s="77">
        <v>0.39369427</v>
      </c>
      <c r="S124" s="45">
        <v>0</v>
      </c>
      <c r="T124" s="45">
        <v>0</v>
      </c>
      <c r="U124" s="45">
        <v>0</v>
      </c>
      <c r="V124" s="54">
        <v>6.511884692</v>
      </c>
      <c r="W124" s="77">
        <v>0</v>
      </c>
      <c r="X124" s="45">
        <v>0</v>
      </c>
      <c r="Y124" s="45">
        <v>0</v>
      </c>
      <c r="Z124" s="45">
        <v>0</v>
      </c>
      <c r="AA124" s="54">
        <v>0</v>
      </c>
      <c r="AB124" s="77">
        <v>0</v>
      </c>
      <c r="AC124" s="45">
        <v>0</v>
      </c>
      <c r="AD124" s="45">
        <v>0</v>
      </c>
      <c r="AE124" s="45">
        <v>0</v>
      </c>
      <c r="AF124" s="54">
        <v>0</v>
      </c>
      <c r="AG124" s="77">
        <v>0</v>
      </c>
      <c r="AH124" s="45">
        <v>0</v>
      </c>
      <c r="AI124" s="45">
        <v>0</v>
      </c>
      <c r="AJ124" s="45">
        <v>0</v>
      </c>
      <c r="AK124" s="54">
        <v>0</v>
      </c>
      <c r="AL124" s="77">
        <v>0.00027126</v>
      </c>
      <c r="AM124" s="45">
        <v>0</v>
      </c>
      <c r="AN124" s="45">
        <v>0</v>
      </c>
      <c r="AO124" s="45">
        <v>0</v>
      </c>
      <c r="AP124" s="54">
        <v>0</v>
      </c>
      <c r="AQ124" s="77">
        <v>0</v>
      </c>
      <c r="AR124" s="53">
        <v>0</v>
      </c>
      <c r="AS124" s="45">
        <v>0</v>
      </c>
      <c r="AT124" s="45">
        <v>0</v>
      </c>
      <c r="AU124" s="54">
        <v>0</v>
      </c>
      <c r="AV124" s="77">
        <v>7.632325850999999</v>
      </c>
      <c r="AW124" s="45">
        <v>30.194765638</v>
      </c>
      <c r="AX124" s="45">
        <v>0</v>
      </c>
      <c r="AY124" s="45">
        <v>0</v>
      </c>
      <c r="AZ124" s="54">
        <v>32.155783004</v>
      </c>
      <c r="BA124" s="77">
        <v>0</v>
      </c>
      <c r="BB124" s="53">
        <v>0</v>
      </c>
      <c r="BC124" s="45">
        <v>0</v>
      </c>
      <c r="BD124" s="45">
        <v>0</v>
      </c>
      <c r="BE124" s="54">
        <v>0</v>
      </c>
      <c r="BF124" s="77">
        <v>2.2892628839999998</v>
      </c>
      <c r="BG124" s="53">
        <v>0.441728749</v>
      </c>
      <c r="BH124" s="45">
        <v>0</v>
      </c>
      <c r="BI124" s="45">
        <v>0</v>
      </c>
      <c r="BJ124" s="54">
        <v>2.376084353</v>
      </c>
      <c r="BK124" s="49">
        <f aca="true" t="shared" si="15" ref="BK124:BK129">SUM(C124:BJ124)</f>
        <v>134.37314649700002</v>
      </c>
    </row>
    <row r="125" spans="1:63" ht="12.75">
      <c r="A125" s="11"/>
      <c r="B125" s="24" t="s">
        <v>118</v>
      </c>
      <c r="C125" s="77">
        <v>0</v>
      </c>
      <c r="D125" s="53">
        <v>0</v>
      </c>
      <c r="E125" s="45">
        <v>0</v>
      </c>
      <c r="F125" s="45">
        <v>0</v>
      </c>
      <c r="G125" s="54">
        <v>0</v>
      </c>
      <c r="H125" s="77">
        <v>0.212059239</v>
      </c>
      <c r="I125" s="45">
        <v>0.389302025</v>
      </c>
      <c r="J125" s="45">
        <v>0</v>
      </c>
      <c r="K125" s="45">
        <v>0</v>
      </c>
      <c r="L125" s="54">
        <v>0.22751193</v>
      </c>
      <c r="M125" s="77">
        <v>0</v>
      </c>
      <c r="N125" s="53">
        <v>0</v>
      </c>
      <c r="O125" s="45">
        <v>0</v>
      </c>
      <c r="P125" s="45">
        <v>0</v>
      </c>
      <c r="Q125" s="54">
        <v>0</v>
      </c>
      <c r="R125" s="77">
        <v>0.07954629299999999</v>
      </c>
      <c r="S125" s="45">
        <v>0</v>
      </c>
      <c r="T125" s="45">
        <v>0</v>
      </c>
      <c r="U125" s="45">
        <v>0</v>
      </c>
      <c r="V125" s="54">
        <v>0</v>
      </c>
      <c r="W125" s="77">
        <v>0</v>
      </c>
      <c r="X125" s="45">
        <v>0</v>
      </c>
      <c r="Y125" s="45">
        <v>0</v>
      </c>
      <c r="Z125" s="45">
        <v>0</v>
      </c>
      <c r="AA125" s="54">
        <v>0</v>
      </c>
      <c r="AB125" s="77">
        <v>0</v>
      </c>
      <c r="AC125" s="45">
        <v>0</v>
      </c>
      <c r="AD125" s="45">
        <v>0</v>
      </c>
      <c r="AE125" s="45">
        <v>0</v>
      </c>
      <c r="AF125" s="54">
        <v>0</v>
      </c>
      <c r="AG125" s="77">
        <v>0</v>
      </c>
      <c r="AH125" s="45">
        <v>0</v>
      </c>
      <c r="AI125" s="45">
        <v>0</v>
      </c>
      <c r="AJ125" s="45">
        <v>0</v>
      </c>
      <c r="AK125" s="54">
        <v>0</v>
      </c>
      <c r="AL125" s="77">
        <v>0</v>
      </c>
      <c r="AM125" s="45">
        <v>0</v>
      </c>
      <c r="AN125" s="45">
        <v>0</v>
      </c>
      <c r="AO125" s="45">
        <v>0</v>
      </c>
      <c r="AP125" s="54">
        <v>0</v>
      </c>
      <c r="AQ125" s="77">
        <v>0</v>
      </c>
      <c r="AR125" s="53">
        <v>11.364200003</v>
      </c>
      <c r="AS125" s="45">
        <v>0</v>
      </c>
      <c r="AT125" s="45">
        <v>0</v>
      </c>
      <c r="AU125" s="54">
        <v>0</v>
      </c>
      <c r="AV125" s="77">
        <v>5.669283107999999</v>
      </c>
      <c r="AW125" s="45">
        <v>0.139115528</v>
      </c>
      <c r="AX125" s="45">
        <v>0</v>
      </c>
      <c r="AY125" s="45">
        <v>0</v>
      </c>
      <c r="AZ125" s="54">
        <v>15.440187299</v>
      </c>
      <c r="BA125" s="77">
        <v>0</v>
      </c>
      <c r="BB125" s="53">
        <v>0</v>
      </c>
      <c r="BC125" s="45">
        <v>0</v>
      </c>
      <c r="BD125" s="45">
        <v>0</v>
      </c>
      <c r="BE125" s="54">
        <v>0</v>
      </c>
      <c r="BF125" s="77">
        <v>1.878979496</v>
      </c>
      <c r="BG125" s="53">
        <v>0.18062656</v>
      </c>
      <c r="BH125" s="45">
        <v>0</v>
      </c>
      <c r="BI125" s="45">
        <v>0</v>
      </c>
      <c r="BJ125" s="54">
        <v>0.363911377</v>
      </c>
      <c r="BK125" s="49">
        <f t="shared" si="15"/>
        <v>35.944722858</v>
      </c>
    </row>
    <row r="126" spans="1:63" ht="12.75">
      <c r="A126" s="11"/>
      <c r="B126" s="24" t="s">
        <v>119</v>
      </c>
      <c r="C126" s="77">
        <v>0</v>
      </c>
      <c r="D126" s="53">
        <v>0</v>
      </c>
      <c r="E126" s="45">
        <v>0</v>
      </c>
      <c r="F126" s="45">
        <v>0</v>
      </c>
      <c r="G126" s="54">
        <v>0</v>
      </c>
      <c r="H126" s="77">
        <v>0.222372303</v>
      </c>
      <c r="I126" s="45">
        <v>0.500577645</v>
      </c>
      <c r="J126" s="45">
        <v>0</v>
      </c>
      <c r="K126" s="45">
        <v>0</v>
      </c>
      <c r="L126" s="54">
        <v>0.275933388</v>
      </c>
      <c r="M126" s="77">
        <v>0</v>
      </c>
      <c r="N126" s="53">
        <v>0</v>
      </c>
      <c r="O126" s="45">
        <v>0</v>
      </c>
      <c r="P126" s="45">
        <v>0</v>
      </c>
      <c r="Q126" s="54">
        <v>0</v>
      </c>
      <c r="R126" s="77">
        <v>0.053882825</v>
      </c>
      <c r="S126" s="45">
        <v>0</v>
      </c>
      <c r="T126" s="45">
        <v>0</v>
      </c>
      <c r="U126" s="45">
        <v>0</v>
      </c>
      <c r="V126" s="54">
        <v>0</v>
      </c>
      <c r="W126" s="77">
        <v>0</v>
      </c>
      <c r="X126" s="45">
        <v>0</v>
      </c>
      <c r="Y126" s="45">
        <v>0</v>
      </c>
      <c r="Z126" s="45">
        <v>0</v>
      </c>
      <c r="AA126" s="54">
        <v>0</v>
      </c>
      <c r="AB126" s="77">
        <v>0</v>
      </c>
      <c r="AC126" s="45">
        <v>0</v>
      </c>
      <c r="AD126" s="45">
        <v>0</v>
      </c>
      <c r="AE126" s="45">
        <v>0</v>
      </c>
      <c r="AF126" s="54">
        <v>0</v>
      </c>
      <c r="AG126" s="77">
        <v>0</v>
      </c>
      <c r="AH126" s="45">
        <v>0</v>
      </c>
      <c r="AI126" s="45">
        <v>0</v>
      </c>
      <c r="AJ126" s="45">
        <v>0</v>
      </c>
      <c r="AK126" s="54">
        <v>0</v>
      </c>
      <c r="AL126" s="77">
        <v>0.000663935</v>
      </c>
      <c r="AM126" s="45">
        <v>0</v>
      </c>
      <c r="AN126" s="45">
        <v>0</v>
      </c>
      <c r="AO126" s="45">
        <v>0</v>
      </c>
      <c r="AP126" s="54">
        <v>0</v>
      </c>
      <c r="AQ126" s="77">
        <v>0</v>
      </c>
      <c r="AR126" s="53">
        <v>50.140612151999996</v>
      </c>
      <c r="AS126" s="45">
        <v>0</v>
      </c>
      <c r="AT126" s="45">
        <v>0</v>
      </c>
      <c r="AU126" s="54">
        <v>0</v>
      </c>
      <c r="AV126" s="77">
        <v>12.15981991</v>
      </c>
      <c r="AW126" s="45">
        <v>1.1484917319999999</v>
      </c>
      <c r="AX126" s="45">
        <v>0</v>
      </c>
      <c r="AY126" s="45">
        <v>0</v>
      </c>
      <c r="AZ126" s="54">
        <v>26.483332907</v>
      </c>
      <c r="BA126" s="77">
        <v>0</v>
      </c>
      <c r="BB126" s="53">
        <v>0</v>
      </c>
      <c r="BC126" s="45">
        <v>0</v>
      </c>
      <c r="BD126" s="45">
        <v>0</v>
      </c>
      <c r="BE126" s="54">
        <v>0</v>
      </c>
      <c r="BF126" s="77">
        <v>3.789128108</v>
      </c>
      <c r="BG126" s="53">
        <v>0.172359705</v>
      </c>
      <c r="BH126" s="45">
        <v>0</v>
      </c>
      <c r="BI126" s="45">
        <v>0</v>
      </c>
      <c r="BJ126" s="54">
        <v>1.1152330799999999</v>
      </c>
      <c r="BK126" s="49">
        <f t="shared" si="15"/>
        <v>96.06240769</v>
      </c>
    </row>
    <row r="127" spans="1:63" ht="12.75">
      <c r="A127" s="11"/>
      <c r="B127" s="24" t="s">
        <v>120</v>
      </c>
      <c r="C127" s="77">
        <v>0</v>
      </c>
      <c r="D127" s="53">
        <v>6.22758728</v>
      </c>
      <c r="E127" s="45">
        <v>0</v>
      </c>
      <c r="F127" s="45">
        <v>0</v>
      </c>
      <c r="G127" s="54">
        <v>0</v>
      </c>
      <c r="H127" s="77">
        <v>1.543616214</v>
      </c>
      <c r="I127" s="45">
        <v>0.712037929</v>
      </c>
      <c r="J127" s="45">
        <v>0</v>
      </c>
      <c r="K127" s="45">
        <v>0</v>
      </c>
      <c r="L127" s="54">
        <v>4.531768694999999</v>
      </c>
      <c r="M127" s="77">
        <v>0</v>
      </c>
      <c r="N127" s="53">
        <v>0</v>
      </c>
      <c r="O127" s="45">
        <v>0</v>
      </c>
      <c r="P127" s="45">
        <v>0</v>
      </c>
      <c r="Q127" s="54">
        <v>0</v>
      </c>
      <c r="R127" s="77">
        <v>0.501190459</v>
      </c>
      <c r="S127" s="45">
        <v>0</v>
      </c>
      <c r="T127" s="45">
        <v>0</v>
      </c>
      <c r="U127" s="45">
        <v>0</v>
      </c>
      <c r="V127" s="54">
        <v>4.151854586</v>
      </c>
      <c r="W127" s="77">
        <v>0</v>
      </c>
      <c r="X127" s="45">
        <v>0</v>
      </c>
      <c r="Y127" s="45">
        <v>0</v>
      </c>
      <c r="Z127" s="45">
        <v>0</v>
      </c>
      <c r="AA127" s="54">
        <v>0</v>
      </c>
      <c r="AB127" s="77">
        <v>0.039659662000000005</v>
      </c>
      <c r="AC127" s="45">
        <v>0</v>
      </c>
      <c r="AD127" s="45">
        <v>0</v>
      </c>
      <c r="AE127" s="45">
        <v>0</v>
      </c>
      <c r="AF127" s="54">
        <v>0</v>
      </c>
      <c r="AG127" s="77">
        <v>0</v>
      </c>
      <c r="AH127" s="45">
        <v>0</v>
      </c>
      <c r="AI127" s="45">
        <v>0</v>
      </c>
      <c r="AJ127" s="45">
        <v>0</v>
      </c>
      <c r="AK127" s="54">
        <v>0</v>
      </c>
      <c r="AL127" s="77">
        <v>0.04822851499999999</v>
      </c>
      <c r="AM127" s="45">
        <v>0</v>
      </c>
      <c r="AN127" s="45">
        <v>0</v>
      </c>
      <c r="AO127" s="45">
        <v>0</v>
      </c>
      <c r="AP127" s="54">
        <v>0</v>
      </c>
      <c r="AQ127" s="77">
        <v>0</v>
      </c>
      <c r="AR127" s="53">
        <v>13.492250563999999</v>
      </c>
      <c r="AS127" s="45">
        <v>0</v>
      </c>
      <c r="AT127" s="45">
        <v>0</v>
      </c>
      <c r="AU127" s="54">
        <v>0</v>
      </c>
      <c r="AV127" s="77">
        <v>80.62353132400001</v>
      </c>
      <c r="AW127" s="45">
        <v>14.515820161999999</v>
      </c>
      <c r="AX127" s="45">
        <v>0</v>
      </c>
      <c r="AY127" s="45">
        <v>0</v>
      </c>
      <c r="AZ127" s="54">
        <v>77.10915905600001</v>
      </c>
      <c r="BA127" s="77">
        <v>0</v>
      </c>
      <c r="BB127" s="53">
        <v>0</v>
      </c>
      <c r="BC127" s="45">
        <v>0</v>
      </c>
      <c r="BD127" s="45">
        <v>0</v>
      </c>
      <c r="BE127" s="54">
        <v>0</v>
      </c>
      <c r="BF127" s="77">
        <v>24.81776867</v>
      </c>
      <c r="BG127" s="53">
        <v>0.30957856</v>
      </c>
      <c r="BH127" s="45">
        <v>0</v>
      </c>
      <c r="BI127" s="45">
        <v>0</v>
      </c>
      <c r="BJ127" s="54">
        <v>2.6210708489999996</v>
      </c>
      <c r="BK127" s="49">
        <f t="shared" si="15"/>
        <v>231.24512252500003</v>
      </c>
    </row>
    <row r="128" spans="1:63" ht="12.75">
      <c r="A128" s="11"/>
      <c r="B128" s="24" t="s">
        <v>121</v>
      </c>
      <c r="C128" s="77">
        <v>0</v>
      </c>
      <c r="D128" s="53">
        <v>0</v>
      </c>
      <c r="E128" s="45">
        <v>0</v>
      </c>
      <c r="F128" s="45">
        <v>0</v>
      </c>
      <c r="G128" s="54">
        <v>0</v>
      </c>
      <c r="H128" s="77">
        <v>0.1328527</v>
      </c>
      <c r="I128" s="45">
        <v>0.213603419</v>
      </c>
      <c r="J128" s="45">
        <v>0</v>
      </c>
      <c r="K128" s="45">
        <v>0</v>
      </c>
      <c r="L128" s="54">
        <v>0.12120486600000001</v>
      </c>
      <c r="M128" s="77">
        <v>0</v>
      </c>
      <c r="N128" s="53">
        <v>0</v>
      </c>
      <c r="O128" s="45">
        <v>0</v>
      </c>
      <c r="P128" s="45">
        <v>0</v>
      </c>
      <c r="Q128" s="54">
        <v>0</v>
      </c>
      <c r="R128" s="77">
        <v>0.025465708</v>
      </c>
      <c r="S128" s="45">
        <v>0</v>
      </c>
      <c r="T128" s="45">
        <v>0</v>
      </c>
      <c r="U128" s="45">
        <v>0</v>
      </c>
      <c r="V128" s="54">
        <v>0</v>
      </c>
      <c r="W128" s="77">
        <v>0</v>
      </c>
      <c r="X128" s="45">
        <v>0</v>
      </c>
      <c r="Y128" s="45">
        <v>0</v>
      </c>
      <c r="Z128" s="45">
        <v>0</v>
      </c>
      <c r="AA128" s="54">
        <v>0</v>
      </c>
      <c r="AB128" s="77">
        <v>0.000759468</v>
      </c>
      <c r="AC128" s="45">
        <v>0</v>
      </c>
      <c r="AD128" s="45">
        <v>0</v>
      </c>
      <c r="AE128" s="45">
        <v>0</v>
      </c>
      <c r="AF128" s="54">
        <v>0</v>
      </c>
      <c r="AG128" s="77">
        <v>0</v>
      </c>
      <c r="AH128" s="45">
        <v>0</v>
      </c>
      <c r="AI128" s="45">
        <v>0</v>
      </c>
      <c r="AJ128" s="45">
        <v>0</v>
      </c>
      <c r="AK128" s="54">
        <v>0</v>
      </c>
      <c r="AL128" s="77">
        <v>0</v>
      </c>
      <c r="AM128" s="45">
        <v>0</v>
      </c>
      <c r="AN128" s="45">
        <v>0</v>
      </c>
      <c r="AO128" s="45">
        <v>0</v>
      </c>
      <c r="AP128" s="54">
        <v>0</v>
      </c>
      <c r="AQ128" s="77">
        <v>0</v>
      </c>
      <c r="AR128" s="53">
        <v>0</v>
      </c>
      <c r="AS128" s="45">
        <v>0</v>
      </c>
      <c r="AT128" s="45">
        <v>0</v>
      </c>
      <c r="AU128" s="54">
        <v>0</v>
      </c>
      <c r="AV128" s="77">
        <v>5.4379498680000005</v>
      </c>
      <c r="AW128" s="45">
        <v>0.30696794</v>
      </c>
      <c r="AX128" s="45">
        <v>0</v>
      </c>
      <c r="AY128" s="45">
        <v>0</v>
      </c>
      <c r="AZ128" s="54">
        <v>4.00009519</v>
      </c>
      <c r="BA128" s="77">
        <v>0</v>
      </c>
      <c r="BB128" s="53">
        <v>0</v>
      </c>
      <c r="BC128" s="45">
        <v>0</v>
      </c>
      <c r="BD128" s="45">
        <v>0</v>
      </c>
      <c r="BE128" s="54">
        <v>0</v>
      </c>
      <c r="BF128" s="77">
        <v>1.9082154889999998</v>
      </c>
      <c r="BG128" s="53">
        <v>0.74178225</v>
      </c>
      <c r="BH128" s="45">
        <v>0</v>
      </c>
      <c r="BI128" s="45">
        <v>0</v>
      </c>
      <c r="BJ128" s="54">
        <v>0.206269928</v>
      </c>
      <c r="BK128" s="49">
        <f t="shared" si="15"/>
        <v>13.095166825999998</v>
      </c>
    </row>
    <row r="129" spans="1:63" ht="12.75">
      <c r="A129" s="11"/>
      <c r="B129" s="24" t="s">
        <v>185</v>
      </c>
      <c r="C129" s="77">
        <v>0</v>
      </c>
      <c r="D129" s="53">
        <v>5.050418335</v>
      </c>
      <c r="E129" s="45">
        <v>0</v>
      </c>
      <c r="F129" s="45">
        <v>0</v>
      </c>
      <c r="G129" s="54">
        <v>0</v>
      </c>
      <c r="H129" s="77">
        <v>0.311514175</v>
      </c>
      <c r="I129" s="45">
        <v>0.516309844</v>
      </c>
      <c r="J129" s="45">
        <v>0</v>
      </c>
      <c r="K129" s="45">
        <v>0</v>
      </c>
      <c r="L129" s="54">
        <v>0.17231153500000002</v>
      </c>
      <c r="M129" s="77">
        <v>0</v>
      </c>
      <c r="N129" s="53">
        <v>0</v>
      </c>
      <c r="O129" s="45">
        <v>0</v>
      </c>
      <c r="P129" s="45">
        <v>0</v>
      </c>
      <c r="Q129" s="54">
        <v>0</v>
      </c>
      <c r="R129" s="77">
        <v>0.10154089300000001</v>
      </c>
      <c r="S129" s="45">
        <v>0</v>
      </c>
      <c r="T129" s="45">
        <v>0</v>
      </c>
      <c r="U129" s="45">
        <v>0</v>
      </c>
      <c r="V129" s="54">
        <v>0.32322677400000005</v>
      </c>
      <c r="W129" s="77">
        <v>0</v>
      </c>
      <c r="X129" s="45">
        <v>0</v>
      </c>
      <c r="Y129" s="45">
        <v>0</v>
      </c>
      <c r="Z129" s="45">
        <v>0</v>
      </c>
      <c r="AA129" s="54">
        <v>0</v>
      </c>
      <c r="AB129" s="77">
        <v>0</v>
      </c>
      <c r="AC129" s="45">
        <v>0</v>
      </c>
      <c r="AD129" s="45">
        <v>0</v>
      </c>
      <c r="AE129" s="45">
        <v>0</v>
      </c>
      <c r="AF129" s="54">
        <v>0</v>
      </c>
      <c r="AG129" s="77">
        <v>0</v>
      </c>
      <c r="AH129" s="45">
        <v>0</v>
      </c>
      <c r="AI129" s="45">
        <v>0</v>
      </c>
      <c r="AJ129" s="45">
        <v>0</v>
      </c>
      <c r="AK129" s="54">
        <v>0</v>
      </c>
      <c r="AL129" s="77">
        <v>0</v>
      </c>
      <c r="AM129" s="45">
        <v>0</v>
      </c>
      <c r="AN129" s="45">
        <v>0</v>
      </c>
      <c r="AO129" s="45">
        <v>0</v>
      </c>
      <c r="AP129" s="54">
        <v>0</v>
      </c>
      <c r="AQ129" s="77">
        <v>0</v>
      </c>
      <c r="AR129" s="53">
        <v>0</v>
      </c>
      <c r="AS129" s="45">
        <v>0</v>
      </c>
      <c r="AT129" s="45">
        <v>0</v>
      </c>
      <c r="AU129" s="54">
        <v>0</v>
      </c>
      <c r="AV129" s="77">
        <v>6.387511706</v>
      </c>
      <c r="AW129" s="45">
        <v>2.0689431550000004</v>
      </c>
      <c r="AX129" s="45">
        <v>0</v>
      </c>
      <c r="AY129" s="45">
        <v>0</v>
      </c>
      <c r="AZ129" s="54">
        <v>38.943058685</v>
      </c>
      <c r="BA129" s="77">
        <v>0</v>
      </c>
      <c r="BB129" s="53">
        <v>0</v>
      </c>
      <c r="BC129" s="45">
        <v>0</v>
      </c>
      <c r="BD129" s="45">
        <v>0</v>
      </c>
      <c r="BE129" s="54">
        <v>0</v>
      </c>
      <c r="BF129" s="77">
        <v>1.359073581</v>
      </c>
      <c r="BG129" s="53">
        <v>0.04235917</v>
      </c>
      <c r="BH129" s="45">
        <v>0</v>
      </c>
      <c r="BI129" s="45">
        <v>0</v>
      </c>
      <c r="BJ129" s="54">
        <v>3.6543855489999997</v>
      </c>
      <c r="BK129" s="49">
        <f t="shared" si="15"/>
        <v>58.93065340199999</v>
      </c>
    </row>
    <row r="130" spans="1:63" ht="12.75">
      <c r="A130" s="36"/>
      <c r="B130" s="38" t="s">
        <v>79</v>
      </c>
      <c r="C130" s="85">
        <f>SUM(C124:C129)</f>
        <v>0</v>
      </c>
      <c r="D130" s="85">
        <f>SUM(D124:D129)</f>
        <v>50.760263192</v>
      </c>
      <c r="E130" s="85">
        <f aca="true" t="shared" si="16" ref="E130:BK130">SUM(E124:E129)</f>
        <v>0</v>
      </c>
      <c r="F130" s="85">
        <f t="shared" si="16"/>
        <v>0</v>
      </c>
      <c r="G130" s="85">
        <f t="shared" si="16"/>
        <v>0</v>
      </c>
      <c r="H130" s="85">
        <f t="shared" si="16"/>
        <v>3.747837696</v>
      </c>
      <c r="I130" s="85">
        <f t="shared" si="16"/>
        <v>3.730694581</v>
      </c>
      <c r="J130" s="85">
        <f t="shared" si="16"/>
        <v>0</v>
      </c>
      <c r="K130" s="85">
        <f t="shared" si="16"/>
        <v>0</v>
      </c>
      <c r="L130" s="85">
        <f t="shared" si="16"/>
        <v>15.499531848999998</v>
      </c>
      <c r="M130" s="85">
        <f t="shared" si="16"/>
        <v>0</v>
      </c>
      <c r="N130" s="85">
        <f t="shared" si="16"/>
        <v>0</v>
      </c>
      <c r="O130" s="85">
        <f t="shared" si="16"/>
        <v>0</v>
      </c>
      <c r="P130" s="85">
        <f t="shared" si="16"/>
        <v>0</v>
      </c>
      <c r="Q130" s="85">
        <f t="shared" si="16"/>
        <v>0</v>
      </c>
      <c r="R130" s="85">
        <f t="shared" si="16"/>
        <v>1.155320448</v>
      </c>
      <c r="S130" s="85">
        <f t="shared" si="16"/>
        <v>0</v>
      </c>
      <c r="T130" s="85">
        <f t="shared" si="16"/>
        <v>0</v>
      </c>
      <c r="U130" s="85">
        <f t="shared" si="16"/>
        <v>0</v>
      </c>
      <c r="V130" s="85">
        <f t="shared" si="16"/>
        <v>10.986966052</v>
      </c>
      <c r="W130" s="85">
        <f t="shared" si="16"/>
        <v>0</v>
      </c>
      <c r="X130" s="85">
        <f t="shared" si="16"/>
        <v>0</v>
      </c>
      <c r="Y130" s="85">
        <f t="shared" si="16"/>
        <v>0</v>
      </c>
      <c r="Z130" s="85">
        <f t="shared" si="16"/>
        <v>0</v>
      </c>
      <c r="AA130" s="85">
        <f t="shared" si="16"/>
        <v>0</v>
      </c>
      <c r="AB130" s="85">
        <f t="shared" si="16"/>
        <v>0.040419130000000004</v>
      </c>
      <c r="AC130" s="85">
        <f t="shared" si="16"/>
        <v>0</v>
      </c>
      <c r="AD130" s="85">
        <f t="shared" si="16"/>
        <v>0</v>
      </c>
      <c r="AE130" s="85">
        <f t="shared" si="16"/>
        <v>0</v>
      </c>
      <c r="AF130" s="85">
        <f t="shared" si="16"/>
        <v>0</v>
      </c>
      <c r="AG130" s="85">
        <f t="shared" si="16"/>
        <v>0</v>
      </c>
      <c r="AH130" s="85">
        <f t="shared" si="16"/>
        <v>0</v>
      </c>
      <c r="AI130" s="85">
        <f t="shared" si="16"/>
        <v>0</v>
      </c>
      <c r="AJ130" s="85">
        <f t="shared" si="16"/>
        <v>0</v>
      </c>
      <c r="AK130" s="85">
        <f t="shared" si="16"/>
        <v>0</v>
      </c>
      <c r="AL130" s="85">
        <f t="shared" si="16"/>
        <v>0.04916370999999999</v>
      </c>
      <c r="AM130" s="85">
        <f t="shared" si="16"/>
        <v>0</v>
      </c>
      <c r="AN130" s="85">
        <f t="shared" si="16"/>
        <v>0</v>
      </c>
      <c r="AO130" s="85">
        <f t="shared" si="16"/>
        <v>0</v>
      </c>
      <c r="AP130" s="85">
        <f t="shared" si="16"/>
        <v>0</v>
      </c>
      <c r="AQ130" s="85">
        <f t="shared" si="16"/>
        <v>0</v>
      </c>
      <c r="AR130" s="85">
        <f t="shared" si="16"/>
        <v>74.997062719</v>
      </c>
      <c r="AS130" s="85">
        <f t="shared" si="16"/>
        <v>0</v>
      </c>
      <c r="AT130" s="85">
        <f t="shared" si="16"/>
        <v>0</v>
      </c>
      <c r="AU130" s="85">
        <f t="shared" si="16"/>
        <v>0</v>
      </c>
      <c r="AV130" s="85">
        <f t="shared" si="16"/>
        <v>117.91042176700002</v>
      </c>
      <c r="AW130" s="85">
        <f t="shared" si="16"/>
        <v>48.374104155</v>
      </c>
      <c r="AX130" s="85">
        <f t="shared" si="16"/>
        <v>0</v>
      </c>
      <c r="AY130" s="85">
        <f t="shared" si="16"/>
        <v>0</v>
      </c>
      <c r="AZ130" s="85">
        <f t="shared" si="16"/>
        <v>194.131616141</v>
      </c>
      <c r="BA130" s="85">
        <f t="shared" si="16"/>
        <v>0</v>
      </c>
      <c r="BB130" s="85">
        <f t="shared" si="16"/>
        <v>0</v>
      </c>
      <c r="BC130" s="85">
        <f t="shared" si="16"/>
        <v>0</v>
      </c>
      <c r="BD130" s="85">
        <f t="shared" si="16"/>
        <v>0</v>
      </c>
      <c r="BE130" s="85">
        <f t="shared" si="16"/>
        <v>0</v>
      </c>
      <c r="BF130" s="85">
        <f t="shared" si="16"/>
        <v>36.042428228</v>
      </c>
      <c r="BG130" s="85">
        <f t="shared" si="16"/>
        <v>1.8884349939999998</v>
      </c>
      <c r="BH130" s="85">
        <f t="shared" si="16"/>
        <v>0</v>
      </c>
      <c r="BI130" s="85">
        <f t="shared" si="16"/>
        <v>0</v>
      </c>
      <c r="BJ130" s="85">
        <f t="shared" si="16"/>
        <v>10.336955136</v>
      </c>
      <c r="BK130" s="85">
        <f t="shared" si="16"/>
        <v>569.651219798</v>
      </c>
    </row>
    <row r="131" spans="1:63" ht="4.5" customHeight="1">
      <c r="A131" s="11"/>
      <c r="B131" s="21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2"/>
    </row>
    <row r="132" spans="1:63" ht="12.75">
      <c r="A132" s="36"/>
      <c r="B132" s="89" t="s">
        <v>94</v>
      </c>
      <c r="C132" s="90">
        <f>+C130++C111+C106+C86</f>
        <v>0</v>
      </c>
      <c r="D132" s="74">
        <f>+D130++D111+D106+D86</f>
        <v>2066.9285414799997</v>
      </c>
      <c r="E132" s="74">
        <f aca="true" t="shared" si="17" ref="E132:BJ132">+E130++E111+E106+E86</f>
        <v>0</v>
      </c>
      <c r="F132" s="74">
        <f t="shared" si="17"/>
        <v>0</v>
      </c>
      <c r="G132" s="91">
        <f t="shared" si="17"/>
        <v>0</v>
      </c>
      <c r="H132" s="90">
        <f t="shared" si="17"/>
        <v>163.55443904499998</v>
      </c>
      <c r="I132" s="74">
        <f t="shared" si="17"/>
        <v>6872.07160827</v>
      </c>
      <c r="J132" s="74">
        <f t="shared" si="17"/>
        <v>995.4351161330001</v>
      </c>
      <c r="K132" s="74">
        <f t="shared" si="17"/>
        <v>173.185360071</v>
      </c>
      <c r="L132" s="91">
        <f t="shared" si="17"/>
        <v>1365.4368903130003</v>
      </c>
      <c r="M132" s="90">
        <f t="shared" si="17"/>
        <v>0</v>
      </c>
      <c r="N132" s="74">
        <f t="shared" si="17"/>
        <v>0</v>
      </c>
      <c r="O132" s="74">
        <f t="shared" si="17"/>
        <v>0</v>
      </c>
      <c r="P132" s="74">
        <f t="shared" si="17"/>
        <v>0</v>
      </c>
      <c r="Q132" s="91">
        <f t="shared" si="17"/>
        <v>0</v>
      </c>
      <c r="R132" s="90">
        <f t="shared" si="17"/>
        <v>62.69171123999999</v>
      </c>
      <c r="S132" s="74">
        <f t="shared" si="17"/>
        <v>656.26247013</v>
      </c>
      <c r="T132" s="74">
        <f t="shared" si="17"/>
        <v>43.326225062999995</v>
      </c>
      <c r="U132" s="74">
        <f t="shared" si="17"/>
        <v>0</v>
      </c>
      <c r="V132" s="91">
        <f t="shared" si="17"/>
        <v>555.406592514</v>
      </c>
      <c r="W132" s="90">
        <f t="shared" si="17"/>
        <v>0</v>
      </c>
      <c r="X132" s="74">
        <f t="shared" si="17"/>
        <v>0</v>
      </c>
      <c r="Y132" s="74">
        <f t="shared" si="17"/>
        <v>0</v>
      </c>
      <c r="Z132" s="74">
        <f t="shared" si="17"/>
        <v>0</v>
      </c>
      <c r="AA132" s="91">
        <f t="shared" si="17"/>
        <v>0</v>
      </c>
      <c r="AB132" s="90">
        <f t="shared" si="17"/>
        <v>2.83917257</v>
      </c>
      <c r="AC132" s="74">
        <f t="shared" si="17"/>
        <v>0.001552347</v>
      </c>
      <c r="AD132" s="74">
        <f t="shared" si="17"/>
        <v>0</v>
      </c>
      <c r="AE132" s="74">
        <f t="shared" si="17"/>
        <v>0</v>
      </c>
      <c r="AF132" s="91">
        <f t="shared" si="17"/>
        <v>0.8808365760000001</v>
      </c>
      <c r="AG132" s="90">
        <f t="shared" si="17"/>
        <v>0</v>
      </c>
      <c r="AH132" s="74">
        <f t="shared" si="17"/>
        <v>0</v>
      </c>
      <c r="AI132" s="74">
        <f t="shared" si="17"/>
        <v>0</v>
      </c>
      <c r="AJ132" s="74">
        <f t="shared" si="17"/>
        <v>0</v>
      </c>
      <c r="AK132" s="91">
        <f t="shared" si="17"/>
        <v>0</v>
      </c>
      <c r="AL132" s="90">
        <f t="shared" si="17"/>
        <v>1.577724877</v>
      </c>
      <c r="AM132" s="74">
        <f t="shared" si="17"/>
        <v>0.013470548</v>
      </c>
      <c r="AN132" s="74">
        <f t="shared" si="17"/>
        <v>0</v>
      </c>
      <c r="AO132" s="74">
        <f t="shared" si="17"/>
        <v>0</v>
      </c>
      <c r="AP132" s="91">
        <f t="shared" si="17"/>
        <v>0.065580132</v>
      </c>
      <c r="AQ132" s="90">
        <f t="shared" si="17"/>
        <v>0</v>
      </c>
      <c r="AR132" s="74">
        <f t="shared" si="17"/>
        <v>261.881856931</v>
      </c>
      <c r="AS132" s="74">
        <f t="shared" si="17"/>
        <v>0</v>
      </c>
      <c r="AT132" s="74">
        <f t="shared" si="17"/>
        <v>0</v>
      </c>
      <c r="AU132" s="91">
        <f t="shared" si="17"/>
        <v>0</v>
      </c>
      <c r="AV132" s="52">
        <f t="shared" si="17"/>
        <v>6367.016017633001</v>
      </c>
      <c r="AW132" s="74">
        <f t="shared" si="17"/>
        <v>6549.074822830999</v>
      </c>
      <c r="AX132" s="74">
        <f t="shared" si="17"/>
        <v>168.42795886800002</v>
      </c>
      <c r="AY132" s="74">
        <f t="shared" si="17"/>
        <v>0</v>
      </c>
      <c r="AZ132" s="93">
        <f t="shared" si="17"/>
        <v>8276.169547139</v>
      </c>
      <c r="BA132" s="90">
        <f t="shared" si="17"/>
        <v>0</v>
      </c>
      <c r="BB132" s="74">
        <f t="shared" si="17"/>
        <v>0</v>
      </c>
      <c r="BC132" s="74">
        <f t="shared" si="17"/>
        <v>0</v>
      </c>
      <c r="BD132" s="74">
        <f t="shared" si="17"/>
        <v>0</v>
      </c>
      <c r="BE132" s="91">
        <f t="shared" si="17"/>
        <v>0</v>
      </c>
      <c r="BF132" s="90">
        <f t="shared" si="17"/>
        <v>2008.917539896</v>
      </c>
      <c r="BG132" s="74">
        <f t="shared" si="17"/>
        <v>700.0638873519999</v>
      </c>
      <c r="BH132" s="74">
        <f t="shared" si="17"/>
        <v>53.159599099000005</v>
      </c>
      <c r="BI132" s="74">
        <f t="shared" si="17"/>
        <v>0</v>
      </c>
      <c r="BJ132" s="91">
        <f t="shared" si="17"/>
        <v>947.8067730960001</v>
      </c>
      <c r="BK132" s="52">
        <f>+BK130++BK111+BK106+BK86</f>
        <v>38292.195294154</v>
      </c>
    </row>
    <row r="133" spans="1:63" ht="4.5" customHeight="1">
      <c r="A133" s="11"/>
      <c r="B133" s="22"/>
      <c r="C133" s="146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  <c r="BK133" s="147"/>
    </row>
    <row r="134" spans="1:63" ht="14.25" customHeight="1">
      <c r="A134" s="11" t="s">
        <v>5</v>
      </c>
      <c r="B134" s="23" t="s">
        <v>26</v>
      </c>
      <c r="C134" s="146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1"/>
      <c r="BH134" s="131"/>
      <c r="BI134" s="131"/>
      <c r="BJ134" s="131"/>
      <c r="BK134" s="147"/>
    </row>
    <row r="135" spans="1:63" ht="14.25" customHeight="1">
      <c r="A135" s="32"/>
      <c r="B135" s="28" t="s">
        <v>122</v>
      </c>
      <c r="C135" s="77">
        <v>0</v>
      </c>
      <c r="D135" s="53">
        <v>33.69315999</v>
      </c>
      <c r="E135" s="45">
        <v>0</v>
      </c>
      <c r="F135" s="45">
        <v>0</v>
      </c>
      <c r="G135" s="54">
        <v>0</v>
      </c>
      <c r="H135" s="77">
        <v>2.7796741770000004</v>
      </c>
      <c r="I135" s="45">
        <v>0.810528086</v>
      </c>
      <c r="J135" s="45">
        <v>1.123105333</v>
      </c>
      <c r="K135" s="45">
        <v>0</v>
      </c>
      <c r="L135" s="54">
        <v>56.383180863999996</v>
      </c>
      <c r="M135" s="77">
        <v>0</v>
      </c>
      <c r="N135" s="53">
        <v>0</v>
      </c>
      <c r="O135" s="45">
        <v>0</v>
      </c>
      <c r="P135" s="45">
        <v>0</v>
      </c>
      <c r="Q135" s="54">
        <v>0</v>
      </c>
      <c r="R135" s="77">
        <v>1.503064088</v>
      </c>
      <c r="S135" s="45">
        <v>2.7721645550000003</v>
      </c>
      <c r="T135" s="45">
        <v>4.6178034850000005</v>
      </c>
      <c r="U135" s="45">
        <v>0</v>
      </c>
      <c r="V135" s="54">
        <v>1.545681487</v>
      </c>
      <c r="W135" s="77">
        <v>0</v>
      </c>
      <c r="X135" s="45">
        <v>0</v>
      </c>
      <c r="Y135" s="45">
        <v>0</v>
      </c>
      <c r="Z135" s="45">
        <v>0</v>
      </c>
      <c r="AA135" s="54">
        <v>0</v>
      </c>
      <c r="AB135" s="77">
        <v>0.006364516000000001</v>
      </c>
      <c r="AC135" s="45">
        <v>0</v>
      </c>
      <c r="AD135" s="45">
        <v>0</v>
      </c>
      <c r="AE135" s="45">
        <v>0</v>
      </c>
      <c r="AF135" s="54">
        <v>0.010931986999999999</v>
      </c>
      <c r="AG135" s="77">
        <v>0</v>
      </c>
      <c r="AH135" s="45">
        <v>0</v>
      </c>
      <c r="AI135" s="45">
        <v>0</v>
      </c>
      <c r="AJ135" s="45">
        <v>0</v>
      </c>
      <c r="AK135" s="54">
        <v>0</v>
      </c>
      <c r="AL135" s="77">
        <v>0.003647171</v>
      </c>
      <c r="AM135" s="45">
        <v>0</v>
      </c>
      <c r="AN135" s="45">
        <v>0</v>
      </c>
      <c r="AO135" s="45">
        <v>0</v>
      </c>
      <c r="AP135" s="54">
        <v>0</v>
      </c>
      <c r="AQ135" s="77">
        <v>0</v>
      </c>
      <c r="AR135" s="53">
        <v>0</v>
      </c>
      <c r="AS135" s="45">
        <v>0</v>
      </c>
      <c r="AT135" s="45">
        <v>0</v>
      </c>
      <c r="AU135" s="54">
        <v>0</v>
      </c>
      <c r="AV135" s="77">
        <v>172.789882466</v>
      </c>
      <c r="AW135" s="45">
        <v>141.01926123799998</v>
      </c>
      <c r="AX135" s="45">
        <v>0</v>
      </c>
      <c r="AY135" s="45">
        <v>0</v>
      </c>
      <c r="AZ135" s="54">
        <v>613.2497081259999</v>
      </c>
      <c r="BA135" s="43">
        <v>0</v>
      </c>
      <c r="BB135" s="44">
        <v>0</v>
      </c>
      <c r="BC135" s="43">
        <v>0</v>
      </c>
      <c r="BD135" s="43">
        <v>0</v>
      </c>
      <c r="BE135" s="48">
        <v>0</v>
      </c>
      <c r="BF135" s="43">
        <v>72.192977662</v>
      </c>
      <c r="BG135" s="44">
        <v>20.951317601</v>
      </c>
      <c r="BH135" s="43">
        <v>0</v>
      </c>
      <c r="BI135" s="43">
        <v>0</v>
      </c>
      <c r="BJ135" s="48">
        <v>103.723713426</v>
      </c>
      <c r="BK135" s="61">
        <f>SUM(C135:BJ135)</f>
        <v>1229.1761662579997</v>
      </c>
    </row>
    <row r="136" spans="1:63" ht="13.5" thickBot="1">
      <c r="A136" s="40"/>
      <c r="B136" s="92" t="s">
        <v>79</v>
      </c>
      <c r="C136" s="50">
        <f>SUM(C135)</f>
        <v>0</v>
      </c>
      <c r="D136" s="75">
        <f aca="true" t="shared" si="18" ref="D136:BK136">SUM(D135)</f>
        <v>33.69315999</v>
      </c>
      <c r="E136" s="75">
        <f t="shared" si="18"/>
        <v>0</v>
      </c>
      <c r="F136" s="75">
        <f t="shared" si="18"/>
        <v>0</v>
      </c>
      <c r="G136" s="72">
        <f t="shared" si="18"/>
        <v>0</v>
      </c>
      <c r="H136" s="50">
        <f t="shared" si="18"/>
        <v>2.7796741770000004</v>
      </c>
      <c r="I136" s="75">
        <f t="shared" si="18"/>
        <v>0.810528086</v>
      </c>
      <c r="J136" s="75">
        <f t="shared" si="18"/>
        <v>1.123105333</v>
      </c>
      <c r="K136" s="75">
        <f t="shared" si="18"/>
        <v>0</v>
      </c>
      <c r="L136" s="72">
        <f t="shared" si="18"/>
        <v>56.383180863999996</v>
      </c>
      <c r="M136" s="50">
        <f t="shared" si="18"/>
        <v>0</v>
      </c>
      <c r="N136" s="75">
        <f t="shared" si="18"/>
        <v>0</v>
      </c>
      <c r="O136" s="75">
        <f t="shared" si="18"/>
        <v>0</v>
      </c>
      <c r="P136" s="75">
        <f t="shared" si="18"/>
        <v>0</v>
      </c>
      <c r="Q136" s="72">
        <f t="shared" si="18"/>
        <v>0</v>
      </c>
      <c r="R136" s="50">
        <f t="shared" si="18"/>
        <v>1.503064088</v>
      </c>
      <c r="S136" s="75">
        <f t="shared" si="18"/>
        <v>2.7721645550000003</v>
      </c>
      <c r="T136" s="75">
        <f t="shared" si="18"/>
        <v>4.6178034850000005</v>
      </c>
      <c r="U136" s="75">
        <f t="shared" si="18"/>
        <v>0</v>
      </c>
      <c r="V136" s="72">
        <f t="shared" si="18"/>
        <v>1.545681487</v>
      </c>
      <c r="W136" s="50">
        <f t="shared" si="18"/>
        <v>0</v>
      </c>
      <c r="X136" s="75">
        <f t="shared" si="18"/>
        <v>0</v>
      </c>
      <c r="Y136" s="75">
        <f t="shared" si="18"/>
        <v>0</v>
      </c>
      <c r="Z136" s="75">
        <f t="shared" si="18"/>
        <v>0</v>
      </c>
      <c r="AA136" s="72">
        <f t="shared" si="18"/>
        <v>0</v>
      </c>
      <c r="AB136" s="50">
        <f t="shared" si="18"/>
        <v>0.006364516000000001</v>
      </c>
      <c r="AC136" s="75">
        <f t="shared" si="18"/>
        <v>0</v>
      </c>
      <c r="AD136" s="75">
        <f t="shared" si="18"/>
        <v>0</v>
      </c>
      <c r="AE136" s="75">
        <f t="shared" si="18"/>
        <v>0</v>
      </c>
      <c r="AF136" s="72">
        <f t="shared" si="18"/>
        <v>0.010931986999999999</v>
      </c>
      <c r="AG136" s="50">
        <f t="shared" si="18"/>
        <v>0</v>
      </c>
      <c r="AH136" s="75">
        <f t="shared" si="18"/>
        <v>0</v>
      </c>
      <c r="AI136" s="75">
        <f t="shared" si="18"/>
        <v>0</v>
      </c>
      <c r="AJ136" s="75">
        <f t="shared" si="18"/>
        <v>0</v>
      </c>
      <c r="AK136" s="72">
        <f t="shared" si="18"/>
        <v>0</v>
      </c>
      <c r="AL136" s="50">
        <f t="shared" si="18"/>
        <v>0.003647171</v>
      </c>
      <c r="AM136" s="75">
        <f t="shared" si="18"/>
        <v>0</v>
      </c>
      <c r="AN136" s="75">
        <f t="shared" si="18"/>
        <v>0</v>
      </c>
      <c r="AO136" s="75">
        <f t="shared" si="18"/>
        <v>0</v>
      </c>
      <c r="AP136" s="72">
        <f t="shared" si="18"/>
        <v>0</v>
      </c>
      <c r="AQ136" s="50">
        <f t="shared" si="18"/>
        <v>0</v>
      </c>
      <c r="AR136" s="75">
        <f t="shared" si="18"/>
        <v>0</v>
      </c>
      <c r="AS136" s="75">
        <f t="shared" si="18"/>
        <v>0</v>
      </c>
      <c r="AT136" s="75">
        <f t="shared" si="18"/>
        <v>0</v>
      </c>
      <c r="AU136" s="72">
        <f t="shared" si="18"/>
        <v>0</v>
      </c>
      <c r="AV136" s="50">
        <f t="shared" si="18"/>
        <v>172.789882466</v>
      </c>
      <c r="AW136" s="75">
        <f t="shared" si="18"/>
        <v>141.01926123799998</v>
      </c>
      <c r="AX136" s="75">
        <f t="shared" si="18"/>
        <v>0</v>
      </c>
      <c r="AY136" s="75">
        <f t="shared" si="18"/>
        <v>0</v>
      </c>
      <c r="AZ136" s="72">
        <f t="shared" si="18"/>
        <v>613.2497081259999</v>
      </c>
      <c r="BA136" s="51">
        <f t="shared" si="18"/>
        <v>0</v>
      </c>
      <c r="BB136" s="75">
        <f t="shared" si="18"/>
        <v>0</v>
      </c>
      <c r="BC136" s="75">
        <f t="shared" si="18"/>
        <v>0</v>
      </c>
      <c r="BD136" s="75">
        <f t="shared" si="18"/>
        <v>0</v>
      </c>
      <c r="BE136" s="94">
        <f t="shared" si="18"/>
        <v>0</v>
      </c>
      <c r="BF136" s="50">
        <f t="shared" si="18"/>
        <v>72.192977662</v>
      </c>
      <c r="BG136" s="75">
        <f t="shared" si="18"/>
        <v>20.951317601</v>
      </c>
      <c r="BH136" s="75">
        <f t="shared" si="18"/>
        <v>0</v>
      </c>
      <c r="BI136" s="75">
        <f t="shared" si="18"/>
        <v>0</v>
      </c>
      <c r="BJ136" s="72">
        <f t="shared" si="18"/>
        <v>103.723713426</v>
      </c>
      <c r="BK136" s="73">
        <f t="shared" si="18"/>
        <v>1229.1761662579997</v>
      </c>
    </row>
    <row r="137" spans="1:63" ht="6" customHeight="1">
      <c r="A137" s="4"/>
      <c r="B137" s="16"/>
      <c r="C137" s="27"/>
      <c r="D137" s="34"/>
      <c r="E137" s="27"/>
      <c r="F137" s="27"/>
      <c r="G137" s="27"/>
      <c r="H137" s="27"/>
      <c r="I137" s="27"/>
      <c r="J137" s="27"/>
      <c r="K137" s="27"/>
      <c r="L137" s="27"/>
      <c r="M137" s="27"/>
      <c r="N137" s="34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34"/>
      <c r="AS137" s="27"/>
      <c r="AT137" s="27"/>
      <c r="AU137" s="27"/>
      <c r="AV137" s="27"/>
      <c r="AW137" s="27"/>
      <c r="AX137" s="27"/>
      <c r="AY137" s="27"/>
      <c r="AZ137" s="27"/>
      <c r="BA137" s="27"/>
      <c r="BB137" s="34"/>
      <c r="BC137" s="27"/>
      <c r="BD137" s="27"/>
      <c r="BE137" s="27"/>
      <c r="BF137" s="27"/>
      <c r="BG137" s="34"/>
      <c r="BH137" s="27"/>
      <c r="BI137" s="27"/>
      <c r="BJ137" s="27"/>
      <c r="BK137" s="30"/>
    </row>
    <row r="138" spans="1:63" ht="12.75">
      <c r="A138" s="4"/>
      <c r="B138" s="4" t="s">
        <v>123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1" t="s">
        <v>124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1:63" ht="12.75">
      <c r="A139" s="4"/>
      <c r="B139" s="4" t="s">
        <v>125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126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3:63" ht="12.75"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127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  <row r="141" spans="2:63" ht="12.75">
      <c r="B141" s="4" t="s">
        <v>128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42" t="s">
        <v>129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30"/>
    </row>
    <row r="142" spans="2:63" ht="12.75">
      <c r="B142" s="4" t="s">
        <v>130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42" t="s">
        <v>131</v>
      </c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30"/>
    </row>
    <row r="143" spans="2:63" ht="12.75">
      <c r="B143" s="4"/>
      <c r="C143" s="27"/>
      <c r="D143" s="27"/>
      <c r="E143" s="27"/>
      <c r="F143" s="27"/>
      <c r="G143" s="27"/>
      <c r="H143" s="27"/>
      <c r="I143" s="27"/>
      <c r="J143" s="27"/>
      <c r="K143" s="27"/>
      <c r="L143" s="42" t="s">
        <v>132</v>
      </c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30"/>
    </row>
  </sheetData>
  <sheetProtection/>
  <mergeCells count="49">
    <mergeCell ref="C134:BK134"/>
    <mergeCell ref="C113:BK113"/>
    <mergeCell ref="C114:BK114"/>
    <mergeCell ref="C117:BK117"/>
    <mergeCell ref="C121:BK121"/>
    <mergeCell ref="C122:BK122"/>
    <mergeCell ref="C131:BK131"/>
    <mergeCell ref="A1:A5"/>
    <mergeCell ref="C109:BK109"/>
    <mergeCell ref="C133:BK133"/>
    <mergeCell ref="C123:BK123"/>
    <mergeCell ref="C90:BK90"/>
    <mergeCell ref="C87:BK87"/>
    <mergeCell ref="C93:BK93"/>
    <mergeCell ref="C107:BK107"/>
    <mergeCell ref="C108:BK108"/>
    <mergeCell ref="C112:BK112"/>
    <mergeCell ref="C89:BK89"/>
    <mergeCell ref="M3:V3"/>
    <mergeCell ref="C10:BK10"/>
    <mergeCell ref="C15:BK15"/>
    <mergeCell ref="C71:BK71"/>
    <mergeCell ref="C1:BK1"/>
    <mergeCell ref="BA3:BJ3"/>
    <mergeCell ref="BK2:BK5"/>
    <mergeCell ref="W3:AF3"/>
    <mergeCell ref="AG3:AP3"/>
    <mergeCell ref="C74:BK74"/>
    <mergeCell ref="C77:BK77"/>
    <mergeCell ref="AL4:AP4"/>
    <mergeCell ref="B1:B5"/>
    <mergeCell ref="C7:BK7"/>
    <mergeCell ref="C6:BK6"/>
    <mergeCell ref="C3:L3"/>
    <mergeCell ref="H4:L4"/>
    <mergeCell ref="R4:V4"/>
    <mergeCell ref="C2:V2"/>
    <mergeCell ref="BA4:BE4"/>
    <mergeCell ref="AB4:AF4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9.00390625" style="0" bestFit="1" customWidth="1"/>
    <col min="5" max="6" width="18.421875" style="0" bestFit="1" customWidth="1"/>
    <col min="7" max="7" width="10.140625" style="0" bestFit="1" customWidth="1"/>
    <col min="8" max="8" width="20.00390625" style="0" bestFit="1" customWidth="1"/>
    <col min="9" max="9" width="16.00390625" style="0" bestFit="1" customWidth="1"/>
    <col min="10" max="10" width="17.140625" style="0" bestFit="1" customWidth="1"/>
    <col min="12" max="12" width="20.00390625" style="0" bestFit="1" customWidth="1"/>
  </cols>
  <sheetData>
    <row r="2" spans="2:12" ht="12.75">
      <c r="B2" s="148" t="s">
        <v>190</v>
      </c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2:12" ht="12.75">
      <c r="B3" s="148" t="s">
        <v>183</v>
      </c>
      <c r="C3" s="149"/>
      <c r="D3" s="149"/>
      <c r="E3" s="149"/>
      <c r="F3" s="149"/>
      <c r="G3" s="149"/>
      <c r="H3" s="149"/>
      <c r="I3" s="149"/>
      <c r="J3" s="149"/>
      <c r="K3" s="149"/>
      <c r="L3" s="150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90</v>
      </c>
      <c r="J4" s="15" t="s">
        <v>91</v>
      </c>
      <c r="K4" s="15" t="s">
        <v>70</v>
      </c>
      <c r="L4" s="15" t="s">
        <v>92</v>
      </c>
    </row>
    <row r="5" spans="2:12" ht="12.75">
      <c r="B5" s="12">
        <v>1</v>
      </c>
      <c r="C5" s="13" t="s">
        <v>35</v>
      </c>
      <c r="D5" s="99">
        <v>0</v>
      </c>
      <c r="E5" s="76">
        <v>0.011168804</v>
      </c>
      <c r="F5" s="76">
        <v>0.488873636</v>
      </c>
      <c r="G5" s="76">
        <v>0</v>
      </c>
      <c r="H5" s="76">
        <v>0.020964748000000002</v>
      </c>
      <c r="I5" s="76"/>
      <c r="J5" s="95"/>
      <c r="K5" s="95">
        <f>SUM(D5:J5)</f>
        <v>0.521007188</v>
      </c>
      <c r="L5" s="107">
        <v>0</v>
      </c>
    </row>
    <row r="6" spans="2:12" ht="12.75">
      <c r="B6" s="12">
        <v>2</v>
      </c>
      <c r="C6" s="14" t="s">
        <v>36</v>
      </c>
      <c r="D6" s="76">
        <v>174.479815632</v>
      </c>
      <c r="E6" s="76">
        <v>191.52339465699998</v>
      </c>
      <c r="F6" s="76">
        <v>349.70463491699996</v>
      </c>
      <c r="G6" s="76">
        <v>8.647338192</v>
      </c>
      <c r="H6" s="76">
        <v>6.768645129</v>
      </c>
      <c r="I6" s="76"/>
      <c r="J6" s="95"/>
      <c r="K6" s="95">
        <f aca="true" t="shared" si="0" ref="K6:K40">SUM(D6:J6)</f>
        <v>731.123828527</v>
      </c>
      <c r="L6" s="106">
        <v>21.514940472</v>
      </c>
    </row>
    <row r="7" spans="2:12" ht="12.75">
      <c r="B7" s="12">
        <v>3</v>
      </c>
      <c r="C7" s="13" t="s">
        <v>37</v>
      </c>
      <c r="D7" s="76">
        <v>0.005693081</v>
      </c>
      <c r="E7" s="76">
        <v>0.14671392</v>
      </c>
      <c r="F7" s="76">
        <v>1.0574642969999999</v>
      </c>
      <c r="G7" s="76">
        <v>0.003389882</v>
      </c>
      <c r="H7" s="76">
        <v>0.00761394</v>
      </c>
      <c r="I7" s="76"/>
      <c r="J7" s="95"/>
      <c r="K7" s="95">
        <f t="shared" si="0"/>
        <v>1.2208751199999999</v>
      </c>
      <c r="L7" s="107">
        <v>0</v>
      </c>
    </row>
    <row r="8" spans="2:12" ht="12.75">
      <c r="B8" s="12">
        <v>4</v>
      </c>
      <c r="C8" s="14" t="s">
        <v>38</v>
      </c>
      <c r="D8" s="76">
        <v>9.997404207999999</v>
      </c>
      <c r="E8" s="76">
        <v>26.766033643000004</v>
      </c>
      <c r="F8" s="76">
        <v>48.785516535</v>
      </c>
      <c r="G8" s="76">
        <v>0.767868654</v>
      </c>
      <c r="H8" s="76">
        <v>0.9273302800000001</v>
      </c>
      <c r="I8" s="76"/>
      <c r="J8" s="95"/>
      <c r="K8" s="95">
        <f t="shared" si="0"/>
        <v>87.24415332000001</v>
      </c>
      <c r="L8" s="106">
        <v>12.292929081999999</v>
      </c>
    </row>
    <row r="9" spans="2:12" ht="12.75">
      <c r="B9" s="12">
        <v>5</v>
      </c>
      <c r="C9" s="14" t="s">
        <v>39</v>
      </c>
      <c r="D9" s="76">
        <v>0.242541483</v>
      </c>
      <c r="E9" s="76">
        <v>34.3052135</v>
      </c>
      <c r="F9" s="76">
        <v>74.431498148</v>
      </c>
      <c r="G9" s="76">
        <v>1.739349821</v>
      </c>
      <c r="H9" s="76">
        <v>0.9747195900000001</v>
      </c>
      <c r="I9" s="76"/>
      <c r="J9" s="95"/>
      <c r="K9" s="95">
        <f t="shared" si="0"/>
        <v>111.69332254200002</v>
      </c>
      <c r="L9" s="106">
        <v>5.442001389</v>
      </c>
    </row>
    <row r="10" spans="2:12" ht="12.75">
      <c r="B10" s="12">
        <v>6</v>
      </c>
      <c r="C10" s="14" t="s">
        <v>40</v>
      </c>
      <c r="D10" s="76">
        <v>3.30080852</v>
      </c>
      <c r="E10" s="76">
        <v>28.996386663000003</v>
      </c>
      <c r="F10" s="76">
        <v>57.761476771000005</v>
      </c>
      <c r="G10" s="76">
        <v>1.2777382099999999</v>
      </c>
      <c r="H10" s="76">
        <v>1.944451682</v>
      </c>
      <c r="I10" s="76"/>
      <c r="J10" s="95"/>
      <c r="K10" s="95">
        <f t="shared" si="0"/>
        <v>93.280861846</v>
      </c>
      <c r="L10" s="106">
        <v>9.255063148</v>
      </c>
    </row>
    <row r="11" spans="2:12" ht="12.75">
      <c r="B11" s="12">
        <v>7</v>
      </c>
      <c r="C11" s="14" t="s">
        <v>41</v>
      </c>
      <c r="D11" s="76">
        <v>9.754278958</v>
      </c>
      <c r="E11" s="76">
        <v>21.593687474</v>
      </c>
      <c r="F11" s="76">
        <v>35.434513484</v>
      </c>
      <c r="G11" s="76">
        <v>0.5634898269999999</v>
      </c>
      <c r="H11" s="76">
        <v>0.38673725600000003</v>
      </c>
      <c r="I11" s="76"/>
      <c r="J11" s="95"/>
      <c r="K11" s="95">
        <f t="shared" si="0"/>
        <v>67.732706999</v>
      </c>
      <c r="L11" s="106">
        <v>9.395872976</v>
      </c>
    </row>
    <row r="12" spans="2:12" ht="12.75">
      <c r="B12" s="12">
        <v>8</v>
      </c>
      <c r="C12" s="13" t="s">
        <v>42</v>
      </c>
      <c r="D12" s="76">
        <v>0.016416632</v>
      </c>
      <c r="E12" s="76">
        <v>0.09913621</v>
      </c>
      <c r="F12" s="76">
        <v>2.543559516</v>
      </c>
      <c r="G12" s="76">
        <v>0.10962115600000001</v>
      </c>
      <c r="H12" s="76">
        <v>0.005936594999999999</v>
      </c>
      <c r="I12" s="76"/>
      <c r="J12" s="95"/>
      <c r="K12" s="95">
        <f t="shared" si="0"/>
        <v>2.7746701090000006</v>
      </c>
      <c r="L12" s="106">
        <v>0.013101069</v>
      </c>
    </row>
    <row r="13" spans="2:12" ht="12.75">
      <c r="B13" s="12">
        <v>9</v>
      </c>
      <c r="C13" s="13" t="s">
        <v>43</v>
      </c>
      <c r="D13" s="76">
        <v>0.007057559</v>
      </c>
      <c r="E13" s="76">
        <v>0.38899551099999996</v>
      </c>
      <c r="F13" s="76">
        <v>2.770003887</v>
      </c>
      <c r="G13" s="76">
        <v>0.076475792</v>
      </c>
      <c r="H13" s="76">
        <v>0.020695231</v>
      </c>
      <c r="I13" s="76"/>
      <c r="J13" s="95"/>
      <c r="K13" s="95">
        <f t="shared" si="0"/>
        <v>3.26322798</v>
      </c>
      <c r="L13" s="107">
        <v>0</v>
      </c>
    </row>
    <row r="14" spans="2:12" ht="12.75">
      <c r="B14" s="12">
        <v>10</v>
      </c>
      <c r="C14" s="14" t="s">
        <v>44</v>
      </c>
      <c r="D14" s="76">
        <v>26.398431152</v>
      </c>
      <c r="E14" s="76">
        <v>117.97726062900001</v>
      </c>
      <c r="F14" s="76">
        <v>111.711867223</v>
      </c>
      <c r="G14" s="76">
        <v>6.118569408</v>
      </c>
      <c r="H14" s="76">
        <v>2.7277530210000003</v>
      </c>
      <c r="I14" s="76"/>
      <c r="J14" s="95"/>
      <c r="K14" s="95">
        <f t="shared" si="0"/>
        <v>264.933881433</v>
      </c>
      <c r="L14" s="106">
        <v>2.875086205</v>
      </c>
    </row>
    <row r="15" spans="2:12" ht="12.75">
      <c r="B15" s="12">
        <v>11</v>
      </c>
      <c r="C15" s="14" t="s">
        <v>45</v>
      </c>
      <c r="D15" s="76">
        <v>378.71024931700003</v>
      </c>
      <c r="E15" s="76">
        <v>418.300437942</v>
      </c>
      <c r="F15" s="76">
        <v>1019.960605467</v>
      </c>
      <c r="G15" s="76">
        <v>29.854628663</v>
      </c>
      <c r="H15" s="76">
        <v>22.437989567</v>
      </c>
      <c r="I15" s="76"/>
      <c r="J15" s="95"/>
      <c r="K15" s="95">
        <f t="shared" si="0"/>
        <v>1869.263910956</v>
      </c>
      <c r="L15" s="106">
        <v>71.865037321</v>
      </c>
    </row>
    <row r="16" spans="2:12" ht="12.75">
      <c r="B16" s="12">
        <v>12</v>
      </c>
      <c r="C16" s="14" t="s">
        <v>46</v>
      </c>
      <c r="D16" s="76">
        <v>220.65825457800003</v>
      </c>
      <c r="E16" s="76">
        <v>857.87609351</v>
      </c>
      <c r="F16" s="76">
        <v>304.591881949</v>
      </c>
      <c r="G16" s="76">
        <v>10.464131823999999</v>
      </c>
      <c r="H16" s="76">
        <v>5.912947928</v>
      </c>
      <c r="I16" s="76"/>
      <c r="J16" s="95"/>
      <c r="K16" s="95">
        <f t="shared" si="0"/>
        <v>1399.5033097890002</v>
      </c>
      <c r="L16" s="106">
        <v>33.746915747</v>
      </c>
    </row>
    <row r="17" spans="2:12" ht="12.75">
      <c r="B17" s="12">
        <v>13</v>
      </c>
      <c r="C17" s="14" t="s">
        <v>47</v>
      </c>
      <c r="D17" s="76">
        <v>0.019374228</v>
      </c>
      <c r="E17" s="76">
        <v>3.512049611</v>
      </c>
      <c r="F17" s="76">
        <v>13.702179643</v>
      </c>
      <c r="G17" s="76">
        <v>0.194210408</v>
      </c>
      <c r="H17" s="76">
        <v>0.146769583</v>
      </c>
      <c r="I17" s="76"/>
      <c r="J17" s="95"/>
      <c r="K17" s="95">
        <f t="shared" si="0"/>
        <v>17.574583473</v>
      </c>
      <c r="L17" s="106">
        <v>0.810231021</v>
      </c>
    </row>
    <row r="18" spans="2:12" ht="12.75">
      <c r="B18" s="12">
        <v>14</v>
      </c>
      <c r="C18" s="14" t="s">
        <v>48</v>
      </c>
      <c r="D18" s="76">
        <v>0.002250998</v>
      </c>
      <c r="E18" s="76">
        <v>0.9037495119999999</v>
      </c>
      <c r="F18" s="76">
        <v>6.000160635</v>
      </c>
      <c r="G18" s="76">
        <v>0.081288314</v>
      </c>
      <c r="H18" s="76">
        <v>0.15310429</v>
      </c>
      <c r="I18" s="76"/>
      <c r="J18" s="95"/>
      <c r="K18" s="95">
        <f t="shared" si="0"/>
        <v>7.140553749</v>
      </c>
      <c r="L18" s="106">
        <v>0.07924326999999999</v>
      </c>
    </row>
    <row r="19" spans="2:12" ht="12.75">
      <c r="B19" s="12">
        <v>15</v>
      </c>
      <c r="C19" s="14" t="s">
        <v>49</v>
      </c>
      <c r="D19" s="76">
        <v>3.155524128</v>
      </c>
      <c r="E19" s="76">
        <v>12.893925362000001</v>
      </c>
      <c r="F19" s="76">
        <v>43.557981708</v>
      </c>
      <c r="G19" s="76">
        <v>0.72945859</v>
      </c>
      <c r="H19" s="76">
        <v>0.553802075</v>
      </c>
      <c r="I19" s="76"/>
      <c r="J19" s="95"/>
      <c r="K19" s="95">
        <f t="shared" si="0"/>
        <v>60.890691863</v>
      </c>
      <c r="L19" s="106">
        <v>5.18605829</v>
      </c>
    </row>
    <row r="20" spans="2:12" ht="12.75">
      <c r="B20" s="12">
        <v>16</v>
      </c>
      <c r="C20" s="14" t="s">
        <v>50</v>
      </c>
      <c r="D20" s="76">
        <v>307.613003206</v>
      </c>
      <c r="E20" s="76">
        <v>895.281059338</v>
      </c>
      <c r="F20" s="76">
        <v>973.067334314</v>
      </c>
      <c r="G20" s="76">
        <v>28.991026170999998</v>
      </c>
      <c r="H20" s="76">
        <v>23.051247852</v>
      </c>
      <c r="I20" s="76"/>
      <c r="J20" s="95"/>
      <c r="K20" s="95">
        <f t="shared" si="0"/>
        <v>2228.0036708810003</v>
      </c>
      <c r="L20" s="106">
        <v>85.748386755</v>
      </c>
    </row>
    <row r="21" spans="2:12" ht="12.75">
      <c r="B21" s="12">
        <v>17</v>
      </c>
      <c r="C21" s="14" t="s">
        <v>51</v>
      </c>
      <c r="D21" s="76">
        <v>47.040056383</v>
      </c>
      <c r="E21" s="76">
        <v>85.11080127</v>
      </c>
      <c r="F21" s="76">
        <v>164.299946437</v>
      </c>
      <c r="G21" s="76">
        <v>2.960311188</v>
      </c>
      <c r="H21" s="76">
        <v>6.484278488</v>
      </c>
      <c r="I21" s="76"/>
      <c r="J21" s="95"/>
      <c r="K21" s="95">
        <f t="shared" si="0"/>
        <v>305.895393766</v>
      </c>
      <c r="L21" s="106">
        <v>16.275200215999998</v>
      </c>
    </row>
    <row r="22" spans="2:12" ht="12.75">
      <c r="B22" s="12">
        <v>18</v>
      </c>
      <c r="C22" s="13" t="s">
        <v>52</v>
      </c>
      <c r="D22" s="99">
        <v>0</v>
      </c>
      <c r="E22" s="76">
        <v>0.016815803</v>
      </c>
      <c r="F22" s="76">
        <v>0.053395562</v>
      </c>
      <c r="G22" s="99">
        <v>0</v>
      </c>
      <c r="H22" s="76">
        <v>0.003983604</v>
      </c>
      <c r="I22" s="76"/>
      <c r="J22" s="95"/>
      <c r="K22" s="95">
        <f t="shared" si="0"/>
        <v>0.074194969</v>
      </c>
      <c r="L22" s="106">
        <v>0.01200272</v>
      </c>
    </row>
    <row r="23" spans="2:12" ht="12.75">
      <c r="B23" s="12">
        <v>19</v>
      </c>
      <c r="C23" s="14" t="s">
        <v>53</v>
      </c>
      <c r="D23" s="76">
        <v>22.54333144</v>
      </c>
      <c r="E23" s="76">
        <v>56.299220104</v>
      </c>
      <c r="F23" s="76">
        <v>178.31582609600002</v>
      </c>
      <c r="G23" s="76">
        <v>4.833700594</v>
      </c>
      <c r="H23" s="76">
        <v>3.2126513780000003</v>
      </c>
      <c r="I23" s="76"/>
      <c r="J23" s="95"/>
      <c r="K23" s="95">
        <f t="shared" si="0"/>
        <v>265.204729612</v>
      </c>
      <c r="L23" s="106">
        <v>17.854311112999998</v>
      </c>
    </row>
    <row r="24" spans="2:12" ht="12.75">
      <c r="B24" s="12">
        <v>20</v>
      </c>
      <c r="C24" s="14" t="s">
        <v>54</v>
      </c>
      <c r="D24" s="76">
        <v>4127.191409796</v>
      </c>
      <c r="E24" s="76">
        <v>8755.873085338</v>
      </c>
      <c r="F24" s="76">
        <v>5514.6929230020005</v>
      </c>
      <c r="G24" s="76">
        <v>340.803137761</v>
      </c>
      <c r="H24" s="76">
        <v>383.303750332</v>
      </c>
      <c r="I24" s="76"/>
      <c r="J24" s="95"/>
      <c r="K24" s="95">
        <f t="shared" si="0"/>
        <v>19121.864306229</v>
      </c>
      <c r="L24" s="106">
        <v>445.954424384</v>
      </c>
    </row>
    <row r="25" spans="2:12" ht="12.75">
      <c r="B25" s="12">
        <v>21</v>
      </c>
      <c r="C25" s="13" t="s">
        <v>55</v>
      </c>
      <c r="D25" s="99">
        <v>0</v>
      </c>
      <c r="E25" s="76">
        <v>0.6988833139999999</v>
      </c>
      <c r="F25" s="76">
        <v>0.8887349470000001</v>
      </c>
      <c r="G25" s="76">
        <v>0.025647072</v>
      </c>
      <c r="H25" s="76">
        <v>0.024798101</v>
      </c>
      <c r="I25" s="76"/>
      <c r="J25" s="95"/>
      <c r="K25" s="95">
        <f t="shared" si="0"/>
        <v>1.638063434</v>
      </c>
      <c r="L25" s="106">
        <v>0.028679425</v>
      </c>
    </row>
    <row r="26" spans="2:12" ht="12.75">
      <c r="B26" s="12">
        <v>22</v>
      </c>
      <c r="C26" s="14" t="s">
        <v>56</v>
      </c>
      <c r="D26" s="76">
        <v>0</v>
      </c>
      <c r="E26" s="76">
        <v>0.9129034730000001</v>
      </c>
      <c r="F26" s="76">
        <v>13.693354535000001</v>
      </c>
      <c r="G26" s="76">
        <v>0.150798048</v>
      </c>
      <c r="H26" s="76">
        <v>0.150284299</v>
      </c>
      <c r="I26" s="76"/>
      <c r="J26" s="95"/>
      <c r="K26" s="95">
        <f t="shared" si="0"/>
        <v>14.907340355000002</v>
      </c>
      <c r="L26" s="106">
        <v>0.5318404</v>
      </c>
    </row>
    <row r="27" spans="2:12" ht="12.75">
      <c r="B27" s="12">
        <v>23</v>
      </c>
      <c r="C27" s="13" t="s">
        <v>57</v>
      </c>
      <c r="D27" s="99">
        <v>0</v>
      </c>
      <c r="E27" s="99">
        <v>0.010642024</v>
      </c>
      <c r="F27" s="76">
        <v>0.111311626</v>
      </c>
      <c r="G27" s="76">
        <v>0.066059059</v>
      </c>
      <c r="H27" s="76">
        <v>0.008094299000000001</v>
      </c>
      <c r="I27" s="76"/>
      <c r="J27" s="95"/>
      <c r="K27" s="95">
        <f t="shared" si="0"/>
        <v>0.196107008</v>
      </c>
      <c r="L27" s="107">
        <v>0.010427304</v>
      </c>
    </row>
    <row r="28" spans="2:12" ht="12.75">
      <c r="B28" s="12">
        <v>24</v>
      </c>
      <c r="C28" s="13" t="s">
        <v>58</v>
      </c>
      <c r="D28" s="99">
        <v>0</v>
      </c>
      <c r="E28" s="76">
        <v>0.753417351</v>
      </c>
      <c r="F28" s="76">
        <v>2.510385799</v>
      </c>
      <c r="G28" s="76">
        <v>0.004195951</v>
      </c>
      <c r="H28" s="76">
        <v>0.14145456299999998</v>
      </c>
      <c r="I28" s="76"/>
      <c r="J28" s="95"/>
      <c r="K28" s="95">
        <f t="shared" si="0"/>
        <v>3.4094536639999995</v>
      </c>
      <c r="L28" s="106">
        <v>1.267027716</v>
      </c>
    </row>
    <row r="29" spans="2:12" ht="12.75">
      <c r="B29" s="12">
        <v>25</v>
      </c>
      <c r="C29" s="14" t="s">
        <v>59</v>
      </c>
      <c r="D29" s="76">
        <v>509.637019558</v>
      </c>
      <c r="E29" s="76">
        <v>693.774926414</v>
      </c>
      <c r="F29" s="76">
        <v>568.8550564020001</v>
      </c>
      <c r="G29" s="76">
        <v>13.345514296</v>
      </c>
      <c r="H29" s="76">
        <v>13.815583153999999</v>
      </c>
      <c r="I29" s="76"/>
      <c r="J29" s="95"/>
      <c r="K29" s="95">
        <f t="shared" si="0"/>
        <v>1799.4280998240001</v>
      </c>
      <c r="L29" s="106">
        <v>66.210993375</v>
      </c>
    </row>
    <row r="30" spans="2:12" ht="12.75">
      <c r="B30" s="12">
        <v>26</v>
      </c>
      <c r="C30" s="14" t="s">
        <v>60</v>
      </c>
      <c r="D30" s="76">
        <v>18.357410523</v>
      </c>
      <c r="E30" s="76">
        <v>31.369721515000002</v>
      </c>
      <c r="F30" s="76">
        <v>47.157587091</v>
      </c>
      <c r="G30" s="76">
        <v>0.387073915</v>
      </c>
      <c r="H30" s="76">
        <v>0.718026163</v>
      </c>
      <c r="I30" s="76"/>
      <c r="J30" s="95"/>
      <c r="K30" s="95">
        <f t="shared" si="0"/>
        <v>97.98981920700001</v>
      </c>
      <c r="L30" s="106">
        <v>4.140434979</v>
      </c>
    </row>
    <row r="31" spans="2:12" ht="12.75">
      <c r="B31" s="12">
        <v>27</v>
      </c>
      <c r="C31" s="14" t="s">
        <v>17</v>
      </c>
      <c r="D31" s="76">
        <v>367.414160006</v>
      </c>
      <c r="E31" s="76">
        <v>1495.418087555</v>
      </c>
      <c r="F31" s="76">
        <v>1564.394626257</v>
      </c>
      <c r="G31" s="76">
        <v>49.731781708999996</v>
      </c>
      <c r="H31" s="76">
        <v>46.477236056</v>
      </c>
      <c r="I31" s="76"/>
      <c r="J31" s="95"/>
      <c r="K31" s="95">
        <f t="shared" si="0"/>
        <v>3523.4358915830003</v>
      </c>
      <c r="L31" s="106">
        <v>112.012430941</v>
      </c>
    </row>
    <row r="32" spans="2:12" ht="12.75">
      <c r="B32" s="12">
        <v>28</v>
      </c>
      <c r="C32" s="14" t="s">
        <v>61</v>
      </c>
      <c r="D32" s="76">
        <v>0.395645502</v>
      </c>
      <c r="E32" s="76">
        <v>2.6428767100000004</v>
      </c>
      <c r="F32" s="76">
        <v>7.620005527999999</v>
      </c>
      <c r="G32" s="76">
        <v>0.166842558</v>
      </c>
      <c r="H32" s="76">
        <v>0.263581606</v>
      </c>
      <c r="I32" s="76"/>
      <c r="J32" s="95"/>
      <c r="K32" s="95">
        <f t="shared" si="0"/>
        <v>11.088951904000002</v>
      </c>
      <c r="L32" s="106">
        <v>0.431388479</v>
      </c>
    </row>
    <row r="33" spans="2:12" ht="12.75">
      <c r="B33" s="12">
        <v>29</v>
      </c>
      <c r="C33" s="14" t="s">
        <v>62</v>
      </c>
      <c r="D33" s="76">
        <v>72.670080764</v>
      </c>
      <c r="E33" s="76">
        <v>209.547945254</v>
      </c>
      <c r="F33" s="76">
        <v>154.637415912</v>
      </c>
      <c r="G33" s="76">
        <v>2.497426311</v>
      </c>
      <c r="H33" s="76">
        <v>3.4649041159999996</v>
      </c>
      <c r="I33" s="76"/>
      <c r="J33" s="95"/>
      <c r="K33" s="95">
        <f t="shared" si="0"/>
        <v>442.8177723570001</v>
      </c>
      <c r="L33" s="106">
        <v>31.184537698000003</v>
      </c>
    </row>
    <row r="34" spans="2:12" ht="12.75">
      <c r="B34" s="12">
        <v>30</v>
      </c>
      <c r="C34" s="14" t="s">
        <v>63</v>
      </c>
      <c r="D34" s="76">
        <v>142.548030112</v>
      </c>
      <c r="E34" s="76">
        <v>624.698793656</v>
      </c>
      <c r="F34" s="76">
        <v>230.988664001</v>
      </c>
      <c r="G34" s="76">
        <v>3.482579829</v>
      </c>
      <c r="H34" s="76">
        <v>4.855435429</v>
      </c>
      <c r="I34" s="76"/>
      <c r="J34" s="95"/>
      <c r="K34" s="95">
        <f t="shared" si="0"/>
        <v>1006.5735030269999</v>
      </c>
      <c r="L34" s="106">
        <v>17.714075609000002</v>
      </c>
    </row>
    <row r="35" spans="2:12" ht="12.75">
      <c r="B35" s="12">
        <v>31</v>
      </c>
      <c r="C35" s="13" t="s">
        <v>64</v>
      </c>
      <c r="D35" s="99">
        <v>0</v>
      </c>
      <c r="E35" s="76">
        <v>0.776938494</v>
      </c>
      <c r="F35" s="76">
        <v>1.4161776179999999</v>
      </c>
      <c r="G35" s="76">
        <v>0.000554256</v>
      </c>
      <c r="H35" s="76">
        <v>0.01152208</v>
      </c>
      <c r="I35" s="76"/>
      <c r="J35" s="95"/>
      <c r="K35" s="95">
        <f t="shared" si="0"/>
        <v>2.205192448</v>
      </c>
      <c r="L35" s="107">
        <v>0</v>
      </c>
    </row>
    <row r="36" spans="2:12" ht="12.75">
      <c r="B36" s="12">
        <v>32</v>
      </c>
      <c r="C36" s="14" t="s">
        <v>65</v>
      </c>
      <c r="D36" s="76">
        <v>190.487200698</v>
      </c>
      <c r="E36" s="76">
        <v>421.52162033900004</v>
      </c>
      <c r="F36" s="76">
        <v>570.841943436</v>
      </c>
      <c r="G36" s="76">
        <v>29.001735774</v>
      </c>
      <c r="H36" s="76">
        <v>14.05519175</v>
      </c>
      <c r="I36" s="76"/>
      <c r="J36" s="95"/>
      <c r="K36" s="95">
        <f t="shared" si="0"/>
        <v>1225.907691997</v>
      </c>
      <c r="L36" s="106">
        <v>69.394194942</v>
      </c>
    </row>
    <row r="37" spans="2:12" ht="12.75">
      <c r="B37" s="12">
        <v>33</v>
      </c>
      <c r="C37" s="14" t="s">
        <v>66</v>
      </c>
      <c r="D37" s="76">
        <v>0.004996497</v>
      </c>
      <c r="E37" s="76">
        <v>0.090341935</v>
      </c>
      <c r="F37" s="76">
        <v>0.731401969</v>
      </c>
      <c r="G37" s="99">
        <v>0</v>
      </c>
      <c r="H37" s="76">
        <v>0.009805222</v>
      </c>
      <c r="I37" s="76"/>
      <c r="J37" s="95"/>
      <c r="K37" s="95">
        <f t="shared" si="0"/>
        <v>0.836545623</v>
      </c>
      <c r="L37" s="99">
        <v>0.01039398</v>
      </c>
    </row>
    <row r="38" spans="2:12" ht="12.75">
      <c r="B38" s="12">
        <v>34</v>
      </c>
      <c r="C38" s="14" t="s">
        <v>67</v>
      </c>
      <c r="D38" s="76">
        <v>187.659132865</v>
      </c>
      <c r="E38" s="76">
        <v>459.317010412</v>
      </c>
      <c r="F38" s="76">
        <v>428.55422753</v>
      </c>
      <c r="G38" s="76">
        <v>10.983895203</v>
      </c>
      <c r="H38" s="76">
        <v>8.755454154999999</v>
      </c>
      <c r="I38" s="76"/>
      <c r="J38" s="95"/>
      <c r="K38" s="95">
        <f t="shared" si="0"/>
        <v>1095.269720165</v>
      </c>
      <c r="L38" s="95">
        <v>65.235906263</v>
      </c>
    </row>
    <row r="39" spans="2:12" ht="12.75">
      <c r="B39" s="12">
        <v>35</v>
      </c>
      <c r="C39" s="14" t="s">
        <v>68</v>
      </c>
      <c r="D39" s="76">
        <v>0.084458253</v>
      </c>
      <c r="E39" s="76">
        <v>32.819692702</v>
      </c>
      <c r="F39" s="76">
        <v>14.20607391</v>
      </c>
      <c r="G39" s="76">
        <v>0.129323148</v>
      </c>
      <c r="H39" s="76">
        <v>0.223763086</v>
      </c>
      <c r="I39" s="76"/>
      <c r="J39" s="95"/>
      <c r="K39" s="95">
        <f t="shared" si="0"/>
        <v>47.463311098999995</v>
      </c>
      <c r="L39" s="95">
        <v>4.719617922</v>
      </c>
    </row>
    <row r="40" spans="2:12" ht="12.75">
      <c r="B40" s="12">
        <v>36</v>
      </c>
      <c r="C40" s="14" t="s">
        <v>69</v>
      </c>
      <c r="D40" s="76">
        <v>616.166326872</v>
      </c>
      <c r="E40" s="76">
        <v>1014.25679289</v>
      </c>
      <c r="F40" s="76">
        <v>717.219694873</v>
      </c>
      <c r="G40" s="76">
        <v>14.550422323</v>
      </c>
      <c r="H40" s="76">
        <v>17.63071315</v>
      </c>
      <c r="I40" s="76"/>
      <c r="J40" s="95"/>
      <c r="K40" s="95">
        <f t="shared" si="0"/>
        <v>2379.8239501079997</v>
      </c>
      <c r="L40" s="95">
        <v>117.963412047</v>
      </c>
    </row>
    <row r="41" spans="2:12" ht="15">
      <c r="B41" s="15" t="s">
        <v>11</v>
      </c>
      <c r="C41" s="96"/>
      <c r="D41" s="95">
        <f aca="true" t="shared" si="1" ref="D41:L41">SUM(D5:D40)</f>
        <v>7436.560362949001</v>
      </c>
      <c r="E41" s="95">
        <f t="shared" si="1"/>
        <v>16496.485822839</v>
      </c>
      <c r="F41" s="95">
        <f t="shared" si="1"/>
        <v>13226.758304661005</v>
      </c>
      <c r="G41" s="95">
        <f t="shared" si="1"/>
        <v>562.739583907</v>
      </c>
      <c r="H41" s="95">
        <f t="shared" si="1"/>
        <v>569.6512197979998</v>
      </c>
      <c r="I41" s="95">
        <f t="shared" si="1"/>
        <v>0</v>
      </c>
      <c r="J41" s="95">
        <f t="shared" si="1"/>
        <v>0</v>
      </c>
      <c r="K41" s="95">
        <f t="shared" si="1"/>
        <v>38292.19529415401</v>
      </c>
      <c r="L41" s="95">
        <f t="shared" si="1"/>
        <v>1229.176166258</v>
      </c>
    </row>
    <row r="42" ht="12.75">
      <c r="B42" t="s">
        <v>85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mumbakri</cp:lastModifiedBy>
  <cp:lastPrinted>2014-03-24T10:58:12Z</cp:lastPrinted>
  <dcterms:created xsi:type="dcterms:W3CDTF">2014-01-06T04:43:23Z</dcterms:created>
  <dcterms:modified xsi:type="dcterms:W3CDTF">2014-12-08T10:15:23Z</dcterms:modified>
  <cp:category/>
  <cp:version/>
  <cp:contentType/>
  <cp:contentStatus/>
</cp:coreProperties>
</file>