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<sst xmlns="http://schemas.openxmlformats.org/spreadsheetml/2006/main" count="217" uniqueCount="183">
  <si>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</si>
  <si>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</si>
  <si>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</si>
  <si>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</si>
  <si>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</si>
  <si>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</si>
  <si>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</si>
  <si>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</si>
  <si>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</si>
  <si>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</si>
  <si>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</si>
  <si>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</si>
  <si>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</si>
  <si>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</si>
  <si>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</si>
  <si>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</si>
  <si>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</si>
  <si>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</si>
  <si>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</si>
  <si>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</si>
  <si>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</si>
  <si>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</si>
  <si>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</si>
  <si>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</si>
  <si>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</si>
  <si>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</si>
  <si>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</si>
  <si>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</si>
  <si>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</si>
  <si>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</si>
  <si>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</si>
  <si>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</si>
  <si>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</si>
  <si>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</si>
  <si>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</si>
  <si>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</si>
  <si>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</si>
  <si>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</si>
  <si>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</si>
  <si>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</si>
  <si>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</si>
  <si>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</si>
  <si>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</si>
  <si>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</si>
  <si>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</si>
  <si>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</si>
  <si>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</si>
  <si>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</si>
  <si>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</si>
  <si>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</si>
  <si>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</si>
  <si>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</si>
  <si>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</si>
  <si>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</si>
  <si>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</si>
  <si>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</si>
  <si>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</si>
  <si>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</si>
  <si>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</si>
  <si>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</si>
  <si>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</si>
  <si>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</si>
  <si>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</si>
  <si>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</si>
  <si>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</si>
  <si>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</si>
  <si>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</si>
  <si>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</si>
  <si>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</si>
  <si>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</si>
  <si>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</si>
  <si>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</si>
  <si>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</si>
  <si>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</si>
  <si>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</si>
  <si>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</si>
  <si>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</si>
  <si>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</si>
  <si>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</si>
  <si>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</si>
  <si>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</si>
  <si>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</si>
  <si>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</si>
  <si>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</si>
  <si>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</si>
  <si>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</si>
  <si>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</si>
  <si>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</si>
  <si>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</si>
  <si>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</si>
  <si>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</si>
  <si>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</si>
  <si>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</si>
  <si>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</si>
  <si>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</si>
  <si>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</si>
  <si>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</si>
  <si>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</si>
  <si>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</si>
  <si>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</si>
  <si>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</si>
  <si>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</si>
  <si>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</si>
  <si>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</si>
  <si>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</si>
  <si>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</si>
  <si>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</si>
  <si>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</si>
  <si>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</si>
  <si>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</si>
  <si>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</si>
  <si>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</si>
  <si>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</si>
  <si>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</si>
  <si>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</si>
  <si>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</si>
  <si>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</si>
  <si>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</si>
  <si>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</si>
  <si>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</si>
  <si>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</si>
  <si>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</si>
  <si>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230-9M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</si>
  <si>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</si>
  <si>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</si>
  <si>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</si>
  <si>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</si>
  <si>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</si>
  <si>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</si>
  <si>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</si>
  <si>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</si>
  <si>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</si>
  <si>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</si>
  <si>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</si>
  <si>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</si>
  <si>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</si>
  <si>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</si>
  <si>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</si>
  <si>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</si>
  <si>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</si>
  <si>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</si>
  <si>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</si>
  <si>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</si>
  <si>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</si>
  <si>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</si>
  <si>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</si>
  <si>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</si>
  <si>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</si>
  <si>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</si>
  <si>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</si>
  <si>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</si>
  <si>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</si>
  <si>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</si>
  <si>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</si>
  <si>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</si>
  <si>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</si>
  <si>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</si>
  <si>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</si>
  <si>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</si>
  <si>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</si>
  <si>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</si>
  <si>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</si>
  <si>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</si>
  <si>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</si>
  <si>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</si>
  <si>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</si>
  <si>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</si>
  <si>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</si>
  <si>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</si>
  <si>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</si>
  <si>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</si>
  <si>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</si>
  <si>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</si>
  <si>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</si>
  <si>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</si>
  <si>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Healthcare Fund</t>
  </si>
  <si>
    <t>DSP Overnight Fund</t>
  </si>
  <si>
    <t>FMP - Series 250-39M</t>
  </si>
  <si>
    <t>DSP Nifty 50 Index Fund</t>
  </si>
  <si>
    <t>DSP Nifty Next 50 Index Fund</t>
  </si>
  <si>
    <t>DSP Mutual Fund: Average Assets Under Management (AAUM) as on 31.03.2019 (All figures in Rs. Crore)</t>
  </si>
  <si>
    <t>FMP - Series 251-38M</t>
  </si>
  <si>
    <t>Table showing State wise /Union Territory wise contribution to AAUM of category of schemes as on 31.03.2019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</si>
</sst>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2" fillId="0" borderId="29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3" fontId="6" fillId="0" borderId="32" xfId="56" applyNumberFormat="1" applyFont="1" applyFill="1" applyBorder="1" applyAlignment="1">
      <alignment vertical="center" wrapText="1"/>
      <protection/>
    </xf>
    <xf numFmtId="171" fontId="0" fillId="0" borderId="33" xfId="42" applyFont="1" applyBorder="1" applyAlignment="1">
      <alignment horizontal="center"/>
    </xf>
    <xf numFmtId="171" fontId="0" fillId="0" borderId="34" xfId="42" applyFont="1" applyBorder="1" applyAlignment="1">
      <alignment horizontal="center"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17" t="s">
        <v>66</v>
      </c>
      <c r="B1" s="141" t="s">
        <v>28</v>
      </c>
      <c r="C1" s="127" t="s">
        <v>180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18"/>
      <c r="B2" s="142"/>
      <c r="C2" s="146" t="s">
        <v>27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8"/>
      <c r="W2" s="146" t="s">
        <v>25</v>
      </c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6" t="s">
        <v>26</v>
      </c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8"/>
      <c r="BK2" s="133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18"/>
      <c r="B3" s="142"/>
      <c r="C3" s="130" t="s">
        <v>102</v>
      </c>
      <c r="D3" s="131"/>
      <c r="E3" s="131"/>
      <c r="F3" s="131"/>
      <c r="G3" s="131"/>
      <c r="H3" s="131"/>
      <c r="I3" s="131"/>
      <c r="J3" s="131"/>
      <c r="K3" s="131"/>
      <c r="L3" s="132"/>
      <c r="M3" s="130" t="s">
        <v>103</v>
      </c>
      <c r="N3" s="131"/>
      <c r="O3" s="131"/>
      <c r="P3" s="131"/>
      <c r="Q3" s="131"/>
      <c r="R3" s="131"/>
      <c r="S3" s="131"/>
      <c r="T3" s="131"/>
      <c r="U3" s="131"/>
      <c r="V3" s="132"/>
      <c r="W3" s="130" t="s">
        <v>102</v>
      </c>
      <c r="X3" s="131"/>
      <c r="Y3" s="131"/>
      <c r="Z3" s="131"/>
      <c r="AA3" s="131"/>
      <c r="AB3" s="131"/>
      <c r="AC3" s="131"/>
      <c r="AD3" s="131"/>
      <c r="AE3" s="131"/>
      <c r="AF3" s="132"/>
      <c r="AG3" s="130" t="s">
        <v>103</v>
      </c>
      <c r="AH3" s="131"/>
      <c r="AI3" s="131"/>
      <c r="AJ3" s="131"/>
      <c r="AK3" s="131"/>
      <c r="AL3" s="131"/>
      <c r="AM3" s="131"/>
      <c r="AN3" s="131"/>
      <c r="AO3" s="131"/>
      <c r="AP3" s="132"/>
      <c r="AQ3" s="130" t="s">
        <v>102</v>
      </c>
      <c r="AR3" s="131"/>
      <c r="AS3" s="131"/>
      <c r="AT3" s="131"/>
      <c r="AU3" s="131"/>
      <c r="AV3" s="131"/>
      <c r="AW3" s="131"/>
      <c r="AX3" s="131"/>
      <c r="AY3" s="131"/>
      <c r="AZ3" s="132"/>
      <c r="BA3" s="130" t="s">
        <v>103</v>
      </c>
      <c r="BB3" s="131"/>
      <c r="BC3" s="131"/>
      <c r="BD3" s="131"/>
      <c r="BE3" s="131"/>
      <c r="BF3" s="131"/>
      <c r="BG3" s="131"/>
      <c r="BH3" s="131"/>
      <c r="BI3" s="131"/>
      <c r="BJ3" s="132"/>
      <c r="BK3" s="134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18"/>
      <c r="B4" s="142"/>
      <c r="C4" s="149" t="s">
        <v>29</v>
      </c>
      <c r="D4" s="150"/>
      <c r="E4" s="150"/>
      <c r="F4" s="150"/>
      <c r="G4" s="151"/>
      <c r="H4" s="138" t="s">
        <v>30</v>
      </c>
      <c r="I4" s="139"/>
      <c r="J4" s="139"/>
      <c r="K4" s="139"/>
      <c r="L4" s="140"/>
      <c r="M4" s="149" t="s">
        <v>29</v>
      </c>
      <c r="N4" s="150"/>
      <c r="O4" s="150"/>
      <c r="P4" s="150"/>
      <c r="Q4" s="151"/>
      <c r="R4" s="138" t="s">
        <v>30</v>
      </c>
      <c r="S4" s="139"/>
      <c r="T4" s="139"/>
      <c r="U4" s="139"/>
      <c r="V4" s="140"/>
      <c r="W4" s="149" t="s">
        <v>29</v>
      </c>
      <c r="X4" s="150"/>
      <c r="Y4" s="150"/>
      <c r="Z4" s="150"/>
      <c r="AA4" s="151"/>
      <c r="AB4" s="138" t="s">
        <v>30</v>
      </c>
      <c r="AC4" s="139"/>
      <c r="AD4" s="139"/>
      <c r="AE4" s="139"/>
      <c r="AF4" s="140"/>
      <c r="AG4" s="149" t="s">
        <v>29</v>
      </c>
      <c r="AH4" s="150"/>
      <c r="AI4" s="150"/>
      <c r="AJ4" s="150"/>
      <c r="AK4" s="151"/>
      <c r="AL4" s="138" t="s">
        <v>30</v>
      </c>
      <c r="AM4" s="139"/>
      <c r="AN4" s="139"/>
      <c r="AO4" s="139"/>
      <c r="AP4" s="140"/>
      <c r="AQ4" s="149" t="s">
        <v>29</v>
      </c>
      <c r="AR4" s="150"/>
      <c r="AS4" s="150"/>
      <c r="AT4" s="150"/>
      <c r="AU4" s="151"/>
      <c r="AV4" s="138" t="s">
        <v>30</v>
      </c>
      <c r="AW4" s="139"/>
      <c r="AX4" s="139"/>
      <c r="AY4" s="139"/>
      <c r="AZ4" s="140"/>
      <c r="BA4" s="149" t="s">
        <v>29</v>
      </c>
      <c r="BB4" s="150"/>
      <c r="BC4" s="150"/>
      <c r="BD4" s="150"/>
      <c r="BE4" s="151"/>
      <c r="BF4" s="138" t="s">
        <v>30</v>
      </c>
      <c r="BG4" s="139"/>
      <c r="BH4" s="139"/>
      <c r="BI4" s="139"/>
      <c r="BJ4" s="140"/>
      <c r="BK4" s="134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18"/>
      <c r="B5" s="142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5"/>
    </row>
    <row r="7" spans="1:63" ht="12.75">
      <c r="A7" s="11" t="s">
        <v>67</v>
      </c>
      <c r="B7" s="18" t="s">
        <v>12</v>
      </c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5"/>
    </row>
    <row r="8" spans="1:63" ht="12.75">
      <c r="A8" s="11"/>
      <c r="B8" s="47" t="s">
        <v>166</v>
      </c>
      <c r="C8" s="45">
        <v>0</v>
      </c>
      <c r="D8" s="53">
        <v>428.44838095800003</v>
      </c>
      <c r="E8" s="45">
        <v>0</v>
      </c>
      <c r="F8" s="45">
        <v>0</v>
      </c>
      <c r="G8" s="45">
        <v>0</v>
      </c>
      <c r="H8" s="45">
        <v>98.761732601</v>
      </c>
      <c r="I8" s="45">
        <v>7556.729720163</v>
      </c>
      <c r="J8" s="45">
        <v>1748.3317140727231</v>
      </c>
      <c r="K8" s="45">
        <v>0</v>
      </c>
      <c r="L8" s="45">
        <v>819.314526428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35.550462579</v>
      </c>
      <c r="S8" s="45">
        <v>82.295772185</v>
      </c>
      <c r="T8" s="45">
        <v>55.196784434</v>
      </c>
      <c r="U8" s="45">
        <v>0</v>
      </c>
      <c r="V8" s="45">
        <v>34.278657994999996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0.040325466</v>
      </c>
      <c r="AC8" s="45">
        <v>0.013184335999999998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0.07790741400000001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49.319506477</v>
      </c>
      <c r="AS8" s="45">
        <v>0</v>
      </c>
      <c r="AT8" s="45">
        <v>0</v>
      </c>
      <c r="AU8" s="45">
        <v>0</v>
      </c>
      <c r="AV8" s="45">
        <v>96.97476044</v>
      </c>
      <c r="AW8" s="45">
        <v>2495.0129478080003</v>
      </c>
      <c r="AX8" s="45">
        <v>44.453267104999995</v>
      </c>
      <c r="AY8" s="45">
        <v>0</v>
      </c>
      <c r="AZ8" s="45">
        <v>538.133208678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31.221436642</v>
      </c>
      <c r="BG8" s="53">
        <v>78.260386531</v>
      </c>
      <c r="BH8" s="45">
        <v>8.222578753</v>
      </c>
      <c r="BI8" s="45">
        <v>0</v>
      </c>
      <c r="BJ8" s="45">
        <v>48.263885818</v>
      </c>
      <c r="BK8" s="88">
        <v>14248.901146883722</v>
      </c>
    </row>
    <row r="9" spans="1:63" ht="12.75">
      <c r="A9" s="11"/>
      <c r="B9" s="47" t="s">
        <v>176</v>
      </c>
      <c r="C9" s="45">
        <v>0</v>
      </c>
      <c r="D9" s="53">
        <v>50.996555299</v>
      </c>
      <c r="E9" s="45">
        <v>0</v>
      </c>
      <c r="F9" s="45">
        <v>0</v>
      </c>
      <c r="G9" s="56">
        <v>0</v>
      </c>
      <c r="H9" s="55">
        <v>0.173916931</v>
      </c>
      <c r="I9" s="45">
        <v>40.703413451</v>
      </c>
      <c r="J9" s="45">
        <v>0.821045224</v>
      </c>
      <c r="K9" s="56">
        <v>0</v>
      </c>
      <c r="L9" s="56">
        <v>25.337209168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0.032050482000000005</v>
      </c>
      <c r="S9" s="45">
        <v>0</v>
      </c>
      <c r="T9" s="45">
        <v>0</v>
      </c>
      <c r="U9" s="45">
        <v>0</v>
      </c>
      <c r="V9" s="56">
        <v>0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0.344967459</v>
      </c>
      <c r="AW9" s="45">
        <v>6.172260582000001</v>
      </c>
      <c r="AX9" s="45">
        <v>0</v>
      </c>
      <c r="AY9" s="56">
        <v>0</v>
      </c>
      <c r="AZ9" s="56">
        <v>4.6709406609999995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0.013696463</v>
      </c>
      <c r="BG9" s="53">
        <v>0</v>
      </c>
      <c r="BH9" s="45">
        <v>0</v>
      </c>
      <c r="BI9" s="45">
        <v>0</v>
      </c>
      <c r="BJ9" s="45">
        <v>7.579873663</v>
      </c>
      <c r="BK9" s="88">
        <v>136.84592938300003</v>
      </c>
    </row>
    <row r="10" spans="1:63" ht="12.75">
      <c r="A10" s="11"/>
      <c r="B10" s="47" t="s">
        <v>167</v>
      </c>
      <c r="C10" s="45">
        <v>0</v>
      </c>
      <c r="D10" s="53">
        <v>127.68232897200001</v>
      </c>
      <c r="E10" s="45">
        <v>0</v>
      </c>
      <c r="F10" s="45">
        <v>0</v>
      </c>
      <c r="G10" s="54">
        <v>0</v>
      </c>
      <c r="H10" s="55">
        <v>16.010590672</v>
      </c>
      <c r="I10" s="45">
        <v>117.28292788</v>
      </c>
      <c r="J10" s="45">
        <v>8.191118741</v>
      </c>
      <c r="K10" s="56">
        <v>0</v>
      </c>
      <c r="L10" s="54">
        <v>40.495243095000006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3.8813602140000003</v>
      </c>
      <c r="S10" s="45">
        <v>5.721078488000001</v>
      </c>
      <c r="T10" s="45">
        <v>2.022757793</v>
      </c>
      <c r="U10" s="45">
        <v>0</v>
      </c>
      <c r="V10" s="54">
        <v>3.1187963960000005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</v>
      </c>
      <c r="AS10" s="45">
        <v>0</v>
      </c>
      <c r="AT10" s="56">
        <v>0</v>
      </c>
      <c r="AU10" s="54">
        <v>0</v>
      </c>
      <c r="AV10" s="55">
        <v>8.968061217</v>
      </c>
      <c r="AW10" s="45">
        <v>128.31262637499998</v>
      </c>
      <c r="AX10" s="45">
        <v>0</v>
      </c>
      <c r="AY10" s="56">
        <v>0</v>
      </c>
      <c r="AZ10" s="54">
        <v>30.748579114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2.736499976</v>
      </c>
      <c r="BG10" s="53">
        <v>4.128952925</v>
      </c>
      <c r="BH10" s="45">
        <v>3.162422366</v>
      </c>
      <c r="BI10" s="45">
        <v>0</v>
      </c>
      <c r="BJ10" s="45">
        <v>6.709919226</v>
      </c>
      <c r="BK10" s="88">
        <v>509.17326345</v>
      </c>
    </row>
    <row r="11" spans="1:65" ht="12.75">
      <c r="A11" s="36"/>
      <c r="B11" s="37" t="s">
        <v>76</v>
      </c>
      <c r="C11" s="89">
        <f>SUM(C8:C10)</f>
        <v>0</v>
      </c>
      <c r="D11" s="89">
        <f aca="true" t="shared" si="0" ref="D11:BJ11">SUM(D8:D10)</f>
        <v>607.127265229</v>
      </c>
      <c r="E11" s="89">
        <f t="shared" si="0"/>
        <v>0</v>
      </c>
      <c r="F11" s="89">
        <f t="shared" si="0"/>
        <v>0</v>
      </c>
      <c r="G11" s="89">
        <f t="shared" si="0"/>
        <v>0</v>
      </c>
      <c r="H11" s="89">
        <f t="shared" si="0"/>
        <v>114.94624020399999</v>
      </c>
      <c r="I11" s="89">
        <f t="shared" si="0"/>
        <v>7714.716061494</v>
      </c>
      <c r="J11" s="89">
        <f t="shared" si="0"/>
        <v>1757.3438780377232</v>
      </c>
      <c r="K11" s="89">
        <f t="shared" si="0"/>
        <v>0</v>
      </c>
      <c r="L11" s="89">
        <f t="shared" si="0"/>
        <v>885.146978691</v>
      </c>
      <c r="M11" s="89">
        <f t="shared" si="0"/>
        <v>0</v>
      </c>
      <c r="N11" s="89">
        <f t="shared" si="0"/>
        <v>0</v>
      </c>
      <c r="O11" s="89">
        <f t="shared" si="0"/>
        <v>0</v>
      </c>
      <c r="P11" s="89">
        <f t="shared" si="0"/>
        <v>0</v>
      </c>
      <c r="Q11" s="89">
        <f t="shared" si="0"/>
        <v>0</v>
      </c>
      <c r="R11" s="89">
        <f t="shared" si="0"/>
        <v>39.463873275</v>
      </c>
      <c r="S11" s="89">
        <f t="shared" si="0"/>
        <v>88.01685067300001</v>
      </c>
      <c r="T11" s="89">
        <f t="shared" si="0"/>
        <v>57.219542227</v>
      </c>
      <c r="U11" s="89">
        <f t="shared" si="0"/>
        <v>0</v>
      </c>
      <c r="V11" s="89">
        <f t="shared" si="0"/>
        <v>37.397454391</v>
      </c>
      <c r="W11" s="89">
        <f t="shared" si="0"/>
        <v>0</v>
      </c>
      <c r="X11" s="89">
        <f t="shared" si="0"/>
        <v>0</v>
      </c>
      <c r="Y11" s="89">
        <f t="shared" si="0"/>
        <v>0</v>
      </c>
      <c r="Z11" s="89">
        <f t="shared" si="0"/>
        <v>0</v>
      </c>
      <c r="AA11" s="89">
        <f t="shared" si="0"/>
        <v>0</v>
      </c>
      <c r="AB11" s="89">
        <f t="shared" si="0"/>
        <v>0.040325466</v>
      </c>
      <c r="AC11" s="89">
        <f t="shared" si="0"/>
        <v>0.013184335999999998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89">
        <f t="shared" si="0"/>
        <v>0.07790741400000001</v>
      </c>
      <c r="AM11" s="89">
        <f t="shared" si="0"/>
        <v>0</v>
      </c>
      <c r="AN11" s="89">
        <f t="shared" si="0"/>
        <v>0</v>
      </c>
      <c r="AO11" s="89">
        <f t="shared" si="0"/>
        <v>0</v>
      </c>
      <c r="AP11" s="89">
        <f t="shared" si="0"/>
        <v>0</v>
      </c>
      <c r="AQ11" s="89">
        <f t="shared" si="0"/>
        <v>0</v>
      </c>
      <c r="AR11" s="89">
        <f t="shared" si="0"/>
        <v>49.319506477</v>
      </c>
      <c r="AS11" s="89">
        <f t="shared" si="0"/>
        <v>0</v>
      </c>
      <c r="AT11" s="89">
        <f t="shared" si="0"/>
        <v>0</v>
      </c>
      <c r="AU11" s="89">
        <f t="shared" si="0"/>
        <v>0</v>
      </c>
      <c r="AV11" s="89">
        <f t="shared" si="0"/>
        <v>106.287789116</v>
      </c>
      <c r="AW11" s="89">
        <f t="shared" si="0"/>
        <v>2629.4978347650003</v>
      </c>
      <c r="AX11" s="89">
        <f t="shared" si="0"/>
        <v>44.453267104999995</v>
      </c>
      <c r="AY11" s="89">
        <f t="shared" si="0"/>
        <v>0</v>
      </c>
      <c r="AZ11" s="89">
        <f t="shared" si="0"/>
        <v>573.552728453</v>
      </c>
      <c r="BA11" s="89">
        <f t="shared" si="0"/>
        <v>0</v>
      </c>
      <c r="BB11" s="89">
        <f t="shared" si="0"/>
        <v>0</v>
      </c>
      <c r="BC11" s="89">
        <f t="shared" si="0"/>
        <v>0</v>
      </c>
      <c r="BD11" s="89">
        <f t="shared" si="0"/>
        <v>0</v>
      </c>
      <c r="BE11" s="89">
        <f t="shared" si="0"/>
        <v>0</v>
      </c>
      <c r="BF11" s="89">
        <f t="shared" si="0"/>
        <v>33.971633081</v>
      </c>
      <c r="BG11" s="89">
        <f t="shared" si="0"/>
        <v>82.38933945599999</v>
      </c>
      <c r="BH11" s="89">
        <f t="shared" si="0"/>
        <v>11.385001119</v>
      </c>
      <c r="BI11" s="89">
        <f t="shared" si="0"/>
        <v>0</v>
      </c>
      <c r="BJ11" s="89">
        <f t="shared" si="0"/>
        <v>62.553678707</v>
      </c>
      <c r="BK11" s="89">
        <f>SUM(BK8:BK10)</f>
        <v>14894.920339716722</v>
      </c>
      <c r="BL11" s="27"/>
      <c r="BM11" s="105"/>
    </row>
    <row r="12" spans="1:65" ht="12.75">
      <c r="A12" s="11" t="s">
        <v>68</v>
      </c>
      <c r="B12" s="18" t="s">
        <v>3</v>
      </c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6"/>
      <c r="BM12" s="105"/>
    </row>
    <row r="13" spans="1:65" ht="12.75">
      <c r="A13" s="11"/>
      <c r="B13" s="46" t="s">
        <v>168</v>
      </c>
      <c r="C13" s="45">
        <v>0</v>
      </c>
      <c r="D13" s="53">
        <v>175.439948153</v>
      </c>
      <c r="E13" s="45">
        <v>0</v>
      </c>
      <c r="F13" s="45">
        <v>0</v>
      </c>
      <c r="G13" s="54">
        <v>0</v>
      </c>
      <c r="H13" s="55">
        <v>1.8445235869999999</v>
      </c>
      <c r="I13" s="45">
        <v>58.947231449</v>
      </c>
      <c r="J13" s="45">
        <v>0</v>
      </c>
      <c r="K13" s="56">
        <v>0</v>
      </c>
      <c r="L13" s="54">
        <v>62.419325803999996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0.635614474</v>
      </c>
      <c r="S13" s="45">
        <v>0</v>
      </c>
      <c r="T13" s="45">
        <v>0</v>
      </c>
      <c r="U13" s="45">
        <v>0</v>
      </c>
      <c r="V13" s="54">
        <v>0.286580601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0.00013648099999999998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3.3392028189999996</v>
      </c>
      <c r="AW13" s="45">
        <v>12.872645731999999</v>
      </c>
      <c r="AX13" s="45">
        <v>2.122261241</v>
      </c>
      <c r="AY13" s="56">
        <v>0</v>
      </c>
      <c r="AZ13" s="54">
        <v>17.509320367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0.5366462559999998</v>
      </c>
      <c r="BG13" s="53">
        <v>0</v>
      </c>
      <c r="BH13" s="45">
        <v>0</v>
      </c>
      <c r="BI13" s="45">
        <v>0</v>
      </c>
      <c r="BJ13" s="45">
        <v>0.27380382700000006</v>
      </c>
      <c r="BK13" s="88">
        <v>336.227240791</v>
      </c>
      <c r="BM13" s="105"/>
    </row>
    <row r="14" spans="1:65" ht="12.75">
      <c r="A14" s="11"/>
      <c r="B14" s="47" t="s">
        <v>169</v>
      </c>
      <c r="C14" s="45">
        <v>0</v>
      </c>
      <c r="D14" s="53">
        <v>8.664816211</v>
      </c>
      <c r="E14" s="45">
        <v>0</v>
      </c>
      <c r="F14" s="45">
        <v>0</v>
      </c>
      <c r="G14" s="54">
        <v>0</v>
      </c>
      <c r="H14" s="55">
        <v>2.9375165560000003</v>
      </c>
      <c r="I14" s="45">
        <v>0</v>
      </c>
      <c r="J14" s="45">
        <v>0</v>
      </c>
      <c r="K14" s="56">
        <v>0</v>
      </c>
      <c r="L14" s="54">
        <v>0.82570057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0.6953852720000001</v>
      </c>
      <c r="S14" s="45">
        <v>0</v>
      </c>
      <c r="T14" s="45">
        <v>0</v>
      </c>
      <c r="U14" s="45">
        <v>0</v>
      </c>
      <c r="V14" s="54">
        <v>0.0050376940000000005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0.7359944310000001</v>
      </c>
      <c r="AW14" s="45">
        <v>0.032361865000000004</v>
      </c>
      <c r="AX14" s="45">
        <v>0</v>
      </c>
      <c r="AY14" s="56">
        <v>0</v>
      </c>
      <c r="AZ14" s="54">
        <v>5.17651698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0.111172314</v>
      </c>
      <c r="BG14" s="53">
        <v>0</v>
      </c>
      <c r="BH14" s="45">
        <v>0</v>
      </c>
      <c r="BI14" s="45">
        <v>0</v>
      </c>
      <c r="BJ14" s="45">
        <v>0.000106306</v>
      </c>
      <c r="BK14" s="88">
        <v>19.184608199</v>
      </c>
      <c r="BL14" s="27"/>
      <c r="BM14" s="105"/>
    </row>
    <row r="15" spans="1:65" ht="12.75">
      <c r="A15" s="36"/>
      <c r="B15" s="37" t="s">
        <v>77</v>
      </c>
      <c r="C15" s="90">
        <f aca="true" t="shared" si="1" ref="C15:AH15">SUM(C13:C14)</f>
        <v>0</v>
      </c>
      <c r="D15" s="90">
        <f t="shared" si="1"/>
        <v>184.10476436399998</v>
      </c>
      <c r="E15" s="90">
        <f t="shared" si="1"/>
        <v>0</v>
      </c>
      <c r="F15" s="90">
        <f t="shared" si="1"/>
        <v>0</v>
      </c>
      <c r="G15" s="90">
        <f t="shared" si="1"/>
        <v>0</v>
      </c>
      <c r="H15" s="90">
        <f t="shared" si="1"/>
        <v>4.782040143</v>
      </c>
      <c r="I15" s="90">
        <f t="shared" si="1"/>
        <v>58.947231449</v>
      </c>
      <c r="J15" s="90">
        <f t="shared" si="1"/>
        <v>0</v>
      </c>
      <c r="K15" s="90">
        <f t="shared" si="1"/>
        <v>0</v>
      </c>
      <c r="L15" s="90">
        <f t="shared" si="1"/>
        <v>63.245026374</v>
      </c>
      <c r="M15" s="90">
        <f t="shared" si="1"/>
        <v>0</v>
      </c>
      <c r="N15" s="90">
        <f t="shared" si="1"/>
        <v>0</v>
      </c>
      <c r="O15" s="90">
        <f t="shared" si="1"/>
        <v>0</v>
      </c>
      <c r="P15" s="90">
        <f t="shared" si="1"/>
        <v>0</v>
      </c>
      <c r="Q15" s="90">
        <f t="shared" si="1"/>
        <v>0</v>
      </c>
      <c r="R15" s="90">
        <f t="shared" si="1"/>
        <v>1.3309997460000003</v>
      </c>
      <c r="S15" s="90">
        <f t="shared" si="1"/>
        <v>0</v>
      </c>
      <c r="T15" s="90">
        <f t="shared" si="1"/>
        <v>0</v>
      </c>
      <c r="U15" s="90">
        <f t="shared" si="1"/>
        <v>0</v>
      </c>
      <c r="V15" s="90">
        <f t="shared" si="1"/>
        <v>0.29161829499999997</v>
      </c>
      <c r="W15" s="90">
        <f t="shared" si="1"/>
        <v>0</v>
      </c>
      <c r="X15" s="90">
        <f t="shared" si="1"/>
        <v>0</v>
      </c>
      <c r="Y15" s="90">
        <f t="shared" si="1"/>
        <v>0</v>
      </c>
      <c r="Z15" s="90">
        <f t="shared" si="1"/>
        <v>0</v>
      </c>
      <c r="AA15" s="90">
        <f t="shared" si="1"/>
        <v>0</v>
      </c>
      <c r="AB15" s="90">
        <f t="shared" si="1"/>
        <v>0.00013648099999999998</v>
      </c>
      <c r="AC15" s="90">
        <f t="shared" si="1"/>
        <v>0</v>
      </c>
      <c r="AD15" s="90">
        <f t="shared" si="1"/>
        <v>0</v>
      </c>
      <c r="AE15" s="90">
        <f t="shared" si="1"/>
        <v>0</v>
      </c>
      <c r="AF15" s="90">
        <f t="shared" si="1"/>
        <v>0</v>
      </c>
      <c r="AG15" s="90">
        <f t="shared" si="1"/>
        <v>0</v>
      </c>
      <c r="AH15" s="90">
        <f t="shared" si="1"/>
        <v>0</v>
      </c>
      <c r="AI15" s="90">
        <f aca="true" t="shared" si="2" ref="AI15:BJ15">SUM(AI13:AI14)</f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  <c r="AR15" s="90">
        <f t="shared" si="2"/>
        <v>0</v>
      </c>
      <c r="AS15" s="90">
        <f t="shared" si="2"/>
        <v>0</v>
      </c>
      <c r="AT15" s="90">
        <f t="shared" si="2"/>
        <v>0</v>
      </c>
      <c r="AU15" s="90">
        <f t="shared" si="2"/>
        <v>0</v>
      </c>
      <c r="AV15" s="90">
        <f t="shared" si="2"/>
        <v>4.0751972499999995</v>
      </c>
      <c r="AW15" s="90">
        <f t="shared" si="2"/>
        <v>12.905007596999999</v>
      </c>
      <c r="AX15" s="90">
        <f t="shared" si="2"/>
        <v>2.122261241</v>
      </c>
      <c r="AY15" s="90">
        <f t="shared" si="2"/>
        <v>0</v>
      </c>
      <c r="AZ15" s="90">
        <f t="shared" si="2"/>
        <v>22.685837347</v>
      </c>
      <c r="BA15" s="90">
        <f t="shared" si="2"/>
        <v>0</v>
      </c>
      <c r="BB15" s="90">
        <f t="shared" si="2"/>
        <v>0</v>
      </c>
      <c r="BC15" s="90">
        <f t="shared" si="2"/>
        <v>0</v>
      </c>
      <c r="BD15" s="90">
        <f t="shared" si="2"/>
        <v>0</v>
      </c>
      <c r="BE15" s="90">
        <f t="shared" si="2"/>
        <v>0</v>
      </c>
      <c r="BF15" s="90">
        <f t="shared" si="2"/>
        <v>0.6478185699999999</v>
      </c>
      <c r="BG15" s="90">
        <f t="shared" si="2"/>
        <v>0</v>
      </c>
      <c r="BH15" s="90">
        <f t="shared" si="2"/>
        <v>0</v>
      </c>
      <c r="BI15" s="90">
        <f t="shared" si="2"/>
        <v>0</v>
      </c>
      <c r="BJ15" s="90">
        <f t="shared" si="2"/>
        <v>0.27391013300000006</v>
      </c>
      <c r="BK15" s="90">
        <f>SUM(BK13:BK14)</f>
        <v>355.41184899</v>
      </c>
      <c r="BL15" s="27"/>
      <c r="BM15" s="105"/>
    </row>
    <row r="16" spans="1:65" ht="12.75">
      <c r="A16" s="11" t="s">
        <v>69</v>
      </c>
      <c r="B16" s="18" t="s">
        <v>10</v>
      </c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36"/>
      <c r="BM16" s="105"/>
    </row>
    <row r="17" spans="1:65" ht="12.75">
      <c r="A17" s="93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2">
        <v>0.34470987000000003</v>
      </c>
      <c r="I17" s="45">
        <v>0.33085467799999996</v>
      </c>
      <c r="J17" s="45">
        <v>0</v>
      </c>
      <c r="K17" s="45">
        <v>0</v>
      </c>
      <c r="L17" s="54">
        <v>0.496282017</v>
      </c>
      <c r="M17" s="72">
        <v>0</v>
      </c>
      <c r="N17" s="53">
        <v>0</v>
      </c>
      <c r="O17" s="45">
        <v>0</v>
      </c>
      <c r="P17" s="45">
        <v>0</v>
      </c>
      <c r="Q17" s="54">
        <v>0</v>
      </c>
      <c r="R17" s="72">
        <v>0.005293674</v>
      </c>
      <c r="S17" s="45">
        <v>0</v>
      </c>
      <c r="T17" s="45">
        <v>0</v>
      </c>
      <c r="U17" s="45">
        <v>0</v>
      </c>
      <c r="V17" s="54">
        <v>0</v>
      </c>
      <c r="W17" s="72">
        <v>0</v>
      </c>
      <c r="X17" s="45">
        <v>0</v>
      </c>
      <c r="Y17" s="45">
        <v>0</v>
      </c>
      <c r="Z17" s="45">
        <v>0</v>
      </c>
      <c r="AA17" s="54">
        <v>0</v>
      </c>
      <c r="AB17" s="72">
        <v>0</v>
      </c>
      <c r="AC17" s="45">
        <v>0</v>
      </c>
      <c r="AD17" s="45">
        <v>0</v>
      </c>
      <c r="AE17" s="45">
        <v>0</v>
      </c>
      <c r="AF17" s="54">
        <v>0</v>
      </c>
      <c r="AG17" s="72">
        <v>0</v>
      </c>
      <c r="AH17" s="45">
        <v>0</v>
      </c>
      <c r="AI17" s="45">
        <v>0</v>
      </c>
      <c r="AJ17" s="45">
        <v>0</v>
      </c>
      <c r="AK17" s="54">
        <v>0</v>
      </c>
      <c r="AL17" s="72">
        <v>0</v>
      </c>
      <c r="AM17" s="45">
        <v>0</v>
      </c>
      <c r="AN17" s="45">
        <v>0</v>
      </c>
      <c r="AO17" s="45">
        <v>0</v>
      </c>
      <c r="AP17" s="54">
        <v>0</v>
      </c>
      <c r="AQ17" s="72">
        <v>0</v>
      </c>
      <c r="AR17" s="53">
        <v>0</v>
      </c>
      <c r="AS17" s="45">
        <v>0</v>
      </c>
      <c r="AT17" s="45">
        <v>0</v>
      </c>
      <c r="AU17" s="54">
        <v>0</v>
      </c>
      <c r="AV17" s="72">
        <v>9.362498111999999</v>
      </c>
      <c r="AW17" s="45">
        <v>3.409129975</v>
      </c>
      <c r="AX17" s="45">
        <v>0</v>
      </c>
      <c r="AY17" s="45">
        <v>0</v>
      </c>
      <c r="AZ17" s="54">
        <v>38.338325674</v>
      </c>
      <c r="BA17" s="72">
        <v>0</v>
      </c>
      <c r="BB17" s="53">
        <v>0</v>
      </c>
      <c r="BC17" s="45">
        <v>0</v>
      </c>
      <c r="BD17" s="45">
        <v>0</v>
      </c>
      <c r="BE17" s="54">
        <v>0</v>
      </c>
      <c r="BF17" s="72">
        <v>1.640527184</v>
      </c>
      <c r="BG17" s="53">
        <v>0.649709516</v>
      </c>
      <c r="BH17" s="45">
        <v>0</v>
      </c>
      <c r="BI17" s="45">
        <v>0</v>
      </c>
      <c r="BJ17" s="56">
        <v>4.0340524360000005</v>
      </c>
      <c r="BK17" s="61">
        <v>58.611383136</v>
      </c>
      <c r="BL17" s="105"/>
      <c r="BM17" s="105"/>
    </row>
    <row r="18" spans="1:65" ht="12.75">
      <c r="A18" s="93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2">
        <v>0.365157914</v>
      </c>
      <c r="I18" s="45">
        <v>0.334448065</v>
      </c>
      <c r="J18" s="45">
        <v>0</v>
      </c>
      <c r="K18" s="45">
        <v>0</v>
      </c>
      <c r="L18" s="54">
        <v>0.401337678</v>
      </c>
      <c r="M18" s="72">
        <v>0</v>
      </c>
      <c r="N18" s="53">
        <v>0</v>
      </c>
      <c r="O18" s="45">
        <v>0</v>
      </c>
      <c r="P18" s="45">
        <v>0</v>
      </c>
      <c r="Q18" s="54">
        <v>0</v>
      </c>
      <c r="R18" s="72">
        <v>0.013377923000000002</v>
      </c>
      <c r="S18" s="45">
        <v>0</v>
      </c>
      <c r="T18" s="45">
        <v>0</v>
      </c>
      <c r="U18" s="45">
        <v>0</v>
      </c>
      <c r="V18" s="54">
        <v>0</v>
      </c>
      <c r="W18" s="72">
        <v>0</v>
      </c>
      <c r="X18" s="45">
        <v>0</v>
      </c>
      <c r="Y18" s="45">
        <v>0</v>
      </c>
      <c r="Z18" s="45">
        <v>0</v>
      </c>
      <c r="AA18" s="54">
        <v>0</v>
      </c>
      <c r="AB18" s="72">
        <v>0</v>
      </c>
      <c r="AC18" s="45">
        <v>0</v>
      </c>
      <c r="AD18" s="45">
        <v>0</v>
      </c>
      <c r="AE18" s="45">
        <v>0</v>
      </c>
      <c r="AF18" s="54">
        <v>0</v>
      </c>
      <c r="AG18" s="72">
        <v>0</v>
      </c>
      <c r="AH18" s="45">
        <v>0</v>
      </c>
      <c r="AI18" s="45">
        <v>0</v>
      </c>
      <c r="AJ18" s="45">
        <v>0</v>
      </c>
      <c r="AK18" s="54">
        <v>0</v>
      </c>
      <c r="AL18" s="72">
        <v>0</v>
      </c>
      <c r="AM18" s="45">
        <v>0</v>
      </c>
      <c r="AN18" s="45">
        <v>0</v>
      </c>
      <c r="AO18" s="45">
        <v>0</v>
      </c>
      <c r="AP18" s="54">
        <v>0</v>
      </c>
      <c r="AQ18" s="72">
        <v>0</v>
      </c>
      <c r="AR18" s="53">
        <v>0</v>
      </c>
      <c r="AS18" s="45">
        <v>0</v>
      </c>
      <c r="AT18" s="45">
        <v>0</v>
      </c>
      <c r="AU18" s="54">
        <v>0</v>
      </c>
      <c r="AV18" s="72">
        <v>11.352006294</v>
      </c>
      <c r="AW18" s="45">
        <v>1.792815366</v>
      </c>
      <c r="AX18" s="45">
        <v>0</v>
      </c>
      <c r="AY18" s="45">
        <v>0</v>
      </c>
      <c r="AZ18" s="54">
        <v>43.510849061</v>
      </c>
      <c r="BA18" s="72">
        <v>0</v>
      </c>
      <c r="BB18" s="53">
        <v>0</v>
      </c>
      <c r="BC18" s="45">
        <v>0</v>
      </c>
      <c r="BD18" s="45">
        <v>0</v>
      </c>
      <c r="BE18" s="54">
        <v>0</v>
      </c>
      <c r="BF18" s="72">
        <v>1.5246769020000002</v>
      </c>
      <c r="BG18" s="53">
        <v>0.21533828300000002</v>
      </c>
      <c r="BH18" s="45">
        <v>0</v>
      </c>
      <c r="BI18" s="45">
        <v>0</v>
      </c>
      <c r="BJ18" s="56">
        <v>4.78138299</v>
      </c>
      <c r="BK18" s="61">
        <v>64.291390476</v>
      </c>
      <c r="BL18" s="105"/>
      <c r="BM18" s="105"/>
    </row>
    <row r="19" spans="1:65" ht="12.75">
      <c r="A19" s="93"/>
      <c r="B19" s="3" t="s">
        <v>132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2">
        <v>0.14636778</v>
      </c>
      <c r="I19" s="45">
        <v>0.579795162</v>
      </c>
      <c r="J19" s="45">
        <v>0</v>
      </c>
      <c r="K19" s="45">
        <v>0</v>
      </c>
      <c r="L19" s="54">
        <v>0.27076434</v>
      </c>
      <c r="M19" s="72">
        <v>0</v>
      </c>
      <c r="N19" s="53">
        <v>0</v>
      </c>
      <c r="O19" s="45">
        <v>0</v>
      </c>
      <c r="P19" s="45">
        <v>0</v>
      </c>
      <c r="Q19" s="54">
        <v>0</v>
      </c>
      <c r="R19" s="72">
        <v>0.009276722</v>
      </c>
      <c r="S19" s="45">
        <v>0</v>
      </c>
      <c r="T19" s="45">
        <v>0</v>
      </c>
      <c r="U19" s="45">
        <v>0</v>
      </c>
      <c r="V19" s="54">
        <v>0.057979516</v>
      </c>
      <c r="W19" s="72">
        <v>0</v>
      </c>
      <c r="X19" s="45">
        <v>0</v>
      </c>
      <c r="Y19" s="45">
        <v>0</v>
      </c>
      <c r="Z19" s="45">
        <v>0</v>
      </c>
      <c r="AA19" s="54">
        <v>0</v>
      </c>
      <c r="AB19" s="72">
        <v>0</v>
      </c>
      <c r="AC19" s="45">
        <v>0</v>
      </c>
      <c r="AD19" s="45">
        <v>0</v>
      </c>
      <c r="AE19" s="45">
        <v>0</v>
      </c>
      <c r="AF19" s="54">
        <v>0</v>
      </c>
      <c r="AG19" s="72">
        <v>0</v>
      </c>
      <c r="AH19" s="45">
        <v>0</v>
      </c>
      <c r="AI19" s="45">
        <v>0</v>
      </c>
      <c r="AJ19" s="45">
        <v>0</v>
      </c>
      <c r="AK19" s="54">
        <v>0</v>
      </c>
      <c r="AL19" s="72">
        <v>0</v>
      </c>
      <c r="AM19" s="45">
        <v>0</v>
      </c>
      <c r="AN19" s="45">
        <v>0</v>
      </c>
      <c r="AO19" s="45">
        <v>0</v>
      </c>
      <c r="AP19" s="54">
        <v>0</v>
      </c>
      <c r="AQ19" s="72">
        <v>0</v>
      </c>
      <c r="AR19" s="53">
        <v>0</v>
      </c>
      <c r="AS19" s="45">
        <v>0</v>
      </c>
      <c r="AT19" s="45">
        <v>0</v>
      </c>
      <c r="AU19" s="54">
        <v>0</v>
      </c>
      <c r="AV19" s="72">
        <v>7.967268768</v>
      </c>
      <c r="AW19" s="45">
        <v>3.9134196409999995</v>
      </c>
      <c r="AX19" s="45">
        <v>0</v>
      </c>
      <c r="AY19" s="45">
        <v>0</v>
      </c>
      <c r="AZ19" s="54">
        <v>34.118180669</v>
      </c>
      <c r="BA19" s="72">
        <v>0</v>
      </c>
      <c r="BB19" s="53">
        <v>0</v>
      </c>
      <c r="BC19" s="45">
        <v>0</v>
      </c>
      <c r="BD19" s="45">
        <v>0</v>
      </c>
      <c r="BE19" s="54">
        <v>0</v>
      </c>
      <c r="BF19" s="72">
        <v>0.974211715</v>
      </c>
      <c r="BG19" s="53">
        <v>0.570796452</v>
      </c>
      <c r="BH19" s="45">
        <v>0</v>
      </c>
      <c r="BI19" s="45">
        <v>0</v>
      </c>
      <c r="BJ19" s="56">
        <v>1.329955731</v>
      </c>
      <c r="BK19" s="61">
        <v>49.938016496</v>
      </c>
      <c r="BL19" s="105"/>
      <c r="BM19" s="105"/>
    </row>
    <row r="20" spans="1:65" ht="12.75">
      <c r="A20" s="93"/>
      <c r="B20" s="3" t="s">
        <v>133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2">
        <v>0.446588923</v>
      </c>
      <c r="I20" s="45">
        <v>0.632246506</v>
      </c>
      <c r="J20" s="45">
        <v>0</v>
      </c>
      <c r="K20" s="45">
        <v>0</v>
      </c>
      <c r="L20" s="54">
        <v>0.061984952</v>
      </c>
      <c r="M20" s="72">
        <v>0</v>
      </c>
      <c r="N20" s="53">
        <v>0</v>
      </c>
      <c r="O20" s="45">
        <v>0</v>
      </c>
      <c r="P20" s="45">
        <v>0</v>
      </c>
      <c r="Q20" s="54">
        <v>0</v>
      </c>
      <c r="R20" s="72">
        <v>0.11991348600000001</v>
      </c>
      <c r="S20" s="45">
        <v>0</v>
      </c>
      <c r="T20" s="45">
        <v>0</v>
      </c>
      <c r="U20" s="45">
        <v>0</v>
      </c>
      <c r="V20" s="54">
        <v>0</v>
      </c>
      <c r="W20" s="72">
        <v>0</v>
      </c>
      <c r="X20" s="45">
        <v>0</v>
      </c>
      <c r="Y20" s="45">
        <v>0</v>
      </c>
      <c r="Z20" s="45">
        <v>0</v>
      </c>
      <c r="AA20" s="54">
        <v>0</v>
      </c>
      <c r="AB20" s="72">
        <v>0</v>
      </c>
      <c r="AC20" s="45">
        <v>0</v>
      </c>
      <c r="AD20" s="45">
        <v>0</v>
      </c>
      <c r="AE20" s="45">
        <v>0</v>
      </c>
      <c r="AF20" s="54">
        <v>0</v>
      </c>
      <c r="AG20" s="72">
        <v>0</v>
      </c>
      <c r="AH20" s="45">
        <v>0</v>
      </c>
      <c r="AI20" s="45">
        <v>0</v>
      </c>
      <c r="AJ20" s="45">
        <v>0</v>
      </c>
      <c r="AK20" s="54">
        <v>0</v>
      </c>
      <c r="AL20" s="72">
        <v>0</v>
      </c>
      <c r="AM20" s="45">
        <v>0</v>
      </c>
      <c r="AN20" s="45">
        <v>0</v>
      </c>
      <c r="AO20" s="45">
        <v>0</v>
      </c>
      <c r="AP20" s="54">
        <v>0</v>
      </c>
      <c r="AQ20" s="72">
        <v>0</v>
      </c>
      <c r="AR20" s="53">
        <v>0</v>
      </c>
      <c r="AS20" s="45">
        <v>0</v>
      </c>
      <c r="AT20" s="45">
        <v>0</v>
      </c>
      <c r="AU20" s="54">
        <v>0</v>
      </c>
      <c r="AV20" s="72">
        <v>8.385285283</v>
      </c>
      <c r="AW20" s="45">
        <v>2.985960488</v>
      </c>
      <c r="AX20" s="45">
        <v>0</v>
      </c>
      <c r="AY20" s="45">
        <v>0</v>
      </c>
      <c r="AZ20" s="54">
        <v>40.45545892</v>
      </c>
      <c r="BA20" s="72">
        <v>0</v>
      </c>
      <c r="BB20" s="53">
        <v>0</v>
      </c>
      <c r="BC20" s="45">
        <v>0</v>
      </c>
      <c r="BD20" s="45">
        <v>0</v>
      </c>
      <c r="BE20" s="54">
        <v>0</v>
      </c>
      <c r="BF20" s="72">
        <v>1.357339503</v>
      </c>
      <c r="BG20" s="53">
        <v>0</v>
      </c>
      <c r="BH20" s="45">
        <v>0</v>
      </c>
      <c r="BI20" s="45">
        <v>0</v>
      </c>
      <c r="BJ20" s="56">
        <v>0.894618462</v>
      </c>
      <c r="BK20" s="61">
        <v>55.339396523</v>
      </c>
      <c r="BL20" s="105"/>
      <c r="BM20" s="105"/>
    </row>
    <row r="21" spans="1:65" ht="12.75">
      <c r="A21" s="93"/>
      <c r="B21" s="3" t="s">
        <v>106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2">
        <v>0.138589485</v>
      </c>
      <c r="I21" s="45">
        <v>1.249290236</v>
      </c>
      <c r="J21" s="45">
        <v>0</v>
      </c>
      <c r="K21" s="45">
        <v>0</v>
      </c>
      <c r="L21" s="54">
        <v>5.4903204070000005</v>
      </c>
      <c r="M21" s="72">
        <v>0</v>
      </c>
      <c r="N21" s="53">
        <v>0</v>
      </c>
      <c r="O21" s="45">
        <v>0</v>
      </c>
      <c r="P21" s="45">
        <v>0</v>
      </c>
      <c r="Q21" s="54">
        <v>0</v>
      </c>
      <c r="R21" s="72">
        <v>0.019848537</v>
      </c>
      <c r="S21" s="45">
        <v>0</v>
      </c>
      <c r="T21" s="45">
        <v>0</v>
      </c>
      <c r="U21" s="45">
        <v>0</v>
      </c>
      <c r="V21" s="54">
        <v>0.011675610000000001</v>
      </c>
      <c r="W21" s="72">
        <v>0</v>
      </c>
      <c r="X21" s="45">
        <v>0</v>
      </c>
      <c r="Y21" s="45">
        <v>0</v>
      </c>
      <c r="Z21" s="45">
        <v>0</v>
      </c>
      <c r="AA21" s="54">
        <v>0</v>
      </c>
      <c r="AB21" s="72">
        <v>0</v>
      </c>
      <c r="AC21" s="45">
        <v>0</v>
      </c>
      <c r="AD21" s="45">
        <v>0</v>
      </c>
      <c r="AE21" s="45">
        <v>0</v>
      </c>
      <c r="AF21" s="54">
        <v>0</v>
      </c>
      <c r="AG21" s="72">
        <v>0</v>
      </c>
      <c r="AH21" s="45">
        <v>0</v>
      </c>
      <c r="AI21" s="45">
        <v>0</v>
      </c>
      <c r="AJ21" s="45">
        <v>0</v>
      </c>
      <c r="AK21" s="54">
        <v>0</v>
      </c>
      <c r="AL21" s="72">
        <v>0</v>
      </c>
      <c r="AM21" s="45">
        <v>0</v>
      </c>
      <c r="AN21" s="45">
        <v>0</v>
      </c>
      <c r="AO21" s="45">
        <v>0</v>
      </c>
      <c r="AP21" s="54">
        <v>0</v>
      </c>
      <c r="AQ21" s="72">
        <v>0</v>
      </c>
      <c r="AR21" s="53">
        <v>0</v>
      </c>
      <c r="AS21" s="45">
        <v>0</v>
      </c>
      <c r="AT21" s="45">
        <v>0</v>
      </c>
      <c r="AU21" s="54">
        <v>0</v>
      </c>
      <c r="AV21" s="72">
        <v>1.9484992330000002</v>
      </c>
      <c r="AW21" s="45">
        <v>9.229115351</v>
      </c>
      <c r="AX21" s="45">
        <v>0</v>
      </c>
      <c r="AY21" s="45">
        <v>0</v>
      </c>
      <c r="AZ21" s="54">
        <v>32.040336862</v>
      </c>
      <c r="BA21" s="72">
        <v>0</v>
      </c>
      <c r="BB21" s="53">
        <v>0</v>
      </c>
      <c r="BC21" s="45">
        <v>0</v>
      </c>
      <c r="BD21" s="45">
        <v>0</v>
      </c>
      <c r="BE21" s="54">
        <v>0</v>
      </c>
      <c r="BF21" s="72">
        <v>0.20039036200000002</v>
      </c>
      <c r="BG21" s="53">
        <v>0.581178549</v>
      </c>
      <c r="BH21" s="45">
        <v>0</v>
      </c>
      <c r="BI21" s="45">
        <v>0</v>
      </c>
      <c r="BJ21" s="56">
        <v>2.47872651</v>
      </c>
      <c r="BK21" s="61">
        <v>53.387971142</v>
      </c>
      <c r="BL21" s="105"/>
      <c r="BM21" s="105"/>
    </row>
    <row r="22" spans="1:65" ht="12.75">
      <c r="A22" s="93"/>
      <c r="B22" s="3" t="s">
        <v>107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2">
        <v>0.14344564299999998</v>
      </c>
      <c r="I22" s="45">
        <v>34.055938463</v>
      </c>
      <c r="J22" s="45">
        <v>0</v>
      </c>
      <c r="K22" s="45">
        <v>0</v>
      </c>
      <c r="L22" s="54">
        <v>17.61082811</v>
      </c>
      <c r="M22" s="72">
        <v>0</v>
      </c>
      <c r="N22" s="53">
        <v>0</v>
      </c>
      <c r="O22" s="45">
        <v>0</v>
      </c>
      <c r="P22" s="45">
        <v>0</v>
      </c>
      <c r="Q22" s="54">
        <v>0</v>
      </c>
      <c r="R22" s="72">
        <v>0.011536564999999999</v>
      </c>
      <c r="S22" s="45">
        <v>5.76828226</v>
      </c>
      <c r="T22" s="45">
        <v>0</v>
      </c>
      <c r="U22" s="45">
        <v>0</v>
      </c>
      <c r="V22" s="54">
        <v>1.1536564519999999</v>
      </c>
      <c r="W22" s="72">
        <v>0</v>
      </c>
      <c r="X22" s="45">
        <v>0</v>
      </c>
      <c r="Y22" s="45">
        <v>0</v>
      </c>
      <c r="Z22" s="45">
        <v>0</v>
      </c>
      <c r="AA22" s="54">
        <v>0</v>
      </c>
      <c r="AB22" s="72">
        <v>0</v>
      </c>
      <c r="AC22" s="45">
        <v>0</v>
      </c>
      <c r="AD22" s="45">
        <v>0</v>
      </c>
      <c r="AE22" s="45">
        <v>0</v>
      </c>
      <c r="AF22" s="54">
        <v>0</v>
      </c>
      <c r="AG22" s="72">
        <v>0</v>
      </c>
      <c r="AH22" s="45">
        <v>0</v>
      </c>
      <c r="AI22" s="45">
        <v>0</v>
      </c>
      <c r="AJ22" s="45">
        <v>0</v>
      </c>
      <c r="AK22" s="54">
        <v>0</v>
      </c>
      <c r="AL22" s="72">
        <v>0</v>
      </c>
      <c r="AM22" s="45">
        <v>0</v>
      </c>
      <c r="AN22" s="45">
        <v>0</v>
      </c>
      <c r="AO22" s="45">
        <v>0</v>
      </c>
      <c r="AP22" s="54">
        <v>0</v>
      </c>
      <c r="AQ22" s="72">
        <v>0</v>
      </c>
      <c r="AR22" s="53">
        <v>0</v>
      </c>
      <c r="AS22" s="45">
        <v>0</v>
      </c>
      <c r="AT22" s="45">
        <v>0</v>
      </c>
      <c r="AU22" s="54">
        <v>0</v>
      </c>
      <c r="AV22" s="72">
        <v>0.363935085</v>
      </c>
      <c r="AW22" s="45">
        <v>81.96008993400001</v>
      </c>
      <c r="AX22" s="45">
        <v>0</v>
      </c>
      <c r="AY22" s="45">
        <v>0</v>
      </c>
      <c r="AZ22" s="54">
        <v>130.77339667799998</v>
      </c>
      <c r="BA22" s="72">
        <v>0</v>
      </c>
      <c r="BB22" s="53">
        <v>0</v>
      </c>
      <c r="BC22" s="45">
        <v>0</v>
      </c>
      <c r="BD22" s="45">
        <v>0</v>
      </c>
      <c r="BE22" s="54">
        <v>0</v>
      </c>
      <c r="BF22" s="72">
        <v>0</v>
      </c>
      <c r="BG22" s="53">
        <v>1.136586774</v>
      </c>
      <c r="BH22" s="45">
        <v>0</v>
      </c>
      <c r="BI22" s="45">
        <v>0</v>
      </c>
      <c r="BJ22" s="56">
        <v>0.261403592</v>
      </c>
      <c r="BK22" s="61">
        <v>273.23909955600004</v>
      </c>
      <c r="BL22" s="105"/>
      <c r="BM22" s="105"/>
    </row>
    <row r="23" spans="1:65" ht="12.75">
      <c r="A23" s="93"/>
      <c r="B23" s="3" t="s">
        <v>108</v>
      </c>
      <c r="C23" s="55">
        <v>0</v>
      </c>
      <c r="D23" s="53">
        <v>22.950883880000003</v>
      </c>
      <c r="E23" s="45">
        <v>0</v>
      </c>
      <c r="F23" s="45">
        <v>0</v>
      </c>
      <c r="G23" s="54">
        <v>0</v>
      </c>
      <c r="H23" s="72">
        <v>0.18062345500000002</v>
      </c>
      <c r="I23" s="45">
        <v>123.934772952</v>
      </c>
      <c r="J23" s="45">
        <v>0</v>
      </c>
      <c r="K23" s="45">
        <v>0</v>
      </c>
      <c r="L23" s="54">
        <v>4.3012996359999995</v>
      </c>
      <c r="M23" s="72">
        <v>0</v>
      </c>
      <c r="N23" s="53">
        <v>0</v>
      </c>
      <c r="O23" s="45">
        <v>0</v>
      </c>
      <c r="P23" s="45">
        <v>0</v>
      </c>
      <c r="Q23" s="54">
        <v>0</v>
      </c>
      <c r="R23" s="72">
        <v>0.027796963</v>
      </c>
      <c r="S23" s="45">
        <v>0</v>
      </c>
      <c r="T23" s="45">
        <v>0</v>
      </c>
      <c r="U23" s="45">
        <v>0</v>
      </c>
      <c r="V23" s="54">
        <v>0</v>
      </c>
      <c r="W23" s="72">
        <v>0</v>
      </c>
      <c r="X23" s="45">
        <v>0</v>
      </c>
      <c r="Y23" s="45">
        <v>0</v>
      </c>
      <c r="Z23" s="45">
        <v>0</v>
      </c>
      <c r="AA23" s="54">
        <v>0</v>
      </c>
      <c r="AB23" s="72">
        <v>0</v>
      </c>
      <c r="AC23" s="45">
        <v>0</v>
      </c>
      <c r="AD23" s="45">
        <v>0</v>
      </c>
      <c r="AE23" s="45">
        <v>0</v>
      </c>
      <c r="AF23" s="54">
        <v>0</v>
      </c>
      <c r="AG23" s="72">
        <v>0</v>
      </c>
      <c r="AH23" s="45">
        <v>0</v>
      </c>
      <c r="AI23" s="45">
        <v>0</v>
      </c>
      <c r="AJ23" s="45">
        <v>0</v>
      </c>
      <c r="AK23" s="54">
        <v>0</v>
      </c>
      <c r="AL23" s="72">
        <v>0</v>
      </c>
      <c r="AM23" s="45">
        <v>0</v>
      </c>
      <c r="AN23" s="45">
        <v>0</v>
      </c>
      <c r="AO23" s="45">
        <v>0</v>
      </c>
      <c r="AP23" s="54">
        <v>0</v>
      </c>
      <c r="AQ23" s="72">
        <v>0</v>
      </c>
      <c r="AR23" s="53">
        <v>0</v>
      </c>
      <c r="AS23" s="45">
        <v>0</v>
      </c>
      <c r="AT23" s="45">
        <v>0</v>
      </c>
      <c r="AU23" s="54">
        <v>0</v>
      </c>
      <c r="AV23" s="72">
        <v>0.235115785</v>
      </c>
      <c r="AW23" s="45">
        <v>18.323685168</v>
      </c>
      <c r="AX23" s="45">
        <v>0</v>
      </c>
      <c r="AY23" s="45">
        <v>0</v>
      </c>
      <c r="AZ23" s="54">
        <v>0.482140476</v>
      </c>
      <c r="BA23" s="72">
        <v>0</v>
      </c>
      <c r="BB23" s="53">
        <v>0</v>
      </c>
      <c r="BC23" s="45">
        <v>0</v>
      </c>
      <c r="BD23" s="45">
        <v>0</v>
      </c>
      <c r="BE23" s="54">
        <v>0</v>
      </c>
      <c r="BF23" s="72">
        <v>0.033211678999999994</v>
      </c>
      <c r="BG23" s="53">
        <v>0</v>
      </c>
      <c r="BH23" s="45">
        <v>0</v>
      </c>
      <c r="BI23" s="45">
        <v>0</v>
      </c>
      <c r="BJ23" s="56">
        <v>0</v>
      </c>
      <c r="BK23" s="61">
        <v>170.46952999400003</v>
      </c>
      <c r="BL23" s="105"/>
      <c r="BM23" s="105"/>
    </row>
    <row r="24" spans="1:65" ht="12.75">
      <c r="A24" s="93"/>
      <c r="B24" s="3" t="s">
        <v>109</v>
      </c>
      <c r="C24" s="55">
        <v>0</v>
      </c>
      <c r="D24" s="53">
        <v>19.513170316</v>
      </c>
      <c r="E24" s="45">
        <v>0</v>
      </c>
      <c r="F24" s="45">
        <v>0</v>
      </c>
      <c r="G24" s="54">
        <v>0</v>
      </c>
      <c r="H24" s="72">
        <v>0.009871369000000001</v>
      </c>
      <c r="I24" s="45">
        <v>72.313513524</v>
      </c>
      <c r="J24" s="45">
        <v>0</v>
      </c>
      <c r="K24" s="45">
        <v>0</v>
      </c>
      <c r="L24" s="54">
        <v>3.7310329479999997</v>
      </c>
      <c r="M24" s="72">
        <v>0</v>
      </c>
      <c r="N24" s="53">
        <v>0</v>
      </c>
      <c r="O24" s="45">
        <v>0</v>
      </c>
      <c r="P24" s="45">
        <v>0</v>
      </c>
      <c r="Q24" s="54">
        <v>0</v>
      </c>
      <c r="R24" s="72">
        <v>0</v>
      </c>
      <c r="S24" s="45">
        <v>5.73916774</v>
      </c>
      <c r="T24" s="45">
        <v>0</v>
      </c>
      <c r="U24" s="45">
        <v>0</v>
      </c>
      <c r="V24" s="54">
        <v>0</v>
      </c>
      <c r="W24" s="72">
        <v>0</v>
      </c>
      <c r="X24" s="45">
        <v>0</v>
      </c>
      <c r="Y24" s="45">
        <v>0</v>
      </c>
      <c r="Z24" s="45">
        <v>0</v>
      </c>
      <c r="AA24" s="54">
        <v>0</v>
      </c>
      <c r="AB24" s="72">
        <v>0</v>
      </c>
      <c r="AC24" s="45">
        <v>0</v>
      </c>
      <c r="AD24" s="45">
        <v>0</v>
      </c>
      <c r="AE24" s="45">
        <v>0</v>
      </c>
      <c r="AF24" s="54">
        <v>0</v>
      </c>
      <c r="AG24" s="72">
        <v>0</v>
      </c>
      <c r="AH24" s="45">
        <v>0</v>
      </c>
      <c r="AI24" s="45">
        <v>0</v>
      </c>
      <c r="AJ24" s="45">
        <v>0</v>
      </c>
      <c r="AK24" s="54">
        <v>0</v>
      </c>
      <c r="AL24" s="72">
        <v>0</v>
      </c>
      <c r="AM24" s="45">
        <v>0</v>
      </c>
      <c r="AN24" s="45">
        <v>0</v>
      </c>
      <c r="AO24" s="45">
        <v>0</v>
      </c>
      <c r="AP24" s="54">
        <v>0</v>
      </c>
      <c r="AQ24" s="72">
        <v>0</v>
      </c>
      <c r="AR24" s="53">
        <v>0</v>
      </c>
      <c r="AS24" s="45">
        <v>0</v>
      </c>
      <c r="AT24" s="45">
        <v>0</v>
      </c>
      <c r="AU24" s="54">
        <v>0</v>
      </c>
      <c r="AV24" s="72">
        <v>0.147099825</v>
      </c>
      <c r="AW24" s="45">
        <v>3.940468403</v>
      </c>
      <c r="AX24" s="45">
        <v>0</v>
      </c>
      <c r="AY24" s="45">
        <v>0</v>
      </c>
      <c r="AZ24" s="54">
        <v>11.255483775</v>
      </c>
      <c r="BA24" s="72">
        <v>0</v>
      </c>
      <c r="BB24" s="53">
        <v>0</v>
      </c>
      <c r="BC24" s="45">
        <v>0</v>
      </c>
      <c r="BD24" s="45">
        <v>0</v>
      </c>
      <c r="BE24" s="54">
        <v>0</v>
      </c>
      <c r="BF24" s="72">
        <v>0.021701193</v>
      </c>
      <c r="BG24" s="53">
        <v>0</v>
      </c>
      <c r="BH24" s="45">
        <v>0</v>
      </c>
      <c r="BI24" s="45">
        <v>0</v>
      </c>
      <c r="BJ24" s="56">
        <v>0</v>
      </c>
      <c r="BK24" s="61">
        <v>116.671509093</v>
      </c>
      <c r="BL24" s="105"/>
      <c r="BM24" s="105"/>
    </row>
    <row r="25" spans="1:65" ht="12.75">
      <c r="A25" s="93"/>
      <c r="B25" s="3" t="s">
        <v>110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2">
        <v>0.349353626</v>
      </c>
      <c r="I25" s="45">
        <v>35.781321974</v>
      </c>
      <c r="J25" s="45">
        <v>0</v>
      </c>
      <c r="K25" s="45">
        <v>0</v>
      </c>
      <c r="L25" s="54">
        <v>13.96888862</v>
      </c>
      <c r="M25" s="72">
        <v>0</v>
      </c>
      <c r="N25" s="53">
        <v>0</v>
      </c>
      <c r="O25" s="45">
        <v>0</v>
      </c>
      <c r="P25" s="45">
        <v>0</v>
      </c>
      <c r="Q25" s="54">
        <v>0</v>
      </c>
      <c r="R25" s="72">
        <v>0.018754899999999998</v>
      </c>
      <c r="S25" s="45">
        <v>0</v>
      </c>
      <c r="T25" s="45">
        <v>0</v>
      </c>
      <c r="U25" s="45">
        <v>0</v>
      </c>
      <c r="V25" s="54">
        <v>0</v>
      </c>
      <c r="W25" s="72">
        <v>0</v>
      </c>
      <c r="X25" s="45">
        <v>0</v>
      </c>
      <c r="Y25" s="45">
        <v>0</v>
      </c>
      <c r="Z25" s="45">
        <v>0</v>
      </c>
      <c r="AA25" s="54">
        <v>0</v>
      </c>
      <c r="AB25" s="72">
        <v>0</v>
      </c>
      <c r="AC25" s="45">
        <v>0</v>
      </c>
      <c r="AD25" s="45">
        <v>0</v>
      </c>
      <c r="AE25" s="45">
        <v>0</v>
      </c>
      <c r="AF25" s="54">
        <v>0</v>
      </c>
      <c r="AG25" s="72">
        <v>0</v>
      </c>
      <c r="AH25" s="45">
        <v>0</v>
      </c>
      <c r="AI25" s="45">
        <v>0</v>
      </c>
      <c r="AJ25" s="45">
        <v>0</v>
      </c>
      <c r="AK25" s="54">
        <v>0</v>
      </c>
      <c r="AL25" s="72">
        <v>0</v>
      </c>
      <c r="AM25" s="45">
        <v>0</v>
      </c>
      <c r="AN25" s="45">
        <v>0</v>
      </c>
      <c r="AO25" s="45">
        <v>0</v>
      </c>
      <c r="AP25" s="54">
        <v>0</v>
      </c>
      <c r="AQ25" s="72">
        <v>0</v>
      </c>
      <c r="AR25" s="53">
        <v>0</v>
      </c>
      <c r="AS25" s="45">
        <v>0</v>
      </c>
      <c r="AT25" s="45">
        <v>0</v>
      </c>
      <c r="AU25" s="54">
        <v>0</v>
      </c>
      <c r="AV25" s="72">
        <v>0.523062401</v>
      </c>
      <c r="AW25" s="45">
        <v>11.034591708</v>
      </c>
      <c r="AX25" s="45">
        <v>0</v>
      </c>
      <c r="AY25" s="45">
        <v>0</v>
      </c>
      <c r="AZ25" s="54">
        <v>19.828137472</v>
      </c>
      <c r="BA25" s="72">
        <v>0</v>
      </c>
      <c r="BB25" s="53">
        <v>0</v>
      </c>
      <c r="BC25" s="45">
        <v>0</v>
      </c>
      <c r="BD25" s="45">
        <v>0</v>
      </c>
      <c r="BE25" s="54">
        <v>0</v>
      </c>
      <c r="BF25" s="72">
        <v>0.036118380000000005</v>
      </c>
      <c r="BG25" s="53">
        <v>0</v>
      </c>
      <c r="BH25" s="45">
        <v>0</v>
      </c>
      <c r="BI25" s="45">
        <v>0</v>
      </c>
      <c r="BJ25" s="56">
        <v>0.09100694200000001</v>
      </c>
      <c r="BK25" s="61">
        <v>81.63123602300001</v>
      </c>
      <c r="BL25" s="105"/>
      <c r="BM25" s="105"/>
    </row>
    <row r="26" spans="1:65" ht="12.75">
      <c r="A26" s="93"/>
      <c r="B26" s="3" t="s">
        <v>111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2">
        <v>0.224693358</v>
      </c>
      <c r="I26" s="45">
        <v>50.948748169</v>
      </c>
      <c r="J26" s="45">
        <v>0</v>
      </c>
      <c r="K26" s="45">
        <v>0</v>
      </c>
      <c r="L26" s="54">
        <v>0.734439567</v>
      </c>
      <c r="M26" s="72">
        <v>0</v>
      </c>
      <c r="N26" s="53">
        <v>0</v>
      </c>
      <c r="O26" s="45">
        <v>0</v>
      </c>
      <c r="P26" s="45">
        <v>0</v>
      </c>
      <c r="Q26" s="54">
        <v>0</v>
      </c>
      <c r="R26" s="72">
        <v>0.053564673</v>
      </c>
      <c r="S26" s="45">
        <v>0</v>
      </c>
      <c r="T26" s="45">
        <v>0</v>
      </c>
      <c r="U26" s="45">
        <v>0</v>
      </c>
      <c r="V26" s="54">
        <v>0</v>
      </c>
      <c r="W26" s="72">
        <v>0</v>
      </c>
      <c r="X26" s="45">
        <v>0</v>
      </c>
      <c r="Y26" s="45">
        <v>0</v>
      </c>
      <c r="Z26" s="45">
        <v>0</v>
      </c>
      <c r="AA26" s="54">
        <v>0</v>
      </c>
      <c r="AB26" s="72">
        <v>0</v>
      </c>
      <c r="AC26" s="45">
        <v>0</v>
      </c>
      <c r="AD26" s="45">
        <v>0</v>
      </c>
      <c r="AE26" s="45">
        <v>0</v>
      </c>
      <c r="AF26" s="54">
        <v>0</v>
      </c>
      <c r="AG26" s="72">
        <v>0</v>
      </c>
      <c r="AH26" s="45">
        <v>0</v>
      </c>
      <c r="AI26" s="45">
        <v>0</v>
      </c>
      <c r="AJ26" s="45">
        <v>0</v>
      </c>
      <c r="AK26" s="54">
        <v>0</v>
      </c>
      <c r="AL26" s="72">
        <v>0</v>
      </c>
      <c r="AM26" s="45">
        <v>0</v>
      </c>
      <c r="AN26" s="45">
        <v>0</v>
      </c>
      <c r="AO26" s="45">
        <v>0</v>
      </c>
      <c r="AP26" s="54">
        <v>0</v>
      </c>
      <c r="AQ26" s="72">
        <v>0</v>
      </c>
      <c r="AR26" s="53">
        <v>0</v>
      </c>
      <c r="AS26" s="45">
        <v>0</v>
      </c>
      <c r="AT26" s="45">
        <v>0</v>
      </c>
      <c r="AU26" s="54">
        <v>0</v>
      </c>
      <c r="AV26" s="72">
        <v>0.8071716630000001</v>
      </c>
      <c r="AW26" s="45">
        <v>2.325521984</v>
      </c>
      <c r="AX26" s="45">
        <v>0</v>
      </c>
      <c r="AY26" s="45">
        <v>0</v>
      </c>
      <c r="AZ26" s="54">
        <v>6.999242628</v>
      </c>
      <c r="BA26" s="72">
        <v>0</v>
      </c>
      <c r="BB26" s="53">
        <v>0</v>
      </c>
      <c r="BC26" s="45">
        <v>0</v>
      </c>
      <c r="BD26" s="45">
        <v>0</v>
      </c>
      <c r="BE26" s="54">
        <v>0</v>
      </c>
      <c r="BF26" s="72">
        <v>0.12347460099999999</v>
      </c>
      <c r="BG26" s="53">
        <v>0</v>
      </c>
      <c r="BH26" s="45">
        <v>0</v>
      </c>
      <c r="BI26" s="45">
        <v>0</v>
      </c>
      <c r="BJ26" s="56">
        <v>0</v>
      </c>
      <c r="BK26" s="61">
        <v>62.21685664299999</v>
      </c>
      <c r="BL26" s="105"/>
      <c r="BM26" s="105"/>
    </row>
    <row r="27" spans="1:65" ht="12.75">
      <c r="A27" s="93"/>
      <c r="B27" s="3" t="s">
        <v>112</v>
      </c>
      <c r="C27" s="55">
        <v>0</v>
      </c>
      <c r="D27" s="53">
        <v>5.6927774200000005</v>
      </c>
      <c r="E27" s="45">
        <v>0</v>
      </c>
      <c r="F27" s="45">
        <v>0</v>
      </c>
      <c r="G27" s="54">
        <v>0</v>
      </c>
      <c r="H27" s="72">
        <v>0.338615864</v>
      </c>
      <c r="I27" s="45">
        <v>5.6927774200000005</v>
      </c>
      <c r="J27" s="45">
        <v>0</v>
      </c>
      <c r="K27" s="45">
        <v>0</v>
      </c>
      <c r="L27" s="54">
        <v>7.750486918000001</v>
      </c>
      <c r="M27" s="72">
        <v>0</v>
      </c>
      <c r="N27" s="53">
        <v>0</v>
      </c>
      <c r="O27" s="45">
        <v>0</v>
      </c>
      <c r="P27" s="45">
        <v>0</v>
      </c>
      <c r="Q27" s="54">
        <v>0</v>
      </c>
      <c r="R27" s="72">
        <v>0.039280164</v>
      </c>
      <c r="S27" s="45">
        <v>0</v>
      </c>
      <c r="T27" s="45">
        <v>0</v>
      </c>
      <c r="U27" s="45">
        <v>0</v>
      </c>
      <c r="V27" s="54">
        <v>0</v>
      </c>
      <c r="W27" s="72">
        <v>0</v>
      </c>
      <c r="X27" s="45">
        <v>0</v>
      </c>
      <c r="Y27" s="45">
        <v>0</v>
      </c>
      <c r="Z27" s="45">
        <v>0</v>
      </c>
      <c r="AA27" s="54">
        <v>0</v>
      </c>
      <c r="AB27" s="72">
        <v>0</v>
      </c>
      <c r="AC27" s="45">
        <v>0</v>
      </c>
      <c r="AD27" s="45">
        <v>0</v>
      </c>
      <c r="AE27" s="45">
        <v>0</v>
      </c>
      <c r="AF27" s="54">
        <v>0</v>
      </c>
      <c r="AG27" s="72">
        <v>0</v>
      </c>
      <c r="AH27" s="45">
        <v>0</v>
      </c>
      <c r="AI27" s="45">
        <v>0</v>
      </c>
      <c r="AJ27" s="45">
        <v>0</v>
      </c>
      <c r="AK27" s="54">
        <v>0</v>
      </c>
      <c r="AL27" s="72">
        <v>0</v>
      </c>
      <c r="AM27" s="45">
        <v>0</v>
      </c>
      <c r="AN27" s="45">
        <v>0</v>
      </c>
      <c r="AO27" s="45">
        <v>0</v>
      </c>
      <c r="AP27" s="54">
        <v>0</v>
      </c>
      <c r="AQ27" s="72">
        <v>0</v>
      </c>
      <c r="AR27" s="53">
        <v>0</v>
      </c>
      <c r="AS27" s="45">
        <v>0</v>
      </c>
      <c r="AT27" s="45">
        <v>0</v>
      </c>
      <c r="AU27" s="54">
        <v>0</v>
      </c>
      <c r="AV27" s="72">
        <v>0.386577266</v>
      </c>
      <c r="AW27" s="45">
        <v>3.1957750050000002</v>
      </c>
      <c r="AX27" s="45">
        <v>0</v>
      </c>
      <c r="AY27" s="45">
        <v>0</v>
      </c>
      <c r="AZ27" s="54">
        <v>5.733418166000001</v>
      </c>
      <c r="BA27" s="72">
        <v>0</v>
      </c>
      <c r="BB27" s="53">
        <v>0</v>
      </c>
      <c r="BC27" s="45">
        <v>0</v>
      </c>
      <c r="BD27" s="45">
        <v>0</v>
      </c>
      <c r="BE27" s="54">
        <v>0</v>
      </c>
      <c r="BF27" s="72">
        <v>0.015865551</v>
      </c>
      <c r="BG27" s="53">
        <v>0</v>
      </c>
      <c r="BH27" s="45">
        <v>0</v>
      </c>
      <c r="BI27" s="45">
        <v>0</v>
      </c>
      <c r="BJ27" s="56">
        <v>0</v>
      </c>
      <c r="BK27" s="61">
        <v>28.845573774000005</v>
      </c>
      <c r="BL27" s="105"/>
      <c r="BM27" s="105"/>
    </row>
    <row r="28" spans="1:65" ht="12.75">
      <c r="A28" s="93"/>
      <c r="B28" s="3" t="s">
        <v>113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2">
        <v>0.895180438</v>
      </c>
      <c r="I28" s="45">
        <v>88.993171642</v>
      </c>
      <c r="J28" s="45">
        <v>0</v>
      </c>
      <c r="K28" s="45">
        <v>0</v>
      </c>
      <c r="L28" s="54">
        <v>7.634420316999999</v>
      </c>
      <c r="M28" s="72">
        <v>0</v>
      </c>
      <c r="N28" s="53">
        <v>0</v>
      </c>
      <c r="O28" s="45">
        <v>0</v>
      </c>
      <c r="P28" s="45">
        <v>0</v>
      </c>
      <c r="Q28" s="54">
        <v>0</v>
      </c>
      <c r="R28" s="72">
        <v>0.205933592</v>
      </c>
      <c r="S28" s="45">
        <v>5.426412904999999</v>
      </c>
      <c r="T28" s="45">
        <v>0</v>
      </c>
      <c r="U28" s="45">
        <v>0</v>
      </c>
      <c r="V28" s="54">
        <v>0.271320645</v>
      </c>
      <c r="W28" s="72">
        <v>0</v>
      </c>
      <c r="X28" s="45">
        <v>0</v>
      </c>
      <c r="Y28" s="45">
        <v>0</v>
      </c>
      <c r="Z28" s="45">
        <v>0</v>
      </c>
      <c r="AA28" s="54">
        <v>0</v>
      </c>
      <c r="AB28" s="72">
        <v>0</v>
      </c>
      <c r="AC28" s="45">
        <v>0</v>
      </c>
      <c r="AD28" s="45">
        <v>0</v>
      </c>
      <c r="AE28" s="45">
        <v>0</v>
      </c>
      <c r="AF28" s="54">
        <v>0</v>
      </c>
      <c r="AG28" s="72">
        <v>0</v>
      </c>
      <c r="AH28" s="45">
        <v>0</v>
      </c>
      <c r="AI28" s="45">
        <v>0</v>
      </c>
      <c r="AJ28" s="45">
        <v>0</v>
      </c>
      <c r="AK28" s="54">
        <v>0</v>
      </c>
      <c r="AL28" s="72">
        <v>0</v>
      </c>
      <c r="AM28" s="45">
        <v>0</v>
      </c>
      <c r="AN28" s="45">
        <v>0</v>
      </c>
      <c r="AO28" s="45">
        <v>0</v>
      </c>
      <c r="AP28" s="54">
        <v>0</v>
      </c>
      <c r="AQ28" s="72">
        <v>0</v>
      </c>
      <c r="AR28" s="53">
        <v>0</v>
      </c>
      <c r="AS28" s="45">
        <v>0</v>
      </c>
      <c r="AT28" s="45">
        <v>0</v>
      </c>
      <c r="AU28" s="54">
        <v>0</v>
      </c>
      <c r="AV28" s="72">
        <v>0.9271422330000001</v>
      </c>
      <c r="AW28" s="45">
        <v>19.972847288</v>
      </c>
      <c r="AX28" s="45">
        <v>0</v>
      </c>
      <c r="AY28" s="45">
        <v>0</v>
      </c>
      <c r="AZ28" s="54">
        <v>9.746863251</v>
      </c>
      <c r="BA28" s="72">
        <v>0</v>
      </c>
      <c r="BB28" s="53">
        <v>0</v>
      </c>
      <c r="BC28" s="45">
        <v>0</v>
      </c>
      <c r="BD28" s="45">
        <v>0</v>
      </c>
      <c r="BE28" s="54">
        <v>0</v>
      </c>
      <c r="BF28" s="72">
        <v>0.097895077</v>
      </c>
      <c r="BG28" s="53">
        <v>0.43282890300000004</v>
      </c>
      <c r="BH28" s="45">
        <v>0</v>
      </c>
      <c r="BI28" s="45">
        <v>0</v>
      </c>
      <c r="BJ28" s="56">
        <v>0.044183846</v>
      </c>
      <c r="BK28" s="61">
        <v>134.64820013699998</v>
      </c>
      <c r="BL28" s="105"/>
      <c r="BM28" s="105"/>
    </row>
    <row r="29" spans="1:65" ht="12.75">
      <c r="A29" s="93"/>
      <c r="B29" s="3" t="s">
        <v>114</v>
      </c>
      <c r="C29" s="55">
        <v>0</v>
      </c>
      <c r="D29" s="53">
        <v>3.256957743</v>
      </c>
      <c r="E29" s="45">
        <v>0</v>
      </c>
      <c r="F29" s="45">
        <v>0</v>
      </c>
      <c r="G29" s="54">
        <v>0</v>
      </c>
      <c r="H29" s="72">
        <v>0.27741680399999996</v>
      </c>
      <c r="I29" s="45">
        <v>1.085652581</v>
      </c>
      <c r="J29" s="45">
        <v>0</v>
      </c>
      <c r="K29" s="45">
        <v>0</v>
      </c>
      <c r="L29" s="54">
        <v>11.421065151999999</v>
      </c>
      <c r="M29" s="72">
        <v>0</v>
      </c>
      <c r="N29" s="53">
        <v>0</v>
      </c>
      <c r="O29" s="45">
        <v>0</v>
      </c>
      <c r="P29" s="45">
        <v>0</v>
      </c>
      <c r="Q29" s="54">
        <v>0</v>
      </c>
      <c r="R29" s="72">
        <v>0.030084519</v>
      </c>
      <c r="S29" s="45">
        <v>0</v>
      </c>
      <c r="T29" s="45">
        <v>0</v>
      </c>
      <c r="U29" s="45">
        <v>0</v>
      </c>
      <c r="V29" s="54">
        <v>0.32569577400000005</v>
      </c>
      <c r="W29" s="72">
        <v>0</v>
      </c>
      <c r="X29" s="45">
        <v>0</v>
      </c>
      <c r="Y29" s="45">
        <v>0</v>
      </c>
      <c r="Z29" s="45">
        <v>0</v>
      </c>
      <c r="AA29" s="54">
        <v>0</v>
      </c>
      <c r="AB29" s="72">
        <v>0</v>
      </c>
      <c r="AC29" s="45">
        <v>0</v>
      </c>
      <c r="AD29" s="45">
        <v>0</v>
      </c>
      <c r="AE29" s="45">
        <v>0</v>
      </c>
      <c r="AF29" s="54">
        <v>0</v>
      </c>
      <c r="AG29" s="72">
        <v>0</v>
      </c>
      <c r="AH29" s="45">
        <v>0</v>
      </c>
      <c r="AI29" s="45">
        <v>0</v>
      </c>
      <c r="AJ29" s="45">
        <v>0</v>
      </c>
      <c r="AK29" s="54">
        <v>0</v>
      </c>
      <c r="AL29" s="72">
        <v>0</v>
      </c>
      <c r="AM29" s="45">
        <v>0</v>
      </c>
      <c r="AN29" s="45">
        <v>0</v>
      </c>
      <c r="AO29" s="45">
        <v>0</v>
      </c>
      <c r="AP29" s="54">
        <v>0</v>
      </c>
      <c r="AQ29" s="72">
        <v>0</v>
      </c>
      <c r="AR29" s="53">
        <v>0</v>
      </c>
      <c r="AS29" s="45">
        <v>0</v>
      </c>
      <c r="AT29" s="45">
        <v>0</v>
      </c>
      <c r="AU29" s="54">
        <v>0</v>
      </c>
      <c r="AV29" s="72">
        <v>0.7392328309999999</v>
      </c>
      <c r="AW29" s="45">
        <v>3.2475193559999997</v>
      </c>
      <c r="AX29" s="45">
        <v>0</v>
      </c>
      <c r="AY29" s="45">
        <v>0</v>
      </c>
      <c r="AZ29" s="54">
        <v>9.028092984</v>
      </c>
      <c r="BA29" s="72">
        <v>0</v>
      </c>
      <c r="BB29" s="53">
        <v>0</v>
      </c>
      <c r="BC29" s="45">
        <v>0</v>
      </c>
      <c r="BD29" s="45">
        <v>0</v>
      </c>
      <c r="BE29" s="54">
        <v>0</v>
      </c>
      <c r="BF29" s="72">
        <v>0.06549163799999999</v>
      </c>
      <c r="BG29" s="53">
        <v>0</v>
      </c>
      <c r="BH29" s="45">
        <v>0</v>
      </c>
      <c r="BI29" s="45">
        <v>0</v>
      </c>
      <c r="BJ29" s="56">
        <v>0.10825064599999999</v>
      </c>
      <c r="BK29" s="61">
        <v>29.585460027999996</v>
      </c>
      <c r="BL29" s="105"/>
      <c r="BM29" s="105"/>
    </row>
    <row r="30" spans="1:65" ht="12.75">
      <c r="A30" s="93"/>
      <c r="B30" s="3" t="s">
        <v>115</v>
      </c>
      <c r="C30" s="55">
        <v>0</v>
      </c>
      <c r="D30" s="53">
        <v>10.83391613</v>
      </c>
      <c r="E30" s="45">
        <v>0</v>
      </c>
      <c r="F30" s="45">
        <v>0</v>
      </c>
      <c r="G30" s="54">
        <v>0</v>
      </c>
      <c r="H30" s="72">
        <v>0.266915193</v>
      </c>
      <c r="I30" s="45">
        <v>165.48806888599998</v>
      </c>
      <c r="J30" s="45">
        <v>0</v>
      </c>
      <c r="K30" s="45">
        <v>0</v>
      </c>
      <c r="L30" s="54">
        <v>19.24616116</v>
      </c>
      <c r="M30" s="72">
        <v>0</v>
      </c>
      <c r="N30" s="53">
        <v>0</v>
      </c>
      <c r="O30" s="45">
        <v>0</v>
      </c>
      <c r="P30" s="45">
        <v>0</v>
      </c>
      <c r="Q30" s="54">
        <v>0</v>
      </c>
      <c r="R30" s="72">
        <v>0.025459704</v>
      </c>
      <c r="S30" s="45">
        <v>5.416958065</v>
      </c>
      <c r="T30" s="45">
        <v>0</v>
      </c>
      <c r="U30" s="45">
        <v>0</v>
      </c>
      <c r="V30" s="54">
        <v>0.32501748399999997</v>
      </c>
      <c r="W30" s="72">
        <v>0</v>
      </c>
      <c r="X30" s="45">
        <v>0</v>
      </c>
      <c r="Y30" s="45">
        <v>0</v>
      </c>
      <c r="Z30" s="45">
        <v>0</v>
      </c>
      <c r="AA30" s="54">
        <v>0</v>
      </c>
      <c r="AB30" s="72">
        <v>0</v>
      </c>
      <c r="AC30" s="45">
        <v>0</v>
      </c>
      <c r="AD30" s="45">
        <v>0</v>
      </c>
      <c r="AE30" s="45">
        <v>0</v>
      </c>
      <c r="AF30" s="54">
        <v>0</v>
      </c>
      <c r="AG30" s="72">
        <v>0</v>
      </c>
      <c r="AH30" s="45">
        <v>0</v>
      </c>
      <c r="AI30" s="45">
        <v>0</v>
      </c>
      <c r="AJ30" s="45">
        <v>0</v>
      </c>
      <c r="AK30" s="54">
        <v>0</v>
      </c>
      <c r="AL30" s="72">
        <v>0</v>
      </c>
      <c r="AM30" s="45">
        <v>0</v>
      </c>
      <c r="AN30" s="45">
        <v>0</v>
      </c>
      <c r="AO30" s="45">
        <v>0</v>
      </c>
      <c r="AP30" s="54">
        <v>0</v>
      </c>
      <c r="AQ30" s="72">
        <v>0</v>
      </c>
      <c r="AR30" s="53">
        <v>0</v>
      </c>
      <c r="AS30" s="45">
        <v>0</v>
      </c>
      <c r="AT30" s="45">
        <v>0</v>
      </c>
      <c r="AU30" s="54">
        <v>0</v>
      </c>
      <c r="AV30" s="72">
        <v>0.635128796</v>
      </c>
      <c r="AW30" s="45">
        <v>27.00871775</v>
      </c>
      <c r="AX30" s="45">
        <v>0</v>
      </c>
      <c r="AY30" s="45">
        <v>0</v>
      </c>
      <c r="AZ30" s="54">
        <v>16.488822186</v>
      </c>
      <c r="BA30" s="72">
        <v>0</v>
      </c>
      <c r="BB30" s="53">
        <v>0</v>
      </c>
      <c r="BC30" s="45">
        <v>0</v>
      </c>
      <c r="BD30" s="45">
        <v>0</v>
      </c>
      <c r="BE30" s="54">
        <v>0</v>
      </c>
      <c r="BF30" s="72">
        <v>0.048064714</v>
      </c>
      <c r="BG30" s="53">
        <v>0</v>
      </c>
      <c r="BH30" s="45">
        <v>0</v>
      </c>
      <c r="BI30" s="45">
        <v>0</v>
      </c>
      <c r="BJ30" s="56">
        <v>0.054017436</v>
      </c>
      <c r="BK30" s="61">
        <v>245.83724750399995</v>
      </c>
      <c r="BL30" s="105"/>
      <c r="BM30" s="105"/>
    </row>
    <row r="31" spans="1:65" ht="12.75">
      <c r="A31" s="93"/>
      <c r="B31" s="3" t="s">
        <v>116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2">
        <v>0.24243958599999998</v>
      </c>
      <c r="I31" s="45">
        <v>196.737993093</v>
      </c>
      <c r="J31" s="45">
        <v>0</v>
      </c>
      <c r="K31" s="45">
        <v>0</v>
      </c>
      <c r="L31" s="54">
        <v>9.839598393000001</v>
      </c>
      <c r="M31" s="72">
        <v>0</v>
      </c>
      <c r="N31" s="53">
        <v>0</v>
      </c>
      <c r="O31" s="45">
        <v>0</v>
      </c>
      <c r="P31" s="45">
        <v>0</v>
      </c>
      <c r="Q31" s="54">
        <v>0</v>
      </c>
      <c r="R31" s="72">
        <v>0.005991199</v>
      </c>
      <c r="S31" s="45">
        <v>5.397475805</v>
      </c>
      <c r="T31" s="45">
        <v>0</v>
      </c>
      <c r="U31" s="45">
        <v>0</v>
      </c>
      <c r="V31" s="54">
        <v>0.11874446799999999</v>
      </c>
      <c r="W31" s="72">
        <v>0</v>
      </c>
      <c r="X31" s="45">
        <v>0</v>
      </c>
      <c r="Y31" s="45">
        <v>0</v>
      </c>
      <c r="Z31" s="45">
        <v>0</v>
      </c>
      <c r="AA31" s="54">
        <v>0</v>
      </c>
      <c r="AB31" s="72">
        <v>0</v>
      </c>
      <c r="AC31" s="45">
        <v>0</v>
      </c>
      <c r="AD31" s="45">
        <v>0</v>
      </c>
      <c r="AE31" s="45">
        <v>0</v>
      </c>
      <c r="AF31" s="54">
        <v>0</v>
      </c>
      <c r="AG31" s="72">
        <v>0</v>
      </c>
      <c r="AH31" s="45">
        <v>0</v>
      </c>
      <c r="AI31" s="45">
        <v>0</v>
      </c>
      <c r="AJ31" s="45">
        <v>0</v>
      </c>
      <c r="AK31" s="54">
        <v>0</v>
      </c>
      <c r="AL31" s="72">
        <v>0</v>
      </c>
      <c r="AM31" s="45">
        <v>0</v>
      </c>
      <c r="AN31" s="45">
        <v>0</v>
      </c>
      <c r="AO31" s="45">
        <v>0</v>
      </c>
      <c r="AP31" s="54">
        <v>0</v>
      </c>
      <c r="AQ31" s="72">
        <v>0</v>
      </c>
      <c r="AR31" s="53">
        <v>0</v>
      </c>
      <c r="AS31" s="45">
        <v>0</v>
      </c>
      <c r="AT31" s="45">
        <v>0</v>
      </c>
      <c r="AU31" s="54">
        <v>0</v>
      </c>
      <c r="AV31" s="72">
        <v>0.263235484</v>
      </c>
      <c r="AW31" s="45">
        <v>6.137293929999999</v>
      </c>
      <c r="AX31" s="45">
        <v>0</v>
      </c>
      <c r="AY31" s="45">
        <v>0</v>
      </c>
      <c r="AZ31" s="54">
        <v>30.691963673000004</v>
      </c>
      <c r="BA31" s="72">
        <v>0</v>
      </c>
      <c r="BB31" s="53">
        <v>0</v>
      </c>
      <c r="BC31" s="45">
        <v>0</v>
      </c>
      <c r="BD31" s="45">
        <v>0</v>
      </c>
      <c r="BE31" s="54">
        <v>0</v>
      </c>
      <c r="BF31" s="72">
        <v>0.06621260600000001</v>
      </c>
      <c r="BG31" s="53">
        <v>0</v>
      </c>
      <c r="BH31" s="45">
        <v>0</v>
      </c>
      <c r="BI31" s="45">
        <v>0</v>
      </c>
      <c r="BJ31" s="56">
        <v>0.053831387</v>
      </c>
      <c r="BK31" s="61">
        <v>249.55477962399996</v>
      </c>
      <c r="BL31" s="105"/>
      <c r="BM31" s="105"/>
    </row>
    <row r="32" spans="1:65" ht="12.75">
      <c r="A32" s="93"/>
      <c r="B32" s="3" t="s">
        <v>117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2">
        <v>0.170320452</v>
      </c>
      <c r="I32" s="45">
        <v>205.059522551</v>
      </c>
      <c r="J32" s="45">
        <v>0</v>
      </c>
      <c r="K32" s="45">
        <v>0</v>
      </c>
      <c r="L32" s="54">
        <v>6.97742007</v>
      </c>
      <c r="M32" s="72">
        <v>0</v>
      </c>
      <c r="N32" s="53">
        <v>0</v>
      </c>
      <c r="O32" s="45">
        <v>0</v>
      </c>
      <c r="P32" s="45">
        <v>0</v>
      </c>
      <c r="Q32" s="54">
        <v>0</v>
      </c>
      <c r="R32" s="72">
        <v>0.026711699999999998</v>
      </c>
      <c r="S32" s="45">
        <v>11.871867095</v>
      </c>
      <c r="T32" s="45">
        <v>0</v>
      </c>
      <c r="U32" s="45">
        <v>0</v>
      </c>
      <c r="V32" s="54">
        <v>0</v>
      </c>
      <c r="W32" s="72">
        <v>0</v>
      </c>
      <c r="X32" s="45">
        <v>0</v>
      </c>
      <c r="Y32" s="45">
        <v>0</v>
      </c>
      <c r="Z32" s="45">
        <v>0</v>
      </c>
      <c r="AA32" s="54">
        <v>0</v>
      </c>
      <c r="AB32" s="72">
        <v>0</v>
      </c>
      <c r="AC32" s="45">
        <v>0</v>
      </c>
      <c r="AD32" s="45">
        <v>0</v>
      </c>
      <c r="AE32" s="45">
        <v>0</v>
      </c>
      <c r="AF32" s="54">
        <v>0</v>
      </c>
      <c r="AG32" s="72">
        <v>0</v>
      </c>
      <c r="AH32" s="45">
        <v>0</v>
      </c>
      <c r="AI32" s="45">
        <v>0</v>
      </c>
      <c r="AJ32" s="45">
        <v>0</v>
      </c>
      <c r="AK32" s="54">
        <v>0</v>
      </c>
      <c r="AL32" s="72">
        <v>0</v>
      </c>
      <c r="AM32" s="45">
        <v>0</v>
      </c>
      <c r="AN32" s="45">
        <v>0</v>
      </c>
      <c r="AO32" s="45">
        <v>0</v>
      </c>
      <c r="AP32" s="54">
        <v>0</v>
      </c>
      <c r="AQ32" s="72">
        <v>0</v>
      </c>
      <c r="AR32" s="53">
        <v>0</v>
      </c>
      <c r="AS32" s="45">
        <v>0</v>
      </c>
      <c r="AT32" s="45">
        <v>0</v>
      </c>
      <c r="AU32" s="54">
        <v>0</v>
      </c>
      <c r="AV32" s="72">
        <v>0.28383680499999997</v>
      </c>
      <c r="AW32" s="45">
        <v>10.764441940000001</v>
      </c>
      <c r="AX32" s="45">
        <v>0</v>
      </c>
      <c r="AY32" s="45">
        <v>0</v>
      </c>
      <c r="AZ32" s="54">
        <v>17.091242690999998</v>
      </c>
      <c r="BA32" s="72">
        <v>0</v>
      </c>
      <c r="BB32" s="53">
        <v>0</v>
      </c>
      <c r="BC32" s="45">
        <v>0</v>
      </c>
      <c r="BD32" s="45">
        <v>0</v>
      </c>
      <c r="BE32" s="54">
        <v>0</v>
      </c>
      <c r="BF32" s="72">
        <v>0.0053822209999999995</v>
      </c>
      <c r="BG32" s="53">
        <v>0</v>
      </c>
      <c r="BH32" s="45">
        <v>0</v>
      </c>
      <c r="BI32" s="45">
        <v>0</v>
      </c>
      <c r="BJ32" s="56">
        <v>0</v>
      </c>
      <c r="BK32" s="61">
        <v>252.25074552499996</v>
      </c>
      <c r="BL32" s="105"/>
      <c r="BM32" s="105"/>
    </row>
    <row r="33" spans="1:65" ht="12.75">
      <c r="A33" s="93"/>
      <c r="B33" s="3" t="s">
        <v>118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2">
        <v>0.169722901</v>
      </c>
      <c r="I33" s="45">
        <v>270.177938379</v>
      </c>
      <c r="J33" s="45">
        <v>0</v>
      </c>
      <c r="K33" s="45">
        <v>0</v>
      </c>
      <c r="L33" s="54">
        <v>8.110720182</v>
      </c>
      <c r="M33" s="72">
        <v>0</v>
      </c>
      <c r="N33" s="53">
        <v>0</v>
      </c>
      <c r="O33" s="45">
        <v>0</v>
      </c>
      <c r="P33" s="45">
        <v>0</v>
      </c>
      <c r="Q33" s="54">
        <v>0</v>
      </c>
      <c r="R33" s="72">
        <v>0.022044798</v>
      </c>
      <c r="S33" s="45">
        <v>5.382030645</v>
      </c>
      <c r="T33" s="45">
        <v>0</v>
      </c>
      <c r="U33" s="45">
        <v>0</v>
      </c>
      <c r="V33" s="54">
        <v>0</v>
      </c>
      <c r="W33" s="72">
        <v>0</v>
      </c>
      <c r="X33" s="45">
        <v>0</v>
      </c>
      <c r="Y33" s="45">
        <v>0</v>
      </c>
      <c r="Z33" s="45">
        <v>0</v>
      </c>
      <c r="AA33" s="54">
        <v>0</v>
      </c>
      <c r="AB33" s="72">
        <v>0</v>
      </c>
      <c r="AC33" s="45">
        <v>0</v>
      </c>
      <c r="AD33" s="45">
        <v>0</v>
      </c>
      <c r="AE33" s="45">
        <v>0</v>
      </c>
      <c r="AF33" s="54">
        <v>0</v>
      </c>
      <c r="AG33" s="72">
        <v>0</v>
      </c>
      <c r="AH33" s="45">
        <v>0</v>
      </c>
      <c r="AI33" s="45">
        <v>0</v>
      </c>
      <c r="AJ33" s="45">
        <v>0</v>
      </c>
      <c r="AK33" s="54">
        <v>0</v>
      </c>
      <c r="AL33" s="72">
        <v>0</v>
      </c>
      <c r="AM33" s="45">
        <v>0</v>
      </c>
      <c r="AN33" s="45">
        <v>0</v>
      </c>
      <c r="AO33" s="45">
        <v>0</v>
      </c>
      <c r="AP33" s="54">
        <v>0</v>
      </c>
      <c r="AQ33" s="72">
        <v>0</v>
      </c>
      <c r="AR33" s="53">
        <v>0</v>
      </c>
      <c r="AS33" s="45">
        <v>0</v>
      </c>
      <c r="AT33" s="45">
        <v>0</v>
      </c>
      <c r="AU33" s="54">
        <v>0</v>
      </c>
      <c r="AV33" s="72">
        <v>0.30165546600000004</v>
      </c>
      <c r="AW33" s="45">
        <v>9.33474215</v>
      </c>
      <c r="AX33" s="45">
        <v>0</v>
      </c>
      <c r="AY33" s="45">
        <v>0</v>
      </c>
      <c r="AZ33" s="54">
        <v>15.642000903</v>
      </c>
      <c r="BA33" s="72">
        <v>0</v>
      </c>
      <c r="BB33" s="53">
        <v>0</v>
      </c>
      <c r="BC33" s="45">
        <v>0</v>
      </c>
      <c r="BD33" s="45">
        <v>0</v>
      </c>
      <c r="BE33" s="54">
        <v>0</v>
      </c>
      <c r="BF33" s="72">
        <v>0.026305666</v>
      </c>
      <c r="BG33" s="53">
        <v>0</v>
      </c>
      <c r="BH33" s="45">
        <v>0</v>
      </c>
      <c r="BI33" s="45">
        <v>0</v>
      </c>
      <c r="BJ33" s="56">
        <v>0.001073701</v>
      </c>
      <c r="BK33" s="61">
        <v>309.16823479100003</v>
      </c>
      <c r="BL33" s="105"/>
      <c r="BM33" s="105"/>
    </row>
    <row r="34" spans="1:65" ht="12.75">
      <c r="A34" s="93"/>
      <c r="B34" s="3" t="s">
        <v>119</v>
      </c>
      <c r="C34" s="55">
        <v>0</v>
      </c>
      <c r="D34" s="53">
        <v>21.46190322</v>
      </c>
      <c r="E34" s="45">
        <v>0</v>
      </c>
      <c r="F34" s="45">
        <v>0</v>
      </c>
      <c r="G34" s="54">
        <v>0</v>
      </c>
      <c r="H34" s="72">
        <v>0.082521018</v>
      </c>
      <c r="I34" s="45">
        <v>198.522604785</v>
      </c>
      <c r="J34" s="45">
        <v>0</v>
      </c>
      <c r="K34" s="45">
        <v>0</v>
      </c>
      <c r="L34" s="54">
        <v>21.992548778</v>
      </c>
      <c r="M34" s="72">
        <v>0</v>
      </c>
      <c r="N34" s="53">
        <v>0</v>
      </c>
      <c r="O34" s="45">
        <v>0</v>
      </c>
      <c r="P34" s="45">
        <v>0</v>
      </c>
      <c r="Q34" s="54">
        <v>0</v>
      </c>
      <c r="R34" s="72">
        <v>0.012340593</v>
      </c>
      <c r="S34" s="45">
        <v>0</v>
      </c>
      <c r="T34" s="45">
        <v>0</v>
      </c>
      <c r="U34" s="45">
        <v>0</v>
      </c>
      <c r="V34" s="54">
        <v>0</v>
      </c>
      <c r="W34" s="72">
        <v>0</v>
      </c>
      <c r="X34" s="45">
        <v>0</v>
      </c>
      <c r="Y34" s="45">
        <v>0</v>
      </c>
      <c r="Z34" s="45">
        <v>0</v>
      </c>
      <c r="AA34" s="54">
        <v>0</v>
      </c>
      <c r="AB34" s="72">
        <v>0</v>
      </c>
      <c r="AC34" s="45">
        <v>0</v>
      </c>
      <c r="AD34" s="45">
        <v>0</v>
      </c>
      <c r="AE34" s="45">
        <v>0</v>
      </c>
      <c r="AF34" s="54">
        <v>0</v>
      </c>
      <c r="AG34" s="72">
        <v>0</v>
      </c>
      <c r="AH34" s="45">
        <v>0</v>
      </c>
      <c r="AI34" s="45">
        <v>0</v>
      </c>
      <c r="AJ34" s="45">
        <v>0</v>
      </c>
      <c r="AK34" s="54">
        <v>0</v>
      </c>
      <c r="AL34" s="72">
        <v>0</v>
      </c>
      <c r="AM34" s="45">
        <v>0</v>
      </c>
      <c r="AN34" s="45">
        <v>0</v>
      </c>
      <c r="AO34" s="45">
        <v>0</v>
      </c>
      <c r="AP34" s="54">
        <v>0</v>
      </c>
      <c r="AQ34" s="72">
        <v>0</v>
      </c>
      <c r="AR34" s="53">
        <v>0</v>
      </c>
      <c r="AS34" s="45">
        <v>0</v>
      </c>
      <c r="AT34" s="45">
        <v>0</v>
      </c>
      <c r="AU34" s="54">
        <v>0</v>
      </c>
      <c r="AV34" s="72">
        <v>0.28571223199999995</v>
      </c>
      <c r="AW34" s="45">
        <v>14.707411888</v>
      </c>
      <c r="AX34" s="45">
        <v>0</v>
      </c>
      <c r="AY34" s="45">
        <v>0</v>
      </c>
      <c r="AZ34" s="54">
        <v>12.811769925</v>
      </c>
      <c r="BA34" s="72">
        <v>0</v>
      </c>
      <c r="BB34" s="53">
        <v>0</v>
      </c>
      <c r="BC34" s="45">
        <v>0</v>
      </c>
      <c r="BD34" s="45">
        <v>0</v>
      </c>
      <c r="BE34" s="54">
        <v>0</v>
      </c>
      <c r="BF34" s="72">
        <v>0.017020737</v>
      </c>
      <c r="BG34" s="53">
        <v>0</v>
      </c>
      <c r="BH34" s="45">
        <v>0</v>
      </c>
      <c r="BI34" s="45">
        <v>0</v>
      </c>
      <c r="BJ34" s="56">
        <v>0.053520968</v>
      </c>
      <c r="BK34" s="61">
        <v>269.94735414400003</v>
      </c>
      <c r="BL34" s="105"/>
      <c r="BM34" s="105"/>
    </row>
    <row r="35" spans="1:65" ht="12.75">
      <c r="A35" s="93"/>
      <c r="B35" s="3" t="s">
        <v>120</v>
      </c>
      <c r="C35" s="55">
        <v>0</v>
      </c>
      <c r="D35" s="53">
        <v>5.352298385</v>
      </c>
      <c r="E35" s="45">
        <v>0</v>
      </c>
      <c r="F35" s="45">
        <v>0</v>
      </c>
      <c r="G35" s="54">
        <v>0</v>
      </c>
      <c r="H35" s="72">
        <v>0.181306466</v>
      </c>
      <c r="I35" s="45">
        <v>351.217820024</v>
      </c>
      <c r="J35" s="45">
        <v>0</v>
      </c>
      <c r="K35" s="45">
        <v>0</v>
      </c>
      <c r="L35" s="54">
        <v>26.626475566</v>
      </c>
      <c r="M35" s="72">
        <v>0</v>
      </c>
      <c r="N35" s="53">
        <v>0</v>
      </c>
      <c r="O35" s="45">
        <v>0</v>
      </c>
      <c r="P35" s="45">
        <v>0</v>
      </c>
      <c r="Q35" s="54">
        <v>0</v>
      </c>
      <c r="R35" s="72">
        <v>0.025691033000000002</v>
      </c>
      <c r="S35" s="45">
        <v>6.422758062</v>
      </c>
      <c r="T35" s="45">
        <v>0</v>
      </c>
      <c r="U35" s="45">
        <v>0</v>
      </c>
      <c r="V35" s="54">
        <v>0.10704596799999999</v>
      </c>
      <c r="W35" s="72">
        <v>0</v>
      </c>
      <c r="X35" s="45">
        <v>0</v>
      </c>
      <c r="Y35" s="45">
        <v>0</v>
      </c>
      <c r="Z35" s="45">
        <v>0</v>
      </c>
      <c r="AA35" s="54">
        <v>0</v>
      </c>
      <c r="AB35" s="72">
        <v>0</v>
      </c>
      <c r="AC35" s="45">
        <v>0</v>
      </c>
      <c r="AD35" s="45">
        <v>0</v>
      </c>
      <c r="AE35" s="45">
        <v>0</v>
      </c>
      <c r="AF35" s="54">
        <v>0</v>
      </c>
      <c r="AG35" s="72">
        <v>0</v>
      </c>
      <c r="AH35" s="45">
        <v>0</v>
      </c>
      <c r="AI35" s="45">
        <v>0</v>
      </c>
      <c r="AJ35" s="45">
        <v>0</v>
      </c>
      <c r="AK35" s="54">
        <v>0</v>
      </c>
      <c r="AL35" s="72">
        <v>0</v>
      </c>
      <c r="AM35" s="45">
        <v>0</v>
      </c>
      <c r="AN35" s="45">
        <v>0</v>
      </c>
      <c r="AO35" s="45">
        <v>0</v>
      </c>
      <c r="AP35" s="54">
        <v>0</v>
      </c>
      <c r="AQ35" s="72">
        <v>0</v>
      </c>
      <c r="AR35" s="53">
        <v>0</v>
      </c>
      <c r="AS35" s="45">
        <v>0</v>
      </c>
      <c r="AT35" s="45">
        <v>0</v>
      </c>
      <c r="AU35" s="54">
        <v>0</v>
      </c>
      <c r="AV35" s="72">
        <v>1.2829985390000003</v>
      </c>
      <c r="AW35" s="45">
        <v>12.1202589</v>
      </c>
      <c r="AX35" s="45">
        <v>0</v>
      </c>
      <c r="AY35" s="45">
        <v>0</v>
      </c>
      <c r="AZ35" s="54">
        <v>52.190375986</v>
      </c>
      <c r="BA35" s="72">
        <v>0</v>
      </c>
      <c r="BB35" s="53">
        <v>0</v>
      </c>
      <c r="BC35" s="45">
        <v>0</v>
      </c>
      <c r="BD35" s="45">
        <v>0</v>
      </c>
      <c r="BE35" s="54">
        <v>0</v>
      </c>
      <c r="BF35" s="72">
        <v>0.04538427</v>
      </c>
      <c r="BG35" s="53">
        <v>0</v>
      </c>
      <c r="BH35" s="45">
        <v>0</v>
      </c>
      <c r="BI35" s="45">
        <v>0</v>
      </c>
      <c r="BJ35" s="56">
        <v>0.640719097</v>
      </c>
      <c r="BK35" s="61">
        <v>456.213132296</v>
      </c>
      <c r="BL35" s="105"/>
      <c r="BM35" s="105"/>
    </row>
    <row r="36" spans="1:65" ht="12.75">
      <c r="A36" s="93"/>
      <c r="B36" s="3" t="s">
        <v>121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2">
        <v>0.537328712</v>
      </c>
      <c r="I36" s="45">
        <v>77.19312116900001</v>
      </c>
      <c r="J36" s="45">
        <v>0</v>
      </c>
      <c r="K36" s="45">
        <v>0</v>
      </c>
      <c r="L36" s="54">
        <v>45.030700119</v>
      </c>
      <c r="M36" s="72">
        <v>0</v>
      </c>
      <c r="N36" s="53">
        <v>0</v>
      </c>
      <c r="O36" s="45">
        <v>0</v>
      </c>
      <c r="P36" s="45">
        <v>0</v>
      </c>
      <c r="Q36" s="54">
        <v>0</v>
      </c>
      <c r="R36" s="72">
        <v>0.055586865</v>
      </c>
      <c r="S36" s="45">
        <v>0</v>
      </c>
      <c r="T36" s="45">
        <v>0</v>
      </c>
      <c r="U36" s="45">
        <v>0</v>
      </c>
      <c r="V36" s="54">
        <v>0.213590258</v>
      </c>
      <c r="W36" s="72">
        <v>0</v>
      </c>
      <c r="X36" s="45">
        <v>0</v>
      </c>
      <c r="Y36" s="45">
        <v>0</v>
      </c>
      <c r="Z36" s="45">
        <v>0</v>
      </c>
      <c r="AA36" s="54">
        <v>0</v>
      </c>
      <c r="AB36" s="72">
        <v>0</v>
      </c>
      <c r="AC36" s="45">
        <v>0</v>
      </c>
      <c r="AD36" s="45">
        <v>0</v>
      </c>
      <c r="AE36" s="45">
        <v>0</v>
      </c>
      <c r="AF36" s="54">
        <v>0</v>
      </c>
      <c r="AG36" s="72">
        <v>0</v>
      </c>
      <c r="AH36" s="45">
        <v>0</v>
      </c>
      <c r="AI36" s="45">
        <v>0</v>
      </c>
      <c r="AJ36" s="45">
        <v>0</v>
      </c>
      <c r="AK36" s="54">
        <v>0</v>
      </c>
      <c r="AL36" s="72">
        <v>0</v>
      </c>
      <c r="AM36" s="45">
        <v>0</v>
      </c>
      <c r="AN36" s="45">
        <v>0</v>
      </c>
      <c r="AO36" s="45">
        <v>0</v>
      </c>
      <c r="AP36" s="54">
        <v>0</v>
      </c>
      <c r="AQ36" s="72">
        <v>0</v>
      </c>
      <c r="AR36" s="53">
        <v>0</v>
      </c>
      <c r="AS36" s="45">
        <v>0</v>
      </c>
      <c r="AT36" s="45">
        <v>0</v>
      </c>
      <c r="AU36" s="54">
        <v>0</v>
      </c>
      <c r="AV36" s="72">
        <v>0.990308706</v>
      </c>
      <c r="AW36" s="45">
        <v>5.199030786</v>
      </c>
      <c r="AX36" s="45">
        <v>0</v>
      </c>
      <c r="AY36" s="45">
        <v>0</v>
      </c>
      <c r="AZ36" s="54">
        <v>22.098951816</v>
      </c>
      <c r="BA36" s="72">
        <v>0</v>
      </c>
      <c r="BB36" s="53">
        <v>0</v>
      </c>
      <c r="BC36" s="45">
        <v>0</v>
      </c>
      <c r="BD36" s="45">
        <v>0</v>
      </c>
      <c r="BE36" s="54">
        <v>0</v>
      </c>
      <c r="BF36" s="72">
        <v>0.05966101</v>
      </c>
      <c r="BG36" s="53">
        <v>0</v>
      </c>
      <c r="BH36" s="45">
        <v>0</v>
      </c>
      <c r="BI36" s="45">
        <v>0</v>
      </c>
      <c r="BJ36" s="56">
        <v>1.5408585099999998</v>
      </c>
      <c r="BK36" s="61">
        <v>152.919137951</v>
      </c>
      <c r="BL36" s="105"/>
      <c r="BM36" s="105"/>
    </row>
    <row r="37" spans="1:65" ht="12.75">
      <c r="A37" s="93"/>
      <c r="B37" s="3" t="s">
        <v>122</v>
      </c>
      <c r="C37" s="55">
        <v>0</v>
      </c>
      <c r="D37" s="53">
        <v>3.4358709640000002</v>
      </c>
      <c r="E37" s="45">
        <v>0</v>
      </c>
      <c r="F37" s="45">
        <v>0</v>
      </c>
      <c r="G37" s="54">
        <v>0</v>
      </c>
      <c r="H37" s="72">
        <v>0.09373384600000001</v>
      </c>
      <c r="I37" s="45">
        <v>33.081596713</v>
      </c>
      <c r="J37" s="45">
        <v>5.153806446</v>
      </c>
      <c r="K37" s="45">
        <v>0</v>
      </c>
      <c r="L37" s="54">
        <v>0.614948211</v>
      </c>
      <c r="M37" s="72">
        <v>0</v>
      </c>
      <c r="N37" s="53">
        <v>0</v>
      </c>
      <c r="O37" s="45">
        <v>0</v>
      </c>
      <c r="P37" s="45">
        <v>0</v>
      </c>
      <c r="Q37" s="54">
        <v>0</v>
      </c>
      <c r="R37" s="72">
        <v>0.014602451999999998</v>
      </c>
      <c r="S37" s="45">
        <v>0.0017179349999999999</v>
      </c>
      <c r="T37" s="45">
        <v>0.103076129</v>
      </c>
      <c r="U37" s="45">
        <v>0</v>
      </c>
      <c r="V37" s="54">
        <v>0.000687174</v>
      </c>
      <c r="W37" s="72">
        <v>0</v>
      </c>
      <c r="X37" s="45">
        <v>0</v>
      </c>
      <c r="Y37" s="45">
        <v>0</v>
      </c>
      <c r="Z37" s="45">
        <v>0</v>
      </c>
      <c r="AA37" s="54">
        <v>0</v>
      </c>
      <c r="AB37" s="72">
        <v>0</v>
      </c>
      <c r="AC37" s="45">
        <v>0</v>
      </c>
      <c r="AD37" s="45">
        <v>0</v>
      </c>
      <c r="AE37" s="45">
        <v>0</v>
      </c>
      <c r="AF37" s="54">
        <v>0</v>
      </c>
      <c r="AG37" s="72">
        <v>0</v>
      </c>
      <c r="AH37" s="45">
        <v>0</v>
      </c>
      <c r="AI37" s="45">
        <v>0</v>
      </c>
      <c r="AJ37" s="45">
        <v>0</v>
      </c>
      <c r="AK37" s="54">
        <v>0</v>
      </c>
      <c r="AL37" s="72">
        <v>0</v>
      </c>
      <c r="AM37" s="45">
        <v>0</v>
      </c>
      <c r="AN37" s="45">
        <v>0</v>
      </c>
      <c r="AO37" s="45">
        <v>0</v>
      </c>
      <c r="AP37" s="54">
        <v>0</v>
      </c>
      <c r="AQ37" s="72">
        <v>0</v>
      </c>
      <c r="AR37" s="53">
        <v>0</v>
      </c>
      <c r="AS37" s="45">
        <v>0</v>
      </c>
      <c r="AT37" s="45">
        <v>0</v>
      </c>
      <c r="AU37" s="54">
        <v>0</v>
      </c>
      <c r="AV37" s="72">
        <v>0.115565535</v>
      </c>
      <c r="AW37" s="45">
        <v>5.370580024</v>
      </c>
      <c r="AX37" s="45">
        <v>0</v>
      </c>
      <c r="AY37" s="45">
        <v>0</v>
      </c>
      <c r="AZ37" s="54">
        <v>0.8932361169999999</v>
      </c>
      <c r="BA37" s="72">
        <v>0</v>
      </c>
      <c r="BB37" s="53">
        <v>0</v>
      </c>
      <c r="BC37" s="45">
        <v>0</v>
      </c>
      <c r="BD37" s="45">
        <v>0</v>
      </c>
      <c r="BE37" s="54">
        <v>0</v>
      </c>
      <c r="BF37" s="72">
        <v>0.05427470499999999</v>
      </c>
      <c r="BG37" s="53">
        <v>0.68586</v>
      </c>
      <c r="BH37" s="45">
        <v>0.34305525800000003</v>
      </c>
      <c r="BI37" s="45">
        <v>0</v>
      </c>
      <c r="BJ37" s="56">
        <v>0.2434803</v>
      </c>
      <c r="BK37" s="61">
        <v>50.206091809</v>
      </c>
      <c r="BL37" s="105"/>
      <c r="BM37" s="105"/>
    </row>
    <row r="38" spans="1:65" ht="12.75">
      <c r="A38" s="93"/>
      <c r="B38" s="3" t="s">
        <v>123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2">
        <v>0.914289015</v>
      </c>
      <c r="I38" s="45">
        <v>171.544500005</v>
      </c>
      <c r="J38" s="45">
        <v>0</v>
      </c>
      <c r="K38" s="45">
        <v>0</v>
      </c>
      <c r="L38" s="54">
        <v>42.132329398</v>
      </c>
      <c r="M38" s="72">
        <v>0</v>
      </c>
      <c r="N38" s="53">
        <v>0</v>
      </c>
      <c r="O38" s="45">
        <v>0</v>
      </c>
      <c r="P38" s="45">
        <v>0</v>
      </c>
      <c r="Q38" s="54">
        <v>0</v>
      </c>
      <c r="R38" s="72">
        <v>0.023631357000000002</v>
      </c>
      <c r="S38" s="45">
        <v>0</v>
      </c>
      <c r="T38" s="45">
        <v>0</v>
      </c>
      <c r="U38" s="45">
        <v>0</v>
      </c>
      <c r="V38" s="54">
        <v>11.33230973</v>
      </c>
      <c r="W38" s="72">
        <v>0</v>
      </c>
      <c r="X38" s="45">
        <v>0</v>
      </c>
      <c r="Y38" s="45">
        <v>0</v>
      </c>
      <c r="Z38" s="45">
        <v>0</v>
      </c>
      <c r="AA38" s="54">
        <v>0</v>
      </c>
      <c r="AB38" s="72">
        <v>0</v>
      </c>
      <c r="AC38" s="45">
        <v>0</v>
      </c>
      <c r="AD38" s="45">
        <v>0</v>
      </c>
      <c r="AE38" s="45">
        <v>0</v>
      </c>
      <c r="AF38" s="54">
        <v>0</v>
      </c>
      <c r="AG38" s="72">
        <v>0</v>
      </c>
      <c r="AH38" s="45">
        <v>0</v>
      </c>
      <c r="AI38" s="45">
        <v>0</v>
      </c>
      <c r="AJ38" s="45">
        <v>0</v>
      </c>
      <c r="AK38" s="54">
        <v>0</v>
      </c>
      <c r="AL38" s="72">
        <v>0</v>
      </c>
      <c r="AM38" s="45">
        <v>0</v>
      </c>
      <c r="AN38" s="45">
        <v>0</v>
      </c>
      <c r="AO38" s="45">
        <v>0</v>
      </c>
      <c r="AP38" s="54">
        <v>0</v>
      </c>
      <c r="AQ38" s="72">
        <v>0</v>
      </c>
      <c r="AR38" s="53">
        <v>0</v>
      </c>
      <c r="AS38" s="45">
        <v>0</v>
      </c>
      <c r="AT38" s="45">
        <v>0</v>
      </c>
      <c r="AU38" s="54">
        <v>0</v>
      </c>
      <c r="AV38" s="72">
        <v>0.6325265820000001</v>
      </c>
      <c r="AW38" s="45">
        <v>32.426124906</v>
      </c>
      <c r="AX38" s="45">
        <v>0</v>
      </c>
      <c r="AY38" s="45">
        <v>0</v>
      </c>
      <c r="AZ38" s="54">
        <v>39.259203963</v>
      </c>
      <c r="BA38" s="72">
        <v>0</v>
      </c>
      <c r="BB38" s="53">
        <v>0</v>
      </c>
      <c r="BC38" s="45">
        <v>0</v>
      </c>
      <c r="BD38" s="45">
        <v>0</v>
      </c>
      <c r="BE38" s="54">
        <v>0</v>
      </c>
      <c r="BF38" s="72">
        <v>0.026802863</v>
      </c>
      <c r="BG38" s="53">
        <v>1.608171774</v>
      </c>
      <c r="BH38" s="45">
        <v>0</v>
      </c>
      <c r="BI38" s="45">
        <v>0</v>
      </c>
      <c r="BJ38" s="56">
        <v>0.600384129</v>
      </c>
      <c r="BK38" s="61">
        <v>300.50027372200003</v>
      </c>
      <c r="BL38" s="105"/>
      <c r="BM38" s="105"/>
    </row>
    <row r="39" spans="1:65" ht="12.75">
      <c r="A39" s="93"/>
      <c r="B39" s="3" t="s">
        <v>124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2">
        <v>0.32191280699999997</v>
      </c>
      <c r="I39" s="45">
        <v>190.820686804</v>
      </c>
      <c r="J39" s="45">
        <v>0</v>
      </c>
      <c r="K39" s="45">
        <v>0</v>
      </c>
      <c r="L39" s="54">
        <v>29.537663418</v>
      </c>
      <c r="M39" s="72">
        <v>0</v>
      </c>
      <c r="N39" s="53">
        <v>0</v>
      </c>
      <c r="O39" s="45">
        <v>0</v>
      </c>
      <c r="P39" s="45">
        <v>0</v>
      </c>
      <c r="Q39" s="54">
        <v>0</v>
      </c>
      <c r="R39" s="72">
        <v>0.039649714</v>
      </c>
      <c r="S39" s="45">
        <v>0</v>
      </c>
      <c r="T39" s="45">
        <v>0</v>
      </c>
      <c r="U39" s="45">
        <v>0</v>
      </c>
      <c r="V39" s="54">
        <v>11.519849114</v>
      </c>
      <c r="W39" s="72">
        <v>0</v>
      </c>
      <c r="X39" s="45">
        <v>0</v>
      </c>
      <c r="Y39" s="45">
        <v>0</v>
      </c>
      <c r="Z39" s="45">
        <v>0</v>
      </c>
      <c r="AA39" s="54">
        <v>0</v>
      </c>
      <c r="AB39" s="72">
        <v>0</v>
      </c>
      <c r="AC39" s="45">
        <v>0</v>
      </c>
      <c r="AD39" s="45">
        <v>0</v>
      </c>
      <c r="AE39" s="45">
        <v>0</v>
      </c>
      <c r="AF39" s="54">
        <v>0</v>
      </c>
      <c r="AG39" s="72">
        <v>0</v>
      </c>
      <c r="AH39" s="45">
        <v>0</v>
      </c>
      <c r="AI39" s="45">
        <v>0</v>
      </c>
      <c r="AJ39" s="45">
        <v>0</v>
      </c>
      <c r="AK39" s="54">
        <v>0</v>
      </c>
      <c r="AL39" s="72">
        <v>0</v>
      </c>
      <c r="AM39" s="45">
        <v>0</v>
      </c>
      <c r="AN39" s="45">
        <v>0</v>
      </c>
      <c r="AO39" s="45">
        <v>0</v>
      </c>
      <c r="AP39" s="54">
        <v>0</v>
      </c>
      <c r="AQ39" s="72">
        <v>0</v>
      </c>
      <c r="AR39" s="53">
        <v>0</v>
      </c>
      <c r="AS39" s="45">
        <v>0</v>
      </c>
      <c r="AT39" s="45">
        <v>0</v>
      </c>
      <c r="AU39" s="54">
        <v>0</v>
      </c>
      <c r="AV39" s="72">
        <v>0.7580413420000001</v>
      </c>
      <c r="AW39" s="45">
        <v>4.706404644</v>
      </c>
      <c r="AX39" s="45">
        <v>0</v>
      </c>
      <c r="AY39" s="45">
        <v>0</v>
      </c>
      <c r="AZ39" s="54">
        <v>19.58439163</v>
      </c>
      <c r="BA39" s="72">
        <v>0</v>
      </c>
      <c r="BB39" s="53">
        <v>0</v>
      </c>
      <c r="BC39" s="45">
        <v>0</v>
      </c>
      <c r="BD39" s="45">
        <v>0</v>
      </c>
      <c r="BE39" s="54">
        <v>0</v>
      </c>
      <c r="BF39" s="72">
        <v>0.086615122</v>
      </c>
      <c r="BG39" s="53">
        <v>32.115747027999994</v>
      </c>
      <c r="BH39" s="45">
        <v>0</v>
      </c>
      <c r="BI39" s="45">
        <v>0</v>
      </c>
      <c r="BJ39" s="56">
        <v>0.5989969549999999</v>
      </c>
      <c r="BK39" s="61">
        <v>290.089958578</v>
      </c>
      <c r="BL39" s="105"/>
      <c r="BM39" s="105"/>
    </row>
    <row r="40" spans="1:65" ht="12.75">
      <c r="A40" s="93"/>
      <c r="B40" s="3" t="s">
        <v>125</v>
      </c>
      <c r="C40" s="55">
        <v>0</v>
      </c>
      <c r="D40" s="53">
        <v>10.66710323</v>
      </c>
      <c r="E40" s="45">
        <v>0</v>
      </c>
      <c r="F40" s="45">
        <v>0</v>
      </c>
      <c r="G40" s="54">
        <v>0</v>
      </c>
      <c r="H40" s="72">
        <v>0.107097716</v>
      </c>
      <c r="I40" s="45">
        <v>318.244804032</v>
      </c>
      <c r="J40" s="45">
        <v>0</v>
      </c>
      <c r="K40" s="45">
        <v>0</v>
      </c>
      <c r="L40" s="54">
        <v>9.876597995000001</v>
      </c>
      <c r="M40" s="72">
        <v>0</v>
      </c>
      <c r="N40" s="53">
        <v>0</v>
      </c>
      <c r="O40" s="45">
        <v>0</v>
      </c>
      <c r="P40" s="45">
        <v>0</v>
      </c>
      <c r="Q40" s="54">
        <v>0</v>
      </c>
      <c r="R40" s="72">
        <v>0.072002946</v>
      </c>
      <c r="S40" s="45">
        <v>0</v>
      </c>
      <c r="T40" s="45">
        <v>0</v>
      </c>
      <c r="U40" s="45">
        <v>0</v>
      </c>
      <c r="V40" s="54">
        <v>0.10667103200000001</v>
      </c>
      <c r="W40" s="72">
        <v>0</v>
      </c>
      <c r="X40" s="45">
        <v>0</v>
      </c>
      <c r="Y40" s="45">
        <v>0</v>
      </c>
      <c r="Z40" s="45">
        <v>0</v>
      </c>
      <c r="AA40" s="54">
        <v>0</v>
      </c>
      <c r="AB40" s="72">
        <v>0</v>
      </c>
      <c r="AC40" s="45">
        <v>0</v>
      </c>
      <c r="AD40" s="45">
        <v>0</v>
      </c>
      <c r="AE40" s="45">
        <v>0</v>
      </c>
      <c r="AF40" s="54">
        <v>0</v>
      </c>
      <c r="AG40" s="72">
        <v>0</v>
      </c>
      <c r="AH40" s="45">
        <v>0</v>
      </c>
      <c r="AI40" s="45">
        <v>0</v>
      </c>
      <c r="AJ40" s="45">
        <v>0</v>
      </c>
      <c r="AK40" s="54">
        <v>0</v>
      </c>
      <c r="AL40" s="72">
        <v>0</v>
      </c>
      <c r="AM40" s="45">
        <v>0</v>
      </c>
      <c r="AN40" s="45">
        <v>0</v>
      </c>
      <c r="AO40" s="45">
        <v>0</v>
      </c>
      <c r="AP40" s="54">
        <v>0</v>
      </c>
      <c r="AQ40" s="72">
        <v>0</v>
      </c>
      <c r="AR40" s="53">
        <v>0</v>
      </c>
      <c r="AS40" s="45">
        <v>0</v>
      </c>
      <c r="AT40" s="45">
        <v>0</v>
      </c>
      <c r="AU40" s="54">
        <v>0</v>
      </c>
      <c r="AV40" s="72">
        <v>0.379705954</v>
      </c>
      <c r="AW40" s="45">
        <v>1.597192742</v>
      </c>
      <c r="AX40" s="45">
        <v>0</v>
      </c>
      <c r="AY40" s="45">
        <v>0</v>
      </c>
      <c r="AZ40" s="54">
        <v>21.565465499</v>
      </c>
      <c r="BA40" s="72">
        <v>0</v>
      </c>
      <c r="BB40" s="53">
        <v>0</v>
      </c>
      <c r="BC40" s="45">
        <v>0</v>
      </c>
      <c r="BD40" s="45">
        <v>0</v>
      </c>
      <c r="BE40" s="54">
        <v>0</v>
      </c>
      <c r="BF40" s="72">
        <v>0.06761449300000001</v>
      </c>
      <c r="BG40" s="53">
        <v>0.032656353000000006</v>
      </c>
      <c r="BH40" s="45">
        <v>0</v>
      </c>
      <c r="BI40" s="45">
        <v>0</v>
      </c>
      <c r="BJ40" s="56">
        <v>0.692116855</v>
      </c>
      <c r="BK40" s="61">
        <v>363.409028847</v>
      </c>
      <c r="BL40" s="105"/>
      <c r="BM40" s="105"/>
    </row>
    <row r="41" spans="1:65" ht="12.75">
      <c r="A41" s="93"/>
      <c r="B41" s="3" t="s">
        <v>126</v>
      </c>
      <c r="C41" s="55">
        <v>0</v>
      </c>
      <c r="D41" s="53">
        <v>4.256739356000001</v>
      </c>
      <c r="E41" s="45">
        <v>0</v>
      </c>
      <c r="F41" s="45">
        <v>0</v>
      </c>
      <c r="G41" s="54">
        <v>0</v>
      </c>
      <c r="H41" s="72">
        <v>0.355969828</v>
      </c>
      <c r="I41" s="45">
        <v>107.46586876900001</v>
      </c>
      <c r="J41" s="45">
        <v>0</v>
      </c>
      <c r="K41" s="45">
        <v>0</v>
      </c>
      <c r="L41" s="54">
        <v>72.80588650499999</v>
      </c>
      <c r="M41" s="72">
        <v>0</v>
      </c>
      <c r="N41" s="53">
        <v>0</v>
      </c>
      <c r="O41" s="45">
        <v>0</v>
      </c>
      <c r="P41" s="45">
        <v>0</v>
      </c>
      <c r="Q41" s="54">
        <v>0</v>
      </c>
      <c r="R41" s="72">
        <v>0.010109755</v>
      </c>
      <c r="S41" s="45">
        <v>0</v>
      </c>
      <c r="T41" s="45">
        <v>0</v>
      </c>
      <c r="U41" s="45">
        <v>0</v>
      </c>
      <c r="V41" s="54">
        <v>0.308613604</v>
      </c>
      <c r="W41" s="72">
        <v>0</v>
      </c>
      <c r="X41" s="45">
        <v>0</v>
      </c>
      <c r="Y41" s="45">
        <v>0</v>
      </c>
      <c r="Z41" s="45">
        <v>0</v>
      </c>
      <c r="AA41" s="54">
        <v>0</v>
      </c>
      <c r="AB41" s="72">
        <v>0</v>
      </c>
      <c r="AC41" s="45">
        <v>0</v>
      </c>
      <c r="AD41" s="45">
        <v>0</v>
      </c>
      <c r="AE41" s="45">
        <v>0</v>
      </c>
      <c r="AF41" s="54">
        <v>0</v>
      </c>
      <c r="AG41" s="72">
        <v>0</v>
      </c>
      <c r="AH41" s="45">
        <v>0</v>
      </c>
      <c r="AI41" s="45">
        <v>0</v>
      </c>
      <c r="AJ41" s="45">
        <v>0</v>
      </c>
      <c r="AK41" s="54">
        <v>0</v>
      </c>
      <c r="AL41" s="72">
        <v>0</v>
      </c>
      <c r="AM41" s="45">
        <v>0</v>
      </c>
      <c r="AN41" s="45">
        <v>0</v>
      </c>
      <c r="AO41" s="45">
        <v>0</v>
      </c>
      <c r="AP41" s="54">
        <v>0</v>
      </c>
      <c r="AQ41" s="72">
        <v>0</v>
      </c>
      <c r="AR41" s="53">
        <v>0</v>
      </c>
      <c r="AS41" s="45">
        <v>0</v>
      </c>
      <c r="AT41" s="45">
        <v>0</v>
      </c>
      <c r="AU41" s="54">
        <v>0</v>
      </c>
      <c r="AV41" s="72">
        <v>1.027276798</v>
      </c>
      <c r="AW41" s="45">
        <v>9.625042973</v>
      </c>
      <c r="AX41" s="45">
        <v>0</v>
      </c>
      <c r="AY41" s="45">
        <v>0</v>
      </c>
      <c r="AZ41" s="54">
        <v>19.166243698</v>
      </c>
      <c r="BA41" s="72">
        <v>0</v>
      </c>
      <c r="BB41" s="53">
        <v>0</v>
      </c>
      <c r="BC41" s="45">
        <v>0</v>
      </c>
      <c r="BD41" s="45">
        <v>0</v>
      </c>
      <c r="BE41" s="54">
        <v>0</v>
      </c>
      <c r="BF41" s="72">
        <v>0.083926973</v>
      </c>
      <c r="BG41" s="53">
        <v>0.276215361</v>
      </c>
      <c r="BH41" s="45">
        <v>0</v>
      </c>
      <c r="BI41" s="45">
        <v>0</v>
      </c>
      <c r="BJ41" s="56">
        <v>3.711100718</v>
      </c>
      <c r="BK41" s="61">
        <v>219.09299433799998</v>
      </c>
      <c r="BL41" s="105"/>
      <c r="BM41" s="105"/>
    </row>
    <row r="42" spans="1:65" ht="12.75">
      <c r="A42" s="93"/>
      <c r="B42" s="3" t="s">
        <v>127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2">
        <v>0.197347182</v>
      </c>
      <c r="I42" s="45">
        <v>90.741048604</v>
      </c>
      <c r="J42" s="45">
        <v>0</v>
      </c>
      <c r="K42" s="45">
        <v>0</v>
      </c>
      <c r="L42" s="54">
        <v>5.255868208</v>
      </c>
      <c r="M42" s="72">
        <v>0</v>
      </c>
      <c r="N42" s="53">
        <v>0</v>
      </c>
      <c r="O42" s="45">
        <v>0</v>
      </c>
      <c r="P42" s="45">
        <v>0</v>
      </c>
      <c r="Q42" s="54">
        <v>0</v>
      </c>
      <c r="R42" s="72">
        <v>0.006369462</v>
      </c>
      <c r="S42" s="45">
        <v>0</v>
      </c>
      <c r="T42" s="45">
        <v>0</v>
      </c>
      <c r="U42" s="45">
        <v>0</v>
      </c>
      <c r="V42" s="54">
        <v>0</v>
      </c>
      <c r="W42" s="72">
        <v>0</v>
      </c>
      <c r="X42" s="45">
        <v>0</v>
      </c>
      <c r="Y42" s="45">
        <v>0</v>
      </c>
      <c r="Z42" s="45">
        <v>0</v>
      </c>
      <c r="AA42" s="54">
        <v>0</v>
      </c>
      <c r="AB42" s="72">
        <v>0</v>
      </c>
      <c r="AC42" s="45">
        <v>0</v>
      </c>
      <c r="AD42" s="45">
        <v>0</v>
      </c>
      <c r="AE42" s="45">
        <v>0</v>
      </c>
      <c r="AF42" s="54">
        <v>0</v>
      </c>
      <c r="AG42" s="72">
        <v>0</v>
      </c>
      <c r="AH42" s="45">
        <v>0</v>
      </c>
      <c r="AI42" s="45">
        <v>0</v>
      </c>
      <c r="AJ42" s="45">
        <v>0</v>
      </c>
      <c r="AK42" s="54">
        <v>0</v>
      </c>
      <c r="AL42" s="72">
        <v>0</v>
      </c>
      <c r="AM42" s="45">
        <v>0</v>
      </c>
      <c r="AN42" s="45">
        <v>0</v>
      </c>
      <c r="AO42" s="45">
        <v>0</v>
      </c>
      <c r="AP42" s="54">
        <v>0</v>
      </c>
      <c r="AQ42" s="72">
        <v>0</v>
      </c>
      <c r="AR42" s="53">
        <v>0</v>
      </c>
      <c r="AS42" s="45">
        <v>0</v>
      </c>
      <c r="AT42" s="45">
        <v>0</v>
      </c>
      <c r="AU42" s="54">
        <v>0</v>
      </c>
      <c r="AV42" s="72">
        <v>0.42899357000000005</v>
      </c>
      <c r="AW42" s="45">
        <v>8.312834806</v>
      </c>
      <c r="AX42" s="45">
        <v>0</v>
      </c>
      <c r="AY42" s="45">
        <v>0</v>
      </c>
      <c r="AZ42" s="54">
        <v>10.984215014</v>
      </c>
      <c r="BA42" s="72">
        <v>0</v>
      </c>
      <c r="BB42" s="53">
        <v>0</v>
      </c>
      <c r="BC42" s="45">
        <v>0</v>
      </c>
      <c r="BD42" s="45">
        <v>0</v>
      </c>
      <c r="BE42" s="54">
        <v>0</v>
      </c>
      <c r="BF42" s="72">
        <v>0.056169023000000005</v>
      </c>
      <c r="BG42" s="53">
        <v>0</v>
      </c>
      <c r="BH42" s="45">
        <v>0</v>
      </c>
      <c r="BI42" s="45">
        <v>0</v>
      </c>
      <c r="BJ42" s="56">
        <v>0</v>
      </c>
      <c r="BK42" s="61">
        <v>115.98284586899999</v>
      </c>
      <c r="BL42" s="105"/>
      <c r="BM42" s="105"/>
    </row>
    <row r="43" spans="1:65" ht="12.75">
      <c r="A43" s="93"/>
      <c r="B43" s="3" t="s">
        <v>128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2">
        <v>0.722261614</v>
      </c>
      <c r="I43" s="45">
        <v>55.372495083000004</v>
      </c>
      <c r="J43" s="45">
        <v>0</v>
      </c>
      <c r="K43" s="45">
        <v>0</v>
      </c>
      <c r="L43" s="54">
        <v>35.879860235</v>
      </c>
      <c r="M43" s="72">
        <v>0</v>
      </c>
      <c r="N43" s="53">
        <v>0</v>
      </c>
      <c r="O43" s="45">
        <v>0</v>
      </c>
      <c r="P43" s="45">
        <v>0</v>
      </c>
      <c r="Q43" s="54">
        <v>0</v>
      </c>
      <c r="R43" s="72">
        <v>0.014737928</v>
      </c>
      <c r="S43" s="45">
        <v>5.2635451600000005</v>
      </c>
      <c r="T43" s="45">
        <v>0</v>
      </c>
      <c r="U43" s="45">
        <v>0</v>
      </c>
      <c r="V43" s="54">
        <v>2.600191309</v>
      </c>
      <c r="W43" s="72">
        <v>0</v>
      </c>
      <c r="X43" s="45">
        <v>0</v>
      </c>
      <c r="Y43" s="45">
        <v>0</v>
      </c>
      <c r="Z43" s="45">
        <v>0</v>
      </c>
      <c r="AA43" s="54">
        <v>0</v>
      </c>
      <c r="AB43" s="72">
        <v>0.042009355</v>
      </c>
      <c r="AC43" s="45">
        <v>0</v>
      </c>
      <c r="AD43" s="45">
        <v>0</v>
      </c>
      <c r="AE43" s="45">
        <v>0</v>
      </c>
      <c r="AF43" s="54">
        <v>0</v>
      </c>
      <c r="AG43" s="72">
        <v>0</v>
      </c>
      <c r="AH43" s="45">
        <v>0</v>
      </c>
      <c r="AI43" s="45">
        <v>0</v>
      </c>
      <c r="AJ43" s="45">
        <v>0</v>
      </c>
      <c r="AK43" s="54">
        <v>0</v>
      </c>
      <c r="AL43" s="72">
        <v>0</v>
      </c>
      <c r="AM43" s="45">
        <v>0</v>
      </c>
      <c r="AN43" s="45">
        <v>0</v>
      </c>
      <c r="AO43" s="45">
        <v>0</v>
      </c>
      <c r="AP43" s="54">
        <v>0</v>
      </c>
      <c r="AQ43" s="72">
        <v>0</v>
      </c>
      <c r="AR43" s="53">
        <v>0</v>
      </c>
      <c r="AS43" s="45">
        <v>0</v>
      </c>
      <c r="AT43" s="45">
        <v>0</v>
      </c>
      <c r="AU43" s="54">
        <v>0</v>
      </c>
      <c r="AV43" s="72">
        <v>3.2251070269999995</v>
      </c>
      <c r="AW43" s="45">
        <v>64.49649945</v>
      </c>
      <c r="AX43" s="45">
        <v>0</v>
      </c>
      <c r="AY43" s="45">
        <v>0</v>
      </c>
      <c r="AZ43" s="54">
        <v>188.339657318</v>
      </c>
      <c r="BA43" s="72">
        <v>0</v>
      </c>
      <c r="BB43" s="53">
        <v>0</v>
      </c>
      <c r="BC43" s="45">
        <v>0</v>
      </c>
      <c r="BD43" s="45">
        <v>0</v>
      </c>
      <c r="BE43" s="54">
        <v>0</v>
      </c>
      <c r="BF43" s="72">
        <v>1.479284422</v>
      </c>
      <c r="BG43" s="53">
        <v>15.398927766999998</v>
      </c>
      <c r="BH43" s="45">
        <v>3.150701613</v>
      </c>
      <c r="BI43" s="45">
        <v>0</v>
      </c>
      <c r="BJ43" s="56">
        <v>10.245565827</v>
      </c>
      <c r="BK43" s="61">
        <v>386.23084410800004</v>
      </c>
      <c r="BL43" s="105"/>
      <c r="BM43" s="105"/>
    </row>
    <row r="44" spans="1:65" ht="12.75">
      <c r="A44" s="93"/>
      <c r="B44" s="3" t="s">
        <v>129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2">
        <v>0.21130126899999999</v>
      </c>
      <c r="I44" s="45">
        <v>9.570632995999999</v>
      </c>
      <c r="J44" s="45">
        <v>0</v>
      </c>
      <c r="K44" s="45">
        <v>0</v>
      </c>
      <c r="L44" s="54">
        <v>23.196691888</v>
      </c>
      <c r="M44" s="72">
        <v>0</v>
      </c>
      <c r="N44" s="53">
        <v>0</v>
      </c>
      <c r="O44" s="45">
        <v>0</v>
      </c>
      <c r="P44" s="45">
        <v>0</v>
      </c>
      <c r="Q44" s="54">
        <v>0</v>
      </c>
      <c r="R44" s="72">
        <v>0.06415065</v>
      </c>
      <c r="S44" s="45">
        <v>0</v>
      </c>
      <c r="T44" s="45">
        <v>0</v>
      </c>
      <c r="U44" s="45">
        <v>0</v>
      </c>
      <c r="V44" s="54">
        <v>3.8030824</v>
      </c>
      <c r="W44" s="72">
        <v>0</v>
      </c>
      <c r="X44" s="45">
        <v>0</v>
      </c>
      <c r="Y44" s="45">
        <v>0</v>
      </c>
      <c r="Z44" s="45">
        <v>0</v>
      </c>
      <c r="AA44" s="54">
        <v>0</v>
      </c>
      <c r="AB44" s="72">
        <v>0</v>
      </c>
      <c r="AC44" s="45">
        <v>0</v>
      </c>
      <c r="AD44" s="45">
        <v>0</v>
      </c>
      <c r="AE44" s="45">
        <v>0</v>
      </c>
      <c r="AF44" s="54">
        <v>0</v>
      </c>
      <c r="AG44" s="72">
        <v>0</v>
      </c>
      <c r="AH44" s="45">
        <v>0</v>
      </c>
      <c r="AI44" s="45">
        <v>0</v>
      </c>
      <c r="AJ44" s="45">
        <v>0</v>
      </c>
      <c r="AK44" s="54">
        <v>0</v>
      </c>
      <c r="AL44" s="72">
        <v>0</v>
      </c>
      <c r="AM44" s="45">
        <v>0</v>
      </c>
      <c r="AN44" s="45">
        <v>0</v>
      </c>
      <c r="AO44" s="45">
        <v>0</v>
      </c>
      <c r="AP44" s="54">
        <v>0</v>
      </c>
      <c r="AQ44" s="72">
        <v>0</v>
      </c>
      <c r="AR44" s="53">
        <v>0</v>
      </c>
      <c r="AS44" s="45">
        <v>0</v>
      </c>
      <c r="AT44" s="45">
        <v>0</v>
      </c>
      <c r="AU44" s="54">
        <v>0</v>
      </c>
      <c r="AV44" s="72">
        <v>1.297977637</v>
      </c>
      <c r="AW44" s="45">
        <v>8.049556646</v>
      </c>
      <c r="AX44" s="45">
        <v>0</v>
      </c>
      <c r="AY44" s="45">
        <v>0</v>
      </c>
      <c r="AZ44" s="54">
        <v>52.377795744000004</v>
      </c>
      <c r="BA44" s="72">
        <v>0</v>
      </c>
      <c r="BB44" s="53">
        <v>0</v>
      </c>
      <c r="BC44" s="45">
        <v>0</v>
      </c>
      <c r="BD44" s="45">
        <v>0</v>
      </c>
      <c r="BE44" s="54">
        <v>0</v>
      </c>
      <c r="BF44" s="72">
        <v>0.238971215</v>
      </c>
      <c r="BG44" s="53">
        <v>0</v>
      </c>
      <c r="BH44" s="45">
        <v>0</v>
      </c>
      <c r="BI44" s="45">
        <v>0</v>
      </c>
      <c r="BJ44" s="56">
        <v>3.081470905</v>
      </c>
      <c r="BK44" s="61">
        <v>101.89163135000003</v>
      </c>
      <c r="BL44" s="105"/>
      <c r="BM44" s="105"/>
    </row>
    <row r="45" spans="1:65" ht="12.75">
      <c r="A45" s="93"/>
      <c r="B45" s="3" t="s">
        <v>134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2">
        <v>0.321035839</v>
      </c>
      <c r="I45" s="45">
        <v>54.328550973</v>
      </c>
      <c r="J45" s="45">
        <v>0</v>
      </c>
      <c r="K45" s="45">
        <v>0</v>
      </c>
      <c r="L45" s="54">
        <v>64.478070402</v>
      </c>
      <c r="M45" s="72">
        <v>0</v>
      </c>
      <c r="N45" s="53">
        <v>0</v>
      </c>
      <c r="O45" s="45">
        <v>0</v>
      </c>
      <c r="P45" s="45">
        <v>0</v>
      </c>
      <c r="Q45" s="54">
        <v>0</v>
      </c>
      <c r="R45" s="72">
        <v>0.015731434</v>
      </c>
      <c r="S45" s="45">
        <v>10.782803611</v>
      </c>
      <c r="T45" s="45">
        <v>0</v>
      </c>
      <c r="U45" s="45">
        <v>0</v>
      </c>
      <c r="V45" s="54">
        <v>10.011859198</v>
      </c>
      <c r="W45" s="72">
        <v>0</v>
      </c>
      <c r="X45" s="45">
        <v>0</v>
      </c>
      <c r="Y45" s="45">
        <v>0</v>
      </c>
      <c r="Z45" s="45">
        <v>0</v>
      </c>
      <c r="AA45" s="54">
        <v>0</v>
      </c>
      <c r="AB45" s="72">
        <v>0</v>
      </c>
      <c r="AC45" s="45">
        <v>0</v>
      </c>
      <c r="AD45" s="45">
        <v>0</v>
      </c>
      <c r="AE45" s="45">
        <v>0</v>
      </c>
      <c r="AF45" s="54">
        <v>0</v>
      </c>
      <c r="AG45" s="72">
        <v>0</v>
      </c>
      <c r="AH45" s="45">
        <v>0</v>
      </c>
      <c r="AI45" s="45">
        <v>0</v>
      </c>
      <c r="AJ45" s="45">
        <v>0</v>
      </c>
      <c r="AK45" s="54">
        <v>0</v>
      </c>
      <c r="AL45" s="72">
        <v>0</v>
      </c>
      <c r="AM45" s="45">
        <v>0</v>
      </c>
      <c r="AN45" s="45">
        <v>0</v>
      </c>
      <c r="AO45" s="45">
        <v>0</v>
      </c>
      <c r="AP45" s="54">
        <v>0</v>
      </c>
      <c r="AQ45" s="72">
        <v>0</v>
      </c>
      <c r="AR45" s="53">
        <v>0</v>
      </c>
      <c r="AS45" s="45">
        <v>0</v>
      </c>
      <c r="AT45" s="45">
        <v>0</v>
      </c>
      <c r="AU45" s="54">
        <v>0</v>
      </c>
      <c r="AV45" s="72">
        <v>0.24073846900000004</v>
      </c>
      <c r="AW45" s="45">
        <v>93.70241424700001</v>
      </c>
      <c r="AX45" s="45">
        <v>0</v>
      </c>
      <c r="AY45" s="45">
        <v>0</v>
      </c>
      <c r="AZ45" s="54">
        <v>170.799226164</v>
      </c>
      <c r="BA45" s="72">
        <v>0</v>
      </c>
      <c r="BB45" s="53">
        <v>0</v>
      </c>
      <c r="BC45" s="45">
        <v>0</v>
      </c>
      <c r="BD45" s="45">
        <v>0</v>
      </c>
      <c r="BE45" s="54">
        <v>0</v>
      </c>
      <c r="BF45" s="72">
        <v>0.007262676000000001</v>
      </c>
      <c r="BG45" s="53">
        <v>0.363653274</v>
      </c>
      <c r="BH45" s="45">
        <v>0</v>
      </c>
      <c r="BI45" s="45">
        <v>0</v>
      </c>
      <c r="BJ45" s="56">
        <v>0.31170280699999997</v>
      </c>
      <c r="BK45" s="61">
        <v>405.363049094</v>
      </c>
      <c r="BL45" s="105"/>
      <c r="BM45" s="105"/>
    </row>
    <row r="46" spans="1:65" ht="12.75">
      <c r="A46" s="93"/>
      <c r="B46" s="3" t="s">
        <v>135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2">
        <v>0.609503127</v>
      </c>
      <c r="I46" s="45">
        <v>14.210696288</v>
      </c>
      <c r="J46" s="45">
        <v>0</v>
      </c>
      <c r="K46" s="45">
        <v>0</v>
      </c>
      <c r="L46" s="54">
        <v>115.78268716</v>
      </c>
      <c r="M46" s="72">
        <v>0</v>
      </c>
      <c r="N46" s="53">
        <v>0</v>
      </c>
      <c r="O46" s="45">
        <v>0</v>
      </c>
      <c r="P46" s="45">
        <v>0</v>
      </c>
      <c r="Q46" s="54">
        <v>0</v>
      </c>
      <c r="R46" s="72">
        <v>0.791736781</v>
      </c>
      <c r="S46" s="45">
        <v>0</v>
      </c>
      <c r="T46" s="45">
        <v>1.040314516</v>
      </c>
      <c r="U46" s="45">
        <v>0</v>
      </c>
      <c r="V46" s="54">
        <v>2.658010571</v>
      </c>
      <c r="W46" s="72">
        <v>0</v>
      </c>
      <c r="X46" s="45">
        <v>0</v>
      </c>
      <c r="Y46" s="45">
        <v>0</v>
      </c>
      <c r="Z46" s="45">
        <v>0</v>
      </c>
      <c r="AA46" s="54">
        <v>0</v>
      </c>
      <c r="AB46" s="72">
        <v>0</v>
      </c>
      <c r="AC46" s="45">
        <v>0</v>
      </c>
      <c r="AD46" s="45">
        <v>0</v>
      </c>
      <c r="AE46" s="45">
        <v>0</v>
      </c>
      <c r="AF46" s="54">
        <v>0</v>
      </c>
      <c r="AG46" s="72">
        <v>0</v>
      </c>
      <c r="AH46" s="45">
        <v>0</v>
      </c>
      <c r="AI46" s="45">
        <v>0</v>
      </c>
      <c r="AJ46" s="45">
        <v>0</v>
      </c>
      <c r="AK46" s="54">
        <v>0</v>
      </c>
      <c r="AL46" s="72">
        <v>0</v>
      </c>
      <c r="AM46" s="45">
        <v>0</v>
      </c>
      <c r="AN46" s="45">
        <v>0</v>
      </c>
      <c r="AO46" s="45">
        <v>0</v>
      </c>
      <c r="AP46" s="54">
        <v>0</v>
      </c>
      <c r="AQ46" s="72">
        <v>0</v>
      </c>
      <c r="AR46" s="53">
        <v>0</v>
      </c>
      <c r="AS46" s="45">
        <v>0</v>
      </c>
      <c r="AT46" s="45">
        <v>0</v>
      </c>
      <c r="AU46" s="54">
        <v>0</v>
      </c>
      <c r="AV46" s="72">
        <v>2.526614128</v>
      </c>
      <c r="AW46" s="45">
        <v>14.607178350999998</v>
      </c>
      <c r="AX46" s="45">
        <v>0</v>
      </c>
      <c r="AY46" s="45">
        <v>0</v>
      </c>
      <c r="AZ46" s="54">
        <v>54.112772585</v>
      </c>
      <c r="BA46" s="72">
        <v>0</v>
      </c>
      <c r="BB46" s="53">
        <v>0</v>
      </c>
      <c r="BC46" s="45">
        <v>0</v>
      </c>
      <c r="BD46" s="45">
        <v>0</v>
      </c>
      <c r="BE46" s="54">
        <v>0</v>
      </c>
      <c r="BF46" s="72">
        <v>0.6956233900000001</v>
      </c>
      <c r="BG46" s="53">
        <v>0.415430322</v>
      </c>
      <c r="BH46" s="45">
        <v>0</v>
      </c>
      <c r="BI46" s="45">
        <v>0</v>
      </c>
      <c r="BJ46" s="56">
        <v>6.755485945999999</v>
      </c>
      <c r="BK46" s="61">
        <v>214.206053165</v>
      </c>
      <c r="BL46" s="105"/>
      <c r="BM46" s="105"/>
    </row>
    <row r="47" spans="1:65" ht="12.75">
      <c r="A47" s="93"/>
      <c r="B47" s="3" t="s">
        <v>136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2">
        <v>0.127968934</v>
      </c>
      <c r="I47" s="45">
        <v>32.86115845</v>
      </c>
      <c r="J47" s="45">
        <v>0</v>
      </c>
      <c r="K47" s="45">
        <v>0</v>
      </c>
      <c r="L47" s="54">
        <v>15.177220938</v>
      </c>
      <c r="M47" s="72">
        <v>0</v>
      </c>
      <c r="N47" s="53">
        <v>0</v>
      </c>
      <c r="O47" s="45">
        <v>0</v>
      </c>
      <c r="P47" s="45">
        <v>0</v>
      </c>
      <c r="Q47" s="54">
        <v>0</v>
      </c>
      <c r="R47" s="72">
        <v>0.032650509</v>
      </c>
      <c r="S47" s="45">
        <v>0</v>
      </c>
      <c r="T47" s="45">
        <v>0</v>
      </c>
      <c r="U47" s="45">
        <v>0</v>
      </c>
      <c r="V47" s="54">
        <v>0</v>
      </c>
      <c r="W47" s="72">
        <v>0</v>
      </c>
      <c r="X47" s="45">
        <v>0</v>
      </c>
      <c r="Y47" s="45">
        <v>0</v>
      </c>
      <c r="Z47" s="45">
        <v>0</v>
      </c>
      <c r="AA47" s="54">
        <v>0</v>
      </c>
      <c r="AB47" s="72">
        <v>0</v>
      </c>
      <c r="AC47" s="45">
        <v>0</v>
      </c>
      <c r="AD47" s="45">
        <v>0</v>
      </c>
      <c r="AE47" s="45">
        <v>0</v>
      </c>
      <c r="AF47" s="54">
        <v>0</v>
      </c>
      <c r="AG47" s="72">
        <v>0</v>
      </c>
      <c r="AH47" s="45">
        <v>0</v>
      </c>
      <c r="AI47" s="45">
        <v>0</v>
      </c>
      <c r="AJ47" s="45">
        <v>0</v>
      </c>
      <c r="AK47" s="54">
        <v>0</v>
      </c>
      <c r="AL47" s="72">
        <v>0</v>
      </c>
      <c r="AM47" s="45">
        <v>0</v>
      </c>
      <c r="AN47" s="45">
        <v>0</v>
      </c>
      <c r="AO47" s="45">
        <v>0</v>
      </c>
      <c r="AP47" s="54">
        <v>0</v>
      </c>
      <c r="AQ47" s="72">
        <v>0</v>
      </c>
      <c r="AR47" s="53">
        <v>0</v>
      </c>
      <c r="AS47" s="45">
        <v>0</v>
      </c>
      <c r="AT47" s="45">
        <v>0</v>
      </c>
      <c r="AU47" s="54">
        <v>0</v>
      </c>
      <c r="AV47" s="72">
        <v>0.45822827499999996</v>
      </c>
      <c r="AW47" s="45">
        <v>24.94850823</v>
      </c>
      <c r="AX47" s="45">
        <v>0</v>
      </c>
      <c r="AY47" s="45">
        <v>0</v>
      </c>
      <c r="AZ47" s="54">
        <v>11.309466466</v>
      </c>
      <c r="BA47" s="72">
        <v>0</v>
      </c>
      <c r="BB47" s="53">
        <v>0</v>
      </c>
      <c r="BC47" s="45">
        <v>0</v>
      </c>
      <c r="BD47" s="45">
        <v>0</v>
      </c>
      <c r="BE47" s="54">
        <v>0</v>
      </c>
      <c r="BF47" s="72">
        <v>0.0068368710000000004</v>
      </c>
      <c r="BG47" s="53">
        <v>0</v>
      </c>
      <c r="BH47" s="45">
        <v>0</v>
      </c>
      <c r="BI47" s="45">
        <v>0</v>
      </c>
      <c r="BJ47" s="56">
        <v>0.154618488</v>
      </c>
      <c r="BK47" s="61">
        <v>85.07665716100001</v>
      </c>
      <c r="BL47" s="105"/>
      <c r="BM47" s="105"/>
    </row>
    <row r="48" spans="1:65" ht="12.75">
      <c r="A48" s="93"/>
      <c r="B48" s="3" t="s">
        <v>177</v>
      </c>
      <c r="C48" s="55">
        <v>0</v>
      </c>
      <c r="D48" s="53">
        <v>10.09501613</v>
      </c>
      <c r="E48" s="45">
        <v>0</v>
      </c>
      <c r="F48" s="45">
        <v>0</v>
      </c>
      <c r="G48" s="54">
        <v>0</v>
      </c>
      <c r="H48" s="72">
        <v>0.259653863</v>
      </c>
      <c r="I48" s="45">
        <v>23.531899404</v>
      </c>
      <c r="J48" s="45">
        <v>0</v>
      </c>
      <c r="K48" s="45">
        <v>0</v>
      </c>
      <c r="L48" s="54">
        <v>2.577795577</v>
      </c>
      <c r="M48" s="72">
        <v>0</v>
      </c>
      <c r="N48" s="53">
        <v>0</v>
      </c>
      <c r="O48" s="45">
        <v>0</v>
      </c>
      <c r="P48" s="45">
        <v>0</v>
      </c>
      <c r="Q48" s="54">
        <v>0</v>
      </c>
      <c r="R48" s="72">
        <v>0.029780298</v>
      </c>
      <c r="S48" s="45">
        <v>0</v>
      </c>
      <c r="T48" s="45">
        <v>0</v>
      </c>
      <c r="U48" s="45">
        <v>0</v>
      </c>
      <c r="V48" s="54">
        <v>1.886859465</v>
      </c>
      <c r="W48" s="72">
        <v>0</v>
      </c>
      <c r="X48" s="45">
        <v>0</v>
      </c>
      <c r="Y48" s="45">
        <v>0</v>
      </c>
      <c r="Z48" s="45">
        <v>0</v>
      </c>
      <c r="AA48" s="54">
        <v>0</v>
      </c>
      <c r="AB48" s="72">
        <v>0</v>
      </c>
      <c r="AC48" s="45">
        <v>0</v>
      </c>
      <c r="AD48" s="45">
        <v>0</v>
      </c>
      <c r="AE48" s="45">
        <v>0</v>
      </c>
      <c r="AF48" s="54">
        <v>0</v>
      </c>
      <c r="AG48" s="72">
        <v>0</v>
      </c>
      <c r="AH48" s="45">
        <v>0</v>
      </c>
      <c r="AI48" s="45">
        <v>0</v>
      </c>
      <c r="AJ48" s="45">
        <v>0</v>
      </c>
      <c r="AK48" s="54">
        <v>0</v>
      </c>
      <c r="AL48" s="72">
        <v>0</v>
      </c>
      <c r="AM48" s="45">
        <v>0</v>
      </c>
      <c r="AN48" s="45">
        <v>0</v>
      </c>
      <c r="AO48" s="45">
        <v>0</v>
      </c>
      <c r="AP48" s="54">
        <v>0</v>
      </c>
      <c r="AQ48" s="72">
        <v>0</v>
      </c>
      <c r="AR48" s="53">
        <v>0</v>
      </c>
      <c r="AS48" s="45">
        <v>0</v>
      </c>
      <c r="AT48" s="45">
        <v>0</v>
      </c>
      <c r="AU48" s="54">
        <v>0</v>
      </c>
      <c r="AV48" s="72">
        <v>0.265818776</v>
      </c>
      <c r="AW48" s="45">
        <v>2.185627198</v>
      </c>
      <c r="AX48" s="45">
        <v>0</v>
      </c>
      <c r="AY48" s="45">
        <v>0</v>
      </c>
      <c r="AZ48" s="54">
        <v>7.7659067010000005</v>
      </c>
      <c r="BA48" s="72">
        <v>0</v>
      </c>
      <c r="BB48" s="53">
        <v>0</v>
      </c>
      <c r="BC48" s="45">
        <v>0</v>
      </c>
      <c r="BD48" s="45">
        <v>0</v>
      </c>
      <c r="BE48" s="54">
        <v>0</v>
      </c>
      <c r="BF48" s="72">
        <v>0.018901321</v>
      </c>
      <c r="BG48" s="53">
        <v>0</v>
      </c>
      <c r="BH48" s="45">
        <v>0</v>
      </c>
      <c r="BI48" s="45">
        <v>0</v>
      </c>
      <c r="BJ48" s="56">
        <v>0.100937452</v>
      </c>
      <c r="BK48" s="61">
        <v>48.718196185000004</v>
      </c>
      <c r="BL48" s="105"/>
      <c r="BM48" s="105"/>
    </row>
    <row r="49" spans="1:65" ht="12.75">
      <c r="A49" s="93"/>
      <c r="B49" s="3" t="s">
        <v>181</v>
      </c>
      <c r="C49" s="55">
        <v>0</v>
      </c>
      <c r="D49" s="53">
        <v>2.104596774</v>
      </c>
      <c r="E49" s="45">
        <v>0</v>
      </c>
      <c r="F49" s="45">
        <v>0</v>
      </c>
      <c r="G49" s="54">
        <v>0</v>
      </c>
      <c r="H49" s="72">
        <v>0.037756466999999995</v>
      </c>
      <c r="I49" s="45">
        <v>0.210459677</v>
      </c>
      <c r="J49" s="45">
        <v>0</v>
      </c>
      <c r="K49" s="45">
        <v>0</v>
      </c>
      <c r="L49" s="54">
        <v>1.028726902</v>
      </c>
      <c r="M49" s="72">
        <v>0</v>
      </c>
      <c r="N49" s="53">
        <v>0</v>
      </c>
      <c r="O49" s="45">
        <v>0</v>
      </c>
      <c r="P49" s="45">
        <v>0</v>
      </c>
      <c r="Q49" s="54">
        <v>0</v>
      </c>
      <c r="R49" s="72">
        <v>0.01346942</v>
      </c>
      <c r="S49" s="45">
        <v>0</v>
      </c>
      <c r="T49" s="45">
        <v>0</v>
      </c>
      <c r="U49" s="45">
        <v>0</v>
      </c>
      <c r="V49" s="54">
        <v>0.673470967</v>
      </c>
      <c r="W49" s="72">
        <v>0</v>
      </c>
      <c r="X49" s="45">
        <v>0</v>
      </c>
      <c r="Y49" s="45">
        <v>0</v>
      </c>
      <c r="Z49" s="45">
        <v>0</v>
      </c>
      <c r="AA49" s="54">
        <v>0</v>
      </c>
      <c r="AB49" s="72">
        <v>0</v>
      </c>
      <c r="AC49" s="45">
        <v>0</v>
      </c>
      <c r="AD49" s="45">
        <v>0</v>
      </c>
      <c r="AE49" s="45">
        <v>0</v>
      </c>
      <c r="AF49" s="54">
        <v>0</v>
      </c>
      <c r="AG49" s="72">
        <v>0</v>
      </c>
      <c r="AH49" s="45">
        <v>0</v>
      </c>
      <c r="AI49" s="45">
        <v>0</v>
      </c>
      <c r="AJ49" s="45">
        <v>0</v>
      </c>
      <c r="AK49" s="54">
        <v>0</v>
      </c>
      <c r="AL49" s="72">
        <v>0</v>
      </c>
      <c r="AM49" s="45">
        <v>0</v>
      </c>
      <c r="AN49" s="45">
        <v>0</v>
      </c>
      <c r="AO49" s="45">
        <v>0</v>
      </c>
      <c r="AP49" s="54">
        <v>0</v>
      </c>
      <c r="AQ49" s="72">
        <v>0</v>
      </c>
      <c r="AR49" s="53">
        <v>0</v>
      </c>
      <c r="AS49" s="45">
        <v>0</v>
      </c>
      <c r="AT49" s="45">
        <v>0</v>
      </c>
      <c r="AU49" s="54">
        <v>0</v>
      </c>
      <c r="AV49" s="72">
        <v>0.11156814000000001</v>
      </c>
      <c r="AW49" s="45">
        <v>1.481580155</v>
      </c>
      <c r="AX49" s="45">
        <v>0</v>
      </c>
      <c r="AY49" s="45">
        <v>0</v>
      </c>
      <c r="AZ49" s="54">
        <v>3.2844809</v>
      </c>
      <c r="BA49" s="72">
        <v>0</v>
      </c>
      <c r="BB49" s="53">
        <v>0</v>
      </c>
      <c r="BC49" s="45">
        <v>0</v>
      </c>
      <c r="BD49" s="45">
        <v>0</v>
      </c>
      <c r="BE49" s="54">
        <v>0</v>
      </c>
      <c r="BF49" s="72">
        <v>0.000547175</v>
      </c>
      <c r="BG49" s="53">
        <v>0</v>
      </c>
      <c r="BH49" s="45">
        <v>0</v>
      </c>
      <c r="BI49" s="45">
        <v>0</v>
      </c>
      <c r="BJ49" s="56">
        <v>0.029463226000000002</v>
      </c>
      <c r="BK49" s="61">
        <v>8.976119803</v>
      </c>
      <c r="BL49" s="105"/>
      <c r="BM49" s="105"/>
    </row>
    <row r="50" spans="1:65" ht="12.75">
      <c r="A50" s="36"/>
      <c r="B50" s="37" t="s">
        <v>98</v>
      </c>
      <c r="C50" s="91">
        <f aca="true" t="shared" si="3" ref="C50:AH50">SUM(C17:C49)</f>
        <v>0</v>
      </c>
      <c r="D50" s="91">
        <f t="shared" si="3"/>
        <v>119.621233548</v>
      </c>
      <c r="E50" s="91">
        <f t="shared" si="3"/>
        <v>0</v>
      </c>
      <c r="F50" s="91">
        <f t="shared" si="3"/>
        <v>0</v>
      </c>
      <c r="G50" s="91">
        <f t="shared" si="3"/>
        <v>0</v>
      </c>
      <c r="H50" s="91">
        <f t="shared" si="3"/>
        <v>9.791000364</v>
      </c>
      <c r="I50" s="91">
        <f t="shared" si="3"/>
        <v>2982.3139980569995</v>
      </c>
      <c r="J50" s="91">
        <f t="shared" si="3"/>
        <v>5.153806446</v>
      </c>
      <c r="K50" s="91">
        <f t="shared" si="3"/>
        <v>0</v>
      </c>
      <c r="L50" s="91">
        <f t="shared" si="3"/>
        <v>630.0411217669999</v>
      </c>
      <c r="M50" s="91">
        <f t="shared" si="3"/>
        <v>0</v>
      </c>
      <c r="N50" s="91">
        <f t="shared" si="3"/>
        <v>0</v>
      </c>
      <c r="O50" s="91">
        <f t="shared" si="3"/>
        <v>0</v>
      </c>
      <c r="P50" s="91">
        <f t="shared" si="3"/>
        <v>0</v>
      </c>
      <c r="Q50" s="91">
        <f t="shared" si="3"/>
        <v>0</v>
      </c>
      <c r="R50" s="91">
        <f t="shared" si="3"/>
        <v>1.8571103159999998</v>
      </c>
      <c r="S50" s="91">
        <f t="shared" si="3"/>
        <v>67.473019283</v>
      </c>
      <c r="T50" s="91">
        <f t="shared" si="3"/>
        <v>1.143390645</v>
      </c>
      <c r="U50" s="91">
        <f t="shared" si="3"/>
        <v>0</v>
      </c>
      <c r="V50" s="91">
        <f t="shared" si="3"/>
        <v>47.486330739</v>
      </c>
      <c r="W50" s="91">
        <f t="shared" si="3"/>
        <v>0</v>
      </c>
      <c r="X50" s="91">
        <f t="shared" si="3"/>
        <v>0</v>
      </c>
      <c r="Y50" s="91">
        <f t="shared" si="3"/>
        <v>0</v>
      </c>
      <c r="Z50" s="91">
        <f t="shared" si="3"/>
        <v>0</v>
      </c>
      <c r="AA50" s="91">
        <f t="shared" si="3"/>
        <v>0</v>
      </c>
      <c r="AB50" s="91">
        <f t="shared" si="3"/>
        <v>0.042009355</v>
      </c>
      <c r="AC50" s="91">
        <f t="shared" si="3"/>
        <v>0</v>
      </c>
      <c r="AD50" s="91">
        <f t="shared" si="3"/>
        <v>0</v>
      </c>
      <c r="AE50" s="91">
        <f t="shared" si="3"/>
        <v>0</v>
      </c>
      <c r="AF50" s="91">
        <f t="shared" si="3"/>
        <v>0</v>
      </c>
      <c r="AG50" s="91">
        <f t="shared" si="3"/>
        <v>0</v>
      </c>
      <c r="AH50" s="91">
        <f t="shared" si="3"/>
        <v>0</v>
      </c>
      <c r="AI50" s="91">
        <f aca="true" t="shared" si="4" ref="AI50:BK50">SUM(AI17:AI49)</f>
        <v>0</v>
      </c>
      <c r="AJ50" s="91">
        <f t="shared" si="4"/>
        <v>0</v>
      </c>
      <c r="AK50" s="91">
        <f t="shared" si="4"/>
        <v>0</v>
      </c>
      <c r="AL50" s="91">
        <f t="shared" si="4"/>
        <v>0</v>
      </c>
      <c r="AM50" s="91">
        <f t="shared" si="4"/>
        <v>0</v>
      </c>
      <c r="AN50" s="91">
        <f t="shared" si="4"/>
        <v>0</v>
      </c>
      <c r="AO50" s="91">
        <f t="shared" si="4"/>
        <v>0</v>
      </c>
      <c r="AP50" s="91">
        <f t="shared" si="4"/>
        <v>0</v>
      </c>
      <c r="AQ50" s="91">
        <f t="shared" si="4"/>
        <v>0</v>
      </c>
      <c r="AR50" s="91">
        <f t="shared" si="4"/>
        <v>0</v>
      </c>
      <c r="AS50" s="91">
        <f t="shared" si="4"/>
        <v>0</v>
      </c>
      <c r="AT50" s="91">
        <f t="shared" si="4"/>
        <v>0</v>
      </c>
      <c r="AU50" s="91">
        <f t="shared" si="4"/>
        <v>0</v>
      </c>
      <c r="AV50" s="91">
        <f t="shared" si="4"/>
        <v>58.655933040000015</v>
      </c>
      <c r="AW50" s="91">
        <f t="shared" si="4"/>
        <v>522.112381383</v>
      </c>
      <c r="AX50" s="91">
        <f t="shared" si="4"/>
        <v>0</v>
      </c>
      <c r="AY50" s="91">
        <f t="shared" si="4"/>
        <v>0</v>
      </c>
      <c r="AZ50" s="91">
        <f t="shared" si="4"/>
        <v>1148.767115595</v>
      </c>
      <c r="BA50" s="91">
        <f t="shared" si="4"/>
        <v>0</v>
      </c>
      <c r="BB50" s="91">
        <f t="shared" si="4"/>
        <v>0</v>
      </c>
      <c r="BC50" s="91">
        <f t="shared" si="4"/>
        <v>0</v>
      </c>
      <c r="BD50" s="91">
        <f t="shared" si="4"/>
        <v>0</v>
      </c>
      <c r="BE50" s="91">
        <f t="shared" si="4"/>
        <v>0</v>
      </c>
      <c r="BF50" s="91">
        <f t="shared" si="4"/>
        <v>9.181765257999999</v>
      </c>
      <c r="BG50" s="91">
        <f t="shared" si="4"/>
        <v>54.48310035599999</v>
      </c>
      <c r="BH50" s="91">
        <f t="shared" si="4"/>
        <v>3.493756871</v>
      </c>
      <c r="BI50" s="91">
        <f t="shared" si="4"/>
        <v>0</v>
      </c>
      <c r="BJ50" s="91">
        <f t="shared" si="4"/>
        <v>42.892925862</v>
      </c>
      <c r="BK50" s="102">
        <f t="shared" si="4"/>
        <v>5704.509998885002</v>
      </c>
      <c r="BM50" s="105"/>
    </row>
    <row r="51" spans="1:65" ht="12.75">
      <c r="A51" s="11" t="s">
        <v>70</v>
      </c>
      <c r="B51" s="18" t="s">
        <v>13</v>
      </c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37"/>
      <c r="BM51" s="105"/>
    </row>
    <row r="52" spans="1:65" ht="12.75">
      <c r="A52" s="11"/>
      <c r="B52" s="19" t="s">
        <v>31</v>
      </c>
      <c r="C52" s="57"/>
      <c r="D52" s="58"/>
      <c r="E52" s="59"/>
      <c r="F52" s="59"/>
      <c r="G52" s="60"/>
      <c r="H52" s="57"/>
      <c r="I52" s="59"/>
      <c r="J52" s="59"/>
      <c r="K52" s="59"/>
      <c r="L52" s="60"/>
      <c r="M52" s="57"/>
      <c r="N52" s="58"/>
      <c r="O52" s="59"/>
      <c r="P52" s="59"/>
      <c r="Q52" s="60"/>
      <c r="R52" s="57"/>
      <c r="S52" s="59"/>
      <c r="T52" s="59"/>
      <c r="U52" s="59"/>
      <c r="V52" s="60"/>
      <c r="W52" s="57"/>
      <c r="X52" s="59"/>
      <c r="Y52" s="59"/>
      <c r="Z52" s="59"/>
      <c r="AA52" s="60"/>
      <c r="AB52" s="57"/>
      <c r="AC52" s="59"/>
      <c r="AD52" s="59"/>
      <c r="AE52" s="59"/>
      <c r="AF52" s="60"/>
      <c r="AG52" s="57"/>
      <c r="AH52" s="59"/>
      <c r="AI52" s="59"/>
      <c r="AJ52" s="59"/>
      <c r="AK52" s="60"/>
      <c r="AL52" s="57"/>
      <c r="AM52" s="59"/>
      <c r="AN52" s="59"/>
      <c r="AO52" s="59"/>
      <c r="AP52" s="60"/>
      <c r="AQ52" s="57"/>
      <c r="AR52" s="58"/>
      <c r="AS52" s="59"/>
      <c r="AT52" s="59"/>
      <c r="AU52" s="60"/>
      <c r="AV52" s="57"/>
      <c r="AW52" s="59"/>
      <c r="AX52" s="59"/>
      <c r="AY52" s="59"/>
      <c r="AZ52" s="60"/>
      <c r="BA52" s="57"/>
      <c r="BB52" s="58"/>
      <c r="BC52" s="59"/>
      <c r="BD52" s="59"/>
      <c r="BE52" s="60"/>
      <c r="BF52" s="57"/>
      <c r="BG52" s="58"/>
      <c r="BH52" s="59"/>
      <c r="BI52" s="59"/>
      <c r="BJ52" s="60"/>
      <c r="BK52" s="61"/>
      <c r="BM52" s="105"/>
    </row>
    <row r="53" spans="1:65" ht="12.75">
      <c r="A53" s="36"/>
      <c r="B53" s="37" t="s">
        <v>83</v>
      </c>
      <c r="C53" s="62"/>
      <c r="D53" s="63"/>
      <c r="E53" s="63"/>
      <c r="F53" s="63"/>
      <c r="G53" s="64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62"/>
      <c r="X53" s="63"/>
      <c r="Y53" s="63"/>
      <c r="Z53" s="63"/>
      <c r="AA53" s="64"/>
      <c r="AB53" s="62"/>
      <c r="AC53" s="63"/>
      <c r="AD53" s="63"/>
      <c r="AE53" s="63"/>
      <c r="AF53" s="64"/>
      <c r="AG53" s="62"/>
      <c r="AH53" s="63"/>
      <c r="AI53" s="63"/>
      <c r="AJ53" s="63"/>
      <c r="AK53" s="64"/>
      <c r="AL53" s="62"/>
      <c r="AM53" s="63"/>
      <c r="AN53" s="63"/>
      <c r="AO53" s="63"/>
      <c r="AP53" s="64"/>
      <c r="AQ53" s="62"/>
      <c r="AR53" s="63"/>
      <c r="AS53" s="63"/>
      <c r="AT53" s="63"/>
      <c r="AU53" s="64"/>
      <c r="AV53" s="62"/>
      <c r="AW53" s="63"/>
      <c r="AX53" s="63"/>
      <c r="AY53" s="63"/>
      <c r="AZ53" s="64"/>
      <c r="BA53" s="62"/>
      <c r="BB53" s="63"/>
      <c r="BC53" s="63"/>
      <c r="BD53" s="63"/>
      <c r="BE53" s="64"/>
      <c r="BF53" s="62"/>
      <c r="BG53" s="63"/>
      <c r="BH53" s="63"/>
      <c r="BI53" s="63"/>
      <c r="BJ53" s="64"/>
      <c r="BK53" s="65"/>
      <c r="BM53" s="105"/>
    </row>
    <row r="54" spans="1:65" ht="12.75">
      <c r="A54" s="11" t="s">
        <v>72</v>
      </c>
      <c r="B54" s="24" t="s">
        <v>87</v>
      </c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6"/>
      <c r="BM54" s="105"/>
    </row>
    <row r="55" spans="1:65" ht="12.75">
      <c r="A55" s="11"/>
      <c r="B55" s="19" t="s">
        <v>31</v>
      </c>
      <c r="C55" s="57"/>
      <c r="D55" s="58"/>
      <c r="E55" s="59"/>
      <c r="F55" s="59"/>
      <c r="G55" s="60"/>
      <c r="H55" s="57"/>
      <c r="I55" s="59"/>
      <c r="J55" s="59"/>
      <c r="K55" s="59"/>
      <c r="L55" s="60"/>
      <c r="M55" s="57"/>
      <c r="N55" s="58"/>
      <c r="O55" s="59"/>
      <c r="P55" s="59"/>
      <c r="Q55" s="60"/>
      <c r="R55" s="57"/>
      <c r="S55" s="59"/>
      <c r="T55" s="59"/>
      <c r="U55" s="59"/>
      <c r="V55" s="60"/>
      <c r="W55" s="57"/>
      <c r="X55" s="59"/>
      <c r="Y55" s="59"/>
      <c r="Z55" s="59"/>
      <c r="AA55" s="60"/>
      <c r="AB55" s="57"/>
      <c r="AC55" s="59"/>
      <c r="AD55" s="59"/>
      <c r="AE55" s="59"/>
      <c r="AF55" s="60"/>
      <c r="AG55" s="57"/>
      <c r="AH55" s="59"/>
      <c r="AI55" s="59"/>
      <c r="AJ55" s="59"/>
      <c r="AK55" s="60"/>
      <c r="AL55" s="57"/>
      <c r="AM55" s="59"/>
      <c r="AN55" s="59"/>
      <c r="AO55" s="59"/>
      <c r="AP55" s="60"/>
      <c r="AQ55" s="57"/>
      <c r="AR55" s="58"/>
      <c r="AS55" s="59"/>
      <c r="AT55" s="59"/>
      <c r="AU55" s="60"/>
      <c r="AV55" s="57"/>
      <c r="AW55" s="59"/>
      <c r="AX55" s="59"/>
      <c r="AY55" s="59"/>
      <c r="AZ55" s="60"/>
      <c r="BA55" s="57"/>
      <c r="BB55" s="58"/>
      <c r="BC55" s="59"/>
      <c r="BD55" s="59"/>
      <c r="BE55" s="60"/>
      <c r="BF55" s="57"/>
      <c r="BG55" s="58"/>
      <c r="BH55" s="59"/>
      <c r="BI55" s="59"/>
      <c r="BJ55" s="60"/>
      <c r="BK55" s="61"/>
      <c r="BM55" s="105"/>
    </row>
    <row r="56" spans="1:65" ht="12.75">
      <c r="A56" s="36"/>
      <c r="B56" s="37" t="s">
        <v>82</v>
      </c>
      <c r="C56" s="62"/>
      <c r="D56" s="63"/>
      <c r="E56" s="63"/>
      <c r="F56" s="63"/>
      <c r="G56" s="64"/>
      <c r="H56" s="62"/>
      <c r="I56" s="63"/>
      <c r="J56" s="63"/>
      <c r="K56" s="63"/>
      <c r="L56" s="64"/>
      <c r="M56" s="62"/>
      <c r="N56" s="63"/>
      <c r="O56" s="63"/>
      <c r="P56" s="63"/>
      <c r="Q56" s="64"/>
      <c r="R56" s="62"/>
      <c r="S56" s="63"/>
      <c r="T56" s="63"/>
      <c r="U56" s="63"/>
      <c r="V56" s="64"/>
      <c r="W56" s="62"/>
      <c r="X56" s="63"/>
      <c r="Y56" s="63"/>
      <c r="Z56" s="63"/>
      <c r="AA56" s="64"/>
      <c r="AB56" s="62"/>
      <c r="AC56" s="63"/>
      <c r="AD56" s="63"/>
      <c r="AE56" s="63"/>
      <c r="AF56" s="64"/>
      <c r="AG56" s="62"/>
      <c r="AH56" s="63"/>
      <c r="AI56" s="63"/>
      <c r="AJ56" s="63"/>
      <c r="AK56" s="64"/>
      <c r="AL56" s="62"/>
      <c r="AM56" s="63"/>
      <c r="AN56" s="63"/>
      <c r="AO56" s="63"/>
      <c r="AP56" s="64"/>
      <c r="AQ56" s="62"/>
      <c r="AR56" s="63"/>
      <c r="AS56" s="63"/>
      <c r="AT56" s="63"/>
      <c r="AU56" s="64"/>
      <c r="AV56" s="62"/>
      <c r="AW56" s="63"/>
      <c r="AX56" s="63"/>
      <c r="AY56" s="63"/>
      <c r="AZ56" s="64"/>
      <c r="BA56" s="62"/>
      <c r="BB56" s="63"/>
      <c r="BC56" s="63"/>
      <c r="BD56" s="63"/>
      <c r="BE56" s="64"/>
      <c r="BF56" s="62"/>
      <c r="BG56" s="63"/>
      <c r="BH56" s="63"/>
      <c r="BI56" s="63"/>
      <c r="BJ56" s="64"/>
      <c r="BK56" s="65"/>
      <c r="BM56" s="105"/>
    </row>
    <row r="57" spans="1:65" ht="12.75">
      <c r="A57" s="11" t="s">
        <v>73</v>
      </c>
      <c r="B57" s="18" t="s">
        <v>14</v>
      </c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6"/>
      <c r="BM57" s="105"/>
    </row>
    <row r="58" spans="1:65" ht="12.75">
      <c r="A58" s="11"/>
      <c r="B58" s="24" t="s">
        <v>137</v>
      </c>
      <c r="C58" s="72">
        <v>0</v>
      </c>
      <c r="D58" s="53">
        <v>263.232786362</v>
      </c>
      <c r="E58" s="45">
        <v>0</v>
      </c>
      <c r="F58" s="45">
        <v>0</v>
      </c>
      <c r="G58" s="54">
        <v>0</v>
      </c>
      <c r="H58" s="72">
        <v>3.449843994</v>
      </c>
      <c r="I58" s="45">
        <v>743.514997422</v>
      </c>
      <c r="J58" s="45">
        <v>0.009516113999999999</v>
      </c>
      <c r="K58" s="45">
        <v>0</v>
      </c>
      <c r="L58" s="54">
        <v>197.91772051200002</v>
      </c>
      <c r="M58" s="72">
        <v>0</v>
      </c>
      <c r="N58" s="53">
        <v>0</v>
      </c>
      <c r="O58" s="45">
        <v>0</v>
      </c>
      <c r="P58" s="45">
        <v>0</v>
      </c>
      <c r="Q58" s="54">
        <v>0</v>
      </c>
      <c r="R58" s="72">
        <v>0.724852786</v>
      </c>
      <c r="S58" s="45">
        <v>0.041705865</v>
      </c>
      <c r="T58" s="45">
        <v>0</v>
      </c>
      <c r="U58" s="45">
        <v>0</v>
      </c>
      <c r="V58" s="54">
        <v>15.079207596</v>
      </c>
      <c r="W58" s="72">
        <v>0</v>
      </c>
      <c r="X58" s="45">
        <v>0</v>
      </c>
      <c r="Y58" s="45">
        <v>0</v>
      </c>
      <c r="Z58" s="45">
        <v>0</v>
      </c>
      <c r="AA58" s="54">
        <v>0</v>
      </c>
      <c r="AB58" s="72">
        <v>0</v>
      </c>
      <c r="AC58" s="45">
        <v>0</v>
      </c>
      <c r="AD58" s="45">
        <v>0</v>
      </c>
      <c r="AE58" s="45">
        <v>0</v>
      </c>
      <c r="AF58" s="54">
        <v>0</v>
      </c>
      <c r="AG58" s="72">
        <v>0</v>
      </c>
      <c r="AH58" s="45">
        <v>0</v>
      </c>
      <c r="AI58" s="45">
        <v>0</v>
      </c>
      <c r="AJ58" s="45">
        <v>0</v>
      </c>
      <c r="AK58" s="54">
        <v>0</v>
      </c>
      <c r="AL58" s="72">
        <v>0.00042135600000000006</v>
      </c>
      <c r="AM58" s="45">
        <v>0</v>
      </c>
      <c r="AN58" s="45">
        <v>0</v>
      </c>
      <c r="AO58" s="45">
        <v>0</v>
      </c>
      <c r="AP58" s="54">
        <v>0</v>
      </c>
      <c r="AQ58" s="72">
        <v>0</v>
      </c>
      <c r="AR58" s="53">
        <v>0</v>
      </c>
      <c r="AS58" s="45">
        <v>0</v>
      </c>
      <c r="AT58" s="45">
        <v>0</v>
      </c>
      <c r="AU58" s="54">
        <v>0</v>
      </c>
      <c r="AV58" s="72">
        <v>9.616210279999999</v>
      </c>
      <c r="AW58" s="45">
        <v>89.903276746</v>
      </c>
      <c r="AX58" s="45">
        <v>0</v>
      </c>
      <c r="AY58" s="45">
        <v>0</v>
      </c>
      <c r="AZ58" s="54">
        <v>189.378099989</v>
      </c>
      <c r="BA58" s="72">
        <v>0</v>
      </c>
      <c r="BB58" s="53">
        <v>0</v>
      </c>
      <c r="BC58" s="45">
        <v>0</v>
      </c>
      <c r="BD58" s="45">
        <v>0</v>
      </c>
      <c r="BE58" s="54">
        <v>0</v>
      </c>
      <c r="BF58" s="72">
        <v>1.882159265</v>
      </c>
      <c r="BG58" s="53">
        <v>0.680784966</v>
      </c>
      <c r="BH58" s="45">
        <v>1.5307353320000001</v>
      </c>
      <c r="BI58" s="45">
        <v>0</v>
      </c>
      <c r="BJ58" s="54">
        <v>7.09917457</v>
      </c>
      <c r="BK58" s="49">
        <v>1524.0614931549999</v>
      </c>
      <c r="BL58" s="105"/>
      <c r="BM58" s="105"/>
    </row>
    <row r="59" spans="1:65" ht="12.75">
      <c r="A59" s="11"/>
      <c r="B59" s="24" t="s">
        <v>138</v>
      </c>
      <c r="C59" s="72">
        <v>0</v>
      </c>
      <c r="D59" s="53">
        <v>33.20432973</v>
      </c>
      <c r="E59" s="45">
        <v>0</v>
      </c>
      <c r="F59" s="45">
        <v>0</v>
      </c>
      <c r="G59" s="54">
        <v>0</v>
      </c>
      <c r="H59" s="72">
        <v>2.5961737869999997</v>
      </c>
      <c r="I59" s="45">
        <v>39.770492018</v>
      </c>
      <c r="J59" s="45">
        <v>0</v>
      </c>
      <c r="K59" s="45">
        <v>0</v>
      </c>
      <c r="L59" s="54">
        <v>40.50435257</v>
      </c>
      <c r="M59" s="72">
        <v>0</v>
      </c>
      <c r="N59" s="53">
        <v>0</v>
      </c>
      <c r="O59" s="45">
        <v>0</v>
      </c>
      <c r="P59" s="45">
        <v>0</v>
      </c>
      <c r="Q59" s="54">
        <v>0</v>
      </c>
      <c r="R59" s="72">
        <v>0.475878457</v>
      </c>
      <c r="S59" s="45">
        <v>11.154613827</v>
      </c>
      <c r="T59" s="45">
        <v>0</v>
      </c>
      <c r="U59" s="45">
        <v>0</v>
      </c>
      <c r="V59" s="54">
        <v>0.767978586</v>
      </c>
      <c r="W59" s="72">
        <v>0</v>
      </c>
      <c r="X59" s="45">
        <v>0</v>
      </c>
      <c r="Y59" s="45">
        <v>0</v>
      </c>
      <c r="Z59" s="45">
        <v>0</v>
      </c>
      <c r="AA59" s="54">
        <v>0</v>
      </c>
      <c r="AB59" s="72">
        <v>0</v>
      </c>
      <c r="AC59" s="45">
        <v>0</v>
      </c>
      <c r="AD59" s="45">
        <v>0</v>
      </c>
      <c r="AE59" s="45">
        <v>0</v>
      </c>
      <c r="AF59" s="54">
        <v>0</v>
      </c>
      <c r="AG59" s="72">
        <v>0</v>
      </c>
      <c r="AH59" s="45">
        <v>0</v>
      </c>
      <c r="AI59" s="45">
        <v>0</v>
      </c>
      <c r="AJ59" s="45">
        <v>0</v>
      </c>
      <c r="AK59" s="54">
        <v>0</v>
      </c>
      <c r="AL59" s="72">
        <v>0</v>
      </c>
      <c r="AM59" s="45">
        <v>0</v>
      </c>
      <c r="AN59" s="45">
        <v>0</v>
      </c>
      <c r="AO59" s="45">
        <v>0</v>
      </c>
      <c r="AP59" s="54">
        <v>0</v>
      </c>
      <c r="AQ59" s="72">
        <v>0</v>
      </c>
      <c r="AR59" s="53">
        <v>0</v>
      </c>
      <c r="AS59" s="45">
        <v>0</v>
      </c>
      <c r="AT59" s="45">
        <v>0</v>
      </c>
      <c r="AU59" s="54">
        <v>0</v>
      </c>
      <c r="AV59" s="72">
        <v>17.243607705</v>
      </c>
      <c r="AW59" s="45">
        <v>157.56345253600003</v>
      </c>
      <c r="AX59" s="45">
        <v>0</v>
      </c>
      <c r="AY59" s="45">
        <v>0</v>
      </c>
      <c r="AZ59" s="54">
        <v>164.43254820319086</v>
      </c>
      <c r="BA59" s="72">
        <v>0</v>
      </c>
      <c r="BB59" s="53">
        <v>0</v>
      </c>
      <c r="BC59" s="45">
        <v>0</v>
      </c>
      <c r="BD59" s="45">
        <v>0</v>
      </c>
      <c r="BE59" s="54">
        <v>0</v>
      </c>
      <c r="BF59" s="72">
        <v>2.458685138</v>
      </c>
      <c r="BG59" s="53">
        <v>9.074590297</v>
      </c>
      <c r="BH59" s="45">
        <v>1.552701036</v>
      </c>
      <c r="BI59" s="45">
        <v>0</v>
      </c>
      <c r="BJ59" s="54">
        <v>11.329856414</v>
      </c>
      <c r="BK59" s="49">
        <v>492.1292603041909</v>
      </c>
      <c r="BL59" s="105"/>
      <c r="BM59" s="105"/>
    </row>
    <row r="60" spans="1:65" ht="12.75">
      <c r="A60" s="11"/>
      <c r="B60" s="24" t="s">
        <v>139</v>
      </c>
      <c r="C60" s="72">
        <v>0</v>
      </c>
      <c r="D60" s="53">
        <v>1.7778585100000002</v>
      </c>
      <c r="E60" s="45">
        <v>0</v>
      </c>
      <c r="F60" s="45">
        <v>0</v>
      </c>
      <c r="G60" s="54">
        <v>0</v>
      </c>
      <c r="H60" s="72">
        <v>19.567365715999998</v>
      </c>
      <c r="I60" s="45">
        <v>182.788327858</v>
      </c>
      <c r="J60" s="45">
        <v>0</v>
      </c>
      <c r="K60" s="45">
        <v>0</v>
      </c>
      <c r="L60" s="54">
        <v>251.884187151</v>
      </c>
      <c r="M60" s="72">
        <v>0</v>
      </c>
      <c r="N60" s="53">
        <v>0</v>
      </c>
      <c r="O60" s="45">
        <v>0</v>
      </c>
      <c r="P60" s="45">
        <v>0</v>
      </c>
      <c r="Q60" s="54">
        <v>0</v>
      </c>
      <c r="R60" s="72">
        <v>3.8405368610000004</v>
      </c>
      <c r="S60" s="45">
        <v>5.939163950999999</v>
      </c>
      <c r="T60" s="45">
        <v>0</v>
      </c>
      <c r="U60" s="45">
        <v>0</v>
      </c>
      <c r="V60" s="54">
        <v>20.643423584</v>
      </c>
      <c r="W60" s="72">
        <v>0</v>
      </c>
      <c r="X60" s="45">
        <v>0</v>
      </c>
      <c r="Y60" s="45">
        <v>0</v>
      </c>
      <c r="Z60" s="45">
        <v>0</v>
      </c>
      <c r="AA60" s="54">
        <v>0</v>
      </c>
      <c r="AB60" s="72">
        <v>0.006427596</v>
      </c>
      <c r="AC60" s="45">
        <v>0</v>
      </c>
      <c r="AD60" s="45">
        <v>0</v>
      </c>
      <c r="AE60" s="45">
        <v>0</v>
      </c>
      <c r="AF60" s="54">
        <v>0</v>
      </c>
      <c r="AG60" s="72">
        <v>0</v>
      </c>
      <c r="AH60" s="45">
        <v>0</v>
      </c>
      <c r="AI60" s="45">
        <v>0</v>
      </c>
      <c r="AJ60" s="45">
        <v>0</v>
      </c>
      <c r="AK60" s="54">
        <v>0</v>
      </c>
      <c r="AL60" s="72">
        <v>0.000107779</v>
      </c>
      <c r="AM60" s="45">
        <v>0</v>
      </c>
      <c r="AN60" s="45">
        <v>0</v>
      </c>
      <c r="AO60" s="45">
        <v>0</v>
      </c>
      <c r="AP60" s="54">
        <v>0</v>
      </c>
      <c r="AQ60" s="72">
        <v>0</v>
      </c>
      <c r="AR60" s="53">
        <v>0</v>
      </c>
      <c r="AS60" s="45">
        <v>0</v>
      </c>
      <c r="AT60" s="45">
        <v>0</v>
      </c>
      <c r="AU60" s="54">
        <v>0</v>
      </c>
      <c r="AV60" s="72">
        <v>245.48840609600003</v>
      </c>
      <c r="AW60" s="45">
        <v>1062.9576682820002</v>
      </c>
      <c r="AX60" s="45">
        <v>7.4617759370000005</v>
      </c>
      <c r="AY60" s="45">
        <v>0</v>
      </c>
      <c r="AZ60" s="54">
        <v>2198.222078253</v>
      </c>
      <c r="BA60" s="72">
        <v>0</v>
      </c>
      <c r="BB60" s="53">
        <v>0</v>
      </c>
      <c r="BC60" s="45">
        <v>0</v>
      </c>
      <c r="BD60" s="45">
        <v>0</v>
      </c>
      <c r="BE60" s="54">
        <v>0</v>
      </c>
      <c r="BF60" s="72">
        <v>57.876304561</v>
      </c>
      <c r="BG60" s="53">
        <v>112.88447043000001</v>
      </c>
      <c r="BH60" s="45">
        <v>32.058010902</v>
      </c>
      <c r="BI60" s="45">
        <v>0</v>
      </c>
      <c r="BJ60" s="54">
        <v>227.16096095400002</v>
      </c>
      <c r="BK60" s="49">
        <v>4430.557074421001</v>
      </c>
      <c r="BL60" s="105"/>
      <c r="BM60" s="105"/>
    </row>
    <row r="61" spans="1:65" ht="12.75">
      <c r="A61" s="11"/>
      <c r="B61" s="24" t="s">
        <v>140</v>
      </c>
      <c r="C61" s="72">
        <v>0</v>
      </c>
      <c r="D61" s="53">
        <v>452.108718493</v>
      </c>
      <c r="E61" s="45">
        <v>0</v>
      </c>
      <c r="F61" s="45">
        <v>0</v>
      </c>
      <c r="G61" s="54">
        <v>0</v>
      </c>
      <c r="H61" s="72">
        <v>18.677699001999997</v>
      </c>
      <c r="I61" s="45">
        <v>706.710489026</v>
      </c>
      <c r="J61" s="45">
        <v>1.659262861</v>
      </c>
      <c r="K61" s="45">
        <v>0</v>
      </c>
      <c r="L61" s="54">
        <v>716.6517207599999</v>
      </c>
      <c r="M61" s="72">
        <v>0</v>
      </c>
      <c r="N61" s="53">
        <v>0</v>
      </c>
      <c r="O61" s="45">
        <v>0</v>
      </c>
      <c r="P61" s="45">
        <v>0</v>
      </c>
      <c r="Q61" s="54">
        <v>0</v>
      </c>
      <c r="R61" s="72">
        <v>4.93014546</v>
      </c>
      <c r="S61" s="45">
        <v>0.747163814</v>
      </c>
      <c r="T61" s="45">
        <v>0</v>
      </c>
      <c r="U61" s="45">
        <v>0</v>
      </c>
      <c r="V61" s="54">
        <v>7.450600698</v>
      </c>
      <c r="W61" s="72">
        <v>0</v>
      </c>
      <c r="X61" s="45">
        <v>0</v>
      </c>
      <c r="Y61" s="45">
        <v>0</v>
      </c>
      <c r="Z61" s="45">
        <v>0</v>
      </c>
      <c r="AA61" s="54">
        <v>0</v>
      </c>
      <c r="AB61" s="72">
        <v>0.024926929</v>
      </c>
      <c r="AC61" s="45">
        <v>0</v>
      </c>
      <c r="AD61" s="45">
        <v>0</v>
      </c>
      <c r="AE61" s="45">
        <v>0</v>
      </c>
      <c r="AF61" s="54">
        <v>0.36775038699999996</v>
      </c>
      <c r="AG61" s="72">
        <v>0</v>
      </c>
      <c r="AH61" s="45">
        <v>0</v>
      </c>
      <c r="AI61" s="45">
        <v>0</v>
      </c>
      <c r="AJ61" s="45">
        <v>0</v>
      </c>
      <c r="AK61" s="54">
        <v>0</v>
      </c>
      <c r="AL61" s="72">
        <v>0</v>
      </c>
      <c r="AM61" s="45">
        <v>0</v>
      </c>
      <c r="AN61" s="45">
        <v>0</v>
      </c>
      <c r="AO61" s="45">
        <v>0</v>
      </c>
      <c r="AP61" s="54">
        <v>0</v>
      </c>
      <c r="AQ61" s="72">
        <v>0</v>
      </c>
      <c r="AR61" s="53">
        <v>0</v>
      </c>
      <c r="AS61" s="45">
        <v>0</v>
      </c>
      <c r="AT61" s="45">
        <v>0</v>
      </c>
      <c r="AU61" s="54">
        <v>0</v>
      </c>
      <c r="AV61" s="72">
        <v>42.500248615999986</v>
      </c>
      <c r="AW61" s="45">
        <v>537.012821149</v>
      </c>
      <c r="AX61" s="45">
        <v>8.297062963</v>
      </c>
      <c r="AY61" s="45">
        <v>0</v>
      </c>
      <c r="AZ61" s="54">
        <v>351.840797852</v>
      </c>
      <c r="BA61" s="72">
        <v>0</v>
      </c>
      <c r="BB61" s="53">
        <v>0</v>
      </c>
      <c r="BC61" s="45">
        <v>0</v>
      </c>
      <c r="BD61" s="45">
        <v>0</v>
      </c>
      <c r="BE61" s="54">
        <v>0</v>
      </c>
      <c r="BF61" s="72">
        <v>15.228601094</v>
      </c>
      <c r="BG61" s="53">
        <v>75.87137019</v>
      </c>
      <c r="BH61" s="45">
        <v>0.525520823</v>
      </c>
      <c r="BI61" s="45">
        <v>0</v>
      </c>
      <c r="BJ61" s="54">
        <v>44.179300485</v>
      </c>
      <c r="BK61" s="49">
        <v>2984.784200602</v>
      </c>
      <c r="BL61" s="105"/>
      <c r="BM61" s="105"/>
    </row>
    <row r="62" spans="1:65" ht="12.75">
      <c r="A62" s="11"/>
      <c r="B62" s="24" t="s">
        <v>141</v>
      </c>
      <c r="C62" s="72">
        <v>0</v>
      </c>
      <c r="D62" s="53">
        <v>10.55399053</v>
      </c>
      <c r="E62" s="45">
        <v>0</v>
      </c>
      <c r="F62" s="45">
        <v>0</v>
      </c>
      <c r="G62" s="54">
        <v>0</v>
      </c>
      <c r="H62" s="72">
        <v>24.691273155</v>
      </c>
      <c r="I62" s="45">
        <v>397.110285915</v>
      </c>
      <c r="J62" s="45">
        <v>0.020176518</v>
      </c>
      <c r="K62" s="45">
        <v>0</v>
      </c>
      <c r="L62" s="54">
        <v>548.520689409</v>
      </c>
      <c r="M62" s="72">
        <v>0</v>
      </c>
      <c r="N62" s="53">
        <v>0</v>
      </c>
      <c r="O62" s="45">
        <v>0</v>
      </c>
      <c r="P62" s="45">
        <v>0</v>
      </c>
      <c r="Q62" s="54">
        <v>0</v>
      </c>
      <c r="R62" s="72">
        <v>8.004759675999999</v>
      </c>
      <c r="S62" s="45">
        <v>1.383356084</v>
      </c>
      <c r="T62" s="45">
        <v>3.872926581</v>
      </c>
      <c r="U62" s="45">
        <v>0</v>
      </c>
      <c r="V62" s="54">
        <v>8.673121078000001</v>
      </c>
      <c r="W62" s="72">
        <v>0</v>
      </c>
      <c r="X62" s="45">
        <v>0</v>
      </c>
      <c r="Y62" s="45">
        <v>0</v>
      </c>
      <c r="Z62" s="45">
        <v>0</v>
      </c>
      <c r="AA62" s="54">
        <v>0</v>
      </c>
      <c r="AB62" s="72">
        <v>0.050109914000000005</v>
      </c>
      <c r="AC62" s="45">
        <v>0.00205658</v>
      </c>
      <c r="AD62" s="45">
        <v>0</v>
      </c>
      <c r="AE62" s="45">
        <v>0</v>
      </c>
      <c r="AF62" s="54">
        <v>0.038499402</v>
      </c>
      <c r="AG62" s="72">
        <v>0</v>
      </c>
      <c r="AH62" s="45">
        <v>0</v>
      </c>
      <c r="AI62" s="45">
        <v>0</v>
      </c>
      <c r="AJ62" s="45">
        <v>0</v>
      </c>
      <c r="AK62" s="54">
        <v>0</v>
      </c>
      <c r="AL62" s="72">
        <v>0.021276305</v>
      </c>
      <c r="AM62" s="45">
        <v>0</v>
      </c>
      <c r="AN62" s="45">
        <v>0</v>
      </c>
      <c r="AO62" s="45">
        <v>0</v>
      </c>
      <c r="AP62" s="54">
        <v>0</v>
      </c>
      <c r="AQ62" s="72">
        <v>0</v>
      </c>
      <c r="AR62" s="53">
        <v>0</v>
      </c>
      <c r="AS62" s="45">
        <v>0</v>
      </c>
      <c r="AT62" s="45">
        <v>0</v>
      </c>
      <c r="AU62" s="54">
        <v>0</v>
      </c>
      <c r="AV62" s="72">
        <v>225.36280239799999</v>
      </c>
      <c r="AW62" s="45">
        <v>758.229638358</v>
      </c>
      <c r="AX62" s="45">
        <v>2.335379334</v>
      </c>
      <c r="AY62" s="45">
        <v>0</v>
      </c>
      <c r="AZ62" s="54">
        <v>647.904161946</v>
      </c>
      <c r="BA62" s="72">
        <v>0</v>
      </c>
      <c r="BB62" s="53">
        <v>0</v>
      </c>
      <c r="BC62" s="45">
        <v>0</v>
      </c>
      <c r="BD62" s="45">
        <v>0</v>
      </c>
      <c r="BE62" s="54">
        <v>0</v>
      </c>
      <c r="BF62" s="72">
        <v>71.22094198300002</v>
      </c>
      <c r="BG62" s="53">
        <v>28.299415729</v>
      </c>
      <c r="BH62" s="45">
        <v>2.288561257</v>
      </c>
      <c r="BI62" s="45">
        <v>0</v>
      </c>
      <c r="BJ62" s="54">
        <v>69.25622956199999</v>
      </c>
      <c r="BK62" s="49">
        <v>2807.8396517140004</v>
      </c>
      <c r="BL62" s="105"/>
      <c r="BM62" s="105"/>
    </row>
    <row r="63" spans="1:65" ht="12.75">
      <c r="A63" s="11"/>
      <c r="B63" s="24" t="s">
        <v>142</v>
      </c>
      <c r="C63" s="72">
        <v>0</v>
      </c>
      <c r="D63" s="53">
        <v>0.66003348</v>
      </c>
      <c r="E63" s="45">
        <v>0</v>
      </c>
      <c r="F63" s="45">
        <v>0</v>
      </c>
      <c r="G63" s="54">
        <v>0</v>
      </c>
      <c r="H63" s="72">
        <v>2.4875235019999997</v>
      </c>
      <c r="I63" s="45">
        <v>1.184507153</v>
      </c>
      <c r="J63" s="45">
        <v>0</v>
      </c>
      <c r="K63" s="45">
        <v>0</v>
      </c>
      <c r="L63" s="54">
        <v>2.530348671</v>
      </c>
      <c r="M63" s="72">
        <v>0</v>
      </c>
      <c r="N63" s="53">
        <v>0</v>
      </c>
      <c r="O63" s="45">
        <v>0</v>
      </c>
      <c r="P63" s="45">
        <v>0</v>
      </c>
      <c r="Q63" s="54">
        <v>0</v>
      </c>
      <c r="R63" s="72">
        <v>0.8115909920000002</v>
      </c>
      <c r="S63" s="45">
        <v>0</v>
      </c>
      <c r="T63" s="45">
        <v>0</v>
      </c>
      <c r="U63" s="45">
        <v>0</v>
      </c>
      <c r="V63" s="54">
        <v>0.104948398</v>
      </c>
      <c r="W63" s="72">
        <v>0</v>
      </c>
      <c r="X63" s="45">
        <v>0</v>
      </c>
      <c r="Y63" s="45">
        <v>0</v>
      </c>
      <c r="Z63" s="45">
        <v>0</v>
      </c>
      <c r="AA63" s="54">
        <v>0</v>
      </c>
      <c r="AB63" s="72">
        <v>0</v>
      </c>
      <c r="AC63" s="45">
        <v>0</v>
      </c>
      <c r="AD63" s="45">
        <v>0</v>
      </c>
      <c r="AE63" s="45">
        <v>0</v>
      </c>
      <c r="AF63" s="54">
        <v>0</v>
      </c>
      <c r="AG63" s="72">
        <v>0</v>
      </c>
      <c r="AH63" s="45">
        <v>0</v>
      </c>
      <c r="AI63" s="45">
        <v>0</v>
      </c>
      <c r="AJ63" s="45">
        <v>0</v>
      </c>
      <c r="AK63" s="54">
        <v>0</v>
      </c>
      <c r="AL63" s="72">
        <v>0</v>
      </c>
      <c r="AM63" s="45">
        <v>0</v>
      </c>
      <c r="AN63" s="45">
        <v>0</v>
      </c>
      <c r="AO63" s="45">
        <v>0</v>
      </c>
      <c r="AP63" s="54">
        <v>0</v>
      </c>
      <c r="AQ63" s="72">
        <v>0</v>
      </c>
      <c r="AR63" s="53">
        <v>0</v>
      </c>
      <c r="AS63" s="45">
        <v>0</v>
      </c>
      <c r="AT63" s="45">
        <v>0</v>
      </c>
      <c r="AU63" s="54">
        <v>0</v>
      </c>
      <c r="AV63" s="72">
        <v>62.16257800499999</v>
      </c>
      <c r="AW63" s="45">
        <v>26.635589103999997</v>
      </c>
      <c r="AX63" s="45">
        <v>0</v>
      </c>
      <c r="AY63" s="45">
        <v>0</v>
      </c>
      <c r="AZ63" s="54">
        <v>183.711444167</v>
      </c>
      <c r="BA63" s="72">
        <v>0</v>
      </c>
      <c r="BB63" s="53">
        <v>0</v>
      </c>
      <c r="BC63" s="45">
        <v>0</v>
      </c>
      <c r="BD63" s="45">
        <v>0</v>
      </c>
      <c r="BE63" s="54">
        <v>0</v>
      </c>
      <c r="BF63" s="72">
        <v>11.303184614</v>
      </c>
      <c r="BG63" s="53">
        <v>0.8694237220000001</v>
      </c>
      <c r="BH63" s="45">
        <v>0</v>
      </c>
      <c r="BI63" s="45">
        <v>0</v>
      </c>
      <c r="BJ63" s="54">
        <v>19.151820732</v>
      </c>
      <c r="BK63" s="49">
        <v>311.61299253999994</v>
      </c>
      <c r="BL63" s="105"/>
      <c r="BM63" s="105"/>
    </row>
    <row r="64" spans="1:65" ht="12.75">
      <c r="A64" s="11"/>
      <c r="B64" s="24" t="s">
        <v>143</v>
      </c>
      <c r="C64" s="72">
        <v>0</v>
      </c>
      <c r="D64" s="53">
        <v>238.903295106</v>
      </c>
      <c r="E64" s="45">
        <v>0</v>
      </c>
      <c r="F64" s="45">
        <v>0</v>
      </c>
      <c r="G64" s="54">
        <v>0</v>
      </c>
      <c r="H64" s="72">
        <v>9.159788837</v>
      </c>
      <c r="I64" s="45">
        <v>1500.068295866</v>
      </c>
      <c r="J64" s="45">
        <v>0</v>
      </c>
      <c r="K64" s="45">
        <v>18.44407366</v>
      </c>
      <c r="L64" s="54">
        <v>236.38814739400001</v>
      </c>
      <c r="M64" s="72">
        <v>0</v>
      </c>
      <c r="N64" s="53">
        <v>0</v>
      </c>
      <c r="O64" s="45">
        <v>0</v>
      </c>
      <c r="P64" s="45">
        <v>0</v>
      </c>
      <c r="Q64" s="54">
        <v>0</v>
      </c>
      <c r="R64" s="72">
        <v>1.53605433</v>
      </c>
      <c r="S64" s="45">
        <v>0.990565357</v>
      </c>
      <c r="T64" s="45">
        <v>0</v>
      </c>
      <c r="U64" s="45">
        <v>0</v>
      </c>
      <c r="V64" s="54">
        <v>6.518249879</v>
      </c>
      <c r="W64" s="72">
        <v>0</v>
      </c>
      <c r="X64" s="45">
        <v>0</v>
      </c>
      <c r="Y64" s="45">
        <v>0</v>
      </c>
      <c r="Z64" s="45">
        <v>0</v>
      </c>
      <c r="AA64" s="54">
        <v>0</v>
      </c>
      <c r="AB64" s="72">
        <v>0</v>
      </c>
      <c r="AC64" s="45">
        <v>0</v>
      </c>
      <c r="AD64" s="45">
        <v>0</v>
      </c>
      <c r="AE64" s="45">
        <v>0</v>
      </c>
      <c r="AF64" s="54">
        <v>0</v>
      </c>
      <c r="AG64" s="72">
        <v>0</v>
      </c>
      <c r="AH64" s="45">
        <v>0</v>
      </c>
      <c r="AI64" s="45">
        <v>0</v>
      </c>
      <c r="AJ64" s="45">
        <v>0</v>
      </c>
      <c r="AK64" s="54">
        <v>0</v>
      </c>
      <c r="AL64" s="72">
        <v>2.8000000000000003E-08</v>
      </c>
      <c r="AM64" s="45">
        <v>0</v>
      </c>
      <c r="AN64" s="45">
        <v>0</v>
      </c>
      <c r="AO64" s="45">
        <v>0</v>
      </c>
      <c r="AP64" s="54">
        <v>0</v>
      </c>
      <c r="AQ64" s="72">
        <v>0</v>
      </c>
      <c r="AR64" s="53">
        <v>0</v>
      </c>
      <c r="AS64" s="45">
        <v>0</v>
      </c>
      <c r="AT64" s="45">
        <v>0</v>
      </c>
      <c r="AU64" s="54">
        <v>0</v>
      </c>
      <c r="AV64" s="72">
        <v>32.443367652</v>
      </c>
      <c r="AW64" s="45">
        <v>188.41171078500003</v>
      </c>
      <c r="AX64" s="45">
        <v>6.184415971</v>
      </c>
      <c r="AY64" s="45">
        <v>0</v>
      </c>
      <c r="AZ64" s="54">
        <v>278.832157522</v>
      </c>
      <c r="BA64" s="72">
        <v>0</v>
      </c>
      <c r="BB64" s="53">
        <v>0</v>
      </c>
      <c r="BC64" s="45">
        <v>0</v>
      </c>
      <c r="BD64" s="45">
        <v>0</v>
      </c>
      <c r="BE64" s="54">
        <v>0</v>
      </c>
      <c r="BF64" s="72">
        <v>5.765923709</v>
      </c>
      <c r="BG64" s="53">
        <v>1.344228059</v>
      </c>
      <c r="BH64" s="45">
        <v>2.2563225129999998</v>
      </c>
      <c r="BI64" s="45">
        <v>0</v>
      </c>
      <c r="BJ64" s="54">
        <v>14.223760152</v>
      </c>
      <c r="BK64" s="49">
        <v>2541.4703568200002</v>
      </c>
      <c r="BL64" s="105"/>
      <c r="BM64" s="105"/>
    </row>
    <row r="65" spans="1:65" ht="12.75">
      <c r="A65" s="11"/>
      <c r="B65" s="24" t="s">
        <v>174</v>
      </c>
      <c r="C65" s="72">
        <v>0</v>
      </c>
      <c r="D65" s="53">
        <v>29.246151758999996</v>
      </c>
      <c r="E65" s="45">
        <v>0</v>
      </c>
      <c r="F65" s="45">
        <v>0</v>
      </c>
      <c r="G65" s="54">
        <v>0</v>
      </c>
      <c r="H65" s="72">
        <v>0.8411719189999999</v>
      </c>
      <c r="I65" s="45">
        <v>56.072615475</v>
      </c>
      <c r="J65" s="45">
        <v>0</v>
      </c>
      <c r="K65" s="45">
        <v>0</v>
      </c>
      <c r="L65" s="54">
        <v>18.539638196000002</v>
      </c>
      <c r="M65" s="72">
        <v>0</v>
      </c>
      <c r="N65" s="53">
        <v>0</v>
      </c>
      <c r="O65" s="45">
        <v>0</v>
      </c>
      <c r="P65" s="45">
        <v>0</v>
      </c>
      <c r="Q65" s="54">
        <v>0</v>
      </c>
      <c r="R65" s="72">
        <v>0.22772690799999998</v>
      </c>
      <c r="S65" s="45">
        <v>0</v>
      </c>
      <c r="T65" s="45">
        <v>0</v>
      </c>
      <c r="U65" s="45">
        <v>0</v>
      </c>
      <c r="V65" s="54">
        <v>0.553906969</v>
      </c>
      <c r="W65" s="72">
        <v>0</v>
      </c>
      <c r="X65" s="45">
        <v>0</v>
      </c>
      <c r="Y65" s="45">
        <v>0</v>
      </c>
      <c r="Z65" s="45">
        <v>0</v>
      </c>
      <c r="AA65" s="54">
        <v>0</v>
      </c>
      <c r="AB65" s="72">
        <v>0</v>
      </c>
      <c r="AC65" s="45">
        <v>0</v>
      </c>
      <c r="AD65" s="45">
        <v>0</v>
      </c>
      <c r="AE65" s="45">
        <v>0</v>
      </c>
      <c r="AF65" s="54">
        <v>0</v>
      </c>
      <c r="AG65" s="72">
        <v>0</v>
      </c>
      <c r="AH65" s="45">
        <v>0</v>
      </c>
      <c r="AI65" s="45">
        <v>0</v>
      </c>
      <c r="AJ65" s="45">
        <v>0</v>
      </c>
      <c r="AK65" s="54">
        <v>0</v>
      </c>
      <c r="AL65" s="72">
        <v>0</v>
      </c>
      <c r="AM65" s="45">
        <v>0</v>
      </c>
      <c r="AN65" s="45">
        <v>0</v>
      </c>
      <c r="AO65" s="45">
        <v>0</v>
      </c>
      <c r="AP65" s="54">
        <v>0</v>
      </c>
      <c r="AQ65" s="72">
        <v>0</v>
      </c>
      <c r="AR65" s="53">
        <v>0</v>
      </c>
      <c r="AS65" s="45">
        <v>0</v>
      </c>
      <c r="AT65" s="45">
        <v>0</v>
      </c>
      <c r="AU65" s="54">
        <v>0</v>
      </c>
      <c r="AV65" s="72">
        <v>1.816234807</v>
      </c>
      <c r="AW65" s="45">
        <v>25.915416794</v>
      </c>
      <c r="AX65" s="45">
        <v>1.065563226</v>
      </c>
      <c r="AY65" s="45">
        <v>0</v>
      </c>
      <c r="AZ65" s="54">
        <v>66.495854053</v>
      </c>
      <c r="BA65" s="72">
        <v>0</v>
      </c>
      <c r="BB65" s="53">
        <v>0</v>
      </c>
      <c r="BC65" s="45">
        <v>0</v>
      </c>
      <c r="BD65" s="45">
        <v>0</v>
      </c>
      <c r="BE65" s="54">
        <v>0</v>
      </c>
      <c r="BF65" s="72">
        <v>0.402611376</v>
      </c>
      <c r="BG65" s="53">
        <v>0</v>
      </c>
      <c r="BH65" s="45">
        <v>0.138673498</v>
      </c>
      <c r="BI65" s="45">
        <v>0</v>
      </c>
      <c r="BJ65" s="54">
        <v>0.844413889</v>
      </c>
      <c r="BK65" s="49">
        <v>202.159978869</v>
      </c>
      <c r="BL65" s="105"/>
      <c r="BM65" s="105"/>
    </row>
    <row r="66" spans="1:65" ht="12.75">
      <c r="A66" s="11"/>
      <c r="B66" s="24" t="s">
        <v>144</v>
      </c>
      <c r="C66" s="72">
        <v>0</v>
      </c>
      <c r="D66" s="53">
        <v>348.7088028</v>
      </c>
      <c r="E66" s="45">
        <v>0</v>
      </c>
      <c r="F66" s="45">
        <v>0</v>
      </c>
      <c r="G66" s="54">
        <v>0</v>
      </c>
      <c r="H66" s="72">
        <v>4.215866103</v>
      </c>
      <c r="I66" s="45">
        <v>1.583240584</v>
      </c>
      <c r="J66" s="45">
        <v>0</v>
      </c>
      <c r="K66" s="45">
        <v>0</v>
      </c>
      <c r="L66" s="54">
        <v>191.87325768500003</v>
      </c>
      <c r="M66" s="72">
        <v>0</v>
      </c>
      <c r="N66" s="53">
        <v>0</v>
      </c>
      <c r="O66" s="45">
        <v>0</v>
      </c>
      <c r="P66" s="45">
        <v>0</v>
      </c>
      <c r="Q66" s="54">
        <v>0</v>
      </c>
      <c r="R66" s="72">
        <v>0.914223809</v>
      </c>
      <c r="S66" s="45">
        <v>0</v>
      </c>
      <c r="T66" s="45">
        <v>0</v>
      </c>
      <c r="U66" s="45">
        <v>0</v>
      </c>
      <c r="V66" s="54">
        <v>0.54572493</v>
      </c>
      <c r="W66" s="72">
        <v>0</v>
      </c>
      <c r="X66" s="45">
        <v>0</v>
      </c>
      <c r="Y66" s="45">
        <v>0</v>
      </c>
      <c r="Z66" s="45">
        <v>0</v>
      </c>
      <c r="AA66" s="54">
        <v>0</v>
      </c>
      <c r="AB66" s="72">
        <v>0.08253667199999999</v>
      </c>
      <c r="AC66" s="45">
        <v>0</v>
      </c>
      <c r="AD66" s="45">
        <v>0</v>
      </c>
      <c r="AE66" s="45">
        <v>0</v>
      </c>
      <c r="AF66" s="54">
        <v>0</v>
      </c>
      <c r="AG66" s="72">
        <v>0</v>
      </c>
      <c r="AH66" s="45">
        <v>0</v>
      </c>
      <c r="AI66" s="45">
        <v>0</v>
      </c>
      <c r="AJ66" s="45">
        <v>0</v>
      </c>
      <c r="AK66" s="54">
        <v>0</v>
      </c>
      <c r="AL66" s="72">
        <v>0</v>
      </c>
      <c r="AM66" s="45">
        <v>0</v>
      </c>
      <c r="AN66" s="45">
        <v>0</v>
      </c>
      <c r="AO66" s="45">
        <v>0</v>
      </c>
      <c r="AP66" s="54">
        <v>0</v>
      </c>
      <c r="AQ66" s="72">
        <v>0</v>
      </c>
      <c r="AR66" s="53">
        <v>0</v>
      </c>
      <c r="AS66" s="45">
        <v>0</v>
      </c>
      <c r="AT66" s="45">
        <v>0</v>
      </c>
      <c r="AU66" s="54">
        <v>0</v>
      </c>
      <c r="AV66" s="72">
        <v>10.793781455000001</v>
      </c>
      <c r="AW66" s="45">
        <v>88.407384887</v>
      </c>
      <c r="AX66" s="45">
        <v>7.465599251</v>
      </c>
      <c r="AY66" s="45">
        <v>0</v>
      </c>
      <c r="AZ66" s="54">
        <v>220.36715385</v>
      </c>
      <c r="BA66" s="72">
        <v>0</v>
      </c>
      <c r="BB66" s="53">
        <v>0</v>
      </c>
      <c r="BC66" s="45">
        <v>0</v>
      </c>
      <c r="BD66" s="45">
        <v>0</v>
      </c>
      <c r="BE66" s="54">
        <v>0</v>
      </c>
      <c r="BF66" s="72">
        <v>1.3014149480000001</v>
      </c>
      <c r="BG66" s="53">
        <v>0.000618202</v>
      </c>
      <c r="BH66" s="45">
        <v>1.121433628</v>
      </c>
      <c r="BI66" s="45">
        <v>0</v>
      </c>
      <c r="BJ66" s="54">
        <v>1.151375155</v>
      </c>
      <c r="BK66" s="49">
        <v>878.532413959</v>
      </c>
      <c r="BL66" s="105"/>
      <c r="BM66" s="105"/>
    </row>
    <row r="67" spans="1:66" ht="12.75">
      <c r="A67" s="36"/>
      <c r="B67" s="37" t="s">
        <v>81</v>
      </c>
      <c r="C67" s="81">
        <f aca="true" t="shared" si="5" ref="C67:AH67">SUM(C58:C66)</f>
        <v>0</v>
      </c>
      <c r="D67" s="81">
        <f t="shared" si="5"/>
        <v>1378.39596677</v>
      </c>
      <c r="E67" s="81">
        <f t="shared" si="5"/>
        <v>0</v>
      </c>
      <c r="F67" s="81">
        <f t="shared" si="5"/>
        <v>0</v>
      </c>
      <c r="G67" s="81">
        <f t="shared" si="5"/>
        <v>0</v>
      </c>
      <c r="H67" s="81">
        <f t="shared" si="5"/>
        <v>85.686706015</v>
      </c>
      <c r="I67" s="81">
        <f t="shared" si="5"/>
        <v>3628.803251317</v>
      </c>
      <c r="J67" s="81">
        <f t="shared" si="5"/>
        <v>1.688955493</v>
      </c>
      <c r="K67" s="81">
        <f t="shared" si="5"/>
        <v>18.44407366</v>
      </c>
      <c r="L67" s="81">
        <f t="shared" si="5"/>
        <v>2204.810062348</v>
      </c>
      <c r="M67" s="81">
        <f t="shared" si="5"/>
        <v>0</v>
      </c>
      <c r="N67" s="81">
        <f t="shared" si="5"/>
        <v>0</v>
      </c>
      <c r="O67" s="81">
        <f t="shared" si="5"/>
        <v>0</v>
      </c>
      <c r="P67" s="81">
        <f t="shared" si="5"/>
        <v>0</v>
      </c>
      <c r="Q67" s="81">
        <f t="shared" si="5"/>
        <v>0</v>
      </c>
      <c r="R67" s="81">
        <f t="shared" si="5"/>
        <v>21.465769279</v>
      </c>
      <c r="S67" s="81">
        <f t="shared" si="5"/>
        <v>20.256568898</v>
      </c>
      <c r="T67" s="81">
        <f t="shared" si="5"/>
        <v>3.872926581</v>
      </c>
      <c r="U67" s="81">
        <f t="shared" si="5"/>
        <v>0</v>
      </c>
      <c r="V67" s="81">
        <f t="shared" si="5"/>
        <v>60.337161718000004</v>
      </c>
      <c r="W67" s="81">
        <f t="shared" si="5"/>
        <v>0</v>
      </c>
      <c r="X67" s="81">
        <f t="shared" si="5"/>
        <v>0</v>
      </c>
      <c r="Y67" s="81">
        <f t="shared" si="5"/>
        <v>0</v>
      </c>
      <c r="Z67" s="81">
        <f t="shared" si="5"/>
        <v>0</v>
      </c>
      <c r="AA67" s="81">
        <f t="shared" si="5"/>
        <v>0</v>
      </c>
      <c r="AB67" s="81">
        <f t="shared" si="5"/>
        <v>0.16400111099999998</v>
      </c>
      <c r="AC67" s="81">
        <f t="shared" si="5"/>
        <v>0.00205658</v>
      </c>
      <c r="AD67" s="81">
        <f t="shared" si="5"/>
        <v>0</v>
      </c>
      <c r="AE67" s="81">
        <f t="shared" si="5"/>
        <v>0</v>
      </c>
      <c r="AF67" s="81">
        <f t="shared" si="5"/>
        <v>0.406249789</v>
      </c>
      <c r="AG67" s="81">
        <f t="shared" si="5"/>
        <v>0</v>
      </c>
      <c r="AH67" s="81">
        <f t="shared" si="5"/>
        <v>0</v>
      </c>
      <c r="AI67" s="81">
        <f aca="true" t="shared" si="6" ref="AI67:BJ67">SUM(AI58:AI66)</f>
        <v>0</v>
      </c>
      <c r="AJ67" s="81">
        <f t="shared" si="6"/>
        <v>0</v>
      </c>
      <c r="AK67" s="81">
        <f t="shared" si="6"/>
        <v>0</v>
      </c>
      <c r="AL67" s="81">
        <f t="shared" si="6"/>
        <v>0.021805467999999998</v>
      </c>
      <c r="AM67" s="81">
        <f t="shared" si="6"/>
        <v>0</v>
      </c>
      <c r="AN67" s="81">
        <f t="shared" si="6"/>
        <v>0</v>
      </c>
      <c r="AO67" s="81">
        <f t="shared" si="6"/>
        <v>0</v>
      </c>
      <c r="AP67" s="81">
        <f t="shared" si="6"/>
        <v>0</v>
      </c>
      <c r="AQ67" s="81">
        <f t="shared" si="6"/>
        <v>0</v>
      </c>
      <c r="AR67" s="81">
        <f t="shared" si="6"/>
        <v>0</v>
      </c>
      <c r="AS67" s="81">
        <f t="shared" si="6"/>
        <v>0</v>
      </c>
      <c r="AT67" s="81">
        <f t="shared" si="6"/>
        <v>0</v>
      </c>
      <c r="AU67" s="81">
        <f t="shared" si="6"/>
        <v>0</v>
      </c>
      <c r="AV67" s="81">
        <f t="shared" si="6"/>
        <v>647.4272370140001</v>
      </c>
      <c r="AW67" s="81">
        <f t="shared" si="6"/>
        <v>2935.036958641</v>
      </c>
      <c r="AX67" s="81">
        <f t="shared" si="6"/>
        <v>32.809796682</v>
      </c>
      <c r="AY67" s="81">
        <f t="shared" si="6"/>
        <v>0</v>
      </c>
      <c r="AZ67" s="81">
        <f t="shared" si="6"/>
        <v>4301.184295835191</v>
      </c>
      <c r="BA67" s="81">
        <f t="shared" si="6"/>
        <v>0</v>
      </c>
      <c r="BB67" s="81">
        <f t="shared" si="6"/>
        <v>0</v>
      </c>
      <c r="BC67" s="81">
        <f t="shared" si="6"/>
        <v>0</v>
      </c>
      <c r="BD67" s="81">
        <f t="shared" si="6"/>
        <v>0</v>
      </c>
      <c r="BE67" s="81">
        <f t="shared" si="6"/>
        <v>0</v>
      </c>
      <c r="BF67" s="81">
        <f t="shared" si="6"/>
        <v>167.43982668800004</v>
      </c>
      <c r="BG67" s="81">
        <f t="shared" si="6"/>
        <v>229.024901595</v>
      </c>
      <c r="BH67" s="81">
        <f t="shared" si="6"/>
        <v>41.471958989</v>
      </c>
      <c r="BI67" s="81">
        <f t="shared" si="6"/>
        <v>0</v>
      </c>
      <c r="BJ67" s="81">
        <f t="shared" si="6"/>
        <v>394.396891913</v>
      </c>
      <c r="BK67" s="66">
        <f>SUM(BK58:BK66)</f>
        <v>16173.147422384192</v>
      </c>
      <c r="BL67" s="105"/>
      <c r="BM67" s="105"/>
      <c r="BN67" s="105"/>
    </row>
    <row r="68" spans="1:65" ht="12.75">
      <c r="A68" s="36"/>
      <c r="B68" s="38" t="s">
        <v>71</v>
      </c>
      <c r="C68" s="66">
        <f aca="true" t="shared" si="7" ref="C68:AH68">+C67+C50+C15+C11</f>
        <v>0</v>
      </c>
      <c r="D68" s="73">
        <f t="shared" si="7"/>
        <v>2289.249229911</v>
      </c>
      <c r="E68" s="73">
        <f t="shared" si="7"/>
        <v>0</v>
      </c>
      <c r="F68" s="73">
        <f t="shared" si="7"/>
        <v>0</v>
      </c>
      <c r="G68" s="74">
        <f t="shared" si="7"/>
        <v>0</v>
      </c>
      <c r="H68" s="66">
        <f t="shared" si="7"/>
        <v>215.205986726</v>
      </c>
      <c r="I68" s="73">
        <f t="shared" si="7"/>
        <v>14384.780542317</v>
      </c>
      <c r="J68" s="73">
        <f t="shared" si="7"/>
        <v>1764.1866399767232</v>
      </c>
      <c r="K68" s="73">
        <f t="shared" si="7"/>
        <v>18.44407366</v>
      </c>
      <c r="L68" s="74">
        <f t="shared" si="7"/>
        <v>3783.2431891799997</v>
      </c>
      <c r="M68" s="66">
        <f t="shared" si="7"/>
        <v>0</v>
      </c>
      <c r="N68" s="73">
        <f t="shared" si="7"/>
        <v>0</v>
      </c>
      <c r="O68" s="73">
        <f t="shared" si="7"/>
        <v>0</v>
      </c>
      <c r="P68" s="73">
        <f t="shared" si="7"/>
        <v>0</v>
      </c>
      <c r="Q68" s="74">
        <f t="shared" si="7"/>
        <v>0</v>
      </c>
      <c r="R68" s="66">
        <f t="shared" si="7"/>
        <v>64.11775261599999</v>
      </c>
      <c r="S68" s="73">
        <f t="shared" si="7"/>
        <v>175.74643885400002</v>
      </c>
      <c r="T68" s="73">
        <f t="shared" si="7"/>
        <v>62.235859452999996</v>
      </c>
      <c r="U68" s="73">
        <f t="shared" si="7"/>
        <v>0</v>
      </c>
      <c r="V68" s="74">
        <f t="shared" si="7"/>
        <v>145.51256514300002</v>
      </c>
      <c r="W68" s="66">
        <f t="shared" si="7"/>
        <v>0</v>
      </c>
      <c r="X68" s="66">
        <f t="shared" si="7"/>
        <v>0</v>
      </c>
      <c r="Y68" s="66">
        <f t="shared" si="7"/>
        <v>0</v>
      </c>
      <c r="Z68" s="66">
        <f t="shared" si="7"/>
        <v>0</v>
      </c>
      <c r="AA68" s="66">
        <f t="shared" si="7"/>
        <v>0</v>
      </c>
      <c r="AB68" s="66">
        <f t="shared" si="7"/>
        <v>0.24647241299999997</v>
      </c>
      <c r="AC68" s="73">
        <f t="shared" si="7"/>
        <v>0.015240915999999998</v>
      </c>
      <c r="AD68" s="73">
        <f t="shared" si="7"/>
        <v>0</v>
      </c>
      <c r="AE68" s="73">
        <f t="shared" si="7"/>
        <v>0</v>
      </c>
      <c r="AF68" s="74">
        <f t="shared" si="7"/>
        <v>0.406249789</v>
      </c>
      <c r="AG68" s="66">
        <f t="shared" si="7"/>
        <v>0</v>
      </c>
      <c r="AH68" s="73">
        <f t="shared" si="7"/>
        <v>0</v>
      </c>
      <c r="AI68" s="73">
        <f aca="true" t="shared" si="8" ref="AI68:BK68">+AI67+AI50+AI15+AI11</f>
        <v>0</v>
      </c>
      <c r="AJ68" s="73">
        <f t="shared" si="8"/>
        <v>0</v>
      </c>
      <c r="AK68" s="74">
        <f t="shared" si="8"/>
        <v>0</v>
      </c>
      <c r="AL68" s="66">
        <f t="shared" si="8"/>
        <v>0.099712882</v>
      </c>
      <c r="AM68" s="73">
        <f t="shared" si="8"/>
        <v>0</v>
      </c>
      <c r="AN68" s="73">
        <f t="shared" si="8"/>
        <v>0</v>
      </c>
      <c r="AO68" s="73">
        <f t="shared" si="8"/>
        <v>0</v>
      </c>
      <c r="AP68" s="74">
        <f t="shared" si="8"/>
        <v>0</v>
      </c>
      <c r="AQ68" s="66">
        <f t="shared" si="8"/>
        <v>0</v>
      </c>
      <c r="AR68" s="73">
        <f t="shared" si="8"/>
        <v>49.319506477</v>
      </c>
      <c r="AS68" s="73">
        <f t="shared" si="8"/>
        <v>0</v>
      </c>
      <c r="AT68" s="73">
        <f t="shared" si="8"/>
        <v>0</v>
      </c>
      <c r="AU68" s="74">
        <f t="shared" si="8"/>
        <v>0</v>
      </c>
      <c r="AV68" s="66">
        <f t="shared" si="8"/>
        <v>816.4461564200001</v>
      </c>
      <c r="AW68" s="73">
        <f t="shared" si="8"/>
        <v>6099.552182386</v>
      </c>
      <c r="AX68" s="73">
        <f t="shared" si="8"/>
        <v>79.38532502799998</v>
      </c>
      <c r="AY68" s="73">
        <f t="shared" si="8"/>
        <v>0</v>
      </c>
      <c r="AZ68" s="74">
        <f t="shared" si="8"/>
        <v>6046.189977230191</v>
      </c>
      <c r="BA68" s="66">
        <f t="shared" si="8"/>
        <v>0</v>
      </c>
      <c r="BB68" s="73">
        <f t="shared" si="8"/>
        <v>0</v>
      </c>
      <c r="BC68" s="73">
        <f t="shared" si="8"/>
        <v>0</v>
      </c>
      <c r="BD68" s="73">
        <f t="shared" si="8"/>
        <v>0</v>
      </c>
      <c r="BE68" s="74">
        <f t="shared" si="8"/>
        <v>0</v>
      </c>
      <c r="BF68" s="66">
        <f t="shared" si="8"/>
        <v>211.24104359700002</v>
      </c>
      <c r="BG68" s="73">
        <f t="shared" si="8"/>
        <v>365.897341407</v>
      </c>
      <c r="BH68" s="73">
        <f t="shared" si="8"/>
        <v>56.350716979000005</v>
      </c>
      <c r="BI68" s="73">
        <f t="shared" si="8"/>
        <v>0</v>
      </c>
      <c r="BJ68" s="74">
        <f t="shared" si="8"/>
        <v>500.117406615</v>
      </c>
      <c r="BK68" s="66">
        <f t="shared" si="8"/>
        <v>37127.98960997591</v>
      </c>
      <c r="BM68" s="105"/>
    </row>
    <row r="69" spans="1:65" ht="3.75" customHeight="1">
      <c r="A69" s="11"/>
      <c r="B69" s="20"/>
      <c r="C69" s="124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6"/>
      <c r="BM69" s="105"/>
    </row>
    <row r="70" spans="1:65" ht="3.75" customHeight="1">
      <c r="A70" s="11"/>
      <c r="B70" s="20"/>
      <c r="C70" s="25"/>
      <c r="D70" s="33"/>
      <c r="E70" s="26"/>
      <c r="F70" s="26"/>
      <c r="G70" s="26"/>
      <c r="H70" s="26"/>
      <c r="I70" s="26"/>
      <c r="J70" s="26"/>
      <c r="K70" s="26"/>
      <c r="L70" s="26"/>
      <c r="M70" s="26"/>
      <c r="N70" s="33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33"/>
      <c r="AS70" s="26"/>
      <c r="AT70" s="26"/>
      <c r="AU70" s="26"/>
      <c r="AV70" s="26"/>
      <c r="AW70" s="26"/>
      <c r="AX70" s="26"/>
      <c r="AY70" s="26"/>
      <c r="AZ70" s="26"/>
      <c r="BA70" s="26"/>
      <c r="BB70" s="33"/>
      <c r="BC70" s="26"/>
      <c r="BD70" s="26"/>
      <c r="BE70" s="26"/>
      <c r="BF70" s="26"/>
      <c r="BG70" s="33"/>
      <c r="BH70" s="26"/>
      <c r="BI70" s="26"/>
      <c r="BJ70" s="26"/>
      <c r="BK70" s="29"/>
      <c r="BM70" s="105"/>
    </row>
    <row r="71" spans="1:65" ht="12.75">
      <c r="A71" s="11" t="s">
        <v>1</v>
      </c>
      <c r="B71" s="17" t="s">
        <v>7</v>
      </c>
      <c r="C71" s="124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6"/>
      <c r="BM71" s="105"/>
    </row>
    <row r="72" spans="1:255" s="4" customFormat="1" ht="12.75">
      <c r="A72" s="11" t="s">
        <v>67</v>
      </c>
      <c r="B72" s="24" t="s">
        <v>2</v>
      </c>
      <c r="C72" s="12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3"/>
      <c r="BL72" s="2"/>
      <c r="BM72" s="105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12.75">
      <c r="A73" s="11"/>
      <c r="B73" s="24" t="s">
        <v>170</v>
      </c>
      <c r="C73" s="76">
        <v>0</v>
      </c>
      <c r="D73" s="53">
        <v>0.818945174</v>
      </c>
      <c r="E73" s="77">
        <v>0</v>
      </c>
      <c r="F73" s="77">
        <v>0</v>
      </c>
      <c r="G73" s="78">
        <v>0</v>
      </c>
      <c r="H73" s="76">
        <v>456.08587914000003</v>
      </c>
      <c r="I73" s="77">
        <v>0.022445257</v>
      </c>
      <c r="J73" s="77">
        <v>0</v>
      </c>
      <c r="K73" s="77">
        <v>0</v>
      </c>
      <c r="L73" s="78">
        <v>19.769968678</v>
      </c>
      <c r="M73" s="67">
        <v>0</v>
      </c>
      <c r="N73" s="68">
        <v>0</v>
      </c>
      <c r="O73" s="67">
        <v>0</v>
      </c>
      <c r="P73" s="67">
        <v>0</v>
      </c>
      <c r="Q73" s="67">
        <v>0</v>
      </c>
      <c r="R73" s="76">
        <v>240.14555240299998</v>
      </c>
      <c r="S73" s="77">
        <v>0.004437643</v>
      </c>
      <c r="T73" s="77">
        <v>0</v>
      </c>
      <c r="U73" s="77">
        <v>0</v>
      </c>
      <c r="V73" s="78">
        <v>3.785642548</v>
      </c>
      <c r="W73" s="76">
        <v>0</v>
      </c>
      <c r="X73" s="77">
        <v>0</v>
      </c>
      <c r="Y73" s="77">
        <v>0</v>
      </c>
      <c r="Z73" s="77">
        <v>0</v>
      </c>
      <c r="AA73" s="78">
        <v>0</v>
      </c>
      <c r="AB73" s="76">
        <v>1.919131025</v>
      </c>
      <c r="AC73" s="77">
        <v>0</v>
      </c>
      <c r="AD73" s="77">
        <v>0</v>
      </c>
      <c r="AE73" s="77">
        <v>0</v>
      </c>
      <c r="AF73" s="78">
        <v>0.011921722000000001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76">
        <v>0.728502687</v>
      </c>
      <c r="AM73" s="77">
        <v>0</v>
      </c>
      <c r="AN73" s="77">
        <v>0</v>
      </c>
      <c r="AO73" s="77">
        <v>0</v>
      </c>
      <c r="AP73" s="78">
        <v>0</v>
      </c>
      <c r="AQ73" s="76">
        <v>0</v>
      </c>
      <c r="AR73" s="79">
        <v>0</v>
      </c>
      <c r="AS73" s="77">
        <v>0</v>
      </c>
      <c r="AT73" s="77">
        <v>0</v>
      </c>
      <c r="AU73" s="78">
        <v>0</v>
      </c>
      <c r="AV73" s="76">
        <v>2833.636488513</v>
      </c>
      <c r="AW73" s="77">
        <v>13.05736208</v>
      </c>
      <c r="AX73" s="77">
        <v>1.755249039</v>
      </c>
      <c r="AY73" s="77">
        <v>0</v>
      </c>
      <c r="AZ73" s="78">
        <v>386.05784802</v>
      </c>
      <c r="BA73" s="76">
        <v>0</v>
      </c>
      <c r="BB73" s="79">
        <v>0</v>
      </c>
      <c r="BC73" s="77">
        <v>0</v>
      </c>
      <c r="BD73" s="77">
        <v>0</v>
      </c>
      <c r="BE73" s="78">
        <v>0</v>
      </c>
      <c r="BF73" s="76">
        <v>1070.7129823670002</v>
      </c>
      <c r="BG73" s="79">
        <v>3.329191027</v>
      </c>
      <c r="BH73" s="77">
        <v>0</v>
      </c>
      <c r="BI73" s="77">
        <v>0</v>
      </c>
      <c r="BJ73" s="78">
        <v>80.089867417</v>
      </c>
      <c r="BK73" s="94">
        <v>5111.93141474</v>
      </c>
      <c r="BL73" s="27"/>
      <c r="BM73" s="105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4" customFormat="1" ht="12.75">
      <c r="A74" s="36"/>
      <c r="B74" s="37" t="s">
        <v>76</v>
      </c>
      <c r="C74" s="50">
        <f>SUM(C73)</f>
        <v>0</v>
      </c>
      <c r="D74" s="70">
        <f>SUM(D73)</f>
        <v>0.818945174</v>
      </c>
      <c r="E74" s="70">
        <f aca="true" t="shared" si="9" ref="E74:BJ74">SUM(E73)</f>
        <v>0</v>
      </c>
      <c r="F74" s="70">
        <f t="shared" si="9"/>
        <v>0</v>
      </c>
      <c r="G74" s="69">
        <f t="shared" si="9"/>
        <v>0</v>
      </c>
      <c r="H74" s="50">
        <f t="shared" si="9"/>
        <v>456.08587914000003</v>
      </c>
      <c r="I74" s="70">
        <f t="shared" si="9"/>
        <v>0.022445257</v>
      </c>
      <c r="J74" s="70">
        <f t="shared" si="9"/>
        <v>0</v>
      </c>
      <c r="K74" s="70">
        <f t="shared" si="9"/>
        <v>0</v>
      </c>
      <c r="L74" s="69">
        <f t="shared" si="9"/>
        <v>19.769968678</v>
      </c>
      <c r="M74" s="51">
        <f t="shared" si="9"/>
        <v>0</v>
      </c>
      <c r="N74" s="51">
        <f t="shared" si="9"/>
        <v>0</v>
      </c>
      <c r="O74" s="51">
        <f t="shared" si="9"/>
        <v>0</v>
      </c>
      <c r="P74" s="51">
        <f t="shared" si="9"/>
        <v>0</v>
      </c>
      <c r="Q74" s="75">
        <f t="shared" si="9"/>
        <v>0</v>
      </c>
      <c r="R74" s="50">
        <f t="shared" si="9"/>
        <v>240.14555240299998</v>
      </c>
      <c r="S74" s="70">
        <f t="shared" si="9"/>
        <v>0.004437643</v>
      </c>
      <c r="T74" s="70">
        <f t="shared" si="9"/>
        <v>0</v>
      </c>
      <c r="U74" s="70">
        <f t="shared" si="9"/>
        <v>0</v>
      </c>
      <c r="V74" s="69">
        <f t="shared" si="9"/>
        <v>3.785642548</v>
      </c>
      <c r="W74" s="50">
        <f t="shared" si="9"/>
        <v>0</v>
      </c>
      <c r="X74" s="70">
        <f t="shared" si="9"/>
        <v>0</v>
      </c>
      <c r="Y74" s="70">
        <f t="shared" si="9"/>
        <v>0</v>
      </c>
      <c r="Z74" s="70">
        <f t="shared" si="9"/>
        <v>0</v>
      </c>
      <c r="AA74" s="69">
        <f t="shared" si="9"/>
        <v>0</v>
      </c>
      <c r="AB74" s="50">
        <f t="shared" si="9"/>
        <v>1.919131025</v>
      </c>
      <c r="AC74" s="70">
        <f t="shared" si="9"/>
        <v>0</v>
      </c>
      <c r="AD74" s="70">
        <f t="shared" si="9"/>
        <v>0</v>
      </c>
      <c r="AE74" s="70">
        <f t="shared" si="9"/>
        <v>0</v>
      </c>
      <c r="AF74" s="69">
        <f t="shared" si="9"/>
        <v>0.011921722000000001</v>
      </c>
      <c r="AG74" s="51">
        <f t="shared" si="9"/>
        <v>0</v>
      </c>
      <c r="AH74" s="51">
        <f t="shared" si="9"/>
        <v>0</v>
      </c>
      <c r="AI74" s="51">
        <f t="shared" si="9"/>
        <v>0</v>
      </c>
      <c r="AJ74" s="51">
        <f t="shared" si="9"/>
        <v>0</v>
      </c>
      <c r="AK74" s="75">
        <f t="shared" si="9"/>
        <v>0</v>
      </c>
      <c r="AL74" s="50">
        <f t="shared" si="9"/>
        <v>0.728502687</v>
      </c>
      <c r="AM74" s="70">
        <f t="shared" si="9"/>
        <v>0</v>
      </c>
      <c r="AN74" s="70">
        <f t="shared" si="9"/>
        <v>0</v>
      </c>
      <c r="AO74" s="70">
        <f t="shared" si="9"/>
        <v>0</v>
      </c>
      <c r="AP74" s="69">
        <f t="shared" si="9"/>
        <v>0</v>
      </c>
      <c r="AQ74" s="50">
        <f t="shared" si="9"/>
        <v>0</v>
      </c>
      <c r="AR74" s="70">
        <f t="shared" si="9"/>
        <v>0</v>
      </c>
      <c r="AS74" s="70">
        <f t="shared" si="9"/>
        <v>0</v>
      </c>
      <c r="AT74" s="70">
        <f t="shared" si="9"/>
        <v>0</v>
      </c>
      <c r="AU74" s="69">
        <f t="shared" si="9"/>
        <v>0</v>
      </c>
      <c r="AV74" s="50">
        <f t="shared" si="9"/>
        <v>2833.636488513</v>
      </c>
      <c r="AW74" s="70">
        <f t="shared" si="9"/>
        <v>13.05736208</v>
      </c>
      <c r="AX74" s="70">
        <f t="shared" si="9"/>
        <v>1.755249039</v>
      </c>
      <c r="AY74" s="70">
        <f t="shared" si="9"/>
        <v>0</v>
      </c>
      <c r="AZ74" s="69">
        <f t="shared" si="9"/>
        <v>386.05784802</v>
      </c>
      <c r="BA74" s="50">
        <f t="shared" si="9"/>
        <v>0</v>
      </c>
      <c r="BB74" s="70">
        <f t="shared" si="9"/>
        <v>0</v>
      </c>
      <c r="BC74" s="70">
        <f t="shared" si="9"/>
        <v>0</v>
      </c>
      <c r="BD74" s="70">
        <f t="shared" si="9"/>
        <v>0</v>
      </c>
      <c r="BE74" s="69">
        <f t="shared" si="9"/>
        <v>0</v>
      </c>
      <c r="BF74" s="50">
        <f t="shared" si="9"/>
        <v>1070.7129823670002</v>
      </c>
      <c r="BG74" s="70">
        <f t="shared" si="9"/>
        <v>3.329191027</v>
      </c>
      <c r="BH74" s="70">
        <f t="shared" si="9"/>
        <v>0</v>
      </c>
      <c r="BI74" s="70">
        <f t="shared" si="9"/>
        <v>0</v>
      </c>
      <c r="BJ74" s="69">
        <f t="shared" si="9"/>
        <v>80.089867417</v>
      </c>
      <c r="BK74" s="52">
        <f>SUM(BK73:BK73)</f>
        <v>5111.93141474</v>
      </c>
      <c r="BL74" s="2"/>
      <c r="BM74" s="105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65" ht="12.75">
      <c r="A75" s="11" t="s">
        <v>68</v>
      </c>
      <c r="B75" s="18" t="s">
        <v>15</v>
      </c>
      <c r="C75" s="114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6"/>
      <c r="BM75" s="105"/>
    </row>
    <row r="76" spans="1:65" ht="12.75">
      <c r="A76" s="11"/>
      <c r="B76" s="24" t="s">
        <v>145</v>
      </c>
      <c r="C76" s="72">
        <v>0</v>
      </c>
      <c r="D76" s="53">
        <v>0</v>
      </c>
      <c r="E76" s="45">
        <v>0</v>
      </c>
      <c r="F76" s="45">
        <v>0</v>
      </c>
      <c r="G76" s="54">
        <v>0</v>
      </c>
      <c r="H76" s="72">
        <v>0.377638447</v>
      </c>
      <c r="I76" s="45">
        <v>0</v>
      </c>
      <c r="J76" s="45">
        <v>0</v>
      </c>
      <c r="K76" s="45">
        <v>0</v>
      </c>
      <c r="L76" s="54">
        <v>0.119800935</v>
      </c>
      <c r="M76" s="72">
        <v>0</v>
      </c>
      <c r="N76" s="53">
        <v>0</v>
      </c>
      <c r="O76" s="45">
        <v>0</v>
      </c>
      <c r="P76" s="45">
        <v>0</v>
      </c>
      <c r="Q76" s="54">
        <v>0</v>
      </c>
      <c r="R76" s="72">
        <v>0.027363242000000003</v>
      </c>
      <c r="S76" s="45">
        <v>0</v>
      </c>
      <c r="T76" s="45">
        <v>0</v>
      </c>
      <c r="U76" s="45">
        <v>0</v>
      </c>
      <c r="V76" s="54">
        <v>0</v>
      </c>
      <c r="W76" s="72">
        <v>0</v>
      </c>
      <c r="X76" s="45">
        <v>0</v>
      </c>
      <c r="Y76" s="45">
        <v>0</v>
      </c>
      <c r="Z76" s="45">
        <v>0</v>
      </c>
      <c r="AA76" s="54">
        <v>0</v>
      </c>
      <c r="AB76" s="72">
        <v>0</v>
      </c>
      <c r="AC76" s="45">
        <v>0</v>
      </c>
      <c r="AD76" s="45">
        <v>0</v>
      </c>
      <c r="AE76" s="45">
        <v>0</v>
      </c>
      <c r="AF76" s="54">
        <v>0</v>
      </c>
      <c r="AG76" s="72">
        <v>0</v>
      </c>
      <c r="AH76" s="45">
        <v>0</v>
      </c>
      <c r="AI76" s="45">
        <v>0</v>
      </c>
      <c r="AJ76" s="45">
        <v>0</v>
      </c>
      <c r="AK76" s="54">
        <v>0</v>
      </c>
      <c r="AL76" s="72">
        <v>0</v>
      </c>
      <c r="AM76" s="45">
        <v>0</v>
      </c>
      <c r="AN76" s="45">
        <v>0</v>
      </c>
      <c r="AO76" s="45">
        <v>0</v>
      </c>
      <c r="AP76" s="54">
        <v>0</v>
      </c>
      <c r="AQ76" s="72">
        <v>0</v>
      </c>
      <c r="AR76" s="53">
        <v>0</v>
      </c>
      <c r="AS76" s="45">
        <v>0</v>
      </c>
      <c r="AT76" s="45">
        <v>0</v>
      </c>
      <c r="AU76" s="54">
        <v>0</v>
      </c>
      <c r="AV76" s="72">
        <v>6.517165986</v>
      </c>
      <c r="AW76" s="45">
        <v>1.437161226</v>
      </c>
      <c r="AX76" s="45">
        <v>0</v>
      </c>
      <c r="AY76" s="45">
        <v>0</v>
      </c>
      <c r="AZ76" s="54">
        <v>21.439868448</v>
      </c>
      <c r="BA76" s="72">
        <v>0</v>
      </c>
      <c r="BB76" s="53">
        <v>0</v>
      </c>
      <c r="BC76" s="45">
        <v>0</v>
      </c>
      <c r="BD76" s="45">
        <v>0</v>
      </c>
      <c r="BE76" s="54">
        <v>0</v>
      </c>
      <c r="BF76" s="72">
        <v>0.590377602</v>
      </c>
      <c r="BG76" s="53">
        <v>0</v>
      </c>
      <c r="BH76" s="45">
        <v>0</v>
      </c>
      <c r="BI76" s="45">
        <v>0</v>
      </c>
      <c r="BJ76" s="54">
        <v>0.169302642</v>
      </c>
      <c r="BK76" s="49">
        <v>30.678678528</v>
      </c>
      <c r="BL76" s="27"/>
      <c r="BM76" s="105"/>
    </row>
    <row r="77" spans="1:65" ht="12.75">
      <c r="A77" s="11"/>
      <c r="B77" s="24" t="s">
        <v>146</v>
      </c>
      <c r="C77" s="72">
        <v>0</v>
      </c>
      <c r="D77" s="53">
        <v>19.852645159999998</v>
      </c>
      <c r="E77" s="45">
        <v>0</v>
      </c>
      <c r="F77" s="45">
        <v>0</v>
      </c>
      <c r="G77" s="54">
        <v>0</v>
      </c>
      <c r="H77" s="72">
        <v>9.537648029</v>
      </c>
      <c r="I77" s="45">
        <v>11.251426611000001</v>
      </c>
      <c r="J77" s="45">
        <v>0</v>
      </c>
      <c r="K77" s="45">
        <v>0</v>
      </c>
      <c r="L77" s="54">
        <v>18.767955758</v>
      </c>
      <c r="M77" s="72">
        <v>0</v>
      </c>
      <c r="N77" s="53">
        <v>0</v>
      </c>
      <c r="O77" s="45">
        <v>0</v>
      </c>
      <c r="P77" s="45">
        <v>0</v>
      </c>
      <c r="Q77" s="54">
        <v>0</v>
      </c>
      <c r="R77" s="72">
        <v>3.1406538459999997</v>
      </c>
      <c r="S77" s="45">
        <v>19.956871547</v>
      </c>
      <c r="T77" s="45">
        <v>0</v>
      </c>
      <c r="U77" s="45">
        <v>0</v>
      </c>
      <c r="V77" s="54">
        <v>1.773155848</v>
      </c>
      <c r="W77" s="72">
        <v>0</v>
      </c>
      <c r="X77" s="45">
        <v>0</v>
      </c>
      <c r="Y77" s="45">
        <v>0</v>
      </c>
      <c r="Z77" s="45">
        <v>0</v>
      </c>
      <c r="AA77" s="54">
        <v>0</v>
      </c>
      <c r="AB77" s="72">
        <v>0</v>
      </c>
      <c r="AC77" s="45">
        <v>0</v>
      </c>
      <c r="AD77" s="45">
        <v>0</v>
      </c>
      <c r="AE77" s="45">
        <v>0</v>
      </c>
      <c r="AF77" s="54">
        <v>0</v>
      </c>
      <c r="AG77" s="72">
        <v>0</v>
      </c>
      <c r="AH77" s="45">
        <v>0</v>
      </c>
      <c r="AI77" s="45">
        <v>0</v>
      </c>
      <c r="AJ77" s="45">
        <v>0</v>
      </c>
      <c r="AK77" s="54">
        <v>0</v>
      </c>
      <c r="AL77" s="72">
        <v>0</v>
      </c>
      <c r="AM77" s="45">
        <v>0</v>
      </c>
      <c r="AN77" s="45">
        <v>0</v>
      </c>
      <c r="AO77" s="45">
        <v>0</v>
      </c>
      <c r="AP77" s="54">
        <v>0</v>
      </c>
      <c r="AQ77" s="72">
        <v>0</v>
      </c>
      <c r="AR77" s="53">
        <v>0</v>
      </c>
      <c r="AS77" s="45">
        <v>0</v>
      </c>
      <c r="AT77" s="45">
        <v>0</v>
      </c>
      <c r="AU77" s="54">
        <v>0</v>
      </c>
      <c r="AV77" s="72">
        <v>116.165659326</v>
      </c>
      <c r="AW77" s="45">
        <v>58.555746669</v>
      </c>
      <c r="AX77" s="45">
        <v>0</v>
      </c>
      <c r="AY77" s="45">
        <v>0</v>
      </c>
      <c r="AZ77" s="54">
        <v>218.41091436600001</v>
      </c>
      <c r="BA77" s="72">
        <v>0</v>
      </c>
      <c r="BB77" s="53">
        <v>0</v>
      </c>
      <c r="BC77" s="45">
        <v>0</v>
      </c>
      <c r="BD77" s="45">
        <v>0</v>
      </c>
      <c r="BE77" s="54">
        <v>0</v>
      </c>
      <c r="BF77" s="72">
        <v>45.364817665000004</v>
      </c>
      <c r="BG77" s="53">
        <v>6.469155701</v>
      </c>
      <c r="BH77" s="45">
        <v>0</v>
      </c>
      <c r="BI77" s="45">
        <v>0</v>
      </c>
      <c r="BJ77" s="54">
        <v>36.823503035</v>
      </c>
      <c r="BK77" s="49">
        <v>566.0701535610001</v>
      </c>
      <c r="BL77" s="27"/>
      <c r="BM77" s="105"/>
    </row>
    <row r="78" spans="1:65" ht="12.75">
      <c r="A78" s="11"/>
      <c r="B78" s="24" t="s">
        <v>147</v>
      </c>
      <c r="C78" s="72">
        <v>0</v>
      </c>
      <c r="D78" s="53">
        <v>0</v>
      </c>
      <c r="E78" s="45">
        <v>0</v>
      </c>
      <c r="F78" s="45">
        <v>0</v>
      </c>
      <c r="G78" s="54">
        <v>0</v>
      </c>
      <c r="H78" s="72">
        <v>2.0839353440000004</v>
      </c>
      <c r="I78" s="45">
        <v>0.029427194</v>
      </c>
      <c r="J78" s="45">
        <v>0</v>
      </c>
      <c r="K78" s="45">
        <v>0</v>
      </c>
      <c r="L78" s="54">
        <v>2.041872561</v>
      </c>
      <c r="M78" s="72">
        <v>0</v>
      </c>
      <c r="N78" s="53">
        <v>0</v>
      </c>
      <c r="O78" s="45">
        <v>0</v>
      </c>
      <c r="P78" s="45">
        <v>0</v>
      </c>
      <c r="Q78" s="54">
        <v>0</v>
      </c>
      <c r="R78" s="72">
        <v>0.5814801700000001</v>
      </c>
      <c r="S78" s="45">
        <v>0</v>
      </c>
      <c r="T78" s="45">
        <v>0</v>
      </c>
      <c r="U78" s="45">
        <v>0</v>
      </c>
      <c r="V78" s="54">
        <v>0.368819878</v>
      </c>
      <c r="W78" s="72">
        <v>0</v>
      </c>
      <c r="X78" s="45">
        <v>0</v>
      </c>
      <c r="Y78" s="45">
        <v>0</v>
      </c>
      <c r="Z78" s="45">
        <v>0</v>
      </c>
      <c r="AA78" s="54">
        <v>0</v>
      </c>
      <c r="AB78" s="72">
        <v>0</v>
      </c>
      <c r="AC78" s="45">
        <v>0</v>
      </c>
      <c r="AD78" s="45">
        <v>0</v>
      </c>
      <c r="AE78" s="45">
        <v>0</v>
      </c>
      <c r="AF78" s="54">
        <v>0</v>
      </c>
      <c r="AG78" s="72">
        <v>0</v>
      </c>
      <c r="AH78" s="45">
        <v>0</v>
      </c>
      <c r="AI78" s="45">
        <v>0</v>
      </c>
      <c r="AJ78" s="45">
        <v>0</v>
      </c>
      <c r="AK78" s="54">
        <v>0</v>
      </c>
      <c r="AL78" s="72">
        <v>0.0009691649999999999</v>
      </c>
      <c r="AM78" s="45">
        <v>0</v>
      </c>
      <c r="AN78" s="45">
        <v>0</v>
      </c>
      <c r="AO78" s="45">
        <v>0</v>
      </c>
      <c r="AP78" s="54">
        <v>0</v>
      </c>
      <c r="AQ78" s="72">
        <v>0</v>
      </c>
      <c r="AR78" s="53">
        <v>0</v>
      </c>
      <c r="AS78" s="45">
        <v>0</v>
      </c>
      <c r="AT78" s="45">
        <v>0</v>
      </c>
      <c r="AU78" s="54">
        <v>0</v>
      </c>
      <c r="AV78" s="72">
        <v>19.605521089</v>
      </c>
      <c r="AW78" s="45">
        <v>4.997908421</v>
      </c>
      <c r="AX78" s="45">
        <v>0</v>
      </c>
      <c r="AY78" s="45">
        <v>0</v>
      </c>
      <c r="AZ78" s="54">
        <v>39.487134793</v>
      </c>
      <c r="BA78" s="72">
        <v>0</v>
      </c>
      <c r="BB78" s="53">
        <v>0</v>
      </c>
      <c r="BC78" s="45">
        <v>0</v>
      </c>
      <c r="BD78" s="45">
        <v>0</v>
      </c>
      <c r="BE78" s="54">
        <v>0</v>
      </c>
      <c r="BF78" s="72">
        <v>4.3937403459999995</v>
      </c>
      <c r="BG78" s="53">
        <v>0</v>
      </c>
      <c r="BH78" s="45">
        <v>0</v>
      </c>
      <c r="BI78" s="45">
        <v>0</v>
      </c>
      <c r="BJ78" s="54">
        <v>2.9215335060000003</v>
      </c>
      <c r="BK78" s="49">
        <v>76.51234246700001</v>
      </c>
      <c r="BL78" s="27"/>
      <c r="BM78" s="105"/>
    </row>
    <row r="79" spans="1:65" ht="12.75">
      <c r="A79" s="11"/>
      <c r="B79" s="100" t="s">
        <v>148</v>
      </c>
      <c r="C79" s="72">
        <v>0</v>
      </c>
      <c r="D79" s="53">
        <v>54.164889983</v>
      </c>
      <c r="E79" s="45">
        <v>0</v>
      </c>
      <c r="F79" s="45">
        <v>0</v>
      </c>
      <c r="G79" s="54">
        <v>0</v>
      </c>
      <c r="H79" s="72">
        <v>4.124327857</v>
      </c>
      <c r="I79" s="45">
        <v>24.301572172</v>
      </c>
      <c r="J79" s="45">
        <v>3.8929028619999997</v>
      </c>
      <c r="K79" s="45">
        <v>0</v>
      </c>
      <c r="L79" s="54">
        <v>44.900917068</v>
      </c>
      <c r="M79" s="72">
        <v>0</v>
      </c>
      <c r="N79" s="53">
        <v>0</v>
      </c>
      <c r="O79" s="45">
        <v>0</v>
      </c>
      <c r="P79" s="45">
        <v>0</v>
      </c>
      <c r="Q79" s="54">
        <v>0</v>
      </c>
      <c r="R79" s="72">
        <v>0.740972839</v>
      </c>
      <c r="S79" s="45">
        <v>5.078522261</v>
      </c>
      <c r="T79" s="45">
        <v>0</v>
      </c>
      <c r="U79" s="45">
        <v>0</v>
      </c>
      <c r="V79" s="54">
        <v>0.6904704159999999</v>
      </c>
      <c r="W79" s="72">
        <v>0</v>
      </c>
      <c r="X79" s="45">
        <v>0</v>
      </c>
      <c r="Y79" s="45">
        <v>0</v>
      </c>
      <c r="Z79" s="45">
        <v>0</v>
      </c>
      <c r="AA79" s="54">
        <v>0</v>
      </c>
      <c r="AB79" s="72">
        <v>0</v>
      </c>
      <c r="AC79" s="45">
        <v>0</v>
      </c>
      <c r="AD79" s="45">
        <v>0</v>
      </c>
      <c r="AE79" s="45">
        <v>0</v>
      </c>
      <c r="AF79" s="54">
        <v>0</v>
      </c>
      <c r="AG79" s="72">
        <v>0</v>
      </c>
      <c r="AH79" s="45">
        <v>0</v>
      </c>
      <c r="AI79" s="45">
        <v>0</v>
      </c>
      <c r="AJ79" s="45">
        <v>0</v>
      </c>
      <c r="AK79" s="54">
        <v>0</v>
      </c>
      <c r="AL79" s="72">
        <v>0</v>
      </c>
      <c r="AM79" s="45">
        <v>0</v>
      </c>
      <c r="AN79" s="45">
        <v>0</v>
      </c>
      <c r="AO79" s="45">
        <v>0</v>
      </c>
      <c r="AP79" s="54">
        <v>0</v>
      </c>
      <c r="AQ79" s="72">
        <v>0</v>
      </c>
      <c r="AR79" s="53">
        <v>0</v>
      </c>
      <c r="AS79" s="45">
        <v>0</v>
      </c>
      <c r="AT79" s="45">
        <v>0</v>
      </c>
      <c r="AU79" s="54">
        <v>0</v>
      </c>
      <c r="AV79" s="72">
        <v>8.498549692</v>
      </c>
      <c r="AW79" s="45">
        <v>26.504497778</v>
      </c>
      <c r="AX79" s="45">
        <v>0</v>
      </c>
      <c r="AY79" s="45">
        <v>0</v>
      </c>
      <c r="AZ79" s="54">
        <v>61.525158462</v>
      </c>
      <c r="BA79" s="72">
        <v>0</v>
      </c>
      <c r="BB79" s="53">
        <v>0</v>
      </c>
      <c r="BC79" s="45">
        <v>0</v>
      </c>
      <c r="BD79" s="45">
        <v>0</v>
      </c>
      <c r="BE79" s="54">
        <v>0</v>
      </c>
      <c r="BF79" s="72">
        <v>1.873038352</v>
      </c>
      <c r="BG79" s="53">
        <v>9.411696461</v>
      </c>
      <c r="BH79" s="45">
        <v>0</v>
      </c>
      <c r="BI79" s="45">
        <v>0</v>
      </c>
      <c r="BJ79" s="54">
        <v>25.525633065</v>
      </c>
      <c r="BK79" s="49">
        <v>271.23314926800003</v>
      </c>
      <c r="BL79" s="27"/>
      <c r="BM79" s="105"/>
    </row>
    <row r="80" spans="1:65" ht="12.75">
      <c r="A80" s="11"/>
      <c r="B80" s="24" t="s">
        <v>149</v>
      </c>
      <c r="C80" s="72">
        <v>0</v>
      </c>
      <c r="D80" s="53">
        <v>0.7051014059999999</v>
      </c>
      <c r="E80" s="45">
        <v>0</v>
      </c>
      <c r="F80" s="45">
        <v>0</v>
      </c>
      <c r="G80" s="54">
        <v>0</v>
      </c>
      <c r="H80" s="72">
        <v>7.992563763000001</v>
      </c>
      <c r="I80" s="45">
        <v>7.844993152</v>
      </c>
      <c r="J80" s="45">
        <v>0</v>
      </c>
      <c r="K80" s="45">
        <v>0</v>
      </c>
      <c r="L80" s="54">
        <v>22.729255437000003</v>
      </c>
      <c r="M80" s="72">
        <v>0</v>
      </c>
      <c r="N80" s="53">
        <v>0</v>
      </c>
      <c r="O80" s="45">
        <v>0</v>
      </c>
      <c r="P80" s="45">
        <v>0</v>
      </c>
      <c r="Q80" s="54">
        <v>0</v>
      </c>
      <c r="R80" s="72">
        <v>1.8753153139999998</v>
      </c>
      <c r="S80" s="45">
        <v>0.157227742</v>
      </c>
      <c r="T80" s="45">
        <v>0</v>
      </c>
      <c r="U80" s="45">
        <v>0</v>
      </c>
      <c r="V80" s="54">
        <v>2.9041523629999997</v>
      </c>
      <c r="W80" s="72">
        <v>0</v>
      </c>
      <c r="X80" s="45">
        <v>0</v>
      </c>
      <c r="Y80" s="45">
        <v>0</v>
      </c>
      <c r="Z80" s="45">
        <v>0</v>
      </c>
      <c r="AA80" s="54">
        <v>0</v>
      </c>
      <c r="AB80" s="72">
        <v>0.000617056</v>
      </c>
      <c r="AC80" s="45">
        <v>0</v>
      </c>
      <c r="AD80" s="45">
        <v>0</v>
      </c>
      <c r="AE80" s="45">
        <v>0</v>
      </c>
      <c r="AF80" s="54">
        <v>0</v>
      </c>
      <c r="AG80" s="72">
        <v>0</v>
      </c>
      <c r="AH80" s="45">
        <v>0</v>
      </c>
      <c r="AI80" s="45">
        <v>0</v>
      </c>
      <c r="AJ80" s="45">
        <v>0</v>
      </c>
      <c r="AK80" s="54">
        <v>0</v>
      </c>
      <c r="AL80" s="72">
        <v>0.007172725999999999</v>
      </c>
      <c r="AM80" s="45">
        <v>0</v>
      </c>
      <c r="AN80" s="45">
        <v>0</v>
      </c>
      <c r="AO80" s="45">
        <v>0</v>
      </c>
      <c r="AP80" s="54">
        <v>0</v>
      </c>
      <c r="AQ80" s="72">
        <v>0</v>
      </c>
      <c r="AR80" s="53">
        <v>0</v>
      </c>
      <c r="AS80" s="45">
        <v>0</v>
      </c>
      <c r="AT80" s="45">
        <v>0</v>
      </c>
      <c r="AU80" s="54">
        <v>0</v>
      </c>
      <c r="AV80" s="72">
        <v>158.633448721</v>
      </c>
      <c r="AW80" s="45">
        <v>146.27002907600001</v>
      </c>
      <c r="AX80" s="45">
        <v>0</v>
      </c>
      <c r="AY80" s="45">
        <v>0</v>
      </c>
      <c r="AZ80" s="54">
        <v>384.740585986</v>
      </c>
      <c r="BA80" s="72">
        <v>0</v>
      </c>
      <c r="BB80" s="53">
        <v>0</v>
      </c>
      <c r="BC80" s="45">
        <v>0</v>
      </c>
      <c r="BD80" s="45">
        <v>0</v>
      </c>
      <c r="BE80" s="54">
        <v>0</v>
      </c>
      <c r="BF80" s="72">
        <v>46.903432901</v>
      </c>
      <c r="BG80" s="53">
        <v>22.650854253000002</v>
      </c>
      <c r="BH80" s="45">
        <v>0</v>
      </c>
      <c r="BI80" s="45">
        <v>0</v>
      </c>
      <c r="BJ80" s="54">
        <v>87.78859236900001</v>
      </c>
      <c r="BK80" s="49">
        <v>891.203342265</v>
      </c>
      <c r="BM80" s="105"/>
    </row>
    <row r="81" spans="1:65" ht="12.75">
      <c r="A81" s="11"/>
      <c r="B81" s="24" t="s">
        <v>150</v>
      </c>
      <c r="C81" s="72">
        <v>0</v>
      </c>
      <c r="D81" s="53">
        <v>5.492303548</v>
      </c>
      <c r="E81" s="45">
        <v>0</v>
      </c>
      <c r="F81" s="45">
        <v>0</v>
      </c>
      <c r="G81" s="54">
        <v>0</v>
      </c>
      <c r="H81" s="72">
        <v>19.861386919</v>
      </c>
      <c r="I81" s="45">
        <v>8.559831898</v>
      </c>
      <c r="J81" s="45">
        <v>0</v>
      </c>
      <c r="K81" s="45">
        <v>0</v>
      </c>
      <c r="L81" s="54">
        <v>9.075756856</v>
      </c>
      <c r="M81" s="72">
        <v>0</v>
      </c>
      <c r="N81" s="53">
        <v>0</v>
      </c>
      <c r="O81" s="45">
        <v>0</v>
      </c>
      <c r="P81" s="45">
        <v>0</v>
      </c>
      <c r="Q81" s="54">
        <v>0</v>
      </c>
      <c r="R81" s="72">
        <v>6.907215127000001</v>
      </c>
      <c r="S81" s="45">
        <v>0</v>
      </c>
      <c r="T81" s="45">
        <v>0</v>
      </c>
      <c r="U81" s="45">
        <v>0</v>
      </c>
      <c r="V81" s="54">
        <v>0.743370029</v>
      </c>
      <c r="W81" s="72">
        <v>0</v>
      </c>
      <c r="X81" s="45">
        <v>0</v>
      </c>
      <c r="Y81" s="45">
        <v>0</v>
      </c>
      <c r="Z81" s="45">
        <v>0</v>
      </c>
      <c r="AA81" s="54">
        <v>0</v>
      </c>
      <c r="AB81" s="72">
        <v>0.002877039</v>
      </c>
      <c r="AC81" s="45">
        <v>0</v>
      </c>
      <c r="AD81" s="45">
        <v>0</v>
      </c>
      <c r="AE81" s="45">
        <v>0</v>
      </c>
      <c r="AF81" s="54">
        <v>0</v>
      </c>
      <c r="AG81" s="72">
        <v>0</v>
      </c>
      <c r="AH81" s="45">
        <v>0</v>
      </c>
      <c r="AI81" s="45">
        <v>0</v>
      </c>
      <c r="AJ81" s="45">
        <v>0</v>
      </c>
      <c r="AK81" s="54">
        <v>0</v>
      </c>
      <c r="AL81" s="72">
        <v>0.043536901</v>
      </c>
      <c r="AM81" s="45">
        <v>0</v>
      </c>
      <c r="AN81" s="45">
        <v>0</v>
      </c>
      <c r="AO81" s="45">
        <v>0</v>
      </c>
      <c r="AP81" s="54">
        <v>0</v>
      </c>
      <c r="AQ81" s="72">
        <v>0</v>
      </c>
      <c r="AR81" s="53">
        <v>0</v>
      </c>
      <c r="AS81" s="45">
        <v>0</v>
      </c>
      <c r="AT81" s="45">
        <v>0</v>
      </c>
      <c r="AU81" s="54">
        <v>0</v>
      </c>
      <c r="AV81" s="72">
        <v>30.909511819000002</v>
      </c>
      <c r="AW81" s="45">
        <v>9.299079945999999</v>
      </c>
      <c r="AX81" s="45">
        <v>0</v>
      </c>
      <c r="AY81" s="45">
        <v>0</v>
      </c>
      <c r="AZ81" s="54">
        <v>18.645346222999997</v>
      </c>
      <c r="BA81" s="72">
        <v>0</v>
      </c>
      <c r="BB81" s="53">
        <v>0</v>
      </c>
      <c r="BC81" s="45">
        <v>0</v>
      </c>
      <c r="BD81" s="45">
        <v>0</v>
      </c>
      <c r="BE81" s="54">
        <v>0</v>
      </c>
      <c r="BF81" s="72">
        <v>10.393265556</v>
      </c>
      <c r="BG81" s="53">
        <v>0.012208971</v>
      </c>
      <c r="BH81" s="45">
        <v>0</v>
      </c>
      <c r="BI81" s="45">
        <v>0</v>
      </c>
      <c r="BJ81" s="54">
        <v>2.7199675610000003</v>
      </c>
      <c r="BK81" s="49">
        <v>122.66565839300002</v>
      </c>
      <c r="BL81" s="27"/>
      <c r="BM81" s="105"/>
    </row>
    <row r="82" spans="1:65" ht="12.75">
      <c r="A82" s="11"/>
      <c r="B82" s="24" t="s">
        <v>151</v>
      </c>
      <c r="C82" s="72">
        <v>0</v>
      </c>
      <c r="D82" s="53">
        <v>0.750474599</v>
      </c>
      <c r="E82" s="45">
        <v>0</v>
      </c>
      <c r="F82" s="45">
        <v>0</v>
      </c>
      <c r="G82" s="54">
        <v>0</v>
      </c>
      <c r="H82" s="72">
        <v>85.638056886</v>
      </c>
      <c r="I82" s="45">
        <v>42.329744112</v>
      </c>
      <c r="J82" s="45">
        <v>0</v>
      </c>
      <c r="K82" s="45">
        <v>0</v>
      </c>
      <c r="L82" s="54">
        <v>58.543513593</v>
      </c>
      <c r="M82" s="72">
        <v>0</v>
      </c>
      <c r="N82" s="53">
        <v>0</v>
      </c>
      <c r="O82" s="45">
        <v>0</v>
      </c>
      <c r="P82" s="45">
        <v>0</v>
      </c>
      <c r="Q82" s="54">
        <v>0</v>
      </c>
      <c r="R82" s="72">
        <v>19.486824435</v>
      </c>
      <c r="S82" s="45">
        <v>0.846658431</v>
      </c>
      <c r="T82" s="45">
        <v>0</v>
      </c>
      <c r="U82" s="45">
        <v>0</v>
      </c>
      <c r="V82" s="54">
        <v>2.726010173</v>
      </c>
      <c r="W82" s="72">
        <v>0</v>
      </c>
      <c r="X82" s="45">
        <v>0</v>
      </c>
      <c r="Y82" s="45">
        <v>0</v>
      </c>
      <c r="Z82" s="45">
        <v>0</v>
      </c>
      <c r="AA82" s="54">
        <v>0</v>
      </c>
      <c r="AB82" s="72">
        <v>0.33309141299999995</v>
      </c>
      <c r="AC82" s="45">
        <v>0</v>
      </c>
      <c r="AD82" s="45">
        <v>0</v>
      </c>
      <c r="AE82" s="45">
        <v>0</v>
      </c>
      <c r="AF82" s="54">
        <v>0.0008327909999999999</v>
      </c>
      <c r="AG82" s="72">
        <v>0</v>
      </c>
      <c r="AH82" s="45">
        <v>0</v>
      </c>
      <c r="AI82" s="45">
        <v>0</v>
      </c>
      <c r="AJ82" s="45">
        <v>0</v>
      </c>
      <c r="AK82" s="54">
        <v>0</v>
      </c>
      <c r="AL82" s="72">
        <v>0.10899182699999999</v>
      </c>
      <c r="AM82" s="45">
        <v>0</v>
      </c>
      <c r="AN82" s="45">
        <v>0</v>
      </c>
      <c r="AO82" s="45">
        <v>0</v>
      </c>
      <c r="AP82" s="54">
        <v>0.081929899</v>
      </c>
      <c r="AQ82" s="72">
        <v>0</v>
      </c>
      <c r="AR82" s="53">
        <v>0.239519032</v>
      </c>
      <c r="AS82" s="45">
        <v>0</v>
      </c>
      <c r="AT82" s="45">
        <v>0</v>
      </c>
      <c r="AU82" s="54">
        <v>0</v>
      </c>
      <c r="AV82" s="72">
        <v>1187.8881262159998</v>
      </c>
      <c r="AW82" s="45">
        <v>250.627185427</v>
      </c>
      <c r="AX82" s="45">
        <v>0</v>
      </c>
      <c r="AY82" s="45">
        <v>0</v>
      </c>
      <c r="AZ82" s="54">
        <v>591.6918624340001</v>
      </c>
      <c r="BA82" s="72">
        <v>0</v>
      </c>
      <c r="BB82" s="53">
        <v>0</v>
      </c>
      <c r="BC82" s="45">
        <v>0</v>
      </c>
      <c r="BD82" s="45">
        <v>0</v>
      </c>
      <c r="BE82" s="54">
        <v>0</v>
      </c>
      <c r="BF82" s="72">
        <v>232.247078904</v>
      </c>
      <c r="BG82" s="53">
        <v>32.181802128</v>
      </c>
      <c r="BH82" s="45">
        <v>0</v>
      </c>
      <c r="BI82" s="45">
        <v>0</v>
      </c>
      <c r="BJ82" s="54">
        <v>86.607223194</v>
      </c>
      <c r="BK82" s="49">
        <v>2592.328925494</v>
      </c>
      <c r="BL82" s="27"/>
      <c r="BM82" s="105"/>
    </row>
    <row r="83" spans="1:65" ht="12.75">
      <c r="A83" s="11"/>
      <c r="B83" s="24" t="s">
        <v>152</v>
      </c>
      <c r="C83" s="72">
        <v>0</v>
      </c>
      <c r="D83" s="53">
        <v>75.068430064</v>
      </c>
      <c r="E83" s="45">
        <v>0</v>
      </c>
      <c r="F83" s="45">
        <v>0</v>
      </c>
      <c r="G83" s="54">
        <v>0</v>
      </c>
      <c r="H83" s="72">
        <v>162.78857685600002</v>
      </c>
      <c r="I83" s="45">
        <v>147.02312978700002</v>
      </c>
      <c r="J83" s="45">
        <v>0</v>
      </c>
      <c r="K83" s="45">
        <v>0</v>
      </c>
      <c r="L83" s="54">
        <v>337.856984878</v>
      </c>
      <c r="M83" s="72">
        <v>0</v>
      </c>
      <c r="N83" s="53">
        <v>0</v>
      </c>
      <c r="O83" s="45">
        <v>0</v>
      </c>
      <c r="P83" s="45">
        <v>0</v>
      </c>
      <c r="Q83" s="54">
        <v>0</v>
      </c>
      <c r="R83" s="72">
        <v>42.59281655699999</v>
      </c>
      <c r="S83" s="45">
        <v>27.87640955</v>
      </c>
      <c r="T83" s="45">
        <v>0</v>
      </c>
      <c r="U83" s="45">
        <v>0</v>
      </c>
      <c r="V83" s="54">
        <v>22.628442345</v>
      </c>
      <c r="W83" s="72">
        <v>0</v>
      </c>
      <c r="X83" s="45">
        <v>0</v>
      </c>
      <c r="Y83" s="45">
        <v>0</v>
      </c>
      <c r="Z83" s="45">
        <v>0</v>
      </c>
      <c r="AA83" s="54">
        <v>0</v>
      </c>
      <c r="AB83" s="72">
        <v>0.350367463</v>
      </c>
      <c r="AC83" s="45">
        <v>0</v>
      </c>
      <c r="AD83" s="45">
        <v>0</v>
      </c>
      <c r="AE83" s="45">
        <v>0</v>
      </c>
      <c r="AF83" s="54">
        <v>0.0008337790000000001</v>
      </c>
      <c r="AG83" s="72">
        <v>0</v>
      </c>
      <c r="AH83" s="45">
        <v>0</v>
      </c>
      <c r="AI83" s="45">
        <v>0</v>
      </c>
      <c r="AJ83" s="45">
        <v>0</v>
      </c>
      <c r="AK83" s="54">
        <v>0</v>
      </c>
      <c r="AL83" s="72">
        <v>0.29070218000000003</v>
      </c>
      <c r="AM83" s="45">
        <v>0</v>
      </c>
      <c r="AN83" s="45">
        <v>0</v>
      </c>
      <c r="AO83" s="45">
        <v>0</v>
      </c>
      <c r="AP83" s="54">
        <v>0</v>
      </c>
      <c r="AQ83" s="72">
        <v>0</v>
      </c>
      <c r="AR83" s="53">
        <v>0</v>
      </c>
      <c r="AS83" s="45">
        <v>0</v>
      </c>
      <c r="AT83" s="45">
        <v>0</v>
      </c>
      <c r="AU83" s="54">
        <v>0</v>
      </c>
      <c r="AV83" s="72">
        <v>1737.56876741</v>
      </c>
      <c r="AW83" s="45">
        <v>346.373828057</v>
      </c>
      <c r="AX83" s="45">
        <v>0</v>
      </c>
      <c r="AY83" s="45">
        <v>0</v>
      </c>
      <c r="AZ83" s="54">
        <v>2066.248994691</v>
      </c>
      <c r="BA83" s="72">
        <v>0</v>
      </c>
      <c r="BB83" s="53">
        <v>0</v>
      </c>
      <c r="BC83" s="45">
        <v>0</v>
      </c>
      <c r="BD83" s="45">
        <v>0</v>
      </c>
      <c r="BE83" s="54">
        <v>0</v>
      </c>
      <c r="BF83" s="72">
        <v>510.43840988200003</v>
      </c>
      <c r="BG83" s="53">
        <v>40.289796198</v>
      </c>
      <c r="BH83" s="45">
        <v>0</v>
      </c>
      <c r="BI83" s="45">
        <v>0</v>
      </c>
      <c r="BJ83" s="54">
        <v>204.876160759</v>
      </c>
      <c r="BK83" s="49">
        <v>5722.2726504560005</v>
      </c>
      <c r="BM83" s="105"/>
    </row>
    <row r="84" spans="1:65" ht="12.75">
      <c r="A84" s="11"/>
      <c r="B84" s="24" t="s">
        <v>153</v>
      </c>
      <c r="C84" s="72">
        <v>0</v>
      </c>
      <c r="D84" s="53">
        <v>273.64742853300004</v>
      </c>
      <c r="E84" s="45">
        <v>0</v>
      </c>
      <c r="F84" s="45">
        <v>0</v>
      </c>
      <c r="G84" s="54">
        <v>0</v>
      </c>
      <c r="H84" s="72">
        <v>6.062420262999999</v>
      </c>
      <c r="I84" s="45">
        <v>67.29219900599999</v>
      </c>
      <c r="J84" s="45">
        <v>0</v>
      </c>
      <c r="K84" s="45">
        <v>0</v>
      </c>
      <c r="L84" s="54">
        <v>189.408182278</v>
      </c>
      <c r="M84" s="72">
        <v>0</v>
      </c>
      <c r="N84" s="53">
        <v>0</v>
      </c>
      <c r="O84" s="45">
        <v>0</v>
      </c>
      <c r="P84" s="45">
        <v>0</v>
      </c>
      <c r="Q84" s="54">
        <v>0</v>
      </c>
      <c r="R84" s="72">
        <v>1.963141015</v>
      </c>
      <c r="S84" s="45">
        <v>1.8411668870000002</v>
      </c>
      <c r="T84" s="45">
        <v>0</v>
      </c>
      <c r="U84" s="45">
        <v>0</v>
      </c>
      <c r="V84" s="54">
        <v>2.90890503</v>
      </c>
      <c r="W84" s="72">
        <v>0</v>
      </c>
      <c r="X84" s="45">
        <v>0</v>
      </c>
      <c r="Y84" s="45">
        <v>0</v>
      </c>
      <c r="Z84" s="45">
        <v>0</v>
      </c>
      <c r="AA84" s="54">
        <v>0</v>
      </c>
      <c r="AB84" s="72">
        <v>0.0428591</v>
      </c>
      <c r="AC84" s="45">
        <v>0</v>
      </c>
      <c r="AD84" s="45">
        <v>0</v>
      </c>
      <c r="AE84" s="45">
        <v>0</v>
      </c>
      <c r="AF84" s="54">
        <v>0</v>
      </c>
      <c r="AG84" s="72">
        <v>0</v>
      </c>
      <c r="AH84" s="45">
        <v>0</v>
      </c>
      <c r="AI84" s="45">
        <v>0</v>
      </c>
      <c r="AJ84" s="45">
        <v>0</v>
      </c>
      <c r="AK84" s="54">
        <v>0</v>
      </c>
      <c r="AL84" s="72">
        <v>0.00178076</v>
      </c>
      <c r="AM84" s="45">
        <v>0</v>
      </c>
      <c r="AN84" s="45">
        <v>0</v>
      </c>
      <c r="AO84" s="45">
        <v>0</v>
      </c>
      <c r="AP84" s="54">
        <v>0</v>
      </c>
      <c r="AQ84" s="72">
        <v>0</v>
      </c>
      <c r="AR84" s="53">
        <v>0</v>
      </c>
      <c r="AS84" s="45">
        <v>0</v>
      </c>
      <c r="AT84" s="45">
        <v>0</v>
      </c>
      <c r="AU84" s="54">
        <v>0</v>
      </c>
      <c r="AV84" s="72">
        <v>130.654691538</v>
      </c>
      <c r="AW84" s="45">
        <v>108.49003610000001</v>
      </c>
      <c r="AX84" s="45">
        <v>0</v>
      </c>
      <c r="AY84" s="45">
        <v>0</v>
      </c>
      <c r="AZ84" s="54">
        <v>515.4295318530001</v>
      </c>
      <c r="BA84" s="72">
        <v>0</v>
      </c>
      <c r="BB84" s="53">
        <v>0</v>
      </c>
      <c r="BC84" s="45">
        <v>0</v>
      </c>
      <c r="BD84" s="45">
        <v>0</v>
      </c>
      <c r="BE84" s="54">
        <v>0</v>
      </c>
      <c r="BF84" s="72">
        <v>35.715655564</v>
      </c>
      <c r="BG84" s="53">
        <v>20.679449628999997</v>
      </c>
      <c r="BH84" s="45">
        <v>0</v>
      </c>
      <c r="BI84" s="45">
        <v>0</v>
      </c>
      <c r="BJ84" s="54">
        <v>52.86343831200001</v>
      </c>
      <c r="BK84" s="49">
        <v>1407.0008858679998</v>
      </c>
      <c r="BL84" s="27"/>
      <c r="BM84" s="105"/>
    </row>
    <row r="85" spans="1:65" ht="12.75">
      <c r="A85" s="11"/>
      <c r="B85" s="24" t="s">
        <v>154</v>
      </c>
      <c r="C85" s="72">
        <v>0</v>
      </c>
      <c r="D85" s="53">
        <v>70.687432985</v>
      </c>
      <c r="E85" s="45">
        <v>0</v>
      </c>
      <c r="F85" s="45">
        <v>0</v>
      </c>
      <c r="G85" s="54">
        <v>0</v>
      </c>
      <c r="H85" s="72">
        <v>62.22884583999999</v>
      </c>
      <c r="I85" s="45">
        <v>176.610605953</v>
      </c>
      <c r="J85" s="45">
        <v>0.319115661</v>
      </c>
      <c r="K85" s="45">
        <v>0</v>
      </c>
      <c r="L85" s="54">
        <v>132.976967374</v>
      </c>
      <c r="M85" s="72">
        <v>0</v>
      </c>
      <c r="N85" s="53">
        <v>0</v>
      </c>
      <c r="O85" s="45">
        <v>0</v>
      </c>
      <c r="P85" s="45">
        <v>0</v>
      </c>
      <c r="Q85" s="54">
        <v>0</v>
      </c>
      <c r="R85" s="72">
        <v>16.374080019</v>
      </c>
      <c r="S85" s="45">
        <v>5.681676093999999</v>
      </c>
      <c r="T85" s="45">
        <v>0</v>
      </c>
      <c r="U85" s="45">
        <v>0</v>
      </c>
      <c r="V85" s="54">
        <v>5.347195326</v>
      </c>
      <c r="W85" s="72">
        <v>0</v>
      </c>
      <c r="X85" s="45">
        <v>0</v>
      </c>
      <c r="Y85" s="45">
        <v>0</v>
      </c>
      <c r="Z85" s="45">
        <v>0</v>
      </c>
      <c r="AA85" s="54">
        <v>0</v>
      </c>
      <c r="AB85" s="72">
        <v>0.12299521600000002</v>
      </c>
      <c r="AC85" s="45">
        <v>0</v>
      </c>
      <c r="AD85" s="45">
        <v>0</v>
      </c>
      <c r="AE85" s="45">
        <v>0</v>
      </c>
      <c r="AF85" s="54">
        <v>0</v>
      </c>
      <c r="AG85" s="72">
        <v>0</v>
      </c>
      <c r="AH85" s="45">
        <v>0</v>
      </c>
      <c r="AI85" s="45">
        <v>0</v>
      </c>
      <c r="AJ85" s="45">
        <v>0</v>
      </c>
      <c r="AK85" s="54">
        <v>0</v>
      </c>
      <c r="AL85" s="72">
        <v>0.093094147</v>
      </c>
      <c r="AM85" s="45">
        <v>0</v>
      </c>
      <c r="AN85" s="45">
        <v>0</v>
      </c>
      <c r="AO85" s="45">
        <v>0</v>
      </c>
      <c r="AP85" s="54">
        <v>0</v>
      </c>
      <c r="AQ85" s="72">
        <v>0</v>
      </c>
      <c r="AR85" s="53">
        <v>22.290884209</v>
      </c>
      <c r="AS85" s="45">
        <v>0</v>
      </c>
      <c r="AT85" s="45">
        <v>0</v>
      </c>
      <c r="AU85" s="54">
        <v>0</v>
      </c>
      <c r="AV85" s="72">
        <v>618.758034597</v>
      </c>
      <c r="AW85" s="45">
        <v>145.286916472</v>
      </c>
      <c r="AX85" s="45">
        <v>0</v>
      </c>
      <c r="AY85" s="45">
        <v>0</v>
      </c>
      <c r="AZ85" s="54">
        <v>683.4889121430001</v>
      </c>
      <c r="BA85" s="72">
        <v>0</v>
      </c>
      <c r="BB85" s="53">
        <v>0</v>
      </c>
      <c r="BC85" s="45">
        <v>0</v>
      </c>
      <c r="BD85" s="45">
        <v>0</v>
      </c>
      <c r="BE85" s="54">
        <v>0</v>
      </c>
      <c r="BF85" s="72">
        <v>131.797507932</v>
      </c>
      <c r="BG85" s="53">
        <v>12.581812054</v>
      </c>
      <c r="BH85" s="45">
        <v>0</v>
      </c>
      <c r="BI85" s="45">
        <v>0</v>
      </c>
      <c r="BJ85" s="54">
        <v>45.053728728</v>
      </c>
      <c r="BK85" s="49">
        <v>2129.6998047499997</v>
      </c>
      <c r="BM85" s="105"/>
    </row>
    <row r="86" spans="1:65" ht="12.75">
      <c r="A86" s="11"/>
      <c r="B86" s="24" t="s">
        <v>175</v>
      </c>
      <c r="C86" s="72">
        <v>0</v>
      </c>
      <c r="D86" s="53">
        <v>0.514053226</v>
      </c>
      <c r="E86" s="45">
        <v>0</v>
      </c>
      <c r="F86" s="45">
        <v>0</v>
      </c>
      <c r="G86" s="54">
        <v>0</v>
      </c>
      <c r="H86" s="72">
        <v>2.9333179129999998</v>
      </c>
      <c r="I86" s="45">
        <v>7.319009288</v>
      </c>
      <c r="J86" s="45">
        <v>3.21836755</v>
      </c>
      <c r="K86" s="45">
        <v>0</v>
      </c>
      <c r="L86" s="54">
        <v>3.324217239</v>
      </c>
      <c r="M86" s="72">
        <v>0</v>
      </c>
      <c r="N86" s="53">
        <v>0</v>
      </c>
      <c r="O86" s="45">
        <v>0</v>
      </c>
      <c r="P86" s="45">
        <v>0</v>
      </c>
      <c r="Q86" s="54">
        <v>0</v>
      </c>
      <c r="R86" s="72">
        <v>1.2222193929999998</v>
      </c>
      <c r="S86" s="45">
        <v>0</v>
      </c>
      <c r="T86" s="45">
        <v>0</v>
      </c>
      <c r="U86" s="45">
        <v>0</v>
      </c>
      <c r="V86" s="54">
        <v>5.106168665999999</v>
      </c>
      <c r="W86" s="72">
        <v>0</v>
      </c>
      <c r="X86" s="45">
        <v>0</v>
      </c>
      <c r="Y86" s="45">
        <v>0</v>
      </c>
      <c r="Z86" s="45">
        <v>0</v>
      </c>
      <c r="AA86" s="54">
        <v>0</v>
      </c>
      <c r="AB86" s="72">
        <v>0.001794041</v>
      </c>
      <c r="AC86" s="45">
        <v>0</v>
      </c>
      <c r="AD86" s="45">
        <v>0</v>
      </c>
      <c r="AE86" s="45">
        <v>0</v>
      </c>
      <c r="AF86" s="54">
        <v>0</v>
      </c>
      <c r="AG86" s="72">
        <v>0</v>
      </c>
      <c r="AH86" s="45">
        <v>0</v>
      </c>
      <c r="AI86" s="45">
        <v>0</v>
      </c>
      <c r="AJ86" s="45">
        <v>0</v>
      </c>
      <c r="AK86" s="54">
        <v>0</v>
      </c>
      <c r="AL86" s="72">
        <v>0.004596493</v>
      </c>
      <c r="AM86" s="45">
        <v>0</v>
      </c>
      <c r="AN86" s="45">
        <v>0</v>
      </c>
      <c r="AO86" s="45">
        <v>0</v>
      </c>
      <c r="AP86" s="54">
        <v>0</v>
      </c>
      <c r="AQ86" s="72">
        <v>0</v>
      </c>
      <c r="AR86" s="53">
        <v>0</v>
      </c>
      <c r="AS86" s="45">
        <v>0</v>
      </c>
      <c r="AT86" s="45">
        <v>0</v>
      </c>
      <c r="AU86" s="54">
        <v>0</v>
      </c>
      <c r="AV86" s="72">
        <v>44.867950283999996</v>
      </c>
      <c r="AW86" s="45">
        <v>14.990531436000001</v>
      </c>
      <c r="AX86" s="45">
        <v>0</v>
      </c>
      <c r="AY86" s="45">
        <v>0</v>
      </c>
      <c r="AZ86" s="54">
        <v>48.84603580300001</v>
      </c>
      <c r="BA86" s="72">
        <v>0</v>
      </c>
      <c r="BB86" s="53">
        <v>0</v>
      </c>
      <c r="BC86" s="45">
        <v>0</v>
      </c>
      <c r="BD86" s="45">
        <v>0</v>
      </c>
      <c r="BE86" s="54">
        <v>0</v>
      </c>
      <c r="BF86" s="72">
        <v>23.896234164</v>
      </c>
      <c r="BG86" s="53">
        <v>1.36568043</v>
      </c>
      <c r="BH86" s="45">
        <v>0</v>
      </c>
      <c r="BI86" s="45">
        <v>0</v>
      </c>
      <c r="BJ86" s="54">
        <v>19.330806055</v>
      </c>
      <c r="BK86" s="49">
        <v>176.940981981</v>
      </c>
      <c r="BM86" s="105"/>
    </row>
    <row r="87" spans="1:65" ht="12.75">
      <c r="A87" s="11"/>
      <c r="B87" s="24" t="s">
        <v>155</v>
      </c>
      <c r="C87" s="72">
        <v>0</v>
      </c>
      <c r="D87" s="53">
        <v>0.8708602970000001</v>
      </c>
      <c r="E87" s="45">
        <v>0</v>
      </c>
      <c r="F87" s="45">
        <v>0</v>
      </c>
      <c r="G87" s="54">
        <v>0</v>
      </c>
      <c r="H87" s="72">
        <v>289.12036315000006</v>
      </c>
      <c r="I87" s="45">
        <v>88.811844977</v>
      </c>
      <c r="J87" s="45">
        <v>2.756005234</v>
      </c>
      <c r="K87" s="45">
        <v>0</v>
      </c>
      <c r="L87" s="54">
        <v>282.742218632</v>
      </c>
      <c r="M87" s="72">
        <v>0</v>
      </c>
      <c r="N87" s="53">
        <v>0</v>
      </c>
      <c r="O87" s="45">
        <v>0</v>
      </c>
      <c r="P87" s="45">
        <v>0</v>
      </c>
      <c r="Q87" s="54">
        <v>0</v>
      </c>
      <c r="R87" s="72">
        <v>102.214218509</v>
      </c>
      <c r="S87" s="45">
        <v>3.369749189</v>
      </c>
      <c r="T87" s="45">
        <v>0</v>
      </c>
      <c r="U87" s="45">
        <v>0</v>
      </c>
      <c r="V87" s="54">
        <v>19.574188066999998</v>
      </c>
      <c r="W87" s="72">
        <v>0</v>
      </c>
      <c r="X87" s="45">
        <v>0</v>
      </c>
      <c r="Y87" s="45">
        <v>0</v>
      </c>
      <c r="Z87" s="45">
        <v>0</v>
      </c>
      <c r="AA87" s="54">
        <v>0</v>
      </c>
      <c r="AB87" s="72">
        <v>1.5517210879999999</v>
      </c>
      <c r="AC87" s="45">
        <v>0</v>
      </c>
      <c r="AD87" s="45">
        <v>0</v>
      </c>
      <c r="AE87" s="45">
        <v>0</v>
      </c>
      <c r="AF87" s="54">
        <v>0.08555020499999999</v>
      </c>
      <c r="AG87" s="72">
        <v>0</v>
      </c>
      <c r="AH87" s="45">
        <v>0</v>
      </c>
      <c r="AI87" s="45">
        <v>0</v>
      </c>
      <c r="AJ87" s="45">
        <v>0</v>
      </c>
      <c r="AK87" s="54">
        <v>0</v>
      </c>
      <c r="AL87" s="72">
        <v>1.062554206</v>
      </c>
      <c r="AM87" s="45">
        <v>0</v>
      </c>
      <c r="AN87" s="45">
        <v>0</v>
      </c>
      <c r="AO87" s="45">
        <v>0</v>
      </c>
      <c r="AP87" s="54">
        <v>0</v>
      </c>
      <c r="AQ87" s="72">
        <v>0</v>
      </c>
      <c r="AR87" s="53">
        <v>0</v>
      </c>
      <c r="AS87" s="45">
        <v>0</v>
      </c>
      <c r="AT87" s="45">
        <v>0</v>
      </c>
      <c r="AU87" s="54">
        <v>0</v>
      </c>
      <c r="AV87" s="72">
        <v>2614.695986443</v>
      </c>
      <c r="AW87" s="45">
        <v>249.14141063</v>
      </c>
      <c r="AX87" s="45">
        <v>0</v>
      </c>
      <c r="AY87" s="45">
        <v>0</v>
      </c>
      <c r="AZ87" s="54">
        <v>1311.5297239020001</v>
      </c>
      <c r="BA87" s="72">
        <v>0</v>
      </c>
      <c r="BB87" s="53">
        <v>0</v>
      </c>
      <c r="BC87" s="45">
        <v>0</v>
      </c>
      <c r="BD87" s="45">
        <v>0</v>
      </c>
      <c r="BE87" s="54">
        <v>0</v>
      </c>
      <c r="BF87" s="72">
        <v>800.749594355</v>
      </c>
      <c r="BG87" s="53">
        <v>33.858664668</v>
      </c>
      <c r="BH87" s="45">
        <v>0</v>
      </c>
      <c r="BI87" s="45">
        <v>0</v>
      </c>
      <c r="BJ87" s="54">
        <v>155.828910599</v>
      </c>
      <c r="BK87" s="49">
        <v>5957.963564150999</v>
      </c>
      <c r="BL87" s="27"/>
      <c r="BM87" s="105"/>
    </row>
    <row r="88" spans="1:65" ht="12" customHeight="1">
      <c r="A88" s="11"/>
      <c r="B88" s="24" t="s">
        <v>156</v>
      </c>
      <c r="C88" s="72">
        <v>0</v>
      </c>
      <c r="D88" s="53">
        <v>0.8774545560000001</v>
      </c>
      <c r="E88" s="45">
        <v>0</v>
      </c>
      <c r="F88" s="45">
        <v>0</v>
      </c>
      <c r="G88" s="54">
        <v>0</v>
      </c>
      <c r="H88" s="72">
        <v>78.104391863</v>
      </c>
      <c r="I88" s="45">
        <v>3.144986684</v>
      </c>
      <c r="J88" s="45">
        <v>0</v>
      </c>
      <c r="K88" s="45">
        <v>0</v>
      </c>
      <c r="L88" s="54">
        <v>39.504581897</v>
      </c>
      <c r="M88" s="72">
        <v>0</v>
      </c>
      <c r="N88" s="53">
        <v>0</v>
      </c>
      <c r="O88" s="45">
        <v>0</v>
      </c>
      <c r="P88" s="45">
        <v>0</v>
      </c>
      <c r="Q88" s="54">
        <v>0</v>
      </c>
      <c r="R88" s="72">
        <v>31.446612361999996</v>
      </c>
      <c r="S88" s="45">
        <v>0.003194312</v>
      </c>
      <c r="T88" s="45">
        <v>0</v>
      </c>
      <c r="U88" s="45">
        <v>0</v>
      </c>
      <c r="V88" s="54">
        <v>3.566625388</v>
      </c>
      <c r="W88" s="72">
        <v>0</v>
      </c>
      <c r="X88" s="45">
        <v>0</v>
      </c>
      <c r="Y88" s="45">
        <v>0</v>
      </c>
      <c r="Z88" s="45">
        <v>0</v>
      </c>
      <c r="AA88" s="54">
        <v>0</v>
      </c>
      <c r="AB88" s="72">
        <v>0.09746676000000001</v>
      </c>
      <c r="AC88" s="45">
        <v>0</v>
      </c>
      <c r="AD88" s="45">
        <v>0</v>
      </c>
      <c r="AE88" s="45">
        <v>0</v>
      </c>
      <c r="AF88" s="54">
        <v>0</v>
      </c>
      <c r="AG88" s="72">
        <v>0</v>
      </c>
      <c r="AH88" s="45">
        <v>0</v>
      </c>
      <c r="AI88" s="45">
        <v>0</v>
      </c>
      <c r="AJ88" s="45">
        <v>0</v>
      </c>
      <c r="AK88" s="54">
        <v>0</v>
      </c>
      <c r="AL88" s="72">
        <v>0.051378291</v>
      </c>
      <c r="AM88" s="45">
        <v>0</v>
      </c>
      <c r="AN88" s="45">
        <v>0</v>
      </c>
      <c r="AO88" s="45">
        <v>0</v>
      </c>
      <c r="AP88" s="54">
        <v>0</v>
      </c>
      <c r="AQ88" s="72">
        <v>0</v>
      </c>
      <c r="AR88" s="53">
        <v>0</v>
      </c>
      <c r="AS88" s="45">
        <v>0</v>
      </c>
      <c r="AT88" s="45">
        <v>0</v>
      </c>
      <c r="AU88" s="54">
        <v>0</v>
      </c>
      <c r="AV88" s="72">
        <v>140.18531024</v>
      </c>
      <c r="AW88" s="45">
        <v>6.381510692</v>
      </c>
      <c r="AX88" s="45">
        <v>0</v>
      </c>
      <c r="AY88" s="45">
        <v>0</v>
      </c>
      <c r="AZ88" s="54">
        <v>40.009778615</v>
      </c>
      <c r="BA88" s="72">
        <v>0</v>
      </c>
      <c r="BB88" s="53">
        <v>0</v>
      </c>
      <c r="BC88" s="45">
        <v>0</v>
      </c>
      <c r="BD88" s="45">
        <v>0</v>
      </c>
      <c r="BE88" s="54">
        <v>0</v>
      </c>
      <c r="BF88" s="72">
        <v>51.087240230999996</v>
      </c>
      <c r="BG88" s="53">
        <v>0.8853511230000001</v>
      </c>
      <c r="BH88" s="45">
        <v>0</v>
      </c>
      <c r="BI88" s="45">
        <v>0</v>
      </c>
      <c r="BJ88" s="54">
        <v>8.271234547999999</v>
      </c>
      <c r="BK88" s="49">
        <v>403.61711756200003</v>
      </c>
      <c r="BL88" s="27"/>
      <c r="BM88" s="105"/>
    </row>
    <row r="89" spans="1:65" ht="12" customHeight="1">
      <c r="A89" s="11"/>
      <c r="B89" s="24" t="s">
        <v>178</v>
      </c>
      <c r="C89" s="72">
        <v>0</v>
      </c>
      <c r="D89" s="53">
        <v>0.523193226</v>
      </c>
      <c r="E89" s="45">
        <v>0</v>
      </c>
      <c r="F89" s="45">
        <v>0</v>
      </c>
      <c r="G89" s="54">
        <v>0</v>
      </c>
      <c r="H89" s="72">
        <v>1.009802463</v>
      </c>
      <c r="I89" s="45">
        <v>2.433107256</v>
      </c>
      <c r="J89" s="45">
        <v>0</v>
      </c>
      <c r="K89" s="45">
        <v>0</v>
      </c>
      <c r="L89" s="54">
        <v>3.0030826470000003</v>
      </c>
      <c r="M89" s="72">
        <v>0</v>
      </c>
      <c r="N89" s="53">
        <v>0</v>
      </c>
      <c r="O89" s="45">
        <v>0</v>
      </c>
      <c r="P89" s="45">
        <v>0</v>
      </c>
      <c r="Q89" s="54">
        <v>0</v>
      </c>
      <c r="R89" s="72">
        <v>0.349713622</v>
      </c>
      <c r="S89" s="45">
        <v>0</v>
      </c>
      <c r="T89" s="45">
        <v>0</v>
      </c>
      <c r="U89" s="45">
        <v>0</v>
      </c>
      <c r="V89" s="54">
        <v>0.511901724</v>
      </c>
      <c r="W89" s="72">
        <v>0</v>
      </c>
      <c r="X89" s="45">
        <v>0</v>
      </c>
      <c r="Y89" s="45">
        <v>0</v>
      </c>
      <c r="Z89" s="45">
        <v>0</v>
      </c>
      <c r="AA89" s="54">
        <v>0</v>
      </c>
      <c r="AB89" s="72">
        <v>0</v>
      </c>
      <c r="AC89" s="45">
        <v>0</v>
      </c>
      <c r="AD89" s="45">
        <v>0</v>
      </c>
      <c r="AE89" s="45">
        <v>0</v>
      </c>
      <c r="AF89" s="54">
        <v>0</v>
      </c>
      <c r="AG89" s="72">
        <v>0</v>
      </c>
      <c r="AH89" s="45">
        <v>0</v>
      </c>
      <c r="AI89" s="45">
        <v>0</v>
      </c>
      <c r="AJ89" s="45">
        <v>0</v>
      </c>
      <c r="AK89" s="54">
        <v>0</v>
      </c>
      <c r="AL89" s="72">
        <v>0</v>
      </c>
      <c r="AM89" s="45">
        <v>0</v>
      </c>
      <c r="AN89" s="45">
        <v>0</v>
      </c>
      <c r="AO89" s="45">
        <v>0</v>
      </c>
      <c r="AP89" s="54">
        <v>0</v>
      </c>
      <c r="AQ89" s="72">
        <v>0</v>
      </c>
      <c r="AR89" s="53">
        <v>0</v>
      </c>
      <c r="AS89" s="45">
        <v>0</v>
      </c>
      <c r="AT89" s="45">
        <v>0</v>
      </c>
      <c r="AU89" s="54">
        <v>0</v>
      </c>
      <c r="AV89" s="72">
        <v>2.064923917</v>
      </c>
      <c r="AW89" s="45">
        <v>1.026526974</v>
      </c>
      <c r="AX89" s="45">
        <v>0</v>
      </c>
      <c r="AY89" s="45">
        <v>0</v>
      </c>
      <c r="AZ89" s="54">
        <v>3.341406969</v>
      </c>
      <c r="BA89" s="72">
        <v>0</v>
      </c>
      <c r="BB89" s="53">
        <v>0</v>
      </c>
      <c r="BC89" s="45">
        <v>0</v>
      </c>
      <c r="BD89" s="45">
        <v>0</v>
      </c>
      <c r="BE89" s="54">
        <v>0</v>
      </c>
      <c r="BF89" s="72">
        <v>0.8919418259999999</v>
      </c>
      <c r="BG89" s="53">
        <v>8.082E-06</v>
      </c>
      <c r="BH89" s="45">
        <v>0</v>
      </c>
      <c r="BI89" s="45">
        <v>0</v>
      </c>
      <c r="BJ89" s="54">
        <v>0.6751808730000001</v>
      </c>
      <c r="BK89" s="49">
        <v>15.830789579000001</v>
      </c>
      <c r="BL89" s="27"/>
      <c r="BM89" s="105"/>
    </row>
    <row r="90" spans="1:65" ht="12" customHeight="1">
      <c r="A90" s="11"/>
      <c r="B90" s="24" t="s">
        <v>179</v>
      </c>
      <c r="C90" s="72">
        <v>0</v>
      </c>
      <c r="D90" s="53">
        <v>0.534183226</v>
      </c>
      <c r="E90" s="45">
        <v>0</v>
      </c>
      <c r="F90" s="45">
        <v>0</v>
      </c>
      <c r="G90" s="54">
        <v>0</v>
      </c>
      <c r="H90" s="72">
        <v>1.440297497</v>
      </c>
      <c r="I90" s="45">
        <v>0.43968634500000003</v>
      </c>
      <c r="J90" s="45">
        <v>0</v>
      </c>
      <c r="K90" s="45">
        <v>0</v>
      </c>
      <c r="L90" s="54">
        <v>3.3215827040000003</v>
      </c>
      <c r="M90" s="72">
        <v>0</v>
      </c>
      <c r="N90" s="53">
        <v>0</v>
      </c>
      <c r="O90" s="45">
        <v>0</v>
      </c>
      <c r="P90" s="45">
        <v>0</v>
      </c>
      <c r="Q90" s="54">
        <v>0</v>
      </c>
      <c r="R90" s="72">
        <v>0.271426671</v>
      </c>
      <c r="S90" s="45">
        <v>0.21367329</v>
      </c>
      <c r="T90" s="45">
        <v>0</v>
      </c>
      <c r="U90" s="45">
        <v>0</v>
      </c>
      <c r="V90" s="54">
        <v>0.342783871</v>
      </c>
      <c r="W90" s="72">
        <v>0</v>
      </c>
      <c r="X90" s="45">
        <v>0</v>
      </c>
      <c r="Y90" s="45">
        <v>0</v>
      </c>
      <c r="Z90" s="45">
        <v>0</v>
      </c>
      <c r="AA90" s="54">
        <v>0</v>
      </c>
      <c r="AB90" s="72">
        <v>0.000213632</v>
      </c>
      <c r="AC90" s="45">
        <v>0</v>
      </c>
      <c r="AD90" s="45">
        <v>0</v>
      </c>
      <c r="AE90" s="45">
        <v>0</v>
      </c>
      <c r="AF90" s="54">
        <v>0</v>
      </c>
      <c r="AG90" s="72">
        <v>0</v>
      </c>
      <c r="AH90" s="45">
        <v>0</v>
      </c>
      <c r="AI90" s="45">
        <v>0</v>
      </c>
      <c r="AJ90" s="45">
        <v>0</v>
      </c>
      <c r="AK90" s="54">
        <v>0</v>
      </c>
      <c r="AL90" s="72">
        <v>0.000213632</v>
      </c>
      <c r="AM90" s="45">
        <v>0</v>
      </c>
      <c r="AN90" s="45">
        <v>0</v>
      </c>
      <c r="AO90" s="45">
        <v>0</v>
      </c>
      <c r="AP90" s="54">
        <v>0</v>
      </c>
      <c r="AQ90" s="72">
        <v>0</v>
      </c>
      <c r="AR90" s="53">
        <v>0</v>
      </c>
      <c r="AS90" s="45">
        <v>0</v>
      </c>
      <c r="AT90" s="45">
        <v>0</v>
      </c>
      <c r="AU90" s="54">
        <v>0</v>
      </c>
      <c r="AV90" s="72">
        <v>1.76583259</v>
      </c>
      <c r="AW90" s="45">
        <v>9.064200686</v>
      </c>
      <c r="AX90" s="45">
        <v>0</v>
      </c>
      <c r="AY90" s="45">
        <v>0</v>
      </c>
      <c r="AZ90" s="54">
        <v>4.872326427</v>
      </c>
      <c r="BA90" s="72">
        <v>0</v>
      </c>
      <c r="BB90" s="53">
        <v>0</v>
      </c>
      <c r="BC90" s="45">
        <v>0</v>
      </c>
      <c r="BD90" s="45">
        <v>0</v>
      </c>
      <c r="BE90" s="54">
        <v>0</v>
      </c>
      <c r="BF90" s="72">
        <v>0.658647335</v>
      </c>
      <c r="BG90" s="53">
        <v>0.26704</v>
      </c>
      <c r="BH90" s="45">
        <v>0</v>
      </c>
      <c r="BI90" s="45">
        <v>0</v>
      </c>
      <c r="BJ90" s="54">
        <v>0.364351637</v>
      </c>
      <c r="BK90" s="49">
        <v>23.556459543000003</v>
      </c>
      <c r="BL90" s="27"/>
      <c r="BM90" s="105"/>
    </row>
    <row r="91" spans="1:65" ht="12.75">
      <c r="A91" s="11"/>
      <c r="B91" s="24" t="s">
        <v>157</v>
      </c>
      <c r="C91" s="72">
        <v>0</v>
      </c>
      <c r="D91" s="53">
        <v>0.738585225</v>
      </c>
      <c r="E91" s="45">
        <v>0</v>
      </c>
      <c r="F91" s="45">
        <v>0</v>
      </c>
      <c r="G91" s="54">
        <v>0</v>
      </c>
      <c r="H91" s="72">
        <v>492.68049658800004</v>
      </c>
      <c r="I91" s="45">
        <v>13.502904606</v>
      </c>
      <c r="J91" s="45">
        <v>0</v>
      </c>
      <c r="K91" s="45">
        <v>0</v>
      </c>
      <c r="L91" s="54">
        <v>119.071954274</v>
      </c>
      <c r="M91" s="72">
        <v>0</v>
      </c>
      <c r="N91" s="53">
        <v>0</v>
      </c>
      <c r="O91" s="45">
        <v>0</v>
      </c>
      <c r="P91" s="45">
        <v>0</v>
      </c>
      <c r="Q91" s="54">
        <v>0</v>
      </c>
      <c r="R91" s="72">
        <v>150.13164555</v>
      </c>
      <c r="S91" s="45">
        <v>2.385203672</v>
      </c>
      <c r="T91" s="45">
        <v>0</v>
      </c>
      <c r="U91" s="45">
        <v>0</v>
      </c>
      <c r="V91" s="54">
        <v>12.073384687999999</v>
      </c>
      <c r="W91" s="72">
        <v>0</v>
      </c>
      <c r="X91" s="45">
        <v>0</v>
      </c>
      <c r="Y91" s="45">
        <v>0</v>
      </c>
      <c r="Z91" s="45">
        <v>0</v>
      </c>
      <c r="AA91" s="54">
        <v>0</v>
      </c>
      <c r="AB91" s="72">
        <v>2.586923243</v>
      </c>
      <c r="AC91" s="45">
        <v>0</v>
      </c>
      <c r="AD91" s="45">
        <v>0</v>
      </c>
      <c r="AE91" s="45">
        <v>0</v>
      </c>
      <c r="AF91" s="54">
        <v>0.005982105000000001</v>
      </c>
      <c r="AG91" s="72">
        <v>0</v>
      </c>
      <c r="AH91" s="45">
        <v>0</v>
      </c>
      <c r="AI91" s="45">
        <v>0</v>
      </c>
      <c r="AJ91" s="45">
        <v>0</v>
      </c>
      <c r="AK91" s="54">
        <v>0</v>
      </c>
      <c r="AL91" s="72">
        <v>1.79412593</v>
      </c>
      <c r="AM91" s="45">
        <v>0</v>
      </c>
      <c r="AN91" s="45">
        <v>0</v>
      </c>
      <c r="AO91" s="45">
        <v>0</v>
      </c>
      <c r="AP91" s="54">
        <v>0</v>
      </c>
      <c r="AQ91" s="72">
        <v>0</v>
      </c>
      <c r="AR91" s="53">
        <v>5.449751613</v>
      </c>
      <c r="AS91" s="45">
        <v>0</v>
      </c>
      <c r="AT91" s="45">
        <v>0</v>
      </c>
      <c r="AU91" s="54">
        <v>0</v>
      </c>
      <c r="AV91" s="72">
        <v>2659.492084972</v>
      </c>
      <c r="AW91" s="45">
        <v>99.156187869</v>
      </c>
      <c r="AX91" s="45">
        <v>0</v>
      </c>
      <c r="AY91" s="45">
        <v>0</v>
      </c>
      <c r="AZ91" s="54">
        <v>608.263763712</v>
      </c>
      <c r="BA91" s="72">
        <v>0</v>
      </c>
      <c r="BB91" s="53">
        <v>0</v>
      </c>
      <c r="BC91" s="45">
        <v>0</v>
      </c>
      <c r="BD91" s="45">
        <v>0</v>
      </c>
      <c r="BE91" s="54">
        <v>0</v>
      </c>
      <c r="BF91" s="72">
        <v>838.284539157</v>
      </c>
      <c r="BG91" s="53">
        <v>11.003199362</v>
      </c>
      <c r="BH91" s="45">
        <v>0</v>
      </c>
      <c r="BI91" s="45">
        <v>0</v>
      </c>
      <c r="BJ91" s="54">
        <v>47.220837248</v>
      </c>
      <c r="BK91" s="49">
        <v>5063.841569814</v>
      </c>
      <c r="BL91" s="27"/>
      <c r="BM91" s="105"/>
    </row>
    <row r="92" spans="1:65" ht="12.75">
      <c r="A92" s="11"/>
      <c r="B92" s="24" t="s">
        <v>158</v>
      </c>
      <c r="C92" s="72">
        <v>0</v>
      </c>
      <c r="D92" s="53">
        <v>10.198224555</v>
      </c>
      <c r="E92" s="45">
        <v>0</v>
      </c>
      <c r="F92" s="45">
        <v>0</v>
      </c>
      <c r="G92" s="54">
        <v>0</v>
      </c>
      <c r="H92" s="72">
        <v>32.283212077</v>
      </c>
      <c r="I92" s="45">
        <v>2.140585849</v>
      </c>
      <c r="J92" s="45">
        <v>0</v>
      </c>
      <c r="K92" s="45">
        <v>0</v>
      </c>
      <c r="L92" s="54">
        <v>49.31761641600001</v>
      </c>
      <c r="M92" s="72">
        <v>0</v>
      </c>
      <c r="N92" s="53">
        <v>0</v>
      </c>
      <c r="O92" s="45">
        <v>0</v>
      </c>
      <c r="P92" s="45">
        <v>0</v>
      </c>
      <c r="Q92" s="54">
        <v>0</v>
      </c>
      <c r="R92" s="72">
        <v>7.129558684999999</v>
      </c>
      <c r="S92" s="45">
        <v>0.9481070869999999</v>
      </c>
      <c r="T92" s="45">
        <v>0</v>
      </c>
      <c r="U92" s="45">
        <v>0</v>
      </c>
      <c r="V92" s="54">
        <v>0.780705948</v>
      </c>
      <c r="W92" s="72">
        <v>0</v>
      </c>
      <c r="X92" s="45">
        <v>0</v>
      </c>
      <c r="Y92" s="45">
        <v>0</v>
      </c>
      <c r="Z92" s="45">
        <v>0</v>
      </c>
      <c r="AA92" s="54">
        <v>0</v>
      </c>
      <c r="AB92" s="72">
        <v>0.768265025</v>
      </c>
      <c r="AC92" s="45">
        <v>0</v>
      </c>
      <c r="AD92" s="45">
        <v>0</v>
      </c>
      <c r="AE92" s="45">
        <v>0</v>
      </c>
      <c r="AF92" s="54">
        <v>0</v>
      </c>
      <c r="AG92" s="72">
        <v>0</v>
      </c>
      <c r="AH92" s="45">
        <v>0</v>
      </c>
      <c r="AI92" s="45">
        <v>0</v>
      </c>
      <c r="AJ92" s="45">
        <v>0</v>
      </c>
      <c r="AK92" s="54">
        <v>0</v>
      </c>
      <c r="AL92" s="72">
        <v>0.28503241399999996</v>
      </c>
      <c r="AM92" s="45">
        <v>0</v>
      </c>
      <c r="AN92" s="45">
        <v>0</v>
      </c>
      <c r="AO92" s="45">
        <v>0</v>
      </c>
      <c r="AP92" s="54">
        <v>0</v>
      </c>
      <c r="AQ92" s="72">
        <v>0</v>
      </c>
      <c r="AR92" s="53">
        <v>0</v>
      </c>
      <c r="AS92" s="45">
        <v>0</v>
      </c>
      <c r="AT92" s="45">
        <v>0</v>
      </c>
      <c r="AU92" s="54">
        <v>0</v>
      </c>
      <c r="AV92" s="72">
        <v>644.35713378</v>
      </c>
      <c r="AW92" s="45">
        <v>46.251986433</v>
      </c>
      <c r="AX92" s="45">
        <v>0</v>
      </c>
      <c r="AY92" s="45">
        <v>0</v>
      </c>
      <c r="AZ92" s="54">
        <v>208.25666185299997</v>
      </c>
      <c r="BA92" s="72">
        <v>0</v>
      </c>
      <c r="BB92" s="53">
        <v>0</v>
      </c>
      <c r="BC92" s="45">
        <v>0</v>
      </c>
      <c r="BD92" s="45">
        <v>0</v>
      </c>
      <c r="BE92" s="54">
        <v>0</v>
      </c>
      <c r="BF92" s="72">
        <v>116.218300068</v>
      </c>
      <c r="BG92" s="53">
        <v>7.0030365980000004</v>
      </c>
      <c r="BH92" s="45">
        <v>0.020001019000000002</v>
      </c>
      <c r="BI92" s="45">
        <v>0</v>
      </c>
      <c r="BJ92" s="54">
        <v>31.728050795</v>
      </c>
      <c r="BK92" s="49">
        <v>1157.6864786019999</v>
      </c>
      <c r="BL92" s="27"/>
      <c r="BM92" s="105"/>
    </row>
    <row r="93" spans="1:65" ht="12.75">
      <c r="A93" s="11"/>
      <c r="B93" s="24" t="s">
        <v>159</v>
      </c>
      <c r="C93" s="72">
        <v>0</v>
      </c>
      <c r="D93" s="53">
        <v>80.18723353</v>
      </c>
      <c r="E93" s="45">
        <v>0</v>
      </c>
      <c r="F93" s="45">
        <v>0</v>
      </c>
      <c r="G93" s="54">
        <v>0</v>
      </c>
      <c r="H93" s="72">
        <v>100.61022269</v>
      </c>
      <c r="I93" s="45">
        <v>32.306668149</v>
      </c>
      <c r="J93" s="45">
        <v>0</v>
      </c>
      <c r="K93" s="45">
        <v>0</v>
      </c>
      <c r="L93" s="54">
        <v>179.154398062</v>
      </c>
      <c r="M93" s="72">
        <v>0</v>
      </c>
      <c r="N93" s="53">
        <v>0</v>
      </c>
      <c r="O93" s="45">
        <v>0</v>
      </c>
      <c r="P93" s="45">
        <v>0</v>
      </c>
      <c r="Q93" s="54">
        <v>0</v>
      </c>
      <c r="R93" s="72">
        <v>26.275514413</v>
      </c>
      <c r="S93" s="45">
        <v>0.29032258</v>
      </c>
      <c r="T93" s="45">
        <v>0</v>
      </c>
      <c r="U93" s="45">
        <v>0</v>
      </c>
      <c r="V93" s="54">
        <v>1.649267257</v>
      </c>
      <c r="W93" s="72">
        <v>0</v>
      </c>
      <c r="X93" s="45">
        <v>0</v>
      </c>
      <c r="Y93" s="45">
        <v>0</v>
      </c>
      <c r="Z93" s="45">
        <v>0</v>
      </c>
      <c r="AA93" s="54">
        <v>0</v>
      </c>
      <c r="AB93" s="72">
        <v>0.77322317</v>
      </c>
      <c r="AC93" s="45">
        <v>0</v>
      </c>
      <c r="AD93" s="45">
        <v>0</v>
      </c>
      <c r="AE93" s="45">
        <v>0</v>
      </c>
      <c r="AF93" s="54">
        <v>0.008908247999999999</v>
      </c>
      <c r="AG93" s="72">
        <v>0</v>
      </c>
      <c r="AH93" s="45">
        <v>0</v>
      </c>
      <c r="AI93" s="45">
        <v>0</v>
      </c>
      <c r="AJ93" s="45">
        <v>0</v>
      </c>
      <c r="AK93" s="54">
        <v>0</v>
      </c>
      <c r="AL93" s="72">
        <v>0.25762856</v>
      </c>
      <c r="AM93" s="45">
        <v>0</v>
      </c>
      <c r="AN93" s="45">
        <v>0</v>
      </c>
      <c r="AO93" s="45">
        <v>0</v>
      </c>
      <c r="AP93" s="54">
        <v>0</v>
      </c>
      <c r="AQ93" s="72">
        <v>0</v>
      </c>
      <c r="AR93" s="53">
        <v>57.007476235</v>
      </c>
      <c r="AS93" s="45">
        <v>0</v>
      </c>
      <c r="AT93" s="45">
        <v>0</v>
      </c>
      <c r="AU93" s="54">
        <v>0</v>
      </c>
      <c r="AV93" s="72">
        <v>1401.086670335</v>
      </c>
      <c r="AW93" s="45">
        <v>78.474644434</v>
      </c>
      <c r="AX93" s="45">
        <v>0.095541979</v>
      </c>
      <c r="AY93" s="45">
        <v>0</v>
      </c>
      <c r="AZ93" s="54">
        <v>425.823037195</v>
      </c>
      <c r="BA93" s="72">
        <v>0</v>
      </c>
      <c r="BB93" s="53">
        <v>0</v>
      </c>
      <c r="BC93" s="45">
        <v>0</v>
      </c>
      <c r="BD93" s="45">
        <v>0</v>
      </c>
      <c r="BE93" s="54">
        <v>0</v>
      </c>
      <c r="BF93" s="72">
        <v>271.788407725</v>
      </c>
      <c r="BG93" s="53">
        <v>11.527321858</v>
      </c>
      <c r="BH93" s="45">
        <v>0</v>
      </c>
      <c r="BI93" s="45">
        <v>0</v>
      </c>
      <c r="BJ93" s="54">
        <v>30.692462984999995</v>
      </c>
      <c r="BK93" s="49">
        <v>2698.0089494050003</v>
      </c>
      <c r="BL93" s="27"/>
      <c r="BM93" s="105"/>
    </row>
    <row r="94" spans="1:65" ht="12.75">
      <c r="A94" s="36"/>
      <c r="B94" s="37" t="s">
        <v>77</v>
      </c>
      <c r="C94" s="80">
        <f>SUM(C76:C93)</f>
        <v>0</v>
      </c>
      <c r="D94" s="80">
        <f>SUM(D76:D93)</f>
        <v>594.8124941189999</v>
      </c>
      <c r="E94" s="80">
        <f aca="true" t="shared" si="10" ref="E94:BJ94">SUM(E76:E93)</f>
        <v>0</v>
      </c>
      <c r="F94" s="80">
        <f t="shared" si="10"/>
        <v>0</v>
      </c>
      <c r="G94" s="80">
        <f t="shared" si="10"/>
        <v>0</v>
      </c>
      <c r="H94" s="80">
        <f t="shared" si="10"/>
        <v>1358.877504445</v>
      </c>
      <c r="I94" s="80">
        <f t="shared" si="10"/>
        <v>635.3417230389999</v>
      </c>
      <c r="J94" s="80">
        <f t="shared" si="10"/>
        <v>10.186391307</v>
      </c>
      <c r="K94" s="80">
        <f t="shared" si="10"/>
        <v>0</v>
      </c>
      <c r="L94" s="80">
        <f t="shared" si="10"/>
        <v>1495.860858609</v>
      </c>
      <c r="M94" s="80">
        <f t="shared" si="10"/>
        <v>0</v>
      </c>
      <c r="N94" s="80">
        <f t="shared" si="10"/>
        <v>0</v>
      </c>
      <c r="O94" s="80">
        <f t="shared" si="10"/>
        <v>0</v>
      </c>
      <c r="P94" s="80">
        <f t="shared" si="10"/>
        <v>0</v>
      </c>
      <c r="Q94" s="80">
        <f t="shared" si="10"/>
        <v>0</v>
      </c>
      <c r="R94" s="80">
        <f t="shared" si="10"/>
        <v>412.73077176900006</v>
      </c>
      <c r="S94" s="80">
        <f t="shared" si="10"/>
        <v>68.648782642</v>
      </c>
      <c r="T94" s="80">
        <f t="shared" si="10"/>
        <v>0</v>
      </c>
      <c r="U94" s="80">
        <f t="shared" si="10"/>
        <v>0</v>
      </c>
      <c r="V94" s="80">
        <f t="shared" si="10"/>
        <v>83.69554701700001</v>
      </c>
      <c r="W94" s="80">
        <f t="shared" si="10"/>
        <v>0</v>
      </c>
      <c r="X94" s="80">
        <f t="shared" si="10"/>
        <v>0</v>
      </c>
      <c r="Y94" s="80">
        <f t="shared" si="10"/>
        <v>0</v>
      </c>
      <c r="Z94" s="80">
        <f t="shared" si="10"/>
        <v>0</v>
      </c>
      <c r="AA94" s="80">
        <f t="shared" si="10"/>
        <v>0</v>
      </c>
      <c r="AB94" s="80">
        <f t="shared" si="10"/>
        <v>6.632414246</v>
      </c>
      <c r="AC94" s="80">
        <f t="shared" si="10"/>
        <v>0</v>
      </c>
      <c r="AD94" s="80">
        <f t="shared" si="10"/>
        <v>0</v>
      </c>
      <c r="AE94" s="80">
        <f t="shared" si="10"/>
        <v>0</v>
      </c>
      <c r="AF94" s="80">
        <f t="shared" si="10"/>
        <v>0.10210712799999999</v>
      </c>
      <c r="AG94" s="80">
        <f t="shared" si="10"/>
        <v>0</v>
      </c>
      <c r="AH94" s="80">
        <f t="shared" si="10"/>
        <v>0</v>
      </c>
      <c r="AI94" s="80">
        <f t="shared" si="10"/>
        <v>0</v>
      </c>
      <c r="AJ94" s="80">
        <f t="shared" si="10"/>
        <v>0</v>
      </c>
      <c r="AK94" s="80">
        <f t="shared" si="10"/>
        <v>0</v>
      </c>
      <c r="AL94" s="80">
        <f t="shared" si="10"/>
        <v>4.001777231999999</v>
      </c>
      <c r="AM94" s="80">
        <f t="shared" si="10"/>
        <v>0</v>
      </c>
      <c r="AN94" s="80">
        <f t="shared" si="10"/>
        <v>0</v>
      </c>
      <c r="AO94" s="80">
        <f t="shared" si="10"/>
        <v>0</v>
      </c>
      <c r="AP94" s="80">
        <f t="shared" si="10"/>
        <v>0.081929899</v>
      </c>
      <c r="AQ94" s="80">
        <f t="shared" si="10"/>
        <v>0</v>
      </c>
      <c r="AR94" s="80">
        <f t="shared" si="10"/>
        <v>84.987631089</v>
      </c>
      <c r="AS94" s="80">
        <f t="shared" si="10"/>
        <v>0</v>
      </c>
      <c r="AT94" s="80">
        <f t="shared" si="10"/>
        <v>0</v>
      </c>
      <c r="AU94" s="80">
        <f t="shared" si="10"/>
        <v>0</v>
      </c>
      <c r="AV94" s="80">
        <f t="shared" si="10"/>
        <v>11523.715368955001</v>
      </c>
      <c r="AW94" s="80">
        <f t="shared" si="10"/>
        <v>1602.329388326</v>
      </c>
      <c r="AX94" s="80">
        <f t="shared" si="10"/>
        <v>0.095541979</v>
      </c>
      <c r="AY94" s="80">
        <f t="shared" si="10"/>
        <v>0</v>
      </c>
      <c r="AZ94" s="80">
        <f t="shared" si="10"/>
        <v>7252.051043875</v>
      </c>
      <c r="BA94" s="80">
        <f t="shared" si="10"/>
        <v>0</v>
      </c>
      <c r="BB94" s="80">
        <f t="shared" si="10"/>
        <v>0</v>
      </c>
      <c r="BC94" s="80">
        <f t="shared" si="10"/>
        <v>0</v>
      </c>
      <c r="BD94" s="80">
        <f t="shared" si="10"/>
        <v>0</v>
      </c>
      <c r="BE94" s="80">
        <f t="shared" si="10"/>
        <v>0</v>
      </c>
      <c r="BF94" s="80">
        <f t="shared" si="10"/>
        <v>3123.292229565</v>
      </c>
      <c r="BG94" s="80">
        <f t="shared" si="10"/>
        <v>210.18707751600002</v>
      </c>
      <c r="BH94" s="80">
        <f t="shared" si="10"/>
        <v>0.020001019000000002</v>
      </c>
      <c r="BI94" s="80">
        <f t="shared" si="10"/>
        <v>0</v>
      </c>
      <c r="BJ94" s="80">
        <f t="shared" si="10"/>
        <v>839.460917911</v>
      </c>
      <c r="BK94" s="101">
        <f>SUM(C94:BJ94)</f>
        <v>29307.111501687</v>
      </c>
      <c r="BL94" s="27"/>
      <c r="BM94" s="105"/>
    </row>
    <row r="95" spans="1:65" ht="12.75">
      <c r="A95" s="36"/>
      <c r="B95" s="38" t="s">
        <v>75</v>
      </c>
      <c r="C95" s="50">
        <f aca="true" t="shared" si="11" ref="C95:AH95">+C94+C74</f>
        <v>0</v>
      </c>
      <c r="D95" s="70">
        <f t="shared" si="11"/>
        <v>595.6314392929999</v>
      </c>
      <c r="E95" s="70">
        <f t="shared" si="11"/>
        <v>0</v>
      </c>
      <c r="F95" s="70">
        <f t="shared" si="11"/>
        <v>0</v>
      </c>
      <c r="G95" s="69">
        <f t="shared" si="11"/>
        <v>0</v>
      </c>
      <c r="H95" s="50">
        <f t="shared" si="11"/>
        <v>1814.9633835850002</v>
      </c>
      <c r="I95" s="70">
        <f t="shared" si="11"/>
        <v>635.3641682959999</v>
      </c>
      <c r="J95" s="70">
        <f t="shared" si="11"/>
        <v>10.186391307</v>
      </c>
      <c r="K95" s="70">
        <f t="shared" si="11"/>
        <v>0</v>
      </c>
      <c r="L95" s="69">
        <f t="shared" si="11"/>
        <v>1515.6308272869999</v>
      </c>
      <c r="M95" s="50">
        <f t="shared" si="11"/>
        <v>0</v>
      </c>
      <c r="N95" s="70">
        <f t="shared" si="11"/>
        <v>0</v>
      </c>
      <c r="O95" s="70">
        <f t="shared" si="11"/>
        <v>0</v>
      </c>
      <c r="P95" s="70">
        <f t="shared" si="11"/>
        <v>0</v>
      </c>
      <c r="Q95" s="69">
        <f t="shared" si="11"/>
        <v>0</v>
      </c>
      <c r="R95" s="50">
        <f t="shared" si="11"/>
        <v>652.8763241720001</v>
      </c>
      <c r="S95" s="70">
        <f t="shared" si="11"/>
        <v>68.653220285</v>
      </c>
      <c r="T95" s="70">
        <f t="shared" si="11"/>
        <v>0</v>
      </c>
      <c r="U95" s="70">
        <f t="shared" si="11"/>
        <v>0</v>
      </c>
      <c r="V95" s="69">
        <f t="shared" si="11"/>
        <v>87.48118956500001</v>
      </c>
      <c r="W95" s="50">
        <f t="shared" si="11"/>
        <v>0</v>
      </c>
      <c r="X95" s="70">
        <f t="shared" si="11"/>
        <v>0</v>
      </c>
      <c r="Y95" s="70">
        <f t="shared" si="11"/>
        <v>0</v>
      </c>
      <c r="Z95" s="70">
        <f t="shared" si="11"/>
        <v>0</v>
      </c>
      <c r="AA95" s="69">
        <f t="shared" si="11"/>
        <v>0</v>
      </c>
      <c r="AB95" s="50">
        <f t="shared" si="11"/>
        <v>8.551545271</v>
      </c>
      <c r="AC95" s="70">
        <f t="shared" si="11"/>
        <v>0</v>
      </c>
      <c r="AD95" s="70">
        <f t="shared" si="11"/>
        <v>0</v>
      </c>
      <c r="AE95" s="70">
        <f t="shared" si="11"/>
        <v>0</v>
      </c>
      <c r="AF95" s="69">
        <f t="shared" si="11"/>
        <v>0.11402884999999999</v>
      </c>
      <c r="AG95" s="50">
        <f t="shared" si="11"/>
        <v>0</v>
      </c>
      <c r="AH95" s="70">
        <f t="shared" si="11"/>
        <v>0</v>
      </c>
      <c r="AI95" s="70">
        <f aca="true" t="shared" si="12" ref="AI95:BK95">+AI94+AI74</f>
        <v>0</v>
      </c>
      <c r="AJ95" s="70">
        <f t="shared" si="12"/>
        <v>0</v>
      </c>
      <c r="AK95" s="69">
        <f t="shared" si="12"/>
        <v>0</v>
      </c>
      <c r="AL95" s="50">
        <f t="shared" si="12"/>
        <v>4.730279918999999</v>
      </c>
      <c r="AM95" s="70">
        <f t="shared" si="12"/>
        <v>0</v>
      </c>
      <c r="AN95" s="70">
        <f t="shared" si="12"/>
        <v>0</v>
      </c>
      <c r="AO95" s="70">
        <f t="shared" si="12"/>
        <v>0</v>
      </c>
      <c r="AP95" s="69">
        <f t="shared" si="12"/>
        <v>0.081929899</v>
      </c>
      <c r="AQ95" s="50">
        <f t="shared" si="12"/>
        <v>0</v>
      </c>
      <c r="AR95" s="70">
        <f t="shared" si="12"/>
        <v>84.987631089</v>
      </c>
      <c r="AS95" s="70">
        <f t="shared" si="12"/>
        <v>0</v>
      </c>
      <c r="AT95" s="70">
        <f t="shared" si="12"/>
        <v>0</v>
      </c>
      <c r="AU95" s="69">
        <f t="shared" si="12"/>
        <v>0</v>
      </c>
      <c r="AV95" s="50">
        <f t="shared" si="12"/>
        <v>14357.351857468002</v>
      </c>
      <c r="AW95" s="70">
        <f t="shared" si="12"/>
        <v>1615.3867504060001</v>
      </c>
      <c r="AX95" s="70">
        <f t="shared" si="12"/>
        <v>1.850791018</v>
      </c>
      <c r="AY95" s="70">
        <f t="shared" si="12"/>
        <v>0</v>
      </c>
      <c r="AZ95" s="69">
        <f t="shared" si="12"/>
        <v>7638.108891895</v>
      </c>
      <c r="BA95" s="50">
        <f t="shared" si="12"/>
        <v>0</v>
      </c>
      <c r="BB95" s="70">
        <f t="shared" si="12"/>
        <v>0</v>
      </c>
      <c r="BC95" s="70">
        <f t="shared" si="12"/>
        <v>0</v>
      </c>
      <c r="BD95" s="70">
        <f t="shared" si="12"/>
        <v>0</v>
      </c>
      <c r="BE95" s="69">
        <f t="shared" si="12"/>
        <v>0</v>
      </c>
      <c r="BF95" s="50">
        <f t="shared" si="12"/>
        <v>4194.005211932001</v>
      </c>
      <c r="BG95" s="70">
        <f t="shared" si="12"/>
        <v>213.51626854300002</v>
      </c>
      <c r="BH95" s="70">
        <f t="shared" si="12"/>
        <v>0.020001019000000002</v>
      </c>
      <c r="BI95" s="70">
        <f t="shared" si="12"/>
        <v>0</v>
      </c>
      <c r="BJ95" s="69">
        <f t="shared" si="12"/>
        <v>919.5507853280001</v>
      </c>
      <c r="BK95" s="52">
        <f t="shared" si="12"/>
        <v>34419.042916427</v>
      </c>
      <c r="BL95" s="27"/>
      <c r="BM95" s="105"/>
    </row>
    <row r="96" spans="1:65" ht="3" customHeight="1">
      <c r="A96" s="11"/>
      <c r="B96" s="18"/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6"/>
      <c r="BM96" s="105"/>
    </row>
    <row r="97" spans="1:65" ht="12.75">
      <c r="A97" s="11" t="s">
        <v>16</v>
      </c>
      <c r="B97" s="17" t="s">
        <v>8</v>
      </c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6"/>
      <c r="BM97" s="105"/>
    </row>
    <row r="98" spans="1:65" ht="12.75">
      <c r="A98" s="11" t="s">
        <v>67</v>
      </c>
      <c r="B98" s="18" t="s">
        <v>17</v>
      </c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6"/>
      <c r="BM98" s="105"/>
    </row>
    <row r="99" spans="1:65" ht="12.75">
      <c r="A99" s="11"/>
      <c r="B99" s="24" t="s">
        <v>171</v>
      </c>
      <c r="C99" s="72">
        <v>0</v>
      </c>
      <c r="D99" s="53">
        <v>82.46054643</v>
      </c>
      <c r="E99" s="45">
        <v>0</v>
      </c>
      <c r="F99" s="45">
        <v>0</v>
      </c>
      <c r="G99" s="54">
        <v>0</v>
      </c>
      <c r="H99" s="72">
        <v>71.690179937</v>
      </c>
      <c r="I99" s="45">
        <v>66.795180456</v>
      </c>
      <c r="J99" s="45">
        <v>0.021079639</v>
      </c>
      <c r="K99" s="45">
        <v>0</v>
      </c>
      <c r="L99" s="54">
        <v>195.983187311</v>
      </c>
      <c r="M99" s="72">
        <v>0</v>
      </c>
      <c r="N99" s="53">
        <v>0</v>
      </c>
      <c r="O99" s="45">
        <v>0</v>
      </c>
      <c r="P99" s="45">
        <v>0</v>
      </c>
      <c r="Q99" s="54">
        <v>0</v>
      </c>
      <c r="R99" s="72">
        <v>18.329263452</v>
      </c>
      <c r="S99" s="45">
        <v>0.423793073</v>
      </c>
      <c r="T99" s="45">
        <v>0</v>
      </c>
      <c r="U99" s="45">
        <v>0</v>
      </c>
      <c r="V99" s="54">
        <v>11.767659025</v>
      </c>
      <c r="W99" s="72">
        <v>0</v>
      </c>
      <c r="X99" s="45">
        <v>0</v>
      </c>
      <c r="Y99" s="45">
        <v>0</v>
      </c>
      <c r="Z99" s="45">
        <v>0</v>
      </c>
      <c r="AA99" s="54">
        <v>0</v>
      </c>
      <c r="AB99" s="72">
        <v>0.332893911</v>
      </c>
      <c r="AC99" s="45">
        <v>0</v>
      </c>
      <c r="AD99" s="45">
        <v>0</v>
      </c>
      <c r="AE99" s="45">
        <v>0</v>
      </c>
      <c r="AF99" s="54">
        <v>0.821342219</v>
      </c>
      <c r="AG99" s="72">
        <v>0</v>
      </c>
      <c r="AH99" s="45">
        <v>0</v>
      </c>
      <c r="AI99" s="45">
        <v>0</v>
      </c>
      <c r="AJ99" s="45">
        <v>0</v>
      </c>
      <c r="AK99" s="54">
        <v>0</v>
      </c>
      <c r="AL99" s="72">
        <v>0.023479464000000002</v>
      </c>
      <c r="AM99" s="45">
        <v>0</v>
      </c>
      <c r="AN99" s="45">
        <v>0</v>
      </c>
      <c r="AO99" s="45">
        <v>0</v>
      </c>
      <c r="AP99" s="54">
        <v>0</v>
      </c>
      <c r="AQ99" s="72">
        <v>0</v>
      </c>
      <c r="AR99" s="53">
        <v>0</v>
      </c>
      <c r="AS99" s="45">
        <v>0</v>
      </c>
      <c r="AT99" s="45">
        <v>0</v>
      </c>
      <c r="AU99" s="54">
        <v>0</v>
      </c>
      <c r="AV99" s="72">
        <v>1460.7800721191609</v>
      </c>
      <c r="AW99" s="45">
        <v>425.7567489959999</v>
      </c>
      <c r="AX99" s="45">
        <v>0</v>
      </c>
      <c r="AY99" s="45">
        <v>0</v>
      </c>
      <c r="AZ99" s="54">
        <v>3063.0468533430003</v>
      </c>
      <c r="BA99" s="72">
        <v>0</v>
      </c>
      <c r="BB99" s="53">
        <v>0</v>
      </c>
      <c r="BC99" s="45">
        <v>0</v>
      </c>
      <c r="BD99" s="45">
        <v>0</v>
      </c>
      <c r="BE99" s="54">
        <v>0</v>
      </c>
      <c r="BF99" s="72">
        <v>442.255641048</v>
      </c>
      <c r="BG99" s="53">
        <v>42.500577744</v>
      </c>
      <c r="BH99" s="45">
        <v>4.346961761</v>
      </c>
      <c r="BI99" s="45">
        <v>0</v>
      </c>
      <c r="BJ99" s="54">
        <v>431.77105136600005</v>
      </c>
      <c r="BK99" s="61">
        <v>6319.1065112941615</v>
      </c>
      <c r="BL99" s="27"/>
      <c r="BM99" s="105"/>
    </row>
    <row r="100" spans="1:65" ht="12.75">
      <c r="A100" s="36"/>
      <c r="B100" s="38" t="s">
        <v>74</v>
      </c>
      <c r="C100" s="50">
        <f aca="true" t="shared" si="13" ref="C100:AH100">SUM(C99:C99)</f>
        <v>0</v>
      </c>
      <c r="D100" s="70">
        <f t="shared" si="13"/>
        <v>82.46054643</v>
      </c>
      <c r="E100" s="70">
        <f t="shared" si="13"/>
        <v>0</v>
      </c>
      <c r="F100" s="70">
        <f t="shared" si="13"/>
        <v>0</v>
      </c>
      <c r="G100" s="69">
        <f t="shared" si="13"/>
        <v>0</v>
      </c>
      <c r="H100" s="50">
        <f t="shared" si="13"/>
        <v>71.690179937</v>
      </c>
      <c r="I100" s="70">
        <f t="shared" si="13"/>
        <v>66.795180456</v>
      </c>
      <c r="J100" s="70">
        <f t="shared" si="13"/>
        <v>0.021079639</v>
      </c>
      <c r="K100" s="70">
        <f t="shared" si="13"/>
        <v>0</v>
      </c>
      <c r="L100" s="69">
        <f t="shared" si="13"/>
        <v>195.983187311</v>
      </c>
      <c r="M100" s="50">
        <f t="shared" si="13"/>
        <v>0</v>
      </c>
      <c r="N100" s="70">
        <f t="shared" si="13"/>
        <v>0</v>
      </c>
      <c r="O100" s="70">
        <f t="shared" si="13"/>
        <v>0</v>
      </c>
      <c r="P100" s="70">
        <f t="shared" si="13"/>
        <v>0</v>
      </c>
      <c r="Q100" s="69">
        <f t="shared" si="13"/>
        <v>0</v>
      </c>
      <c r="R100" s="50">
        <f t="shared" si="13"/>
        <v>18.329263452</v>
      </c>
      <c r="S100" s="70">
        <f t="shared" si="13"/>
        <v>0.423793073</v>
      </c>
      <c r="T100" s="70">
        <f t="shared" si="13"/>
        <v>0</v>
      </c>
      <c r="U100" s="70">
        <f t="shared" si="13"/>
        <v>0</v>
      </c>
      <c r="V100" s="69">
        <f t="shared" si="13"/>
        <v>11.767659025</v>
      </c>
      <c r="W100" s="50">
        <f t="shared" si="13"/>
        <v>0</v>
      </c>
      <c r="X100" s="70">
        <f t="shared" si="13"/>
        <v>0</v>
      </c>
      <c r="Y100" s="70">
        <f t="shared" si="13"/>
        <v>0</v>
      </c>
      <c r="Z100" s="70">
        <f t="shared" si="13"/>
        <v>0</v>
      </c>
      <c r="AA100" s="69">
        <f t="shared" si="13"/>
        <v>0</v>
      </c>
      <c r="AB100" s="50">
        <f t="shared" si="13"/>
        <v>0.332893911</v>
      </c>
      <c r="AC100" s="70">
        <f t="shared" si="13"/>
        <v>0</v>
      </c>
      <c r="AD100" s="70">
        <f t="shared" si="13"/>
        <v>0</v>
      </c>
      <c r="AE100" s="70">
        <f t="shared" si="13"/>
        <v>0</v>
      </c>
      <c r="AF100" s="69">
        <f t="shared" si="13"/>
        <v>0.821342219</v>
      </c>
      <c r="AG100" s="50">
        <f t="shared" si="13"/>
        <v>0</v>
      </c>
      <c r="AH100" s="70">
        <f t="shared" si="13"/>
        <v>0</v>
      </c>
      <c r="AI100" s="70">
        <f aca="true" t="shared" si="14" ref="AI100:BJ100">SUM(AI99:AI99)</f>
        <v>0</v>
      </c>
      <c r="AJ100" s="70">
        <f t="shared" si="14"/>
        <v>0</v>
      </c>
      <c r="AK100" s="69">
        <f t="shared" si="14"/>
        <v>0</v>
      </c>
      <c r="AL100" s="50">
        <f t="shared" si="14"/>
        <v>0.023479464000000002</v>
      </c>
      <c r="AM100" s="70">
        <f t="shared" si="14"/>
        <v>0</v>
      </c>
      <c r="AN100" s="70">
        <f t="shared" si="14"/>
        <v>0</v>
      </c>
      <c r="AO100" s="70">
        <f t="shared" si="14"/>
        <v>0</v>
      </c>
      <c r="AP100" s="69">
        <f t="shared" si="14"/>
        <v>0</v>
      </c>
      <c r="AQ100" s="50">
        <f t="shared" si="14"/>
        <v>0</v>
      </c>
      <c r="AR100" s="70">
        <f>SUM(AR99:AR99)</f>
        <v>0</v>
      </c>
      <c r="AS100" s="70">
        <f t="shared" si="14"/>
        <v>0</v>
      </c>
      <c r="AT100" s="70">
        <f t="shared" si="14"/>
        <v>0</v>
      </c>
      <c r="AU100" s="69">
        <f t="shared" si="14"/>
        <v>0</v>
      </c>
      <c r="AV100" s="50">
        <f t="shared" si="14"/>
        <v>1460.7800721191609</v>
      </c>
      <c r="AW100" s="70">
        <f t="shared" si="14"/>
        <v>425.7567489959999</v>
      </c>
      <c r="AX100" s="70">
        <f t="shared" si="14"/>
        <v>0</v>
      </c>
      <c r="AY100" s="70">
        <f t="shared" si="14"/>
        <v>0</v>
      </c>
      <c r="AZ100" s="69">
        <f t="shared" si="14"/>
        <v>3063.0468533430003</v>
      </c>
      <c r="BA100" s="50">
        <f t="shared" si="14"/>
        <v>0</v>
      </c>
      <c r="BB100" s="70">
        <f t="shared" si="14"/>
        <v>0</v>
      </c>
      <c r="BC100" s="70">
        <f t="shared" si="14"/>
        <v>0</v>
      </c>
      <c r="BD100" s="70">
        <f t="shared" si="14"/>
        <v>0</v>
      </c>
      <c r="BE100" s="69">
        <f t="shared" si="14"/>
        <v>0</v>
      </c>
      <c r="BF100" s="50">
        <f t="shared" si="14"/>
        <v>442.255641048</v>
      </c>
      <c r="BG100" s="70">
        <f t="shared" si="14"/>
        <v>42.500577744</v>
      </c>
      <c r="BH100" s="70">
        <f t="shared" si="14"/>
        <v>4.346961761</v>
      </c>
      <c r="BI100" s="70">
        <f t="shared" si="14"/>
        <v>0</v>
      </c>
      <c r="BJ100" s="69">
        <f t="shared" si="14"/>
        <v>431.77105136600005</v>
      </c>
      <c r="BK100" s="98">
        <f>SUM(BK99:BK99)</f>
        <v>6319.1065112941615</v>
      </c>
      <c r="BM100" s="105"/>
    </row>
    <row r="101" spans="1:65" ht="2.25" customHeight="1">
      <c r="A101" s="11"/>
      <c r="B101" s="18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6"/>
      <c r="BM101" s="105"/>
    </row>
    <row r="102" spans="1:65" ht="12.75">
      <c r="A102" s="11" t="s">
        <v>4</v>
      </c>
      <c r="B102" s="17" t="s">
        <v>9</v>
      </c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6"/>
      <c r="BM102" s="105"/>
    </row>
    <row r="103" spans="1:65" ht="12.75">
      <c r="A103" s="11" t="s">
        <v>67</v>
      </c>
      <c r="B103" s="18" t="s">
        <v>18</v>
      </c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6"/>
      <c r="BM103" s="105"/>
    </row>
    <row r="104" spans="1:65" ht="12.75">
      <c r="A104" s="11"/>
      <c r="B104" s="19" t="s">
        <v>31</v>
      </c>
      <c r="C104" s="57"/>
      <c r="D104" s="58"/>
      <c r="E104" s="59"/>
      <c r="F104" s="59"/>
      <c r="G104" s="60"/>
      <c r="H104" s="57"/>
      <c r="I104" s="59"/>
      <c r="J104" s="59"/>
      <c r="K104" s="59"/>
      <c r="L104" s="60"/>
      <c r="M104" s="57"/>
      <c r="N104" s="58"/>
      <c r="O104" s="59"/>
      <c r="P104" s="59"/>
      <c r="Q104" s="60"/>
      <c r="R104" s="57"/>
      <c r="S104" s="59"/>
      <c r="T104" s="59"/>
      <c r="U104" s="59"/>
      <c r="V104" s="60"/>
      <c r="W104" s="57"/>
      <c r="X104" s="59"/>
      <c r="Y104" s="59"/>
      <c r="Z104" s="59"/>
      <c r="AA104" s="60"/>
      <c r="AB104" s="57"/>
      <c r="AC104" s="59"/>
      <c r="AD104" s="59"/>
      <c r="AE104" s="59"/>
      <c r="AF104" s="60"/>
      <c r="AG104" s="57"/>
      <c r="AH104" s="59"/>
      <c r="AI104" s="59"/>
      <c r="AJ104" s="59"/>
      <c r="AK104" s="60"/>
      <c r="AL104" s="57"/>
      <c r="AM104" s="59"/>
      <c r="AN104" s="59"/>
      <c r="AO104" s="59"/>
      <c r="AP104" s="60"/>
      <c r="AQ104" s="57"/>
      <c r="AR104" s="58"/>
      <c r="AS104" s="59"/>
      <c r="AT104" s="59"/>
      <c r="AU104" s="60"/>
      <c r="AV104" s="57"/>
      <c r="AW104" s="59"/>
      <c r="AX104" s="59"/>
      <c r="AY104" s="59"/>
      <c r="AZ104" s="60"/>
      <c r="BA104" s="57"/>
      <c r="BB104" s="58"/>
      <c r="BC104" s="59"/>
      <c r="BD104" s="59"/>
      <c r="BE104" s="60"/>
      <c r="BF104" s="57"/>
      <c r="BG104" s="58"/>
      <c r="BH104" s="59"/>
      <c r="BI104" s="59"/>
      <c r="BJ104" s="60"/>
      <c r="BK104" s="61"/>
      <c r="BM104" s="105"/>
    </row>
    <row r="105" spans="1:255" s="39" customFormat="1" ht="12.75">
      <c r="A105" s="36"/>
      <c r="B105" s="37" t="s">
        <v>76</v>
      </c>
      <c r="C105" s="62"/>
      <c r="D105" s="63"/>
      <c r="E105" s="63"/>
      <c r="F105" s="63"/>
      <c r="G105" s="64"/>
      <c r="H105" s="62"/>
      <c r="I105" s="63"/>
      <c r="J105" s="63"/>
      <c r="K105" s="63"/>
      <c r="L105" s="64"/>
      <c r="M105" s="62"/>
      <c r="N105" s="63"/>
      <c r="O105" s="63"/>
      <c r="P105" s="63"/>
      <c r="Q105" s="64"/>
      <c r="R105" s="62"/>
      <c r="S105" s="63"/>
      <c r="T105" s="63"/>
      <c r="U105" s="63"/>
      <c r="V105" s="64"/>
      <c r="W105" s="62"/>
      <c r="X105" s="63"/>
      <c r="Y105" s="63"/>
      <c r="Z105" s="63"/>
      <c r="AA105" s="64"/>
      <c r="AB105" s="62"/>
      <c r="AC105" s="63"/>
      <c r="AD105" s="63"/>
      <c r="AE105" s="63"/>
      <c r="AF105" s="64"/>
      <c r="AG105" s="62"/>
      <c r="AH105" s="63"/>
      <c r="AI105" s="63"/>
      <c r="AJ105" s="63"/>
      <c r="AK105" s="64"/>
      <c r="AL105" s="62"/>
      <c r="AM105" s="63"/>
      <c r="AN105" s="63"/>
      <c r="AO105" s="63"/>
      <c r="AP105" s="64"/>
      <c r="AQ105" s="62"/>
      <c r="AR105" s="63"/>
      <c r="AS105" s="63"/>
      <c r="AT105" s="63"/>
      <c r="AU105" s="64"/>
      <c r="AV105" s="62"/>
      <c r="AW105" s="63"/>
      <c r="AX105" s="63"/>
      <c r="AY105" s="63"/>
      <c r="AZ105" s="64"/>
      <c r="BA105" s="62"/>
      <c r="BB105" s="63"/>
      <c r="BC105" s="63"/>
      <c r="BD105" s="63"/>
      <c r="BE105" s="64"/>
      <c r="BF105" s="62"/>
      <c r="BG105" s="63"/>
      <c r="BH105" s="63"/>
      <c r="BI105" s="63"/>
      <c r="BJ105" s="64"/>
      <c r="BK105" s="65"/>
      <c r="BL105" s="2"/>
      <c r="BM105" s="105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65" ht="12.75">
      <c r="A106" s="11" t="s">
        <v>68</v>
      </c>
      <c r="B106" s="18" t="s">
        <v>19</v>
      </c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6"/>
      <c r="BM106" s="105"/>
    </row>
    <row r="107" spans="1:65" ht="12.75">
      <c r="A107" s="11"/>
      <c r="B107" s="111" t="s">
        <v>172</v>
      </c>
      <c r="C107" s="57">
        <v>0</v>
      </c>
      <c r="D107" s="58">
        <v>0</v>
      </c>
      <c r="E107" s="59">
        <v>0</v>
      </c>
      <c r="F107" s="59">
        <v>0</v>
      </c>
      <c r="G107" s="60">
        <v>0</v>
      </c>
      <c r="H107" s="57">
        <v>0</v>
      </c>
      <c r="I107" s="59">
        <v>0</v>
      </c>
      <c r="J107" s="59">
        <v>0</v>
      </c>
      <c r="K107" s="59">
        <v>0</v>
      </c>
      <c r="L107" s="60">
        <v>0</v>
      </c>
      <c r="M107" s="57">
        <v>0</v>
      </c>
      <c r="N107" s="58">
        <v>0</v>
      </c>
      <c r="O107" s="59">
        <v>0</v>
      </c>
      <c r="P107" s="59">
        <v>0</v>
      </c>
      <c r="Q107" s="60">
        <v>0</v>
      </c>
      <c r="R107" s="57">
        <v>0</v>
      </c>
      <c r="S107" s="59">
        <v>0</v>
      </c>
      <c r="T107" s="59">
        <v>0</v>
      </c>
      <c r="U107" s="59">
        <v>0</v>
      </c>
      <c r="V107" s="60">
        <v>0</v>
      </c>
      <c r="W107" s="57">
        <v>0</v>
      </c>
      <c r="X107" s="59">
        <v>0</v>
      </c>
      <c r="Y107" s="59">
        <v>0</v>
      </c>
      <c r="Z107" s="59">
        <v>0</v>
      </c>
      <c r="AA107" s="60">
        <v>0</v>
      </c>
      <c r="AB107" s="57">
        <v>0</v>
      </c>
      <c r="AC107" s="59">
        <v>0</v>
      </c>
      <c r="AD107" s="59">
        <v>0</v>
      </c>
      <c r="AE107" s="59">
        <v>0</v>
      </c>
      <c r="AF107" s="60">
        <v>0</v>
      </c>
      <c r="AG107" s="57">
        <v>0</v>
      </c>
      <c r="AH107" s="59">
        <v>0</v>
      </c>
      <c r="AI107" s="59">
        <v>0</v>
      </c>
      <c r="AJ107" s="59">
        <v>0</v>
      </c>
      <c r="AK107" s="60">
        <v>0</v>
      </c>
      <c r="AL107" s="57">
        <v>0</v>
      </c>
      <c r="AM107" s="59">
        <v>0</v>
      </c>
      <c r="AN107" s="59">
        <v>0</v>
      </c>
      <c r="AO107" s="59">
        <v>0</v>
      </c>
      <c r="AP107" s="60">
        <v>0</v>
      </c>
      <c r="AQ107" s="57">
        <v>0</v>
      </c>
      <c r="AR107" s="58">
        <v>0</v>
      </c>
      <c r="AS107" s="59">
        <v>0</v>
      </c>
      <c r="AT107" s="59">
        <v>0</v>
      </c>
      <c r="AU107" s="60">
        <v>0</v>
      </c>
      <c r="AV107" s="57">
        <v>0</v>
      </c>
      <c r="AW107" s="59">
        <v>32.837484961</v>
      </c>
      <c r="AX107" s="59">
        <v>0</v>
      </c>
      <c r="AY107" s="59">
        <v>0</v>
      </c>
      <c r="AZ107" s="60">
        <v>50.340930349000004</v>
      </c>
      <c r="BA107" s="57">
        <v>0</v>
      </c>
      <c r="BB107" s="58">
        <v>0</v>
      </c>
      <c r="BC107" s="59">
        <v>0</v>
      </c>
      <c r="BD107" s="59">
        <v>0</v>
      </c>
      <c r="BE107" s="60">
        <v>0</v>
      </c>
      <c r="BF107" s="57">
        <v>0</v>
      </c>
      <c r="BG107" s="58">
        <v>0</v>
      </c>
      <c r="BH107" s="59">
        <v>0</v>
      </c>
      <c r="BI107" s="59">
        <v>0</v>
      </c>
      <c r="BJ107" s="60">
        <v>1.1029999999999999E-06</v>
      </c>
      <c r="BK107" s="61">
        <v>83.17841641300001</v>
      </c>
      <c r="BM107" s="105"/>
    </row>
    <row r="108" spans="1:255" s="39" customFormat="1" ht="12.75">
      <c r="A108" s="36"/>
      <c r="B108" s="38" t="s">
        <v>77</v>
      </c>
      <c r="C108" s="50">
        <f aca="true" t="shared" si="15" ref="C108:BJ108">SUM(C107:C107)</f>
        <v>0</v>
      </c>
      <c r="D108" s="70">
        <f t="shared" si="15"/>
        <v>0</v>
      </c>
      <c r="E108" s="70">
        <f t="shared" si="15"/>
        <v>0</v>
      </c>
      <c r="F108" s="70">
        <f t="shared" si="15"/>
        <v>0</v>
      </c>
      <c r="G108" s="69">
        <f t="shared" si="15"/>
        <v>0</v>
      </c>
      <c r="H108" s="50">
        <f t="shared" si="15"/>
        <v>0</v>
      </c>
      <c r="I108" s="70">
        <f t="shared" si="15"/>
        <v>0</v>
      </c>
      <c r="J108" s="70">
        <f t="shared" si="15"/>
        <v>0</v>
      </c>
      <c r="K108" s="70">
        <f t="shared" si="15"/>
        <v>0</v>
      </c>
      <c r="L108" s="69">
        <f t="shared" si="15"/>
        <v>0</v>
      </c>
      <c r="M108" s="50">
        <f t="shared" si="15"/>
        <v>0</v>
      </c>
      <c r="N108" s="70">
        <f t="shared" si="15"/>
        <v>0</v>
      </c>
      <c r="O108" s="70">
        <f t="shared" si="15"/>
        <v>0</v>
      </c>
      <c r="P108" s="70">
        <f t="shared" si="15"/>
        <v>0</v>
      </c>
      <c r="Q108" s="69">
        <f t="shared" si="15"/>
        <v>0</v>
      </c>
      <c r="R108" s="50">
        <f t="shared" si="15"/>
        <v>0</v>
      </c>
      <c r="S108" s="70">
        <f t="shared" si="15"/>
        <v>0</v>
      </c>
      <c r="T108" s="70">
        <f t="shared" si="15"/>
        <v>0</v>
      </c>
      <c r="U108" s="70">
        <f t="shared" si="15"/>
        <v>0</v>
      </c>
      <c r="V108" s="69">
        <f t="shared" si="15"/>
        <v>0</v>
      </c>
      <c r="W108" s="50">
        <f t="shared" si="15"/>
        <v>0</v>
      </c>
      <c r="X108" s="70">
        <f t="shared" si="15"/>
        <v>0</v>
      </c>
      <c r="Y108" s="70">
        <f t="shared" si="15"/>
        <v>0</v>
      </c>
      <c r="Z108" s="70">
        <f t="shared" si="15"/>
        <v>0</v>
      </c>
      <c r="AA108" s="69">
        <f t="shared" si="15"/>
        <v>0</v>
      </c>
      <c r="AB108" s="50">
        <f t="shared" si="15"/>
        <v>0</v>
      </c>
      <c r="AC108" s="70">
        <f t="shared" si="15"/>
        <v>0</v>
      </c>
      <c r="AD108" s="70">
        <f t="shared" si="15"/>
        <v>0</v>
      </c>
      <c r="AE108" s="70">
        <f t="shared" si="15"/>
        <v>0</v>
      </c>
      <c r="AF108" s="69">
        <f t="shared" si="15"/>
        <v>0</v>
      </c>
      <c r="AG108" s="50">
        <f t="shared" si="15"/>
        <v>0</v>
      </c>
      <c r="AH108" s="70">
        <f t="shared" si="15"/>
        <v>0</v>
      </c>
      <c r="AI108" s="70">
        <f t="shared" si="15"/>
        <v>0</v>
      </c>
      <c r="AJ108" s="70">
        <f t="shared" si="15"/>
        <v>0</v>
      </c>
      <c r="AK108" s="69">
        <f t="shared" si="15"/>
        <v>0</v>
      </c>
      <c r="AL108" s="50">
        <f t="shared" si="15"/>
        <v>0</v>
      </c>
      <c r="AM108" s="70">
        <f t="shared" si="15"/>
        <v>0</v>
      </c>
      <c r="AN108" s="70">
        <f t="shared" si="15"/>
        <v>0</v>
      </c>
      <c r="AO108" s="70">
        <f t="shared" si="15"/>
        <v>0</v>
      </c>
      <c r="AP108" s="69">
        <f t="shared" si="15"/>
        <v>0</v>
      </c>
      <c r="AQ108" s="50">
        <f t="shared" si="15"/>
        <v>0</v>
      </c>
      <c r="AR108" s="70">
        <f>SUM(AR107:AR107)</f>
        <v>0</v>
      </c>
      <c r="AS108" s="70">
        <f t="shared" si="15"/>
        <v>0</v>
      </c>
      <c r="AT108" s="70">
        <f t="shared" si="15"/>
        <v>0</v>
      </c>
      <c r="AU108" s="69">
        <f t="shared" si="15"/>
        <v>0</v>
      </c>
      <c r="AV108" s="50">
        <f t="shared" si="15"/>
        <v>0</v>
      </c>
      <c r="AW108" s="70">
        <f t="shared" si="15"/>
        <v>32.837484961</v>
      </c>
      <c r="AX108" s="70">
        <f t="shared" si="15"/>
        <v>0</v>
      </c>
      <c r="AY108" s="70">
        <f t="shared" si="15"/>
        <v>0</v>
      </c>
      <c r="AZ108" s="69">
        <f t="shared" si="15"/>
        <v>50.340930349000004</v>
      </c>
      <c r="BA108" s="50">
        <f t="shared" si="15"/>
        <v>0</v>
      </c>
      <c r="BB108" s="70">
        <f t="shared" si="15"/>
        <v>0</v>
      </c>
      <c r="BC108" s="70">
        <f t="shared" si="15"/>
        <v>0</v>
      </c>
      <c r="BD108" s="70">
        <f t="shared" si="15"/>
        <v>0</v>
      </c>
      <c r="BE108" s="69">
        <f t="shared" si="15"/>
        <v>0</v>
      </c>
      <c r="BF108" s="50">
        <f t="shared" si="15"/>
        <v>0</v>
      </c>
      <c r="BG108" s="70">
        <f t="shared" si="15"/>
        <v>0</v>
      </c>
      <c r="BH108" s="70">
        <f t="shared" si="15"/>
        <v>0</v>
      </c>
      <c r="BI108" s="70">
        <f t="shared" si="15"/>
        <v>0</v>
      </c>
      <c r="BJ108" s="69">
        <f t="shared" si="15"/>
        <v>1.1029999999999999E-06</v>
      </c>
      <c r="BK108" s="98">
        <f>SUM(BK107:BK107)</f>
        <v>83.17841641300001</v>
      </c>
      <c r="BL108" s="2"/>
      <c r="BM108" s="105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39" customFormat="1" ht="12.75">
      <c r="A109" s="36"/>
      <c r="B109" s="38" t="s">
        <v>75</v>
      </c>
      <c r="C109" s="50">
        <f aca="true" t="shared" si="16" ref="C109:AR109">SUM(C108,C105)</f>
        <v>0</v>
      </c>
      <c r="D109" s="70">
        <f t="shared" si="16"/>
        <v>0</v>
      </c>
      <c r="E109" s="70">
        <f t="shared" si="16"/>
        <v>0</v>
      </c>
      <c r="F109" s="70">
        <f t="shared" si="16"/>
        <v>0</v>
      </c>
      <c r="G109" s="69">
        <f t="shared" si="16"/>
        <v>0</v>
      </c>
      <c r="H109" s="50">
        <f t="shared" si="16"/>
        <v>0</v>
      </c>
      <c r="I109" s="70">
        <f t="shared" si="16"/>
        <v>0</v>
      </c>
      <c r="J109" s="70">
        <f t="shared" si="16"/>
        <v>0</v>
      </c>
      <c r="K109" s="70">
        <f t="shared" si="16"/>
        <v>0</v>
      </c>
      <c r="L109" s="69">
        <f t="shared" si="16"/>
        <v>0</v>
      </c>
      <c r="M109" s="50">
        <f t="shared" si="16"/>
        <v>0</v>
      </c>
      <c r="N109" s="70">
        <f t="shared" si="16"/>
        <v>0</v>
      </c>
      <c r="O109" s="70">
        <f t="shared" si="16"/>
        <v>0</v>
      </c>
      <c r="P109" s="70">
        <f t="shared" si="16"/>
        <v>0</v>
      </c>
      <c r="Q109" s="69">
        <f t="shared" si="16"/>
        <v>0</v>
      </c>
      <c r="R109" s="50">
        <f t="shared" si="16"/>
        <v>0</v>
      </c>
      <c r="S109" s="70">
        <f t="shared" si="16"/>
        <v>0</v>
      </c>
      <c r="T109" s="70">
        <f t="shared" si="16"/>
        <v>0</v>
      </c>
      <c r="U109" s="70">
        <f t="shared" si="16"/>
        <v>0</v>
      </c>
      <c r="V109" s="69">
        <f t="shared" si="16"/>
        <v>0</v>
      </c>
      <c r="W109" s="50">
        <f t="shared" si="16"/>
        <v>0</v>
      </c>
      <c r="X109" s="70">
        <f t="shared" si="16"/>
        <v>0</v>
      </c>
      <c r="Y109" s="70">
        <f t="shared" si="16"/>
        <v>0</v>
      </c>
      <c r="Z109" s="70">
        <f t="shared" si="16"/>
        <v>0</v>
      </c>
      <c r="AA109" s="69">
        <f t="shared" si="16"/>
        <v>0</v>
      </c>
      <c r="AB109" s="50">
        <f t="shared" si="16"/>
        <v>0</v>
      </c>
      <c r="AC109" s="70">
        <f t="shared" si="16"/>
        <v>0</v>
      </c>
      <c r="AD109" s="70">
        <f t="shared" si="16"/>
        <v>0</v>
      </c>
      <c r="AE109" s="70">
        <f t="shared" si="16"/>
        <v>0</v>
      </c>
      <c r="AF109" s="69">
        <f t="shared" si="16"/>
        <v>0</v>
      </c>
      <c r="AG109" s="50">
        <f t="shared" si="16"/>
        <v>0</v>
      </c>
      <c r="AH109" s="70">
        <f t="shared" si="16"/>
        <v>0</v>
      </c>
      <c r="AI109" s="70">
        <f t="shared" si="16"/>
        <v>0</v>
      </c>
      <c r="AJ109" s="70">
        <f t="shared" si="16"/>
        <v>0</v>
      </c>
      <c r="AK109" s="69">
        <f t="shared" si="16"/>
        <v>0</v>
      </c>
      <c r="AL109" s="50">
        <f t="shared" si="16"/>
        <v>0</v>
      </c>
      <c r="AM109" s="70">
        <f t="shared" si="16"/>
        <v>0</v>
      </c>
      <c r="AN109" s="70">
        <f t="shared" si="16"/>
        <v>0</v>
      </c>
      <c r="AO109" s="70">
        <f t="shared" si="16"/>
        <v>0</v>
      </c>
      <c r="AP109" s="69">
        <f t="shared" si="16"/>
        <v>0</v>
      </c>
      <c r="AQ109" s="50">
        <f t="shared" si="16"/>
        <v>0</v>
      </c>
      <c r="AR109" s="70">
        <f t="shared" si="16"/>
        <v>0</v>
      </c>
      <c r="AS109" s="70">
        <f aca="true" t="shared" si="17" ref="AS109:BK109">SUM(AS108,AS105)</f>
        <v>0</v>
      </c>
      <c r="AT109" s="70">
        <f t="shared" si="17"/>
        <v>0</v>
      </c>
      <c r="AU109" s="69">
        <f t="shared" si="17"/>
        <v>0</v>
      </c>
      <c r="AV109" s="50">
        <f t="shared" si="17"/>
        <v>0</v>
      </c>
      <c r="AW109" s="70">
        <f t="shared" si="17"/>
        <v>32.837484961</v>
      </c>
      <c r="AX109" s="70">
        <f t="shared" si="17"/>
        <v>0</v>
      </c>
      <c r="AY109" s="70">
        <f t="shared" si="17"/>
        <v>0</v>
      </c>
      <c r="AZ109" s="69">
        <f t="shared" si="17"/>
        <v>50.340930349000004</v>
      </c>
      <c r="BA109" s="50">
        <f t="shared" si="17"/>
        <v>0</v>
      </c>
      <c r="BB109" s="70">
        <f t="shared" si="17"/>
        <v>0</v>
      </c>
      <c r="BC109" s="70">
        <f t="shared" si="17"/>
        <v>0</v>
      </c>
      <c r="BD109" s="70">
        <f t="shared" si="17"/>
        <v>0</v>
      </c>
      <c r="BE109" s="69">
        <f t="shared" si="17"/>
        <v>0</v>
      </c>
      <c r="BF109" s="50">
        <f t="shared" si="17"/>
        <v>0</v>
      </c>
      <c r="BG109" s="70">
        <f t="shared" si="17"/>
        <v>0</v>
      </c>
      <c r="BH109" s="70">
        <f t="shared" si="17"/>
        <v>0</v>
      </c>
      <c r="BI109" s="70">
        <f t="shared" si="17"/>
        <v>0</v>
      </c>
      <c r="BJ109" s="69">
        <f t="shared" si="17"/>
        <v>1.1029999999999999E-06</v>
      </c>
      <c r="BK109" s="98">
        <f t="shared" si="17"/>
        <v>83.17841641300001</v>
      </c>
      <c r="BL109" s="2"/>
      <c r="BM109" s="105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65" ht="4.5" customHeight="1">
      <c r="A110" s="11"/>
      <c r="B110" s="18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6"/>
      <c r="BM110" s="105"/>
    </row>
    <row r="111" spans="1:65" ht="12.75">
      <c r="A111" s="11" t="s">
        <v>20</v>
      </c>
      <c r="B111" s="17" t="s">
        <v>21</v>
      </c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6"/>
      <c r="BM111" s="105"/>
    </row>
    <row r="112" spans="1:65" ht="12.75">
      <c r="A112" s="11" t="s">
        <v>67</v>
      </c>
      <c r="B112" s="18" t="s">
        <v>22</v>
      </c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6"/>
      <c r="BM112" s="105"/>
    </row>
    <row r="113" spans="1:65" ht="12.75">
      <c r="A113" s="11"/>
      <c r="B113" s="24" t="s">
        <v>160</v>
      </c>
      <c r="C113" s="72">
        <v>0</v>
      </c>
      <c r="D113" s="53">
        <v>80.499837524</v>
      </c>
      <c r="E113" s="45">
        <v>0</v>
      </c>
      <c r="F113" s="45">
        <v>0</v>
      </c>
      <c r="G113" s="54">
        <v>0</v>
      </c>
      <c r="H113" s="72">
        <v>12.52652889</v>
      </c>
      <c r="I113" s="45">
        <v>4.640782568</v>
      </c>
      <c r="J113" s="45">
        <v>0</v>
      </c>
      <c r="K113" s="45">
        <v>0</v>
      </c>
      <c r="L113" s="54">
        <v>8.714938854</v>
      </c>
      <c r="M113" s="72">
        <v>0</v>
      </c>
      <c r="N113" s="53">
        <v>0</v>
      </c>
      <c r="O113" s="45">
        <v>0</v>
      </c>
      <c r="P113" s="45">
        <v>0</v>
      </c>
      <c r="Q113" s="54">
        <v>0</v>
      </c>
      <c r="R113" s="72">
        <v>3.428011229</v>
      </c>
      <c r="S113" s="45">
        <v>0</v>
      </c>
      <c r="T113" s="45">
        <v>0</v>
      </c>
      <c r="U113" s="45">
        <v>0</v>
      </c>
      <c r="V113" s="54">
        <v>0.326043669</v>
      </c>
      <c r="W113" s="72">
        <v>0</v>
      </c>
      <c r="X113" s="45">
        <v>0</v>
      </c>
      <c r="Y113" s="45">
        <v>0</v>
      </c>
      <c r="Z113" s="45">
        <v>0</v>
      </c>
      <c r="AA113" s="54">
        <v>0</v>
      </c>
      <c r="AB113" s="72">
        <v>0</v>
      </c>
      <c r="AC113" s="45">
        <v>0</v>
      </c>
      <c r="AD113" s="45">
        <v>0</v>
      </c>
      <c r="AE113" s="45">
        <v>0</v>
      </c>
      <c r="AF113" s="54">
        <v>0</v>
      </c>
      <c r="AG113" s="72">
        <v>0</v>
      </c>
      <c r="AH113" s="45">
        <v>0</v>
      </c>
      <c r="AI113" s="45">
        <v>0</v>
      </c>
      <c r="AJ113" s="45">
        <v>0</v>
      </c>
      <c r="AK113" s="54">
        <v>0</v>
      </c>
      <c r="AL113" s="72">
        <v>0.001470805</v>
      </c>
      <c r="AM113" s="45">
        <v>0</v>
      </c>
      <c r="AN113" s="45">
        <v>0</v>
      </c>
      <c r="AO113" s="45">
        <v>0</v>
      </c>
      <c r="AP113" s="54">
        <v>0</v>
      </c>
      <c r="AQ113" s="72">
        <v>0</v>
      </c>
      <c r="AR113" s="53">
        <v>0</v>
      </c>
      <c r="AS113" s="45">
        <v>0</v>
      </c>
      <c r="AT113" s="45">
        <v>0</v>
      </c>
      <c r="AU113" s="54">
        <v>0</v>
      </c>
      <c r="AV113" s="72">
        <v>17.177131014</v>
      </c>
      <c r="AW113" s="45">
        <v>40.59962184369599</v>
      </c>
      <c r="AX113" s="45">
        <v>0</v>
      </c>
      <c r="AY113" s="45">
        <v>0</v>
      </c>
      <c r="AZ113" s="54">
        <v>42.370858238000004</v>
      </c>
      <c r="BA113" s="72">
        <v>0</v>
      </c>
      <c r="BB113" s="53">
        <v>0</v>
      </c>
      <c r="BC113" s="45">
        <v>0</v>
      </c>
      <c r="BD113" s="45">
        <v>0</v>
      </c>
      <c r="BE113" s="54">
        <v>0</v>
      </c>
      <c r="BF113" s="72">
        <v>2.509003951</v>
      </c>
      <c r="BG113" s="53">
        <v>1.4795559489999999</v>
      </c>
      <c r="BH113" s="45">
        <v>0</v>
      </c>
      <c r="BI113" s="45">
        <v>0</v>
      </c>
      <c r="BJ113" s="54">
        <v>0.8925018670000001</v>
      </c>
      <c r="BK113" s="61">
        <v>215.166286401696</v>
      </c>
      <c r="BL113" s="27"/>
      <c r="BM113" s="105"/>
    </row>
    <row r="114" spans="1:65" ht="12.75">
      <c r="A114" s="11"/>
      <c r="B114" s="24" t="s">
        <v>161</v>
      </c>
      <c r="C114" s="72">
        <v>0</v>
      </c>
      <c r="D114" s="53">
        <v>0.413659268</v>
      </c>
      <c r="E114" s="45">
        <v>0</v>
      </c>
      <c r="F114" s="45">
        <v>0</v>
      </c>
      <c r="G114" s="54">
        <v>0</v>
      </c>
      <c r="H114" s="72">
        <v>0.753425608</v>
      </c>
      <c r="I114" s="45">
        <v>1.35380801</v>
      </c>
      <c r="J114" s="45">
        <v>0</v>
      </c>
      <c r="K114" s="45">
        <v>0</v>
      </c>
      <c r="L114" s="54">
        <v>0.399078339</v>
      </c>
      <c r="M114" s="72">
        <v>0</v>
      </c>
      <c r="N114" s="53">
        <v>0</v>
      </c>
      <c r="O114" s="45">
        <v>0</v>
      </c>
      <c r="P114" s="45">
        <v>0</v>
      </c>
      <c r="Q114" s="54">
        <v>0</v>
      </c>
      <c r="R114" s="72">
        <v>0.20105122199999997</v>
      </c>
      <c r="S114" s="45">
        <v>0</v>
      </c>
      <c r="T114" s="45">
        <v>0</v>
      </c>
      <c r="U114" s="45">
        <v>0</v>
      </c>
      <c r="V114" s="54">
        <v>0.08257505500000001</v>
      </c>
      <c r="W114" s="72">
        <v>0</v>
      </c>
      <c r="X114" s="45">
        <v>0</v>
      </c>
      <c r="Y114" s="45">
        <v>0</v>
      </c>
      <c r="Z114" s="45">
        <v>0</v>
      </c>
      <c r="AA114" s="54">
        <v>0</v>
      </c>
      <c r="AB114" s="72">
        <v>0</v>
      </c>
      <c r="AC114" s="45">
        <v>0</v>
      </c>
      <c r="AD114" s="45">
        <v>0</v>
      </c>
      <c r="AE114" s="45">
        <v>0</v>
      </c>
      <c r="AF114" s="54">
        <v>0</v>
      </c>
      <c r="AG114" s="72">
        <v>0</v>
      </c>
      <c r="AH114" s="45">
        <v>0</v>
      </c>
      <c r="AI114" s="45">
        <v>0</v>
      </c>
      <c r="AJ114" s="45">
        <v>0</v>
      </c>
      <c r="AK114" s="54">
        <v>0</v>
      </c>
      <c r="AL114" s="72">
        <v>0</v>
      </c>
      <c r="AM114" s="45">
        <v>0</v>
      </c>
      <c r="AN114" s="45">
        <v>0</v>
      </c>
      <c r="AO114" s="45">
        <v>0</v>
      </c>
      <c r="AP114" s="54">
        <v>0</v>
      </c>
      <c r="AQ114" s="72">
        <v>0</v>
      </c>
      <c r="AR114" s="53">
        <v>11.90164113</v>
      </c>
      <c r="AS114" s="45">
        <v>0</v>
      </c>
      <c r="AT114" s="45">
        <v>0</v>
      </c>
      <c r="AU114" s="54">
        <v>0</v>
      </c>
      <c r="AV114" s="72">
        <v>2.5116102259999997</v>
      </c>
      <c r="AW114" s="45">
        <v>1.1016182140000002</v>
      </c>
      <c r="AX114" s="45">
        <v>0</v>
      </c>
      <c r="AY114" s="45">
        <v>0</v>
      </c>
      <c r="AZ114" s="54">
        <v>9.649630951999999</v>
      </c>
      <c r="BA114" s="72">
        <v>0</v>
      </c>
      <c r="BB114" s="53">
        <v>0</v>
      </c>
      <c r="BC114" s="45">
        <v>0</v>
      </c>
      <c r="BD114" s="45">
        <v>0</v>
      </c>
      <c r="BE114" s="54">
        <v>0</v>
      </c>
      <c r="BF114" s="72">
        <v>0.37333468900000005</v>
      </c>
      <c r="BG114" s="53">
        <v>0</v>
      </c>
      <c r="BH114" s="45">
        <v>0</v>
      </c>
      <c r="BI114" s="45">
        <v>0</v>
      </c>
      <c r="BJ114" s="54">
        <v>0.073513884</v>
      </c>
      <c r="BK114" s="61">
        <v>28.814946596999995</v>
      </c>
      <c r="BL114" s="27"/>
      <c r="BM114" s="105"/>
    </row>
    <row r="115" spans="1:65" ht="12.75">
      <c r="A115" s="11"/>
      <c r="B115" s="24" t="s">
        <v>162</v>
      </c>
      <c r="C115" s="72">
        <v>0</v>
      </c>
      <c r="D115" s="53">
        <v>0.484267521</v>
      </c>
      <c r="E115" s="45">
        <v>0</v>
      </c>
      <c r="F115" s="45">
        <v>0</v>
      </c>
      <c r="G115" s="54">
        <v>0</v>
      </c>
      <c r="H115" s="72">
        <v>1.820447726</v>
      </c>
      <c r="I115" s="45">
        <v>0.000683528</v>
      </c>
      <c r="J115" s="45">
        <v>0</v>
      </c>
      <c r="K115" s="45">
        <v>0</v>
      </c>
      <c r="L115" s="54">
        <v>1.200708347</v>
      </c>
      <c r="M115" s="72">
        <v>0</v>
      </c>
      <c r="N115" s="53">
        <v>0</v>
      </c>
      <c r="O115" s="45">
        <v>0</v>
      </c>
      <c r="P115" s="45">
        <v>0</v>
      </c>
      <c r="Q115" s="54">
        <v>0</v>
      </c>
      <c r="R115" s="72">
        <v>0.47804907599999996</v>
      </c>
      <c r="S115" s="45">
        <v>0</v>
      </c>
      <c r="T115" s="45">
        <v>0</v>
      </c>
      <c r="U115" s="45">
        <v>0</v>
      </c>
      <c r="V115" s="54">
        <v>0.11542468</v>
      </c>
      <c r="W115" s="72">
        <v>0</v>
      </c>
      <c r="X115" s="45">
        <v>0</v>
      </c>
      <c r="Y115" s="45">
        <v>0</v>
      </c>
      <c r="Z115" s="45">
        <v>0</v>
      </c>
      <c r="AA115" s="54">
        <v>0</v>
      </c>
      <c r="AB115" s="72">
        <v>0</v>
      </c>
      <c r="AC115" s="45">
        <v>0</v>
      </c>
      <c r="AD115" s="45">
        <v>0</v>
      </c>
      <c r="AE115" s="45">
        <v>0</v>
      </c>
      <c r="AF115" s="54">
        <v>0</v>
      </c>
      <c r="AG115" s="72">
        <v>0</v>
      </c>
      <c r="AH115" s="45">
        <v>0</v>
      </c>
      <c r="AI115" s="45">
        <v>0</v>
      </c>
      <c r="AJ115" s="45">
        <v>0</v>
      </c>
      <c r="AK115" s="54">
        <v>0</v>
      </c>
      <c r="AL115" s="72">
        <v>0.000635153</v>
      </c>
      <c r="AM115" s="45">
        <v>0</v>
      </c>
      <c r="AN115" s="45">
        <v>0</v>
      </c>
      <c r="AO115" s="45">
        <v>0</v>
      </c>
      <c r="AP115" s="54">
        <v>0</v>
      </c>
      <c r="AQ115" s="72">
        <v>0</v>
      </c>
      <c r="AR115" s="53">
        <v>0</v>
      </c>
      <c r="AS115" s="45">
        <v>0</v>
      </c>
      <c r="AT115" s="45">
        <v>0</v>
      </c>
      <c r="AU115" s="54">
        <v>0</v>
      </c>
      <c r="AV115" s="72">
        <v>6.899818559</v>
      </c>
      <c r="AW115" s="45">
        <v>0.715242215</v>
      </c>
      <c r="AX115" s="45">
        <v>0</v>
      </c>
      <c r="AY115" s="45">
        <v>0</v>
      </c>
      <c r="AZ115" s="54">
        <v>5.1635283240000005</v>
      </c>
      <c r="BA115" s="72">
        <v>0</v>
      </c>
      <c r="BB115" s="53">
        <v>0</v>
      </c>
      <c r="BC115" s="45">
        <v>0</v>
      </c>
      <c r="BD115" s="45">
        <v>0</v>
      </c>
      <c r="BE115" s="54">
        <v>0</v>
      </c>
      <c r="BF115" s="72">
        <v>1.523364286</v>
      </c>
      <c r="BG115" s="53">
        <v>0.012689905</v>
      </c>
      <c r="BH115" s="45">
        <v>0</v>
      </c>
      <c r="BI115" s="45">
        <v>0</v>
      </c>
      <c r="BJ115" s="54">
        <v>0.278692778</v>
      </c>
      <c r="BK115" s="61">
        <v>18.693552097999998</v>
      </c>
      <c r="BL115" s="27"/>
      <c r="BM115" s="105"/>
    </row>
    <row r="116" spans="1:65" ht="12.75">
      <c r="A116" s="11"/>
      <c r="B116" s="24" t="s">
        <v>163</v>
      </c>
      <c r="C116" s="72">
        <v>0</v>
      </c>
      <c r="D116" s="53">
        <v>0.6337979530000001</v>
      </c>
      <c r="E116" s="45">
        <v>0</v>
      </c>
      <c r="F116" s="45">
        <v>0</v>
      </c>
      <c r="G116" s="54">
        <v>0</v>
      </c>
      <c r="H116" s="72">
        <v>11.442967869</v>
      </c>
      <c r="I116" s="45">
        <v>9.799967832</v>
      </c>
      <c r="J116" s="45">
        <v>0</v>
      </c>
      <c r="K116" s="45">
        <v>0</v>
      </c>
      <c r="L116" s="54">
        <v>27.198522857</v>
      </c>
      <c r="M116" s="72">
        <v>0</v>
      </c>
      <c r="N116" s="53">
        <v>0</v>
      </c>
      <c r="O116" s="45">
        <v>0</v>
      </c>
      <c r="P116" s="45">
        <v>0</v>
      </c>
      <c r="Q116" s="54">
        <v>0</v>
      </c>
      <c r="R116" s="72">
        <v>1.677985186</v>
      </c>
      <c r="S116" s="45">
        <v>0</v>
      </c>
      <c r="T116" s="45">
        <v>0</v>
      </c>
      <c r="U116" s="45">
        <v>0</v>
      </c>
      <c r="V116" s="54">
        <v>0.323864468</v>
      </c>
      <c r="W116" s="72">
        <v>0</v>
      </c>
      <c r="X116" s="45">
        <v>0</v>
      </c>
      <c r="Y116" s="45">
        <v>0</v>
      </c>
      <c r="Z116" s="45">
        <v>0</v>
      </c>
      <c r="AA116" s="54">
        <v>0</v>
      </c>
      <c r="AB116" s="72">
        <v>0.095645958</v>
      </c>
      <c r="AC116" s="45">
        <v>0</v>
      </c>
      <c r="AD116" s="45">
        <v>0</v>
      </c>
      <c r="AE116" s="45">
        <v>0</v>
      </c>
      <c r="AF116" s="54">
        <v>0</v>
      </c>
      <c r="AG116" s="72">
        <v>0</v>
      </c>
      <c r="AH116" s="45">
        <v>0</v>
      </c>
      <c r="AI116" s="45">
        <v>0</v>
      </c>
      <c r="AJ116" s="45">
        <v>0</v>
      </c>
      <c r="AK116" s="54">
        <v>0</v>
      </c>
      <c r="AL116" s="72">
        <v>0.02330345</v>
      </c>
      <c r="AM116" s="45">
        <v>0</v>
      </c>
      <c r="AN116" s="45">
        <v>0</v>
      </c>
      <c r="AO116" s="45">
        <v>0</v>
      </c>
      <c r="AP116" s="54">
        <v>0</v>
      </c>
      <c r="AQ116" s="72">
        <v>0</v>
      </c>
      <c r="AR116" s="53">
        <v>0</v>
      </c>
      <c r="AS116" s="45">
        <v>0</v>
      </c>
      <c r="AT116" s="45">
        <v>0</v>
      </c>
      <c r="AU116" s="54">
        <v>0</v>
      </c>
      <c r="AV116" s="72">
        <v>58.891308845</v>
      </c>
      <c r="AW116" s="45">
        <v>6.7038979560000005</v>
      </c>
      <c r="AX116" s="45">
        <v>0</v>
      </c>
      <c r="AY116" s="45">
        <v>0</v>
      </c>
      <c r="AZ116" s="54">
        <v>89.910824142</v>
      </c>
      <c r="BA116" s="72">
        <v>0</v>
      </c>
      <c r="BB116" s="53">
        <v>0</v>
      </c>
      <c r="BC116" s="45">
        <v>0</v>
      </c>
      <c r="BD116" s="45">
        <v>0</v>
      </c>
      <c r="BE116" s="54">
        <v>0</v>
      </c>
      <c r="BF116" s="72">
        <v>11.539480049</v>
      </c>
      <c r="BG116" s="53">
        <v>1.128270651</v>
      </c>
      <c r="BH116" s="45">
        <v>0</v>
      </c>
      <c r="BI116" s="45">
        <v>0</v>
      </c>
      <c r="BJ116" s="54">
        <v>2.5351868349999997</v>
      </c>
      <c r="BK116" s="61">
        <v>221.905024051</v>
      </c>
      <c r="BL116" s="27"/>
      <c r="BM116" s="105"/>
    </row>
    <row r="117" spans="1:65" ht="12.75">
      <c r="A117" s="11"/>
      <c r="B117" s="24" t="s">
        <v>164</v>
      </c>
      <c r="C117" s="72">
        <v>0</v>
      </c>
      <c r="D117" s="53">
        <v>8.4921474</v>
      </c>
      <c r="E117" s="45">
        <v>0</v>
      </c>
      <c r="F117" s="45">
        <v>0</v>
      </c>
      <c r="G117" s="54">
        <v>0</v>
      </c>
      <c r="H117" s="72">
        <v>2.368749421</v>
      </c>
      <c r="I117" s="45">
        <v>0.030789752000000004</v>
      </c>
      <c r="J117" s="45">
        <v>0</v>
      </c>
      <c r="K117" s="45">
        <v>0</v>
      </c>
      <c r="L117" s="54">
        <v>6.451330972</v>
      </c>
      <c r="M117" s="72">
        <v>0</v>
      </c>
      <c r="N117" s="53">
        <v>0</v>
      </c>
      <c r="O117" s="45">
        <v>0</v>
      </c>
      <c r="P117" s="45">
        <v>0</v>
      </c>
      <c r="Q117" s="54">
        <v>0</v>
      </c>
      <c r="R117" s="72">
        <v>0.8459191159999999</v>
      </c>
      <c r="S117" s="45">
        <v>0</v>
      </c>
      <c r="T117" s="45">
        <v>0</v>
      </c>
      <c r="U117" s="45">
        <v>0</v>
      </c>
      <c r="V117" s="54">
        <v>0.11468270600000001</v>
      </c>
      <c r="W117" s="72">
        <v>0</v>
      </c>
      <c r="X117" s="45">
        <v>0</v>
      </c>
      <c r="Y117" s="45">
        <v>0</v>
      </c>
      <c r="Z117" s="45">
        <v>0</v>
      </c>
      <c r="AA117" s="54">
        <v>0</v>
      </c>
      <c r="AB117" s="72">
        <v>0</v>
      </c>
      <c r="AC117" s="45">
        <v>0</v>
      </c>
      <c r="AD117" s="45">
        <v>0</v>
      </c>
      <c r="AE117" s="45">
        <v>0</v>
      </c>
      <c r="AF117" s="54">
        <v>0</v>
      </c>
      <c r="AG117" s="72">
        <v>0</v>
      </c>
      <c r="AH117" s="45">
        <v>0</v>
      </c>
      <c r="AI117" s="45">
        <v>0</v>
      </c>
      <c r="AJ117" s="45">
        <v>0</v>
      </c>
      <c r="AK117" s="54">
        <v>0</v>
      </c>
      <c r="AL117" s="72">
        <v>0.000203902</v>
      </c>
      <c r="AM117" s="45">
        <v>0</v>
      </c>
      <c r="AN117" s="45">
        <v>0</v>
      </c>
      <c r="AO117" s="45">
        <v>0</v>
      </c>
      <c r="AP117" s="54">
        <v>0</v>
      </c>
      <c r="AQ117" s="72">
        <v>0</v>
      </c>
      <c r="AR117" s="53">
        <v>0</v>
      </c>
      <c r="AS117" s="45">
        <v>0</v>
      </c>
      <c r="AT117" s="45">
        <v>0</v>
      </c>
      <c r="AU117" s="54">
        <v>0</v>
      </c>
      <c r="AV117" s="72">
        <v>5.800177977000001</v>
      </c>
      <c r="AW117" s="45">
        <v>0.033350913999999995</v>
      </c>
      <c r="AX117" s="45">
        <v>0</v>
      </c>
      <c r="AY117" s="45">
        <v>0</v>
      </c>
      <c r="AZ117" s="54">
        <v>7.1697590270000005</v>
      </c>
      <c r="BA117" s="72">
        <v>0</v>
      </c>
      <c r="BB117" s="53">
        <v>0</v>
      </c>
      <c r="BC117" s="45">
        <v>0</v>
      </c>
      <c r="BD117" s="45">
        <v>0</v>
      </c>
      <c r="BE117" s="54">
        <v>0</v>
      </c>
      <c r="BF117" s="72">
        <v>1.503946745</v>
      </c>
      <c r="BG117" s="53">
        <v>0.0008353360000000001</v>
      </c>
      <c r="BH117" s="45">
        <v>0</v>
      </c>
      <c r="BI117" s="45">
        <v>0</v>
      </c>
      <c r="BJ117" s="54">
        <v>0.19128883400000002</v>
      </c>
      <c r="BK117" s="61">
        <v>33.003182102000004</v>
      </c>
      <c r="BL117" s="27"/>
      <c r="BM117" s="105"/>
    </row>
    <row r="118" spans="1:65" ht="12.75">
      <c r="A118" s="11"/>
      <c r="B118" s="24" t="s">
        <v>165</v>
      </c>
      <c r="C118" s="72">
        <v>0</v>
      </c>
      <c r="D118" s="53">
        <v>6.730566453</v>
      </c>
      <c r="E118" s="45">
        <v>0</v>
      </c>
      <c r="F118" s="45">
        <v>0</v>
      </c>
      <c r="G118" s="54">
        <v>0</v>
      </c>
      <c r="H118" s="72">
        <v>1.126543566</v>
      </c>
      <c r="I118" s="45">
        <v>0.7142771370000001</v>
      </c>
      <c r="J118" s="45">
        <v>0</v>
      </c>
      <c r="K118" s="45">
        <v>0</v>
      </c>
      <c r="L118" s="54">
        <v>0.530345437</v>
      </c>
      <c r="M118" s="72">
        <v>0</v>
      </c>
      <c r="N118" s="53">
        <v>0</v>
      </c>
      <c r="O118" s="45">
        <v>0</v>
      </c>
      <c r="P118" s="45">
        <v>0</v>
      </c>
      <c r="Q118" s="54">
        <v>0</v>
      </c>
      <c r="R118" s="72">
        <v>0.11861334500000001</v>
      </c>
      <c r="S118" s="45">
        <v>0</v>
      </c>
      <c r="T118" s="45">
        <v>0</v>
      </c>
      <c r="U118" s="45">
        <v>0</v>
      </c>
      <c r="V118" s="54">
        <v>0.226801625</v>
      </c>
      <c r="W118" s="72">
        <v>0</v>
      </c>
      <c r="X118" s="45">
        <v>0</v>
      </c>
      <c r="Y118" s="45">
        <v>0</v>
      </c>
      <c r="Z118" s="45">
        <v>0</v>
      </c>
      <c r="AA118" s="54">
        <v>0</v>
      </c>
      <c r="AB118" s="72">
        <v>0</v>
      </c>
      <c r="AC118" s="45">
        <v>0</v>
      </c>
      <c r="AD118" s="45">
        <v>0</v>
      </c>
      <c r="AE118" s="45">
        <v>0</v>
      </c>
      <c r="AF118" s="54">
        <v>0</v>
      </c>
      <c r="AG118" s="72">
        <v>0</v>
      </c>
      <c r="AH118" s="45">
        <v>0</v>
      </c>
      <c r="AI118" s="45">
        <v>0</v>
      </c>
      <c r="AJ118" s="45">
        <v>0</v>
      </c>
      <c r="AK118" s="54">
        <v>0</v>
      </c>
      <c r="AL118" s="72">
        <v>0</v>
      </c>
      <c r="AM118" s="45">
        <v>0</v>
      </c>
      <c r="AN118" s="45">
        <v>0</v>
      </c>
      <c r="AO118" s="45">
        <v>0</v>
      </c>
      <c r="AP118" s="54">
        <v>0</v>
      </c>
      <c r="AQ118" s="72">
        <v>0</v>
      </c>
      <c r="AR118" s="53">
        <v>0</v>
      </c>
      <c r="AS118" s="45">
        <v>0</v>
      </c>
      <c r="AT118" s="45">
        <v>0</v>
      </c>
      <c r="AU118" s="54">
        <v>0</v>
      </c>
      <c r="AV118" s="72">
        <v>3.9517325969999995</v>
      </c>
      <c r="AW118" s="45">
        <v>1.091447032</v>
      </c>
      <c r="AX118" s="45">
        <v>0</v>
      </c>
      <c r="AY118" s="45">
        <v>0</v>
      </c>
      <c r="AZ118" s="54">
        <v>11.715974287999998</v>
      </c>
      <c r="BA118" s="72">
        <v>0</v>
      </c>
      <c r="BB118" s="53">
        <v>0</v>
      </c>
      <c r="BC118" s="45">
        <v>0</v>
      </c>
      <c r="BD118" s="45">
        <v>0</v>
      </c>
      <c r="BE118" s="54">
        <v>0</v>
      </c>
      <c r="BF118" s="72">
        <v>0.427678827</v>
      </c>
      <c r="BG118" s="53">
        <v>0</v>
      </c>
      <c r="BH118" s="45">
        <v>0</v>
      </c>
      <c r="BI118" s="45">
        <v>0</v>
      </c>
      <c r="BJ118" s="54">
        <v>0.033676368</v>
      </c>
      <c r="BK118" s="61">
        <v>26.667656674999996</v>
      </c>
      <c r="BL118" s="27"/>
      <c r="BM118" s="105"/>
    </row>
    <row r="119" spans="1:65" ht="12.75">
      <c r="A119" s="36"/>
      <c r="B119" s="38" t="s">
        <v>74</v>
      </c>
      <c r="C119" s="80">
        <f aca="true" t="shared" si="18" ref="C119:AH119">SUM(C113:C118)</f>
        <v>0</v>
      </c>
      <c r="D119" s="80">
        <f t="shared" si="18"/>
        <v>97.254276119</v>
      </c>
      <c r="E119" s="80">
        <f t="shared" si="18"/>
        <v>0</v>
      </c>
      <c r="F119" s="80">
        <f t="shared" si="18"/>
        <v>0</v>
      </c>
      <c r="G119" s="80">
        <f t="shared" si="18"/>
        <v>0</v>
      </c>
      <c r="H119" s="80">
        <f t="shared" si="18"/>
        <v>30.03866308</v>
      </c>
      <c r="I119" s="80">
        <f t="shared" si="18"/>
        <v>16.540308827</v>
      </c>
      <c r="J119" s="80">
        <f t="shared" si="18"/>
        <v>0</v>
      </c>
      <c r="K119" s="80">
        <f t="shared" si="18"/>
        <v>0</v>
      </c>
      <c r="L119" s="80">
        <f t="shared" si="18"/>
        <v>44.494924806</v>
      </c>
      <c r="M119" s="80">
        <f t="shared" si="18"/>
        <v>0</v>
      </c>
      <c r="N119" s="80">
        <f t="shared" si="18"/>
        <v>0</v>
      </c>
      <c r="O119" s="80">
        <f t="shared" si="18"/>
        <v>0</v>
      </c>
      <c r="P119" s="80">
        <f t="shared" si="18"/>
        <v>0</v>
      </c>
      <c r="Q119" s="80">
        <f t="shared" si="18"/>
        <v>0</v>
      </c>
      <c r="R119" s="80">
        <f t="shared" si="18"/>
        <v>6.749629174</v>
      </c>
      <c r="S119" s="80">
        <f t="shared" si="18"/>
        <v>0</v>
      </c>
      <c r="T119" s="80">
        <f t="shared" si="18"/>
        <v>0</v>
      </c>
      <c r="U119" s="80">
        <f t="shared" si="18"/>
        <v>0</v>
      </c>
      <c r="V119" s="80">
        <f t="shared" si="18"/>
        <v>1.189392203</v>
      </c>
      <c r="W119" s="80">
        <f t="shared" si="18"/>
        <v>0</v>
      </c>
      <c r="X119" s="80">
        <f t="shared" si="18"/>
        <v>0</v>
      </c>
      <c r="Y119" s="80">
        <f t="shared" si="18"/>
        <v>0</v>
      </c>
      <c r="Z119" s="80">
        <f t="shared" si="18"/>
        <v>0</v>
      </c>
      <c r="AA119" s="80">
        <f t="shared" si="18"/>
        <v>0</v>
      </c>
      <c r="AB119" s="80">
        <f t="shared" si="18"/>
        <v>0.095645958</v>
      </c>
      <c r="AC119" s="80">
        <f t="shared" si="18"/>
        <v>0</v>
      </c>
      <c r="AD119" s="80">
        <f t="shared" si="18"/>
        <v>0</v>
      </c>
      <c r="AE119" s="80">
        <f t="shared" si="18"/>
        <v>0</v>
      </c>
      <c r="AF119" s="80">
        <f t="shared" si="18"/>
        <v>0</v>
      </c>
      <c r="AG119" s="80">
        <f t="shared" si="18"/>
        <v>0</v>
      </c>
      <c r="AH119" s="80">
        <f t="shared" si="18"/>
        <v>0</v>
      </c>
      <c r="AI119" s="80">
        <f aca="true" t="shared" si="19" ref="AI119:BK119">SUM(AI113:AI118)</f>
        <v>0</v>
      </c>
      <c r="AJ119" s="80">
        <f t="shared" si="19"/>
        <v>0</v>
      </c>
      <c r="AK119" s="80">
        <f t="shared" si="19"/>
        <v>0</v>
      </c>
      <c r="AL119" s="80">
        <f t="shared" si="19"/>
        <v>0.02561331</v>
      </c>
      <c r="AM119" s="80">
        <f t="shared" si="19"/>
        <v>0</v>
      </c>
      <c r="AN119" s="80">
        <f t="shared" si="19"/>
        <v>0</v>
      </c>
      <c r="AO119" s="80">
        <f t="shared" si="19"/>
        <v>0</v>
      </c>
      <c r="AP119" s="80">
        <f t="shared" si="19"/>
        <v>0</v>
      </c>
      <c r="AQ119" s="80">
        <f t="shared" si="19"/>
        <v>0</v>
      </c>
      <c r="AR119" s="80">
        <f t="shared" si="19"/>
        <v>11.90164113</v>
      </c>
      <c r="AS119" s="80">
        <f t="shared" si="19"/>
        <v>0</v>
      </c>
      <c r="AT119" s="80">
        <f t="shared" si="19"/>
        <v>0</v>
      </c>
      <c r="AU119" s="80">
        <f t="shared" si="19"/>
        <v>0</v>
      </c>
      <c r="AV119" s="80">
        <f t="shared" si="19"/>
        <v>95.231779218</v>
      </c>
      <c r="AW119" s="80">
        <f t="shared" si="19"/>
        <v>50.24517817469599</v>
      </c>
      <c r="AX119" s="80">
        <f t="shared" si="19"/>
        <v>0</v>
      </c>
      <c r="AY119" s="80">
        <f t="shared" si="19"/>
        <v>0</v>
      </c>
      <c r="AZ119" s="80">
        <f t="shared" si="19"/>
        <v>165.980574971</v>
      </c>
      <c r="BA119" s="80">
        <f t="shared" si="19"/>
        <v>0</v>
      </c>
      <c r="BB119" s="80">
        <f t="shared" si="19"/>
        <v>0</v>
      </c>
      <c r="BC119" s="80">
        <f t="shared" si="19"/>
        <v>0</v>
      </c>
      <c r="BD119" s="80">
        <f t="shared" si="19"/>
        <v>0</v>
      </c>
      <c r="BE119" s="80">
        <f t="shared" si="19"/>
        <v>0</v>
      </c>
      <c r="BF119" s="80">
        <f t="shared" si="19"/>
        <v>17.876808547</v>
      </c>
      <c r="BG119" s="80">
        <f t="shared" si="19"/>
        <v>2.621351841</v>
      </c>
      <c r="BH119" s="80">
        <f t="shared" si="19"/>
        <v>0</v>
      </c>
      <c r="BI119" s="80">
        <f t="shared" si="19"/>
        <v>0</v>
      </c>
      <c r="BJ119" s="80">
        <f t="shared" si="19"/>
        <v>4.004860566</v>
      </c>
      <c r="BK119" s="95">
        <f t="shared" si="19"/>
        <v>544.250647924696</v>
      </c>
      <c r="BL119" s="27"/>
      <c r="BM119" s="105"/>
    </row>
    <row r="120" spans="1:65" ht="4.5" customHeight="1">
      <c r="A120" s="11"/>
      <c r="B120" s="21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6"/>
      <c r="BM120" s="105"/>
    </row>
    <row r="121" spans="1:65" ht="12.75">
      <c r="A121" s="36"/>
      <c r="B121" s="82" t="s">
        <v>88</v>
      </c>
      <c r="C121" s="83">
        <f aca="true" t="shared" si="20" ref="C121:AH121">+C119++C100+C95+C68+C109</f>
        <v>0</v>
      </c>
      <c r="D121" s="83">
        <f t="shared" si="20"/>
        <v>3064.595491753</v>
      </c>
      <c r="E121" s="83">
        <f t="shared" si="20"/>
        <v>0</v>
      </c>
      <c r="F121" s="83">
        <f t="shared" si="20"/>
        <v>0</v>
      </c>
      <c r="G121" s="83">
        <f t="shared" si="20"/>
        <v>0</v>
      </c>
      <c r="H121" s="83">
        <f t="shared" si="20"/>
        <v>2131.898213328</v>
      </c>
      <c r="I121" s="83">
        <f t="shared" si="20"/>
        <v>15103.480199896</v>
      </c>
      <c r="J121" s="83">
        <f t="shared" si="20"/>
        <v>1774.3941109227233</v>
      </c>
      <c r="K121" s="83">
        <f t="shared" si="20"/>
        <v>18.44407366</v>
      </c>
      <c r="L121" s="83">
        <f t="shared" si="20"/>
        <v>5539.352128584</v>
      </c>
      <c r="M121" s="83">
        <f t="shared" si="20"/>
        <v>0</v>
      </c>
      <c r="N121" s="83">
        <f t="shared" si="20"/>
        <v>0</v>
      </c>
      <c r="O121" s="83">
        <f t="shared" si="20"/>
        <v>0</v>
      </c>
      <c r="P121" s="83">
        <f t="shared" si="20"/>
        <v>0</v>
      </c>
      <c r="Q121" s="83">
        <f t="shared" si="20"/>
        <v>0</v>
      </c>
      <c r="R121" s="83">
        <f t="shared" si="20"/>
        <v>742.072969414</v>
      </c>
      <c r="S121" s="83">
        <f t="shared" si="20"/>
        <v>244.823452212</v>
      </c>
      <c r="T121" s="83">
        <f t="shared" si="20"/>
        <v>62.235859452999996</v>
      </c>
      <c r="U121" s="83">
        <f t="shared" si="20"/>
        <v>0</v>
      </c>
      <c r="V121" s="83">
        <f t="shared" si="20"/>
        <v>245.95080593600002</v>
      </c>
      <c r="W121" s="83">
        <f t="shared" si="20"/>
        <v>0</v>
      </c>
      <c r="X121" s="83">
        <f t="shared" si="20"/>
        <v>0</v>
      </c>
      <c r="Y121" s="83">
        <f t="shared" si="20"/>
        <v>0</v>
      </c>
      <c r="Z121" s="83">
        <f t="shared" si="20"/>
        <v>0</v>
      </c>
      <c r="AA121" s="83">
        <f t="shared" si="20"/>
        <v>0</v>
      </c>
      <c r="AB121" s="83">
        <f t="shared" si="20"/>
        <v>9.226557553</v>
      </c>
      <c r="AC121" s="83">
        <f t="shared" si="20"/>
        <v>0.015240915999999998</v>
      </c>
      <c r="AD121" s="83">
        <f t="shared" si="20"/>
        <v>0</v>
      </c>
      <c r="AE121" s="83">
        <f t="shared" si="20"/>
        <v>0</v>
      </c>
      <c r="AF121" s="83">
        <f t="shared" si="20"/>
        <v>1.341620858</v>
      </c>
      <c r="AG121" s="83">
        <f t="shared" si="20"/>
        <v>0</v>
      </c>
      <c r="AH121" s="83">
        <f t="shared" si="20"/>
        <v>0</v>
      </c>
      <c r="AI121" s="83">
        <f aca="true" t="shared" si="21" ref="AI121:BK121">+AI119++AI100+AI95+AI68+AI109</f>
        <v>0</v>
      </c>
      <c r="AJ121" s="83">
        <f t="shared" si="21"/>
        <v>0</v>
      </c>
      <c r="AK121" s="83">
        <f t="shared" si="21"/>
        <v>0</v>
      </c>
      <c r="AL121" s="83">
        <f t="shared" si="21"/>
        <v>4.8790855749999995</v>
      </c>
      <c r="AM121" s="83">
        <f t="shared" si="21"/>
        <v>0</v>
      </c>
      <c r="AN121" s="83">
        <f t="shared" si="21"/>
        <v>0</v>
      </c>
      <c r="AO121" s="83">
        <f t="shared" si="21"/>
        <v>0</v>
      </c>
      <c r="AP121" s="83">
        <f t="shared" si="21"/>
        <v>0.081929899</v>
      </c>
      <c r="AQ121" s="83">
        <f t="shared" si="21"/>
        <v>0</v>
      </c>
      <c r="AR121" s="83">
        <f t="shared" si="21"/>
        <v>146.208778696</v>
      </c>
      <c r="AS121" s="83">
        <f t="shared" si="21"/>
        <v>0</v>
      </c>
      <c r="AT121" s="83">
        <f t="shared" si="21"/>
        <v>0</v>
      </c>
      <c r="AU121" s="83">
        <f t="shared" si="21"/>
        <v>0</v>
      </c>
      <c r="AV121" s="83">
        <f t="shared" si="21"/>
        <v>16729.80986522516</v>
      </c>
      <c r="AW121" s="83">
        <f t="shared" si="21"/>
        <v>8223.778344923696</v>
      </c>
      <c r="AX121" s="83">
        <f t="shared" si="21"/>
        <v>81.23611604599998</v>
      </c>
      <c r="AY121" s="83">
        <f t="shared" si="21"/>
        <v>0</v>
      </c>
      <c r="AZ121" s="83">
        <f t="shared" si="21"/>
        <v>16963.66722778819</v>
      </c>
      <c r="BA121" s="83">
        <f t="shared" si="21"/>
        <v>0</v>
      </c>
      <c r="BB121" s="83">
        <f t="shared" si="21"/>
        <v>0</v>
      </c>
      <c r="BC121" s="83">
        <f t="shared" si="21"/>
        <v>0</v>
      </c>
      <c r="BD121" s="83">
        <f t="shared" si="21"/>
        <v>0</v>
      </c>
      <c r="BE121" s="83">
        <f t="shared" si="21"/>
        <v>0</v>
      </c>
      <c r="BF121" s="83">
        <f t="shared" si="21"/>
        <v>4865.378705124001</v>
      </c>
      <c r="BG121" s="83">
        <f t="shared" si="21"/>
        <v>624.535539535</v>
      </c>
      <c r="BH121" s="83">
        <f t="shared" si="21"/>
        <v>60.717679759000006</v>
      </c>
      <c r="BI121" s="83">
        <f t="shared" si="21"/>
        <v>0</v>
      </c>
      <c r="BJ121" s="83">
        <f t="shared" si="21"/>
        <v>1855.444104978</v>
      </c>
      <c r="BK121" s="83">
        <f t="shared" si="21"/>
        <v>78493.56810203477</v>
      </c>
      <c r="BL121" s="27"/>
      <c r="BM121" s="105"/>
    </row>
    <row r="122" spans="1:63" ht="4.5" customHeight="1">
      <c r="A122" s="11"/>
      <c r="B122" s="22"/>
      <c r="C122" s="119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20"/>
    </row>
    <row r="123" spans="1:63" ht="14.25" customHeight="1">
      <c r="A123" s="11" t="s">
        <v>5</v>
      </c>
      <c r="B123" s="23" t="s">
        <v>24</v>
      </c>
      <c r="C123" s="119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20"/>
    </row>
    <row r="124" spans="1:64" ht="14.25" customHeight="1">
      <c r="A124" s="32"/>
      <c r="B124" s="28"/>
      <c r="C124" s="72">
        <v>0</v>
      </c>
      <c r="D124" s="53">
        <v>0</v>
      </c>
      <c r="E124" s="45">
        <v>0</v>
      </c>
      <c r="F124" s="45">
        <v>0</v>
      </c>
      <c r="G124" s="54">
        <v>0</v>
      </c>
      <c r="H124" s="72">
        <v>0</v>
      </c>
      <c r="I124" s="45">
        <v>0</v>
      </c>
      <c r="J124" s="45">
        <v>0</v>
      </c>
      <c r="K124" s="45">
        <v>0</v>
      </c>
      <c r="L124" s="54">
        <v>0</v>
      </c>
      <c r="M124" s="72">
        <v>0</v>
      </c>
      <c r="N124" s="53">
        <v>0</v>
      </c>
      <c r="O124" s="45">
        <v>0</v>
      </c>
      <c r="P124" s="45">
        <v>0</v>
      </c>
      <c r="Q124" s="54">
        <v>0</v>
      </c>
      <c r="R124" s="72">
        <v>0</v>
      </c>
      <c r="S124" s="45">
        <v>0</v>
      </c>
      <c r="T124" s="45">
        <v>0</v>
      </c>
      <c r="U124" s="45">
        <v>0</v>
      </c>
      <c r="V124" s="54">
        <v>0</v>
      </c>
      <c r="W124" s="72">
        <v>0</v>
      </c>
      <c r="X124" s="45">
        <v>0</v>
      </c>
      <c r="Y124" s="45">
        <v>0</v>
      </c>
      <c r="Z124" s="45">
        <v>0</v>
      </c>
      <c r="AA124" s="54">
        <v>0</v>
      </c>
      <c r="AB124" s="72">
        <v>0</v>
      </c>
      <c r="AC124" s="45">
        <v>0</v>
      </c>
      <c r="AD124" s="45">
        <v>0</v>
      </c>
      <c r="AE124" s="45">
        <v>0</v>
      </c>
      <c r="AF124" s="54">
        <v>0</v>
      </c>
      <c r="AG124" s="72">
        <v>0</v>
      </c>
      <c r="AH124" s="45">
        <v>0</v>
      </c>
      <c r="AI124" s="45">
        <v>0</v>
      </c>
      <c r="AJ124" s="45">
        <v>0</v>
      </c>
      <c r="AK124" s="54">
        <v>0</v>
      </c>
      <c r="AL124" s="72">
        <v>0</v>
      </c>
      <c r="AM124" s="45">
        <v>0</v>
      </c>
      <c r="AN124" s="45">
        <v>0</v>
      </c>
      <c r="AO124" s="45">
        <v>0</v>
      </c>
      <c r="AP124" s="54">
        <v>0</v>
      </c>
      <c r="AQ124" s="72">
        <v>0</v>
      </c>
      <c r="AR124" s="53">
        <v>0</v>
      </c>
      <c r="AS124" s="45">
        <v>0</v>
      </c>
      <c r="AT124" s="45">
        <v>0</v>
      </c>
      <c r="AU124" s="54">
        <v>0</v>
      </c>
      <c r="AV124" s="72">
        <v>0</v>
      </c>
      <c r="AW124" s="45">
        <v>0</v>
      </c>
      <c r="AX124" s="45">
        <v>0</v>
      </c>
      <c r="AY124" s="45">
        <v>0</v>
      </c>
      <c r="AZ124" s="54">
        <v>0</v>
      </c>
      <c r="BA124" s="43">
        <v>0</v>
      </c>
      <c r="BB124" s="44">
        <v>0</v>
      </c>
      <c r="BC124" s="43">
        <v>0</v>
      </c>
      <c r="BD124" s="43">
        <v>0</v>
      </c>
      <c r="BE124" s="48">
        <v>0</v>
      </c>
      <c r="BF124" s="43">
        <v>0</v>
      </c>
      <c r="BG124" s="44">
        <v>0</v>
      </c>
      <c r="BH124" s="43">
        <v>0</v>
      </c>
      <c r="BI124" s="43">
        <v>0</v>
      </c>
      <c r="BJ124" s="48">
        <v>0</v>
      </c>
      <c r="BK124" s="96">
        <f>SUM(C124:BJ124)</f>
        <v>0</v>
      </c>
      <c r="BL124" s="105"/>
    </row>
    <row r="125" spans="1:63" ht="13.5" thickBot="1">
      <c r="A125" s="40"/>
      <c r="B125" s="84" t="s">
        <v>74</v>
      </c>
      <c r="C125" s="50">
        <f>SUM(C124)</f>
        <v>0</v>
      </c>
      <c r="D125" s="70">
        <f aca="true" t="shared" si="22" ref="D125:BK125">SUM(D124)</f>
        <v>0</v>
      </c>
      <c r="E125" s="70">
        <f t="shared" si="22"/>
        <v>0</v>
      </c>
      <c r="F125" s="70">
        <f t="shared" si="22"/>
        <v>0</v>
      </c>
      <c r="G125" s="69">
        <f t="shared" si="22"/>
        <v>0</v>
      </c>
      <c r="H125" s="50">
        <f t="shared" si="22"/>
        <v>0</v>
      </c>
      <c r="I125" s="70">
        <f t="shared" si="22"/>
        <v>0</v>
      </c>
      <c r="J125" s="70">
        <f t="shared" si="22"/>
        <v>0</v>
      </c>
      <c r="K125" s="70">
        <f t="shared" si="22"/>
        <v>0</v>
      </c>
      <c r="L125" s="69">
        <f t="shared" si="22"/>
        <v>0</v>
      </c>
      <c r="M125" s="50">
        <f t="shared" si="22"/>
        <v>0</v>
      </c>
      <c r="N125" s="70">
        <f t="shared" si="22"/>
        <v>0</v>
      </c>
      <c r="O125" s="70">
        <f t="shared" si="22"/>
        <v>0</v>
      </c>
      <c r="P125" s="70">
        <f t="shared" si="22"/>
        <v>0</v>
      </c>
      <c r="Q125" s="69">
        <f t="shared" si="22"/>
        <v>0</v>
      </c>
      <c r="R125" s="50">
        <f t="shared" si="22"/>
        <v>0</v>
      </c>
      <c r="S125" s="70">
        <f t="shared" si="22"/>
        <v>0</v>
      </c>
      <c r="T125" s="70">
        <f t="shared" si="22"/>
        <v>0</v>
      </c>
      <c r="U125" s="70">
        <f t="shared" si="22"/>
        <v>0</v>
      </c>
      <c r="V125" s="69">
        <f t="shared" si="22"/>
        <v>0</v>
      </c>
      <c r="W125" s="50">
        <f t="shared" si="22"/>
        <v>0</v>
      </c>
      <c r="X125" s="70">
        <f t="shared" si="22"/>
        <v>0</v>
      </c>
      <c r="Y125" s="70">
        <f t="shared" si="22"/>
        <v>0</v>
      </c>
      <c r="Z125" s="70">
        <f t="shared" si="22"/>
        <v>0</v>
      </c>
      <c r="AA125" s="69">
        <f t="shared" si="22"/>
        <v>0</v>
      </c>
      <c r="AB125" s="50">
        <f t="shared" si="22"/>
        <v>0</v>
      </c>
      <c r="AC125" s="70">
        <f t="shared" si="22"/>
        <v>0</v>
      </c>
      <c r="AD125" s="70">
        <f t="shared" si="22"/>
        <v>0</v>
      </c>
      <c r="AE125" s="70">
        <f t="shared" si="22"/>
        <v>0</v>
      </c>
      <c r="AF125" s="69">
        <f t="shared" si="22"/>
        <v>0</v>
      </c>
      <c r="AG125" s="50">
        <f t="shared" si="22"/>
        <v>0</v>
      </c>
      <c r="AH125" s="70">
        <f t="shared" si="22"/>
        <v>0</v>
      </c>
      <c r="AI125" s="70">
        <f t="shared" si="22"/>
        <v>0</v>
      </c>
      <c r="AJ125" s="70">
        <f t="shared" si="22"/>
        <v>0</v>
      </c>
      <c r="AK125" s="69">
        <f t="shared" si="22"/>
        <v>0</v>
      </c>
      <c r="AL125" s="50">
        <f t="shared" si="22"/>
        <v>0</v>
      </c>
      <c r="AM125" s="70">
        <f t="shared" si="22"/>
        <v>0</v>
      </c>
      <c r="AN125" s="70">
        <f t="shared" si="22"/>
        <v>0</v>
      </c>
      <c r="AO125" s="70">
        <f t="shared" si="22"/>
        <v>0</v>
      </c>
      <c r="AP125" s="69">
        <f t="shared" si="22"/>
        <v>0</v>
      </c>
      <c r="AQ125" s="50">
        <f t="shared" si="22"/>
        <v>0</v>
      </c>
      <c r="AR125" s="70">
        <f t="shared" si="22"/>
        <v>0</v>
      </c>
      <c r="AS125" s="70">
        <f t="shared" si="22"/>
        <v>0</v>
      </c>
      <c r="AT125" s="70">
        <f t="shared" si="22"/>
        <v>0</v>
      </c>
      <c r="AU125" s="69">
        <f t="shared" si="22"/>
        <v>0</v>
      </c>
      <c r="AV125" s="50">
        <f t="shared" si="22"/>
        <v>0</v>
      </c>
      <c r="AW125" s="70">
        <f t="shared" si="22"/>
        <v>0</v>
      </c>
      <c r="AX125" s="70">
        <f t="shared" si="22"/>
        <v>0</v>
      </c>
      <c r="AY125" s="70">
        <f t="shared" si="22"/>
        <v>0</v>
      </c>
      <c r="AZ125" s="69">
        <f t="shared" si="22"/>
        <v>0</v>
      </c>
      <c r="BA125" s="51">
        <f t="shared" si="22"/>
        <v>0</v>
      </c>
      <c r="BB125" s="70">
        <f t="shared" si="22"/>
        <v>0</v>
      </c>
      <c r="BC125" s="70">
        <f t="shared" si="22"/>
        <v>0</v>
      </c>
      <c r="BD125" s="70">
        <f t="shared" si="22"/>
        <v>0</v>
      </c>
      <c r="BE125" s="85">
        <f t="shared" si="22"/>
        <v>0</v>
      </c>
      <c r="BF125" s="50">
        <f t="shared" si="22"/>
        <v>0</v>
      </c>
      <c r="BG125" s="70">
        <f t="shared" si="22"/>
        <v>0</v>
      </c>
      <c r="BH125" s="70">
        <f t="shared" si="22"/>
        <v>0</v>
      </c>
      <c r="BI125" s="70">
        <f t="shared" si="22"/>
        <v>0</v>
      </c>
      <c r="BJ125" s="69">
        <f t="shared" si="22"/>
        <v>0</v>
      </c>
      <c r="BK125" s="97">
        <f t="shared" si="22"/>
        <v>0</v>
      </c>
    </row>
    <row r="126" spans="1:63" ht="6" customHeight="1">
      <c r="A126" s="4"/>
      <c r="B126" s="16"/>
      <c r="C126" s="27"/>
      <c r="D126" s="34"/>
      <c r="E126" s="27"/>
      <c r="F126" s="27"/>
      <c r="G126" s="27"/>
      <c r="H126" s="27"/>
      <c r="I126" s="27"/>
      <c r="J126" s="27"/>
      <c r="K126" s="27"/>
      <c r="L126" s="27"/>
      <c r="M126" s="27"/>
      <c r="N126" s="34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34"/>
      <c r="AS126" s="27"/>
      <c r="AT126" s="27"/>
      <c r="AU126" s="27"/>
      <c r="AV126" s="27"/>
      <c r="AW126" s="27"/>
      <c r="AX126" s="27"/>
      <c r="AY126" s="27"/>
      <c r="AZ126" s="27"/>
      <c r="BA126" s="27"/>
      <c r="BB126" s="34"/>
      <c r="BC126" s="27"/>
      <c r="BD126" s="27"/>
      <c r="BE126" s="27"/>
      <c r="BF126" s="27"/>
      <c r="BG126" s="34"/>
      <c r="BH126" s="27"/>
      <c r="BI126" s="27"/>
      <c r="BJ126" s="27"/>
      <c r="BK126" s="30"/>
    </row>
    <row r="127" spans="1:63" ht="12.75">
      <c r="A127" s="4"/>
      <c r="B127" s="4" t="s">
        <v>104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1" t="s">
        <v>89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1:63" ht="12.75">
      <c r="A128" s="4"/>
      <c r="B128" s="4" t="s">
        <v>105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90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3:63" ht="12.75"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91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  <row r="130" spans="2:63" ht="12.75">
      <c r="B130" s="4" t="s">
        <v>96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42" t="s">
        <v>92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30"/>
    </row>
    <row r="131" spans="2:63" ht="12.75">
      <c r="B131" s="4" t="s">
        <v>97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42" t="s">
        <v>93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30"/>
    </row>
    <row r="132" spans="2:63" ht="12.75">
      <c r="B132" s="4"/>
      <c r="C132" s="27"/>
      <c r="D132" s="27"/>
      <c r="E132" s="27"/>
      <c r="F132" s="27"/>
      <c r="G132" s="27"/>
      <c r="H132" s="27"/>
      <c r="I132" s="27"/>
      <c r="J132" s="27"/>
      <c r="K132" s="27"/>
      <c r="L132" s="42" t="s">
        <v>94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4:BK54"/>
    <mergeCell ref="C57:BK57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71:BK71"/>
    <mergeCell ref="M3:V3"/>
    <mergeCell ref="C12:BK12"/>
    <mergeCell ref="C16:BK16"/>
    <mergeCell ref="C51:BK51"/>
    <mergeCell ref="C112:BK112"/>
    <mergeCell ref="C72:BK72"/>
    <mergeCell ref="C69:BK69"/>
    <mergeCell ref="C75:BK75"/>
    <mergeCell ref="C96:BK96"/>
    <mergeCell ref="C97:BK97"/>
    <mergeCell ref="C101:BK101"/>
    <mergeCell ref="C120:BK120"/>
    <mergeCell ref="A1:A5"/>
    <mergeCell ref="C98:BK98"/>
    <mergeCell ref="C122:BK122"/>
    <mergeCell ref="C123:BK123"/>
    <mergeCell ref="C102:BK102"/>
    <mergeCell ref="C103:BK103"/>
    <mergeCell ref="C106:BK106"/>
    <mergeCell ref="C110:BK110"/>
    <mergeCell ref="C111:BK11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6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2" t="s">
        <v>182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173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110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3" ht="12.75">
      <c r="B5" s="12">
        <v>1</v>
      </c>
      <c r="C5" s="13" t="s">
        <v>33</v>
      </c>
      <c r="D5" s="109">
        <v>0.023495946</v>
      </c>
      <c r="E5" s="103">
        <v>0.707874819</v>
      </c>
      <c r="F5" s="103">
        <v>3.017645592</v>
      </c>
      <c r="G5" s="103">
        <v>0.159582791</v>
      </c>
      <c r="H5" s="103">
        <v>0.007398292</v>
      </c>
      <c r="I5" s="71"/>
      <c r="J5" s="86">
        <v>0</v>
      </c>
      <c r="K5" s="92">
        <f>SUM(D5:J5)</f>
        <v>3.9159974400000004</v>
      </c>
      <c r="L5" s="103">
        <v>0</v>
      </c>
      <c r="M5" s="112"/>
    </row>
    <row r="6" spans="2:13" ht="12.75">
      <c r="B6" s="12">
        <v>2</v>
      </c>
      <c r="C6" s="14" t="s">
        <v>34</v>
      </c>
      <c r="D6" s="103">
        <v>178.368516524</v>
      </c>
      <c r="E6" s="103">
        <v>116.49746163299999</v>
      </c>
      <c r="F6" s="103">
        <v>768.6411650940001</v>
      </c>
      <c r="G6" s="103">
        <v>100.12601013999999</v>
      </c>
      <c r="H6" s="103">
        <v>5.718499016</v>
      </c>
      <c r="I6" s="71"/>
      <c r="J6" s="86">
        <v>1.9887233024691315</v>
      </c>
      <c r="K6" s="92">
        <f aca="true" t="shared" si="0" ref="K6:K41">SUM(D6:J6)</f>
        <v>1171.3403757094693</v>
      </c>
      <c r="L6" s="103">
        <v>0</v>
      </c>
      <c r="M6" s="113"/>
    </row>
    <row r="7" spans="2:13" ht="12.75">
      <c r="B7" s="12">
        <v>3</v>
      </c>
      <c r="C7" s="13" t="s">
        <v>35</v>
      </c>
      <c r="D7" s="103">
        <v>0.45908395199999996</v>
      </c>
      <c r="E7" s="103">
        <v>0.080749821</v>
      </c>
      <c r="F7" s="103">
        <v>4.337701456</v>
      </c>
      <c r="G7" s="103">
        <v>0.12186597099999999</v>
      </c>
      <c r="H7" s="103">
        <v>0.0244652</v>
      </c>
      <c r="I7" s="71"/>
      <c r="J7" s="86">
        <v>0</v>
      </c>
      <c r="K7" s="92">
        <f t="shared" si="0"/>
        <v>5.023866399999999</v>
      </c>
      <c r="L7" s="103">
        <v>0</v>
      </c>
      <c r="M7" s="113"/>
    </row>
    <row r="8" spans="2:13" ht="12.75">
      <c r="B8" s="12">
        <v>4</v>
      </c>
      <c r="C8" s="14" t="s">
        <v>36</v>
      </c>
      <c r="D8" s="103">
        <v>53.323578978</v>
      </c>
      <c r="E8" s="103">
        <v>56.877560980000005</v>
      </c>
      <c r="F8" s="103">
        <v>231.360229693</v>
      </c>
      <c r="G8" s="103">
        <v>30.018574925</v>
      </c>
      <c r="H8" s="103">
        <v>0.814803288</v>
      </c>
      <c r="I8" s="71"/>
      <c r="J8" s="86">
        <v>0.15038685108461483</v>
      </c>
      <c r="K8" s="92">
        <f t="shared" si="0"/>
        <v>372.5451347150846</v>
      </c>
      <c r="L8" s="103">
        <v>0</v>
      </c>
      <c r="M8" s="113"/>
    </row>
    <row r="9" spans="2:13" ht="12.75">
      <c r="B9" s="12">
        <v>5</v>
      </c>
      <c r="C9" s="14" t="s">
        <v>37</v>
      </c>
      <c r="D9" s="103">
        <v>5.317044106</v>
      </c>
      <c r="E9" s="103">
        <v>38.990828929</v>
      </c>
      <c r="F9" s="103">
        <v>325.64170226199997</v>
      </c>
      <c r="G9" s="103">
        <v>46.548448484</v>
      </c>
      <c r="H9" s="103">
        <v>1.265231115</v>
      </c>
      <c r="I9" s="71"/>
      <c r="J9" s="86">
        <v>0.03823942438415456</v>
      </c>
      <c r="K9" s="92">
        <f t="shared" si="0"/>
        <v>417.8014943203841</v>
      </c>
      <c r="L9" s="103">
        <v>0</v>
      </c>
      <c r="M9" s="113"/>
    </row>
    <row r="10" spans="2:13" ht="12.75">
      <c r="B10" s="12">
        <v>6</v>
      </c>
      <c r="C10" s="14" t="s">
        <v>38</v>
      </c>
      <c r="D10" s="103">
        <v>4.579276443</v>
      </c>
      <c r="E10" s="103">
        <v>41.956051426</v>
      </c>
      <c r="F10" s="103">
        <v>163.70142858</v>
      </c>
      <c r="G10" s="103">
        <v>31.724465861000002</v>
      </c>
      <c r="H10" s="103">
        <v>1.41289698</v>
      </c>
      <c r="I10" s="71"/>
      <c r="J10" s="86">
        <v>0.024417211189761128</v>
      </c>
      <c r="K10" s="92">
        <f t="shared" si="0"/>
        <v>243.39853650118974</v>
      </c>
      <c r="L10" s="103">
        <v>0</v>
      </c>
      <c r="M10" s="113"/>
    </row>
    <row r="11" spans="2:13" ht="12.75">
      <c r="B11" s="12">
        <v>7</v>
      </c>
      <c r="C11" s="14" t="s">
        <v>39</v>
      </c>
      <c r="D11" s="103">
        <v>15.132945244999998</v>
      </c>
      <c r="E11" s="103">
        <v>79.752906439</v>
      </c>
      <c r="F11" s="103">
        <v>228.530723277</v>
      </c>
      <c r="G11" s="103">
        <v>34.657421443000004</v>
      </c>
      <c r="H11" s="103">
        <v>2.473979667</v>
      </c>
      <c r="I11" s="71"/>
      <c r="J11" s="86">
        <v>0.019867526354127495</v>
      </c>
      <c r="K11" s="92">
        <f t="shared" si="0"/>
        <v>360.5678435973541</v>
      </c>
      <c r="L11" s="103">
        <v>0</v>
      </c>
      <c r="M11" s="113"/>
    </row>
    <row r="12" spans="2:13" ht="12.75">
      <c r="B12" s="12">
        <v>8</v>
      </c>
      <c r="C12" s="13" t="s">
        <v>40</v>
      </c>
      <c r="D12" s="103">
        <v>0.024133312</v>
      </c>
      <c r="E12" s="103">
        <v>0.111616678</v>
      </c>
      <c r="F12" s="103">
        <v>11.526913987</v>
      </c>
      <c r="G12" s="103">
        <v>1.000313987</v>
      </c>
      <c r="H12" s="103">
        <v>0.00523203</v>
      </c>
      <c r="I12" s="71"/>
      <c r="J12" s="86">
        <v>0</v>
      </c>
      <c r="K12" s="92">
        <f t="shared" si="0"/>
        <v>12.668209994000001</v>
      </c>
      <c r="L12" s="103">
        <v>0</v>
      </c>
      <c r="M12" s="113"/>
    </row>
    <row r="13" spans="2:13" ht="12.75">
      <c r="B13" s="12">
        <v>9</v>
      </c>
      <c r="C13" s="13" t="s">
        <v>41</v>
      </c>
      <c r="D13" s="103">
        <v>0.188092506</v>
      </c>
      <c r="E13" s="103">
        <v>0.31475644399999997</v>
      </c>
      <c r="F13" s="103">
        <v>6.749561406</v>
      </c>
      <c r="G13" s="103">
        <v>0.534451856</v>
      </c>
      <c r="H13" s="103">
        <v>0.016328533</v>
      </c>
      <c r="I13" s="71"/>
      <c r="J13" s="86">
        <v>0</v>
      </c>
      <c r="K13" s="92">
        <f t="shared" si="0"/>
        <v>7.803190744999999</v>
      </c>
      <c r="L13" s="103">
        <v>0</v>
      </c>
      <c r="M13" s="113"/>
    </row>
    <row r="14" spans="2:13" ht="12.75">
      <c r="B14" s="12">
        <v>10</v>
      </c>
      <c r="C14" s="14" t="s">
        <v>42</v>
      </c>
      <c r="D14" s="103">
        <v>31.492415321</v>
      </c>
      <c r="E14" s="103">
        <v>195.229715564</v>
      </c>
      <c r="F14" s="103">
        <v>375.88988613199996</v>
      </c>
      <c r="G14" s="103">
        <v>95.10293446</v>
      </c>
      <c r="H14" s="103">
        <v>1.582734033</v>
      </c>
      <c r="I14" s="71"/>
      <c r="J14" s="86">
        <v>0.0033140699807690938</v>
      </c>
      <c r="K14" s="92">
        <f t="shared" si="0"/>
        <v>699.3009995799807</v>
      </c>
      <c r="L14" s="103">
        <v>0</v>
      </c>
      <c r="M14" s="113"/>
    </row>
    <row r="15" spans="2:13" ht="12.75">
      <c r="B15" s="12">
        <v>11</v>
      </c>
      <c r="C15" s="14" t="s">
        <v>43</v>
      </c>
      <c r="D15" s="103">
        <v>328.426850668</v>
      </c>
      <c r="E15" s="103">
        <v>635.450149734</v>
      </c>
      <c r="F15" s="103">
        <v>3248.855107604</v>
      </c>
      <c r="G15" s="103">
        <v>640.447377709</v>
      </c>
      <c r="H15" s="103">
        <v>22.128269001</v>
      </c>
      <c r="I15" s="71"/>
      <c r="J15" s="86">
        <v>2.8770119447779967</v>
      </c>
      <c r="K15" s="92">
        <f t="shared" si="0"/>
        <v>4878.184766660778</v>
      </c>
      <c r="L15" s="103">
        <v>0</v>
      </c>
      <c r="M15" s="113"/>
    </row>
    <row r="16" spans="2:13" ht="12.75">
      <c r="B16" s="12">
        <v>12</v>
      </c>
      <c r="C16" s="14" t="s">
        <v>44</v>
      </c>
      <c r="D16" s="103">
        <v>433.820756728</v>
      </c>
      <c r="E16" s="103">
        <v>1541.677230868</v>
      </c>
      <c r="F16" s="103">
        <v>922.773380412</v>
      </c>
      <c r="G16" s="103">
        <v>114.297863822</v>
      </c>
      <c r="H16" s="103">
        <v>9.984878951999999</v>
      </c>
      <c r="I16" s="71"/>
      <c r="J16" s="86">
        <v>0.33043461013458</v>
      </c>
      <c r="K16" s="92">
        <f t="shared" si="0"/>
        <v>3022.8845453921344</v>
      </c>
      <c r="L16" s="103">
        <v>0</v>
      </c>
      <c r="M16" s="113"/>
    </row>
    <row r="17" spans="2:13" ht="12.75">
      <c r="B17" s="12">
        <v>13</v>
      </c>
      <c r="C17" s="14" t="s">
        <v>45</v>
      </c>
      <c r="D17" s="103">
        <v>1.7680995050000001</v>
      </c>
      <c r="E17" s="103">
        <v>5.9965604930000005</v>
      </c>
      <c r="F17" s="103">
        <v>50.980707265999996</v>
      </c>
      <c r="G17" s="103">
        <v>6.26283759</v>
      </c>
      <c r="H17" s="103">
        <v>0.284061974</v>
      </c>
      <c r="I17" s="71"/>
      <c r="J17" s="86">
        <v>0</v>
      </c>
      <c r="K17" s="92">
        <f t="shared" si="0"/>
        <v>65.292266828</v>
      </c>
      <c r="L17" s="103">
        <v>0</v>
      </c>
      <c r="M17" s="113"/>
    </row>
    <row r="18" spans="2:13" ht="12.75">
      <c r="B18" s="12">
        <v>14</v>
      </c>
      <c r="C18" s="14" t="s">
        <v>46</v>
      </c>
      <c r="D18" s="103">
        <v>0.8960331119999999</v>
      </c>
      <c r="E18" s="103">
        <v>2.113166101</v>
      </c>
      <c r="F18" s="103">
        <v>27.043652295999998</v>
      </c>
      <c r="G18" s="103">
        <v>1.026106964</v>
      </c>
      <c r="H18" s="103">
        <v>0.340800673</v>
      </c>
      <c r="I18" s="71"/>
      <c r="J18" s="86">
        <v>2.7543799707189946E-07</v>
      </c>
      <c r="K18" s="92">
        <f t="shared" si="0"/>
        <v>31.419759421437995</v>
      </c>
      <c r="L18" s="103">
        <v>0</v>
      </c>
      <c r="M18" s="113"/>
    </row>
    <row r="19" spans="2:13" ht="12.75">
      <c r="B19" s="12">
        <v>15</v>
      </c>
      <c r="C19" s="14" t="s">
        <v>47</v>
      </c>
      <c r="D19" s="103">
        <v>19.598204453</v>
      </c>
      <c r="E19" s="103">
        <v>44.531259578</v>
      </c>
      <c r="F19" s="103">
        <v>378.669167531</v>
      </c>
      <c r="G19" s="103">
        <v>104.131499014</v>
      </c>
      <c r="H19" s="103">
        <v>1.860119586</v>
      </c>
      <c r="I19" s="71"/>
      <c r="J19" s="86">
        <v>0.03773482197351885</v>
      </c>
      <c r="K19" s="92">
        <f t="shared" si="0"/>
        <v>548.8279849839736</v>
      </c>
      <c r="L19" s="103">
        <v>0</v>
      </c>
      <c r="M19" s="113"/>
    </row>
    <row r="20" spans="2:13" ht="12.75">
      <c r="B20" s="12">
        <v>16</v>
      </c>
      <c r="C20" s="14" t="s">
        <v>48</v>
      </c>
      <c r="D20" s="103">
        <v>527.675234443</v>
      </c>
      <c r="E20" s="103">
        <v>1745.9182711449998</v>
      </c>
      <c r="F20" s="103">
        <v>2540.9503049899995</v>
      </c>
      <c r="G20" s="103">
        <v>323.8557187811646</v>
      </c>
      <c r="H20" s="103">
        <v>30.995731826</v>
      </c>
      <c r="I20" s="71"/>
      <c r="J20" s="86">
        <v>2.750442309112856</v>
      </c>
      <c r="K20" s="92">
        <f t="shared" si="0"/>
        <v>5172.145703494278</v>
      </c>
      <c r="L20" s="103">
        <v>0</v>
      </c>
      <c r="M20" s="113"/>
    </row>
    <row r="21" spans="2:13" ht="12.75">
      <c r="B21" s="12">
        <v>17</v>
      </c>
      <c r="C21" s="14" t="s">
        <v>49</v>
      </c>
      <c r="D21" s="103">
        <v>48.327730214</v>
      </c>
      <c r="E21" s="103">
        <v>121.141255865</v>
      </c>
      <c r="F21" s="103">
        <v>597.7697139750001</v>
      </c>
      <c r="G21" s="103">
        <v>92.727337099</v>
      </c>
      <c r="H21" s="103">
        <v>5.468600614</v>
      </c>
      <c r="I21" s="71"/>
      <c r="J21" s="86">
        <v>0.6388059022023752</v>
      </c>
      <c r="K21" s="92">
        <f t="shared" si="0"/>
        <v>866.0734436692024</v>
      </c>
      <c r="L21" s="103">
        <v>0</v>
      </c>
      <c r="M21" s="113"/>
    </row>
    <row r="22" spans="2:13" ht="12.75">
      <c r="B22" s="12">
        <v>18</v>
      </c>
      <c r="C22" s="13" t="s">
        <v>50</v>
      </c>
      <c r="D22" s="103">
        <v>6.9212E-05</v>
      </c>
      <c r="E22" s="103">
        <v>0.009303667</v>
      </c>
      <c r="F22" s="103">
        <v>0.25386834300000005</v>
      </c>
      <c r="G22" s="103">
        <v>0</v>
      </c>
      <c r="H22" s="103">
        <v>0</v>
      </c>
      <c r="I22" s="71"/>
      <c r="J22" s="86">
        <v>0</v>
      </c>
      <c r="K22" s="92">
        <f t="shared" si="0"/>
        <v>0.26324122200000005</v>
      </c>
      <c r="L22" s="103">
        <v>0</v>
      </c>
      <c r="M22" s="113"/>
    </row>
    <row r="23" spans="2:13" ht="12.75">
      <c r="B23" s="12">
        <v>19</v>
      </c>
      <c r="C23" s="14" t="s">
        <v>51</v>
      </c>
      <c r="D23" s="103">
        <v>25.004289285</v>
      </c>
      <c r="E23" s="103">
        <v>92.24995077800001</v>
      </c>
      <c r="F23" s="103">
        <v>654.526056742</v>
      </c>
      <c r="G23" s="103">
        <v>103.84726360399999</v>
      </c>
      <c r="H23" s="103">
        <v>3.757257656</v>
      </c>
      <c r="I23" s="71"/>
      <c r="J23" s="86">
        <v>0.2908634430345828</v>
      </c>
      <c r="K23" s="92">
        <f t="shared" si="0"/>
        <v>879.6756815080346</v>
      </c>
      <c r="L23" s="103">
        <v>0</v>
      </c>
      <c r="M23" s="113"/>
    </row>
    <row r="24" spans="2:13" ht="12.75">
      <c r="B24" s="12">
        <v>20</v>
      </c>
      <c r="C24" s="14" t="s">
        <v>52</v>
      </c>
      <c r="D24" s="103">
        <v>8986.864947792728</v>
      </c>
      <c r="E24" s="103">
        <v>11271.991043322</v>
      </c>
      <c r="F24" s="103">
        <v>11547.018058899603</v>
      </c>
      <c r="G24" s="103">
        <v>2563.668438967</v>
      </c>
      <c r="H24" s="103">
        <v>316.37848459669567</v>
      </c>
      <c r="I24" s="71"/>
      <c r="J24" s="86">
        <v>63.794783021009714</v>
      </c>
      <c r="K24" s="92">
        <f t="shared" si="0"/>
        <v>34749.715756599035</v>
      </c>
      <c r="L24" s="103">
        <v>0</v>
      </c>
      <c r="M24" s="113"/>
    </row>
    <row r="25" spans="2:13" ht="12.75">
      <c r="B25" s="12">
        <v>21</v>
      </c>
      <c r="C25" s="13" t="s">
        <v>53</v>
      </c>
      <c r="D25" s="103">
        <v>0.277745295</v>
      </c>
      <c r="E25" s="103">
        <v>0.339536398</v>
      </c>
      <c r="F25" s="103">
        <v>3.985123249</v>
      </c>
      <c r="G25" s="103">
        <v>0.26259144700000003</v>
      </c>
      <c r="H25" s="103">
        <v>0.058832254</v>
      </c>
      <c r="I25" s="71"/>
      <c r="J25" s="86">
        <v>0</v>
      </c>
      <c r="K25" s="92">
        <f t="shared" si="0"/>
        <v>4.923828643</v>
      </c>
      <c r="L25" s="103">
        <v>0</v>
      </c>
      <c r="M25" s="113"/>
    </row>
    <row r="26" spans="2:13" ht="12.75">
      <c r="B26" s="12">
        <v>22</v>
      </c>
      <c r="C26" s="14" t="s">
        <v>54</v>
      </c>
      <c r="D26" s="103">
        <v>0.63377593</v>
      </c>
      <c r="E26" s="103">
        <v>5.32088674</v>
      </c>
      <c r="F26" s="103">
        <v>11.050650855</v>
      </c>
      <c r="G26" s="103">
        <v>0.461446617</v>
      </c>
      <c r="H26" s="103">
        <v>0.13400283600000001</v>
      </c>
      <c r="I26" s="71"/>
      <c r="J26" s="86">
        <v>0.006235273565047971</v>
      </c>
      <c r="K26" s="92">
        <f t="shared" si="0"/>
        <v>17.606998251565045</v>
      </c>
      <c r="L26" s="103">
        <v>0</v>
      </c>
      <c r="M26" s="113"/>
    </row>
    <row r="27" spans="2:13" ht="12.75">
      <c r="B27" s="12">
        <v>23</v>
      </c>
      <c r="C27" s="13" t="s">
        <v>55</v>
      </c>
      <c r="D27" s="103">
        <v>0.0030651380000000002</v>
      </c>
      <c r="E27" s="103">
        <v>0.28572090899999997</v>
      </c>
      <c r="F27" s="103">
        <v>1.810634968</v>
      </c>
      <c r="G27" s="103">
        <v>0.21035986499999998</v>
      </c>
      <c r="H27" s="103">
        <v>5.4225E-05</v>
      </c>
      <c r="I27" s="71"/>
      <c r="J27" s="86">
        <v>0</v>
      </c>
      <c r="K27" s="92">
        <f t="shared" si="0"/>
        <v>2.309835105</v>
      </c>
      <c r="L27" s="103">
        <v>0</v>
      </c>
      <c r="M27" s="113"/>
    </row>
    <row r="28" spans="2:13" ht="12.75">
      <c r="B28" s="12">
        <v>24</v>
      </c>
      <c r="C28" s="13" t="s">
        <v>56</v>
      </c>
      <c r="D28" s="103">
        <v>0.034569672999999995</v>
      </c>
      <c r="E28" s="103">
        <v>0.46082735999999996</v>
      </c>
      <c r="F28" s="103">
        <v>5.446344281</v>
      </c>
      <c r="G28" s="103">
        <v>0.129403087</v>
      </c>
      <c r="H28" s="103">
        <v>0.036752683</v>
      </c>
      <c r="I28" s="71"/>
      <c r="J28" s="86">
        <v>0.10974138398337159</v>
      </c>
      <c r="K28" s="92">
        <f t="shared" si="0"/>
        <v>6.217638467983371</v>
      </c>
      <c r="L28" s="103">
        <v>0</v>
      </c>
      <c r="M28" s="113"/>
    </row>
    <row r="29" spans="2:13" ht="12.75">
      <c r="B29" s="12">
        <v>25</v>
      </c>
      <c r="C29" s="14" t="s">
        <v>99</v>
      </c>
      <c r="D29" s="103">
        <v>2606.510537628</v>
      </c>
      <c r="E29" s="103">
        <v>2230.90953075296</v>
      </c>
      <c r="F29" s="103">
        <v>2672.161854126</v>
      </c>
      <c r="G29" s="103">
        <v>355.316828424</v>
      </c>
      <c r="H29" s="103">
        <v>42.019515563999995</v>
      </c>
      <c r="I29" s="71"/>
      <c r="J29" s="86">
        <v>3.0598871666805714</v>
      </c>
      <c r="K29" s="92">
        <f t="shared" si="0"/>
        <v>7909.97815366164</v>
      </c>
      <c r="L29" s="103">
        <v>0</v>
      </c>
      <c r="M29" s="113"/>
    </row>
    <row r="30" spans="2:13" ht="12.75">
      <c r="B30" s="12">
        <v>26</v>
      </c>
      <c r="C30" s="14" t="s">
        <v>100</v>
      </c>
      <c r="D30" s="103">
        <v>43.979140709</v>
      </c>
      <c r="E30" s="103">
        <v>54.214481948999996</v>
      </c>
      <c r="F30" s="103">
        <v>296.041368971</v>
      </c>
      <c r="G30" s="103">
        <v>68.505774145</v>
      </c>
      <c r="H30" s="103">
        <v>1.44534563</v>
      </c>
      <c r="I30" s="71"/>
      <c r="J30" s="86">
        <v>0.07614960854914252</v>
      </c>
      <c r="K30" s="92">
        <f t="shared" si="0"/>
        <v>464.2622610125492</v>
      </c>
      <c r="L30" s="103">
        <v>0</v>
      </c>
      <c r="M30" s="113"/>
    </row>
    <row r="31" spans="2:13" ht="12.75">
      <c r="B31" s="12">
        <v>27</v>
      </c>
      <c r="C31" s="14" t="s">
        <v>15</v>
      </c>
      <c r="D31" s="103">
        <v>385.010489082</v>
      </c>
      <c r="E31" s="103">
        <v>615.915446876</v>
      </c>
      <c r="F31" s="103">
        <v>2069.939102835</v>
      </c>
      <c r="G31" s="103">
        <v>320.234379481</v>
      </c>
      <c r="H31" s="103">
        <v>20.952552072</v>
      </c>
      <c r="I31" s="71"/>
      <c r="J31" s="86">
        <v>0</v>
      </c>
      <c r="K31" s="92">
        <f t="shared" si="0"/>
        <v>3412.051970346</v>
      </c>
      <c r="L31" s="103">
        <v>0</v>
      </c>
      <c r="M31" s="113"/>
    </row>
    <row r="32" spans="2:13" ht="12.75">
      <c r="B32" s="12">
        <v>28</v>
      </c>
      <c r="C32" s="14" t="s">
        <v>101</v>
      </c>
      <c r="D32" s="103">
        <v>0.257119729</v>
      </c>
      <c r="E32" s="103">
        <v>4.106875462</v>
      </c>
      <c r="F32" s="103">
        <v>21.384664562</v>
      </c>
      <c r="G32" s="103">
        <v>1.884546331</v>
      </c>
      <c r="H32" s="103">
        <v>1.1149027009999999</v>
      </c>
      <c r="I32" s="71"/>
      <c r="J32" s="86">
        <v>0.024759029744127355</v>
      </c>
      <c r="K32" s="92">
        <f t="shared" si="0"/>
        <v>28.772867814744128</v>
      </c>
      <c r="L32" s="103">
        <v>0</v>
      </c>
      <c r="M32" s="113"/>
    </row>
    <row r="33" spans="2:13" ht="12.75">
      <c r="B33" s="12">
        <v>29</v>
      </c>
      <c r="C33" s="14" t="s">
        <v>57</v>
      </c>
      <c r="D33" s="103">
        <v>49.58191452</v>
      </c>
      <c r="E33" s="103">
        <v>224.84763136600003</v>
      </c>
      <c r="F33" s="103">
        <v>625.042703103</v>
      </c>
      <c r="G33" s="103">
        <v>62.159047959000006</v>
      </c>
      <c r="H33" s="103">
        <v>4.170199652</v>
      </c>
      <c r="I33" s="71"/>
      <c r="J33" s="86">
        <v>0.031178571329216417</v>
      </c>
      <c r="K33" s="92">
        <f t="shared" si="0"/>
        <v>965.8326751713291</v>
      </c>
      <c r="L33" s="103">
        <v>0</v>
      </c>
      <c r="M33" s="113"/>
    </row>
    <row r="34" spans="2:13" ht="12.75">
      <c r="B34" s="12">
        <v>30</v>
      </c>
      <c r="C34" s="14" t="s">
        <v>58</v>
      </c>
      <c r="D34" s="103">
        <v>32.559934827999996</v>
      </c>
      <c r="E34" s="103">
        <v>484.505084395</v>
      </c>
      <c r="F34" s="103">
        <v>943.3319511310001</v>
      </c>
      <c r="G34" s="103">
        <v>120.856179974</v>
      </c>
      <c r="H34" s="103">
        <v>3.269298145</v>
      </c>
      <c r="I34" s="71"/>
      <c r="J34" s="86">
        <v>0.21247002474862683</v>
      </c>
      <c r="K34" s="92">
        <f t="shared" si="0"/>
        <v>1584.7349184977488</v>
      </c>
      <c r="L34" s="103">
        <v>0</v>
      </c>
      <c r="M34" s="113"/>
    </row>
    <row r="35" spans="2:13" ht="12.75">
      <c r="B35" s="12">
        <v>31</v>
      </c>
      <c r="C35" s="13" t="s">
        <v>59</v>
      </c>
      <c r="D35" s="103">
        <v>0.892843117</v>
      </c>
      <c r="E35" s="103">
        <v>0.326454068</v>
      </c>
      <c r="F35" s="103">
        <v>25.483534071</v>
      </c>
      <c r="G35" s="103">
        <v>4.411148331000001</v>
      </c>
      <c r="H35" s="103">
        <v>0.019645624</v>
      </c>
      <c r="I35" s="71"/>
      <c r="J35" s="86">
        <v>0</v>
      </c>
      <c r="K35" s="92">
        <f t="shared" si="0"/>
        <v>31.133625211</v>
      </c>
      <c r="L35" s="103">
        <v>0</v>
      </c>
      <c r="M35" s="113"/>
    </row>
    <row r="36" spans="2:13" ht="12.75">
      <c r="B36" s="12">
        <v>32</v>
      </c>
      <c r="C36" s="14" t="s">
        <v>60</v>
      </c>
      <c r="D36" s="103">
        <v>206.56572469900001</v>
      </c>
      <c r="E36" s="103">
        <v>602.9129053219999</v>
      </c>
      <c r="F36" s="103">
        <v>1591.547986436</v>
      </c>
      <c r="G36" s="103">
        <v>368.918461663</v>
      </c>
      <c r="H36" s="103">
        <v>26.827885775</v>
      </c>
      <c r="I36" s="71"/>
      <c r="J36" s="86">
        <v>1.590965218963583</v>
      </c>
      <c r="K36" s="92">
        <f t="shared" si="0"/>
        <v>2798.3639291139634</v>
      </c>
      <c r="L36" s="103">
        <v>0</v>
      </c>
      <c r="M36" s="113"/>
    </row>
    <row r="37" spans="2:13" ht="12.75">
      <c r="B37" s="12">
        <v>33</v>
      </c>
      <c r="C37" s="14" t="s">
        <v>95</v>
      </c>
      <c r="D37" s="103">
        <v>2.917025038</v>
      </c>
      <c r="E37" s="103">
        <v>4.007353213</v>
      </c>
      <c r="F37" s="103">
        <v>48.390975047</v>
      </c>
      <c r="G37" s="104">
        <v>5.325267223</v>
      </c>
      <c r="H37" s="104">
        <v>0.478837858</v>
      </c>
      <c r="I37" s="71"/>
      <c r="J37" s="86">
        <v>4.267129153466733</v>
      </c>
      <c r="K37" s="92">
        <f t="shared" si="0"/>
        <v>65.38658753246673</v>
      </c>
      <c r="L37" s="103">
        <v>0</v>
      </c>
      <c r="M37" s="113"/>
    </row>
    <row r="38" spans="2:13" ht="12.75">
      <c r="B38" s="12">
        <v>34</v>
      </c>
      <c r="C38" s="14" t="s">
        <v>61</v>
      </c>
      <c r="D38" s="103">
        <v>0.060706641000000006</v>
      </c>
      <c r="E38" s="103">
        <v>0.176033377</v>
      </c>
      <c r="F38" s="103">
        <v>3.922346856</v>
      </c>
      <c r="G38" s="103">
        <v>0.150016454</v>
      </c>
      <c r="H38" s="103">
        <v>0.01145197</v>
      </c>
      <c r="I38" s="71"/>
      <c r="J38" s="86">
        <v>8.547759175797947E-05</v>
      </c>
      <c r="K38" s="92">
        <f t="shared" si="0"/>
        <v>4.320640775591758</v>
      </c>
      <c r="L38" s="103">
        <v>0</v>
      </c>
      <c r="M38" s="113"/>
    </row>
    <row r="39" spans="2:13" ht="12.75">
      <c r="B39" s="12">
        <v>35</v>
      </c>
      <c r="C39" s="14" t="s">
        <v>62</v>
      </c>
      <c r="D39" s="103">
        <v>406.191753633</v>
      </c>
      <c r="E39" s="103">
        <v>573.94509187</v>
      </c>
      <c r="F39" s="103">
        <v>1849.873457346</v>
      </c>
      <c r="G39" s="103">
        <v>320.116881028</v>
      </c>
      <c r="H39" s="103">
        <v>10.666283378</v>
      </c>
      <c r="I39" s="71"/>
      <c r="J39" s="86">
        <v>0.4868244487400454</v>
      </c>
      <c r="K39" s="92">
        <f t="shared" si="0"/>
        <v>3161.2802917037407</v>
      </c>
      <c r="L39" s="103">
        <v>0</v>
      </c>
      <c r="M39" s="113"/>
    </row>
    <row r="40" spans="2:13" ht="12.75">
      <c r="B40" s="12">
        <v>36</v>
      </c>
      <c r="C40" s="14" t="s">
        <v>63</v>
      </c>
      <c r="D40" s="103">
        <v>11.249050904999999</v>
      </c>
      <c r="E40" s="103">
        <v>65.772511132</v>
      </c>
      <c r="F40" s="103">
        <v>231.056052557</v>
      </c>
      <c r="G40" s="103">
        <v>30.014982131</v>
      </c>
      <c r="H40" s="103">
        <v>0.873300627</v>
      </c>
      <c r="I40" s="71"/>
      <c r="J40" s="86">
        <v>0.01619722323047874</v>
      </c>
      <c r="K40" s="92">
        <f t="shared" si="0"/>
        <v>338.9820945752305</v>
      </c>
      <c r="L40" s="103">
        <v>0</v>
      </c>
      <c r="M40" s="113"/>
    </row>
    <row r="41" spans="2:13" ht="12.75">
      <c r="B41" s="12">
        <v>37</v>
      </c>
      <c r="C41" s="14" t="s">
        <v>64</v>
      </c>
      <c r="D41" s="103">
        <v>486.90414540600005</v>
      </c>
      <c r="E41" s="103">
        <v>1373.425184773</v>
      </c>
      <c r="F41" s="103">
        <v>1930.336534037</v>
      </c>
      <c r="G41" s="103">
        <v>369.890683666</v>
      </c>
      <c r="H41" s="103">
        <v>27.652013898000003</v>
      </c>
      <c r="I41" s="71"/>
      <c r="J41" s="86">
        <v>0.35176911926111254</v>
      </c>
      <c r="K41" s="92">
        <f t="shared" si="0"/>
        <v>4188.560330899261</v>
      </c>
      <c r="L41" s="103">
        <v>0</v>
      </c>
      <c r="M41" s="113"/>
    </row>
    <row r="42" spans="2:12" ht="15">
      <c r="B42" s="15" t="s">
        <v>11</v>
      </c>
      <c r="C42" s="87"/>
      <c r="D42" s="107">
        <f aca="true" t="shared" si="1" ref="D42:L42">SUM(D5:D41)</f>
        <v>14894.92033971673</v>
      </c>
      <c r="E42" s="107">
        <f t="shared" si="1"/>
        <v>22233.069270246953</v>
      </c>
      <c r="F42" s="107">
        <f t="shared" si="1"/>
        <v>34419.0422599686</v>
      </c>
      <c r="G42" s="107">
        <f t="shared" si="1"/>
        <v>6319.106511294165</v>
      </c>
      <c r="H42" s="107">
        <f t="shared" si="1"/>
        <v>544.2506479246956</v>
      </c>
      <c r="I42" s="107">
        <f t="shared" si="1"/>
        <v>0</v>
      </c>
      <c r="J42" s="107">
        <f t="shared" si="1"/>
        <v>83.17841641300002</v>
      </c>
      <c r="K42" s="107">
        <f t="shared" si="1"/>
        <v>78493.56744556416</v>
      </c>
      <c r="L42" s="107">
        <f t="shared" si="1"/>
        <v>0</v>
      </c>
    </row>
    <row r="43" spans="2:6" ht="12.75">
      <c r="B43" t="s">
        <v>80</v>
      </c>
      <c r="E43" s="2"/>
      <c r="F43" s="99"/>
    </row>
    <row r="44" spans="4:12" ht="12.75">
      <c r="D44" s="108"/>
      <c r="E44" s="108"/>
      <c r="F44" s="108"/>
      <c r="G44" s="108"/>
      <c r="H44" s="108"/>
      <c r="I44" s="108"/>
      <c r="J44" s="108"/>
      <c r="K44" s="108"/>
      <c r="L44" s="108"/>
    </row>
    <row r="45" spans="4:12" ht="12.75">
      <c r="D45" s="106"/>
      <c r="E45" s="106"/>
      <c r="F45" s="106"/>
      <c r="G45" s="106"/>
      <c r="H45" s="106"/>
      <c r="I45" s="106"/>
      <c r="J45" s="106"/>
      <c r="K45" s="106"/>
      <c r="L45" s="106"/>
    </row>
    <row r="46" spans="4:11" ht="12.75">
      <c r="D46" s="106"/>
      <c r="E46" s="106"/>
      <c r="F46" s="106"/>
      <c r="G46" s="106"/>
      <c r="H46" s="106"/>
      <c r="J46" s="106"/>
      <c r="K46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2019-04-09T09:36:26Z</dcterms:modified>
  <cp:category/>
  <cp:version/>
  <cp:contentType/>
  <cp:contentStatus/>
</cp:coreProperties>
</file>