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<sst xmlns="http://schemas.openxmlformats.org/spreadsheetml/2006/main" count="207" uniqueCount="172">
  <si>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</si>
  <si>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</si>
  <si>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</si>
  <si>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</si>
  <si>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</si>
  <si>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</si>
  <si>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</si>
  <si>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</si>
  <si>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</si>
  <si>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</si>
  <si>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</si>
  <si>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</si>
  <si>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</si>
  <si>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</si>
  <si>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</si>
  <si>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</si>
  <si>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</si>
  <si>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</si>
  <si>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</si>
  <si>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</si>
  <si>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</si>
  <si>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</si>
  <si>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</si>
  <si>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</si>
  <si>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</si>
  <si>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</si>
  <si>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</si>
  <si>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</si>
  <si>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</si>
  <si>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</si>
  <si>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</si>
  <si>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</si>
  <si>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</si>
  <si>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</si>
  <si>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</si>
  <si>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</si>
  <si>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</si>
  <si>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</si>
  <si>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</si>
  <si>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</si>
  <si>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</si>
  <si>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</si>
  <si>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</si>
  <si>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</si>
  <si>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</si>
  <si>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</si>
  <si>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</si>
  <si>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</si>
  <si>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</si>
  <si>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</si>
  <si>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</si>
  <si>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</si>
  <si>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</si>
  <si>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</si>
  <si>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</si>
  <si>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</si>
  <si>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</si>
  <si>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</si>
  <si>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</si>
  <si>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</si>
  <si>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</si>
  <si>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</si>
  <si>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</si>
  <si>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</si>
  <si>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</si>
  <si>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</si>
  <si>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</si>
  <si>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</si>
  <si>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</si>
  <si>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</si>
  <si>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</si>
  <si>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</si>
  <si>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</si>
  <si>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</si>
  <si>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</si>
  <si>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</si>
  <si>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</si>
  <si>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</si>
  <si>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</si>
  <si>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</si>
  <si>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</si>
  <si>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</si>
  <si>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</si>
  <si>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</si>
  <si>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</si>
  <si>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</si>
  <si>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</si>
  <si>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</si>
  <si>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</si>
  <si>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</si>
  <si>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</si>
  <si>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</si>
  <si>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</si>
  <si>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</si>
  <si>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</si>
  <si>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</si>
  <si>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</si>
  <si>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</si>
  <si>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</si>
  <si>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</si>
  <si>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</si>
  <si>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</si>
  <si>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</si>
  <si>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</si>
  <si>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</si>
  <si>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</si>
  <si>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</si>
  <si>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</si>
  <si>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</si>
  <si>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</si>
  <si>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</si>
  <si>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</si>
  <si>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</si>
  <si>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</si>
  <si>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</si>
  <si>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</si>
  <si>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</si>
  <si>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</si>
  <si>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</si>
  <si>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</si>
  <si>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</si>
  <si>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</si>
  <si>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</si>
  <si>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</si>
  <si>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</si>
  <si>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</si>
  <si>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</si>
  <si>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</si>
  <si>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</si>
  <si>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DSPBR FMP - S129 - 12M</t>
  </si>
  <si>
    <t>DSPBR FMP - S144 - 12M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</si>
  <si>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</si>
  <si>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</si>
  <si>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</si>
  <si>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</si>
  <si>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</si>
  <si>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</si>
  <si>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</si>
  <si>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</si>
  <si>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</si>
  <si>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</si>
  <si>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</si>
  <si>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</si>
  <si>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S36 - 15M</t>
  </si>
  <si>
    <t>DSPBR FTP - S37 - 14M</t>
  </si>
  <si>
    <t>DSPBR FTP - S38 - 25M</t>
  </si>
  <si>
    <t>DSP BlackRock Mutual Fund (All figures in Rs. Crore)</t>
  </si>
  <si>
    <t>DSPBR FMP - S164 - 12M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</si>
  <si>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</si>
  <si>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</si>
  <si>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</si>
  <si>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</si>
  <si>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</si>
  <si>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</si>
  <si>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</si>
  <si>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</si>
  <si>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</si>
  <si>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</si>
  <si>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</si>
  <si>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</si>
  <si>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(c) Sub-Total</t>
  </si>
  <si>
    <t>DSPBR DAF - S39 - 36M</t>
  </si>
  <si>
    <t>FMP - Series 192 - 36M</t>
  </si>
  <si>
    <t>FMP - Series 195 - 36M</t>
  </si>
  <si>
    <t>DSPBR Equity Savings Fund</t>
  </si>
  <si>
    <t>DSPBR DAF - S44 - 39M</t>
  </si>
  <si>
    <t>DSPBR DAF - S45 - 38M</t>
  </si>
  <si>
    <t>FMP - Series 196 - 37M</t>
  </si>
  <si>
    <t>DSPBR DAF - S46 - 36M</t>
  </si>
  <si>
    <t>DSPBR DAF - S49 - 42M</t>
  </si>
  <si>
    <t>Table showing State wise /Union Territory wise contribution to AAUM of category of schemes as on 31.12.2016</t>
  </si>
  <si>
    <t>DSP BlackRock Mutual Fund: Average Assets Under Management (AAUM) as on 31.12.2016 (All figures in Rs. Crore)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</si>
</sst>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[$-409]dddd\,\ mmmm\ dd\,\ yyyy"/>
    <numFmt numFmtId="174" formatCode="_(* #,##0.000_);_(* \(#,##0.000\);_(* &quot;-&quot;??_);_(@_)"/>
    <numFmt numFmtId="175" formatCode="0.000"/>
    <numFmt numFmtId="176" formatCode="0.0000"/>
    <numFmt numFmtId="177" formatCode="_(* #,##0.0000_);_(* \(#,##0.0000\);_(* &quot;-&quot;??_);_(@_)"/>
    <numFmt numFmtId="178" formatCode="_(* #,##0.00000_);_(* \(#,##0.00000\);_(* &quot;-&quot;??_);_(@_)"/>
    <numFmt numFmtId="179" formatCode="#,##0.000"/>
    <numFmt numFmtId="180" formatCode="#,##0.000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172" fontId="1" fillId="33" borderId="21" xfId="42" applyNumberFormat="1" applyFont="1" applyFill="1" applyBorder="1" applyAlignment="1">
      <alignment/>
    </xf>
    <xf numFmtId="172" fontId="1" fillId="33" borderId="22" xfId="42" applyNumberFormat="1" applyFont="1" applyFill="1" applyBorder="1" applyAlignment="1">
      <alignment/>
    </xf>
    <xf numFmtId="172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42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43" fontId="1" fillId="33" borderId="15" xfId="42" applyNumberFormat="1" applyFont="1" applyFill="1" applyBorder="1" applyAlignment="1">
      <alignment/>
    </xf>
    <xf numFmtId="43" fontId="9" fillId="0" borderId="10" xfId="42" applyNumberFormat="1" applyFont="1" applyBorder="1" applyAlignment="1">
      <alignment horizontal="center"/>
    </xf>
    <xf numFmtId="43" fontId="9" fillId="0" borderId="10" xfId="42" applyNumberFormat="1" applyFont="1" applyBorder="1" applyAlignment="1">
      <alignment horizontal="right"/>
    </xf>
    <xf numFmtId="43" fontId="0" fillId="0" borderId="14" xfId="42" applyNumberFormat="1" applyFont="1" applyBorder="1" applyAlignment="1">
      <alignment/>
    </xf>
    <xf numFmtId="43" fontId="1" fillId="33" borderId="11" xfId="42" applyNumberFormat="1" applyFont="1" applyFill="1" applyBorder="1" applyAlignment="1">
      <alignment/>
    </xf>
    <xf numFmtId="43" fontId="1" fillId="0" borderId="13" xfId="42" applyNumberFormat="1" applyFont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43" fontId="1" fillId="33" borderId="14" xfId="42" applyFont="1" applyFill="1" applyBorder="1" applyAlignment="1">
      <alignment/>
    </xf>
    <xf numFmtId="43" fontId="0" fillId="0" borderId="0" xfId="0" applyNumberFormat="1" applyBorder="1" applyAlignment="1">
      <alignment/>
    </xf>
    <xf numFmtId="172" fontId="1" fillId="33" borderId="11" xfId="42" applyNumberFormat="1" applyFont="1" applyFill="1" applyBorder="1" applyAlignment="1">
      <alignment horizontal="right"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/>
      <protection/>
    </xf>
    <xf numFmtId="2" fontId="6" fillId="0" borderId="31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/>
      <protection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26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30" xfId="56" applyNumberFormat="1" applyFont="1" applyFill="1" applyBorder="1" applyAlignment="1">
      <alignment horizontal="center" vertical="top" wrapText="1"/>
      <protection/>
    </xf>
    <xf numFmtId="2" fontId="2" fillId="0" borderId="31" xfId="56" applyNumberFormat="1" applyFont="1" applyFill="1" applyBorder="1" applyAlignment="1">
      <alignment horizontal="center" vertical="top" wrapText="1"/>
      <protection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vertical="center" wrapText="1"/>
      <protection/>
    </xf>
    <xf numFmtId="3" fontId="6" fillId="0" borderId="34" xfId="56" applyNumberFormat="1" applyFont="1" applyFill="1" applyBorder="1" applyAlignment="1">
      <alignment vertical="center" wrapText="1"/>
      <protection/>
    </xf>
    <xf numFmtId="3" fontId="6" fillId="0" borderId="35" xfId="56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3" fontId="0" fillId="0" borderId="36" xfId="42" applyFont="1" applyBorder="1" applyAlignment="1">
      <alignment horizontal="center"/>
    </xf>
    <xf numFmtId="43" fontId="0" fillId="0" borderId="37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3" fillId="0" borderId="38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2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1" sqref="B1:B5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10.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8" width="6.00390625" style="2" customWidth="1"/>
    <col min="29" max="29" width="7.00390625" style="2" bestFit="1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9.57421875" style="2" bestFit="1" customWidth="1"/>
    <col min="51" max="51" width="8.00390625" style="2" bestFit="1" customWidth="1"/>
    <col min="52" max="52" width="10.851562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9.57421875" style="2" bestFit="1" customWidth="1"/>
    <col min="63" max="63" width="13.421875" style="31" customWidth="1"/>
    <col min="64" max="64" width="9.140625" style="2" customWidth="1"/>
    <col min="65" max="65" width="10.57421875" style="2" bestFit="1" customWidth="1"/>
    <col min="66" max="16384" width="9.140625" style="2" customWidth="1"/>
  </cols>
  <sheetData>
    <row r="1" spans="1:256" s="1" customFormat="1" ht="19.5" thickBot="1">
      <c r="A1" s="145" t="s">
        <v>71</v>
      </c>
      <c r="B1" s="126" t="s">
        <v>30</v>
      </c>
      <c r="C1" s="131" t="s">
        <v>171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3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46"/>
      <c r="B2" s="127"/>
      <c r="C2" s="117" t="s">
        <v>29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9"/>
      <c r="W2" s="117" t="s">
        <v>27</v>
      </c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9"/>
      <c r="AQ2" s="117" t="s">
        <v>28</v>
      </c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9"/>
      <c r="BK2" s="134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46"/>
      <c r="B3" s="127"/>
      <c r="C3" s="120" t="s">
        <v>12</v>
      </c>
      <c r="D3" s="121"/>
      <c r="E3" s="121"/>
      <c r="F3" s="121"/>
      <c r="G3" s="121"/>
      <c r="H3" s="121"/>
      <c r="I3" s="121"/>
      <c r="J3" s="121"/>
      <c r="K3" s="121"/>
      <c r="L3" s="122"/>
      <c r="M3" s="120" t="s">
        <v>13</v>
      </c>
      <c r="N3" s="121"/>
      <c r="O3" s="121"/>
      <c r="P3" s="121"/>
      <c r="Q3" s="121"/>
      <c r="R3" s="121"/>
      <c r="S3" s="121"/>
      <c r="T3" s="121"/>
      <c r="U3" s="121"/>
      <c r="V3" s="122"/>
      <c r="W3" s="120" t="s">
        <v>12</v>
      </c>
      <c r="X3" s="121"/>
      <c r="Y3" s="121"/>
      <c r="Z3" s="121"/>
      <c r="AA3" s="121"/>
      <c r="AB3" s="121"/>
      <c r="AC3" s="121"/>
      <c r="AD3" s="121"/>
      <c r="AE3" s="121"/>
      <c r="AF3" s="122"/>
      <c r="AG3" s="120" t="s">
        <v>13</v>
      </c>
      <c r="AH3" s="121"/>
      <c r="AI3" s="121"/>
      <c r="AJ3" s="121"/>
      <c r="AK3" s="121"/>
      <c r="AL3" s="121"/>
      <c r="AM3" s="121"/>
      <c r="AN3" s="121"/>
      <c r="AO3" s="121"/>
      <c r="AP3" s="122"/>
      <c r="AQ3" s="120" t="s">
        <v>12</v>
      </c>
      <c r="AR3" s="121"/>
      <c r="AS3" s="121"/>
      <c r="AT3" s="121"/>
      <c r="AU3" s="121"/>
      <c r="AV3" s="121"/>
      <c r="AW3" s="121"/>
      <c r="AX3" s="121"/>
      <c r="AY3" s="121"/>
      <c r="AZ3" s="122"/>
      <c r="BA3" s="120" t="s">
        <v>13</v>
      </c>
      <c r="BB3" s="121"/>
      <c r="BC3" s="121"/>
      <c r="BD3" s="121"/>
      <c r="BE3" s="121"/>
      <c r="BF3" s="121"/>
      <c r="BG3" s="121"/>
      <c r="BH3" s="121"/>
      <c r="BI3" s="121"/>
      <c r="BJ3" s="122"/>
      <c r="BK3" s="135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46"/>
      <c r="B4" s="127"/>
      <c r="C4" s="111" t="s">
        <v>31</v>
      </c>
      <c r="D4" s="112"/>
      <c r="E4" s="112"/>
      <c r="F4" s="112"/>
      <c r="G4" s="113"/>
      <c r="H4" s="114" t="s">
        <v>32</v>
      </c>
      <c r="I4" s="115"/>
      <c r="J4" s="115"/>
      <c r="K4" s="115"/>
      <c r="L4" s="116"/>
      <c r="M4" s="111" t="s">
        <v>31</v>
      </c>
      <c r="N4" s="112"/>
      <c r="O4" s="112"/>
      <c r="P4" s="112"/>
      <c r="Q4" s="113"/>
      <c r="R4" s="114" t="s">
        <v>32</v>
      </c>
      <c r="S4" s="115"/>
      <c r="T4" s="115"/>
      <c r="U4" s="115"/>
      <c r="V4" s="116"/>
      <c r="W4" s="111" t="s">
        <v>31</v>
      </c>
      <c r="X4" s="112"/>
      <c r="Y4" s="112"/>
      <c r="Z4" s="112"/>
      <c r="AA4" s="113"/>
      <c r="AB4" s="114" t="s">
        <v>32</v>
      </c>
      <c r="AC4" s="115"/>
      <c r="AD4" s="115"/>
      <c r="AE4" s="115"/>
      <c r="AF4" s="116"/>
      <c r="AG4" s="111" t="s">
        <v>31</v>
      </c>
      <c r="AH4" s="112"/>
      <c r="AI4" s="112"/>
      <c r="AJ4" s="112"/>
      <c r="AK4" s="113"/>
      <c r="AL4" s="114" t="s">
        <v>32</v>
      </c>
      <c r="AM4" s="115"/>
      <c r="AN4" s="115"/>
      <c r="AO4" s="115"/>
      <c r="AP4" s="116"/>
      <c r="AQ4" s="111" t="s">
        <v>31</v>
      </c>
      <c r="AR4" s="112"/>
      <c r="AS4" s="112"/>
      <c r="AT4" s="112"/>
      <c r="AU4" s="113"/>
      <c r="AV4" s="114" t="s">
        <v>32</v>
      </c>
      <c r="AW4" s="115"/>
      <c r="AX4" s="115"/>
      <c r="AY4" s="115"/>
      <c r="AZ4" s="116"/>
      <c r="BA4" s="111" t="s">
        <v>31</v>
      </c>
      <c r="BB4" s="112"/>
      <c r="BC4" s="112"/>
      <c r="BD4" s="112"/>
      <c r="BE4" s="113"/>
      <c r="BF4" s="114" t="s">
        <v>32</v>
      </c>
      <c r="BG4" s="115"/>
      <c r="BH4" s="115"/>
      <c r="BI4" s="115"/>
      <c r="BJ4" s="116"/>
      <c r="BK4" s="135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46"/>
      <c r="B5" s="127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6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28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30"/>
    </row>
    <row r="7" spans="1:63" ht="12.75">
      <c r="A7" s="11" t="s">
        <v>72</v>
      </c>
      <c r="B7" s="18" t="s">
        <v>14</v>
      </c>
      <c r="C7" s="128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30"/>
    </row>
    <row r="8" spans="1:63" ht="12.75">
      <c r="A8" s="11"/>
      <c r="B8" s="47" t="s">
        <v>94</v>
      </c>
      <c r="C8" s="45">
        <v>0</v>
      </c>
      <c r="D8" s="53">
        <v>1029.947369193</v>
      </c>
      <c r="E8" s="45">
        <v>0</v>
      </c>
      <c r="F8" s="45">
        <v>0</v>
      </c>
      <c r="G8" s="45">
        <v>0</v>
      </c>
      <c r="H8" s="45">
        <v>14.50062218</v>
      </c>
      <c r="I8" s="45">
        <v>6377.738542147</v>
      </c>
      <c r="J8" s="45">
        <v>1326.427062504</v>
      </c>
      <c r="K8" s="45">
        <v>21.308602384</v>
      </c>
      <c r="L8" s="45">
        <v>484.2023951240001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5.01235688</v>
      </c>
      <c r="S8" s="45">
        <v>163.48233581699998</v>
      </c>
      <c r="T8" s="45">
        <v>92.18264361</v>
      </c>
      <c r="U8" s="45">
        <v>0</v>
      </c>
      <c r="V8" s="45">
        <v>8.033535959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0.036517199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0.016574301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14.398307932</v>
      </c>
      <c r="AS8" s="45">
        <v>0</v>
      </c>
      <c r="AT8" s="45">
        <v>0</v>
      </c>
      <c r="AU8" s="45">
        <v>0</v>
      </c>
      <c r="AV8" s="45">
        <v>37.789246674</v>
      </c>
      <c r="AW8" s="45">
        <v>3679.7292068720003</v>
      </c>
      <c r="AX8" s="45">
        <v>156.472583048</v>
      </c>
      <c r="AY8" s="45">
        <v>0</v>
      </c>
      <c r="AZ8" s="45">
        <v>283.86913783399996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13.208827621</v>
      </c>
      <c r="BG8" s="53">
        <v>97.143673197</v>
      </c>
      <c r="BH8" s="45">
        <v>2.394658347</v>
      </c>
      <c r="BI8" s="45">
        <v>0</v>
      </c>
      <c r="BJ8" s="45">
        <v>31.999923063</v>
      </c>
      <c r="BK8" s="91">
        <f>SUM(C8:BJ8)</f>
        <v>13839.894121886005</v>
      </c>
    </row>
    <row r="9" spans="1:63" ht="12.75">
      <c r="A9" s="11"/>
      <c r="B9" s="47" t="s">
        <v>96</v>
      </c>
      <c r="C9" s="45">
        <v>0</v>
      </c>
      <c r="D9" s="53">
        <v>2.6930019649999997</v>
      </c>
      <c r="E9" s="45">
        <v>0</v>
      </c>
      <c r="F9" s="45">
        <v>0</v>
      </c>
      <c r="G9" s="54">
        <v>0</v>
      </c>
      <c r="H9" s="55">
        <v>9.547283790000002</v>
      </c>
      <c r="I9" s="45">
        <v>0.176378206</v>
      </c>
      <c r="J9" s="45">
        <v>0.032440824</v>
      </c>
      <c r="K9" s="56">
        <v>0</v>
      </c>
      <c r="L9" s="54">
        <v>4.232254572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3.169438763</v>
      </c>
      <c r="S9" s="45">
        <v>0.039636735</v>
      </c>
      <c r="T9" s="45">
        <v>0</v>
      </c>
      <c r="U9" s="45">
        <v>0</v>
      </c>
      <c r="V9" s="54">
        <v>1.0421756839999998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2.2723440960000003</v>
      </c>
      <c r="AW9" s="45">
        <v>2.8779975669999995</v>
      </c>
      <c r="AX9" s="45">
        <v>0</v>
      </c>
      <c r="AY9" s="56">
        <v>0</v>
      </c>
      <c r="AZ9" s="54">
        <v>10.986527858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0.284110282</v>
      </c>
      <c r="BG9" s="53">
        <v>0.397679146</v>
      </c>
      <c r="BH9" s="45">
        <v>0</v>
      </c>
      <c r="BI9" s="45">
        <v>0</v>
      </c>
      <c r="BJ9" s="45">
        <v>0.415979252</v>
      </c>
      <c r="BK9" s="91">
        <f>SUM(C9:BJ9)</f>
        <v>38.167248740000005</v>
      </c>
    </row>
    <row r="10" spans="1:63" ht="12.75">
      <c r="A10" s="36"/>
      <c r="B10" s="37" t="s">
        <v>81</v>
      </c>
      <c r="C10" s="92">
        <f>SUM(C8:C9)</f>
        <v>0</v>
      </c>
      <c r="D10" s="92">
        <f aca="true" t="shared" si="0" ref="D10:BJ10">SUM(D8:D9)</f>
        <v>1032.6403711579999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24.047905970000002</v>
      </c>
      <c r="I10" s="92">
        <f t="shared" si="0"/>
        <v>6377.914920353</v>
      </c>
      <c r="J10" s="92">
        <f t="shared" si="0"/>
        <v>1326.4595033280002</v>
      </c>
      <c r="K10" s="92">
        <f t="shared" si="0"/>
        <v>21.308602384</v>
      </c>
      <c r="L10" s="92">
        <f t="shared" si="0"/>
        <v>488.43464969600006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8.181795643</v>
      </c>
      <c r="S10" s="92">
        <f t="shared" si="0"/>
        <v>163.52197255199997</v>
      </c>
      <c r="T10" s="92">
        <f t="shared" si="0"/>
        <v>92.18264361</v>
      </c>
      <c r="U10" s="92">
        <f t="shared" si="0"/>
        <v>0</v>
      </c>
      <c r="V10" s="92">
        <f t="shared" si="0"/>
        <v>9.075711643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0.036517199</v>
      </c>
      <c r="AC10" s="92">
        <f t="shared" si="0"/>
        <v>0</v>
      </c>
      <c r="AD10" s="92">
        <f t="shared" si="0"/>
        <v>0</v>
      </c>
      <c r="AE10" s="92">
        <f t="shared" si="0"/>
        <v>0</v>
      </c>
      <c r="AF10" s="92">
        <f t="shared" si="0"/>
        <v>0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0.016574301</v>
      </c>
      <c r="AM10" s="92">
        <f t="shared" si="0"/>
        <v>0</v>
      </c>
      <c r="AN10" s="92">
        <f t="shared" si="0"/>
        <v>0</v>
      </c>
      <c r="AO10" s="92">
        <f t="shared" si="0"/>
        <v>0</v>
      </c>
      <c r="AP10" s="92">
        <f t="shared" si="0"/>
        <v>0</v>
      </c>
      <c r="AQ10" s="92">
        <f t="shared" si="0"/>
        <v>0</v>
      </c>
      <c r="AR10" s="92">
        <f t="shared" si="0"/>
        <v>14.398307932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40.061590769999995</v>
      </c>
      <c r="AW10" s="92">
        <f t="shared" si="0"/>
        <v>3682.6072044390003</v>
      </c>
      <c r="AX10" s="92">
        <f t="shared" si="0"/>
        <v>156.472583048</v>
      </c>
      <c r="AY10" s="92">
        <f t="shared" si="0"/>
        <v>0</v>
      </c>
      <c r="AZ10" s="92">
        <f t="shared" si="0"/>
        <v>294.85566569199995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13.492937903</v>
      </c>
      <c r="BG10" s="92">
        <f t="shared" si="0"/>
        <v>97.541352343</v>
      </c>
      <c r="BH10" s="92">
        <f t="shared" si="0"/>
        <v>2.394658347</v>
      </c>
      <c r="BI10" s="92">
        <f t="shared" si="0"/>
        <v>0</v>
      </c>
      <c r="BJ10" s="92">
        <f t="shared" si="0"/>
        <v>32.415902315000004</v>
      </c>
      <c r="BK10" s="92">
        <f>SUM(BK8:BK9)</f>
        <v>13878.061370626005</v>
      </c>
    </row>
    <row r="11" spans="1:63" ht="12.75">
      <c r="A11" s="11" t="s">
        <v>73</v>
      </c>
      <c r="B11" s="18" t="s">
        <v>3</v>
      </c>
      <c r="C11" s="123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5"/>
    </row>
    <row r="12" spans="1:63" ht="12.75">
      <c r="A12" s="11"/>
      <c r="B12" s="46" t="s">
        <v>95</v>
      </c>
      <c r="C12" s="45">
        <v>0</v>
      </c>
      <c r="D12" s="53">
        <v>325.398796037</v>
      </c>
      <c r="E12" s="45">
        <v>0</v>
      </c>
      <c r="F12" s="45">
        <v>0</v>
      </c>
      <c r="G12" s="54">
        <v>0</v>
      </c>
      <c r="H12" s="55">
        <v>1.550422718</v>
      </c>
      <c r="I12" s="45">
        <v>28.720217582</v>
      </c>
      <c r="J12" s="45">
        <v>0</v>
      </c>
      <c r="K12" s="56">
        <v>0</v>
      </c>
      <c r="L12" s="54">
        <v>93.00215369600001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0.533970026</v>
      </c>
      <c r="S12" s="45">
        <v>0.25904257</v>
      </c>
      <c r="T12" s="45">
        <v>3.3702751859999998</v>
      </c>
      <c r="U12" s="45">
        <v>0</v>
      </c>
      <c r="V12" s="54">
        <v>0.001261902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5.492182339</v>
      </c>
      <c r="AS12" s="45">
        <v>0</v>
      </c>
      <c r="AT12" s="56">
        <v>0</v>
      </c>
      <c r="AU12" s="54">
        <v>0</v>
      </c>
      <c r="AV12" s="55">
        <v>4.1351444410000004</v>
      </c>
      <c r="AW12" s="45">
        <v>31.634120876000004</v>
      </c>
      <c r="AX12" s="45">
        <v>0</v>
      </c>
      <c r="AY12" s="56">
        <v>0</v>
      </c>
      <c r="AZ12" s="54">
        <v>44.273095921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1.4149319050000002</v>
      </c>
      <c r="BG12" s="53">
        <v>0.27176957399999996</v>
      </c>
      <c r="BH12" s="45">
        <v>2.958770665</v>
      </c>
      <c r="BI12" s="45">
        <v>0</v>
      </c>
      <c r="BJ12" s="45">
        <v>4.613146909</v>
      </c>
      <c r="BK12" s="91">
        <f>SUM(C12:BJ12)</f>
        <v>547.629302347</v>
      </c>
    </row>
    <row r="13" spans="1:63" ht="12.75">
      <c r="A13" s="11"/>
      <c r="B13" s="47" t="s">
        <v>149</v>
      </c>
      <c r="C13" s="45">
        <v>0</v>
      </c>
      <c r="D13" s="53">
        <v>37.811500896</v>
      </c>
      <c r="E13" s="45">
        <v>0</v>
      </c>
      <c r="F13" s="45">
        <v>0</v>
      </c>
      <c r="G13" s="54">
        <v>0</v>
      </c>
      <c r="H13" s="55">
        <v>0.890962393</v>
      </c>
      <c r="I13" s="45">
        <v>22.958594242</v>
      </c>
      <c r="J13" s="45">
        <v>0</v>
      </c>
      <c r="K13" s="56">
        <v>0</v>
      </c>
      <c r="L13" s="54">
        <v>8.761821782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0.16589544700000003</v>
      </c>
      <c r="S13" s="45">
        <v>0.0008052409999999999</v>
      </c>
      <c r="T13" s="45">
        <v>0</v>
      </c>
      <c r="U13" s="45">
        <v>0</v>
      </c>
      <c r="V13" s="54">
        <v>0.8173851099999999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1.0512157240000002</v>
      </c>
      <c r="AW13" s="45">
        <v>2.925459913</v>
      </c>
      <c r="AX13" s="45">
        <v>0</v>
      </c>
      <c r="AY13" s="56">
        <v>0</v>
      </c>
      <c r="AZ13" s="54">
        <v>1.549146221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0.136874778</v>
      </c>
      <c r="BG13" s="53">
        <v>0.010364360000000001</v>
      </c>
      <c r="BH13" s="45">
        <v>0</v>
      </c>
      <c r="BI13" s="45">
        <v>0</v>
      </c>
      <c r="BJ13" s="45">
        <v>0</v>
      </c>
      <c r="BK13" s="91">
        <f>SUM(C13:BJ13)</f>
        <v>77.080026107</v>
      </c>
    </row>
    <row r="14" spans="1:63" ht="12.75">
      <c r="A14" s="36"/>
      <c r="B14" s="37" t="s">
        <v>82</v>
      </c>
      <c r="C14" s="93">
        <f aca="true" t="shared" si="1" ref="C14:AH14">SUM(C12:C13)</f>
        <v>0</v>
      </c>
      <c r="D14" s="93">
        <f t="shared" si="1"/>
        <v>363.210296933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2.441385111</v>
      </c>
      <c r="I14" s="93">
        <f t="shared" si="1"/>
        <v>51.678811824</v>
      </c>
      <c r="J14" s="93">
        <f t="shared" si="1"/>
        <v>0</v>
      </c>
      <c r="K14" s="93">
        <f t="shared" si="1"/>
        <v>0</v>
      </c>
      <c r="L14" s="93">
        <f t="shared" si="1"/>
        <v>101.763975478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0.699865473</v>
      </c>
      <c r="S14" s="93">
        <f t="shared" si="1"/>
        <v>0.25984781100000004</v>
      </c>
      <c r="T14" s="93">
        <f t="shared" si="1"/>
        <v>3.3702751859999998</v>
      </c>
      <c r="U14" s="93">
        <f t="shared" si="1"/>
        <v>0</v>
      </c>
      <c r="V14" s="93">
        <f t="shared" si="1"/>
        <v>0.8186470119999999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K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5.492182339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5.186360165000001</v>
      </c>
      <c r="AW14" s="93">
        <f t="shared" si="2"/>
        <v>34.559580789</v>
      </c>
      <c r="AX14" s="93">
        <f t="shared" si="2"/>
        <v>0</v>
      </c>
      <c r="AY14" s="93">
        <f t="shared" si="2"/>
        <v>0</v>
      </c>
      <c r="AZ14" s="93">
        <f t="shared" si="2"/>
        <v>45.822242142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1.5518066830000001</v>
      </c>
      <c r="BG14" s="93">
        <f t="shared" si="2"/>
        <v>0.282133934</v>
      </c>
      <c r="BH14" s="93">
        <f t="shared" si="2"/>
        <v>2.958770665</v>
      </c>
      <c r="BI14" s="93">
        <f t="shared" si="2"/>
        <v>0</v>
      </c>
      <c r="BJ14" s="93">
        <f t="shared" si="2"/>
        <v>4.613146909</v>
      </c>
      <c r="BK14" s="93">
        <f t="shared" si="2"/>
        <v>624.709328454</v>
      </c>
    </row>
    <row r="15" spans="1:63" ht="12.75">
      <c r="A15" s="11" t="s">
        <v>74</v>
      </c>
      <c r="B15" s="18" t="s">
        <v>10</v>
      </c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40"/>
    </row>
    <row r="16" spans="1:63" ht="12.75">
      <c r="A16" s="97"/>
      <c r="B16" s="3" t="s">
        <v>150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0.142303568</v>
      </c>
      <c r="I16" s="45">
        <v>0</v>
      </c>
      <c r="J16" s="45">
        <v>0</v>
      </c>
      <c r="K16" s="45">
        <v>0</v>
      </c>
      <c r="L16" s="54">
        <v>0.475304497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0.034077644</v>
      </c>
      <c r="S16" s="45">
        <v>0</v>
      </c>
      <c r="T16" s="45">
        <v>0</v>
      </c>
      <c r="U16" s="45">
        <v>0</v>
      </c>
      <c r="V16" s="54">
        <v>0.052427145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15.473629637999998</v>
      </c>
      <c r="AW16" s="45">
        <v>13.012736798</v>
      </c>
      <c r="AX16" s="45">
        <v>0</v>
      </c>
      <c r="AY16" s="45">
        <v>0</v>
      </c>
      <c r="AZ16" s="54">
        <v>57.500586001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5.5555002810000005</v>
      </c>
      <c r="BG16" s="53">
        <v>1.19255779</v>
      </c>
      <c r="BH16" s="45">
        <v>0</v>
      </c>
      <c r="BI16" s="45">
        <v>0</v>
      </c>
      <c r="BJ16" s="56">
        <v>8.199319806</v>
      </c>
      <c r="BK16" s="61">
        <f aca="true" t="shared" si="3" ref="BK16:BK46">SUM(C16:BJ16)</f>
        <v>101.63844316800001</v>
      </c>
    </row>
    <row r="17" spans="1:63" ht="12.75">
      <c r="A17" s="97"/>
      <c r="B17" s="3" t="s">
        <v>156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0.110474311</v>
      </c>
      <c r="I17" s="45">
        <v>0</v>
      </c>
      <c r="J17" s="45">
        <v>0</v>
      </c>
      <c r="K17" s="45">
        <v>0</v>
      </c>
      <c r="L17" s="54">
        <v>0.707622133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0.036657309000000006</v>
      </c>
      <c r="S17" s="45">
        <v>0</v>
      </c>
      <c r="T17" s="45">
        <v>1.9863077420000002</v>
      </c>
      <c r="U17" s="45">
        <v>0</v>
      </c>
      <c r="V17" s="54">
        <v>0.019863077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11.806984673999999</v>
      </c>
      <c r="AW17" s="45">
        <v>8.683620122999999</v>
      </c>
      <c r="AX17" s="45">
        <v>0</v>
      </c>
      <c r="AY17" s="45">
        <v>0</v>
      </c>
      <c r="AZ17" s="54">
        <v>40.636485946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2.852337843</v>
      </c>
      <c r="BG17" s="53">
        <v>1.595831176</v>
      </c>
      <c r="BH17" s="45">
        <v>0.68874671</v>
      </c>
      <c r="BI17" s="45">
        <v>0</v>
      </c>
      <c r="BJ17" s="56">
        <v>10.796554285</v>
      </c>
      <c r="BK17" s="61">
        <f t="shared" si="3"/>
        <v>79.921485329</v>
      </c>
    </row>
    <row r="18" spans="1:63" ht="12.75">
      <c r="A18" s="97"/>
      <c r="B18" s="3" t="s">
        <v>157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0.12227386000000001</v>
      </c>
      <c r="I18" s="45">
        <v>0.14803180700000002</v>
      </c>
      <c r="J18" s="45">
        <v>0</v>
      </c>
      <c r="K18" s="45">
        <v>0</v>
      </c>
      <c r="L18" s="54">
        <v>0.31710641700000003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0.066564968</v>
      </c>
      <c r="S18" s="45">
        <v>0</v>
      </c>
      <c r="T18" s="45">
        <v>1.9737574199999999</v>
      </c>
      <c r="U18" s="45">
        <v>0</v>
      </c>
      <c r="V18" s="54">
        <v>0.009868787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16.111504664</v>
      </c>
      <c r="AW18" s="45">
        <v>14.463023658000001</v>
      </c>
      <c r="AX18" s="45">
        <v>0</v>
      </c>
      <c r="AY18" s="45">
        <v>0</v>
      </c>
      <c r="AZ18" s="54">
        <v>86.277919782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6.2309588940000005</v>
      </c>
      <c r="BG18" s="53">
        <v>0.303181</v>
      </c>
      <c r="BH18" s="45">
        <v>0</v>
      </c>
      <c r="BI18" s="45">
        <v>0</v>
      </c>
      <c r="BJ18" s="56">
        <v>8.110057415</v>
      </c>
      <c r="BK18" s="61">
        <f t="shared" si="3"/>
        <v>134.13424867199998</v>
      </c>
    </row>
    <row r="19" spans="1:63" ht="12.75">
      <c r="A19" s="97"/>
      <c r="B19" s="3" t="s">
        <v>158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0.123184685</v>
      </c>
      <c r="I19" s="45">
        <v>0</v>
      </c>
      <c r="J19" s="45">
        <v>0</v>
      </c>
      <c r="K19" s="45">
        <v>0</v>
      </c>
      <c r="L19" s="54">
        <v>0.307376237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0.096631146</v>
      </c>
      <c r="S19" s="45">
        <v>2.968873548</v>
      </c>
      <c r="T19" s="45">
        <v>1.979249032</v>
      </c>
      <c r="U19" s="45">
        <v>0</v>
      </c>
      <c r="V19" s="54">
        <v>0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14.748442323</v>
      </c>
      <c r="AW19" s="45">
        <v>7.250401871999999</v>
      </c>
      <c r="AX19" s="45">
        <v>0</v>
      </c>
      <c r="AY19" s="45">
        <v>0</v>
      </c>
      <c r="AZ19" s="54">
        <v>49.461402011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5.247869562</v>
      </c>
      <c r="BG19" s="53">
        <v>1.8190396969999998</v>
      </c>
      <c r="BH19" s="45">
        <v>0</v>
      </c>
      <c r="BI19" s="45">
        <v>0</v>
      </c>
      <c r="BJ19" s="56">
        <v>11.364328027</v>
      </c>
      <c r="BK19" s="61">
        <f t="shared" si="3"/>
        <v>95.36679813999999</v>
      </c>
    </row>
    <row r="20" spans="1:63" ht="12.75">
      <c r="A20" s="97"/>
      <c r="B20" s="3" t="s">
        <v>161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0.102430994</v>
      </c>
      <c r="I20" s="45">
        <v>0</v>
      </c>
      <c r="J20" s="45">
        <v>0</v>
      </c>
      <c r="K20" s="45">
        <v>0</v>
      </c>
      <c r="L20" s="54">
        <v>0.319077442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0.110272722</v>
      </c>
      <c r="S20" s="45">
        <v>0</v>
      </c>
      <c r="T20" s="45">
        <v>2.2081483879999997</v>
      </c>
      <c r="U20" s="45">
        <v>0</v>
      </c>
      <c r="V20" s="54">
        <v>0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4.941808099</v>
      </c>
      <c r="AW20" s="45">
        <v>1.494343822</v>
      </c>
      <c r="AX20" s="45">
        <v>0</v>
      </c>
      <c r="AY20" s="45">
        <v>0</v>
      </c>
      <c r="AZ20" s="54">
        <v>14.79623111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1.74449774</v>
      </c>
      <c r="BG20" s="53">
        <v>0.021947555</v>
      </c>
      <c r="BH20" s="45">
        <v>0</v>
      </c>
      <c r="BI20" s="45">
        <v>0</v>
      </c>
      <c r="BJ20" s="56">
        <v>0.488168488</v>
      </c>
      <c r="BK20" s="61">
        <f t="shared" si="3"/>
        <v>26.22692636</v>
      </c>
    </row>
    <row r="21" spans="1:63" ht="12.75">
      <c r="A21" s="97"/>
      <c r="B21" s="3" t="s">
        <v>165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0.253240371</v>
      </c>
      <c r="I21" s="45">
        <v>0.26003322599999995</v>
      </c>
      <c r="J21" s="45">
        <v>0</v>
      </c>
      <c r="K21" s="45">
        <v>0</v>
      </c>
      <c r="L21" s="54">
        <v>0.390049839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0.022362857</v>
      </c>
      <c r="S21" s="45">
        <v>0</v>
      </c>
      <c r="T21" s="45">
        <v>0</v>
      </c>
      <c r="U21" s="45">
        <v>0</v>
      </c>
      <c r="V21" s="54">
        <v>0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6.890546801999999</v>
      </c>
      <c r="AW21" s="45">
        <v>2.7198604609999997</v>
      </c>
      <c r="AX21" s="45">
        <v>0</v>
      </c>
      <c r="AY21" s="45">
        <v>0</v>
      </c>
      <c r="AZ21" s="54">
        <v>30.812754220000002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2.156173238</v>
      </c>
      <c r="BG21" s="53">
        <v>0.518349033</v>
      </c>
      <c r="BH21" s="45">
        <v>0</v>
      </c>
      <c r="BI21" s="45">
        <v>0</v>
      </c>
      <c r="BJ21" s="56">
        <v>4.6294194300000004</v>
      </c>
      <c r="BK21" s="61">
        <f t="shared" si="3"/>
        <v>48.652789477</v>
      </c>
    </row>
    <row r="22" spans="1:63" ht="12.75">
      <c r="A22" s="97"/>
      <c r="B22" s="3" t="s">
        <v>166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0.24212207700000002</v>
      </c>
      <c r="I22" s="45">
        <v>0.261340403</v>
      </c>
      <c r="J22" s="45">
        <v>0</v>
      </c>
      <c r="K22" s="45">
        <v>0</v>
      </c>
      <c r="L22" s="54">
        <v>0.313608484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0.053668864999999996</v>
      </c>
      <c r="S22" s="45">
        <v>0</v>
      </c>
      <c r="T22" s="45">
        <v>0</v>
      </c>
      <c r="U22" s="45">
        <v>0</v>
      </c>
      <c r="V22" s="54">
        <v>0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7.95147699</v>
      </c>
      <c r="AW22" s="45">
        <v>1.9416652030000001</v>
      </c>
      <c r="AX22" s="45">
        <v>0</v>
      </c>
      <c r="AY22" s="45">
        <v>0</v>
      </c>
      <c r="AZ22" s="54">
        <v>33.558663811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2.3984981839999997</v>
      </c>
      <c r="BG22" s="53">
        <v>0.17061748200000001</v>
      </c>
      <c r="BH22" s="45">
        <v>0</v>
      </c>
      <c r="BI22" s="45">
        <v>0</v>
      </c>
      <c r="BJ22" s="56">
        <v>5.901015237999999</v>
      </c>
      <c r="BK22" s="61">
        <f t="shared" si="3"/>
        <v>52.792676736999994</v>
      </c>
    </row>
    <row r="23" spans="1:63" ht="12.75">
      <c r="A23" s="97"/>
      <c r="B23" s="3" t="s">
        <v>169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0.083081841</v>
      </c>
      <c r="I23" s="45">
        <v>0.502164678</v>
      </c>
      <c r="J23" s="45">
        <v>0</v>
      </c>
      <c r="K23" s="45">
        <v>0</v>
      </c>
      <c r="L23" s="54">
        <v>0.230995752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0.055748414</v>
      </c>
      <c r="S23" s="45">
        <v>0</v>
      </c>
      <c r="T23" s="45">
        <v>0</v>
      </c>
      <c r="U23" s="45">
        <v>0</v>
      </c>
      <c r="V23" s="54">
        <v>0.050216468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6.689331351</v>
      </c>
      <c r="AW23" s="45">
        <v>3.9431724490000004</v>
      </c>
      <c r="AX23" s="45">
        <v>0</v>
      </c>
      <c r="AY23" s="45">
        <v>0</v>
      </c>
      <c r="AZ23" s="54">
        <v>29.223295574999998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1.243583479</v>
      </c>
      <c r="BG23" s="53">
        <v>0</v>
      </c>
      <c r="BH23" s="45">
        <v>0</v>
      </c>
      <c r="BI23" s="45">
        <v>0</v>
      </c>
      <c r="BJ23" s="56">
        <v>1.9779571909999998</v>
      </c>
      <c r="BK23" s="61">
        <f t="shared" si="3"/>
        <v>43.999547198</v>
      </c>
    </row>
    <row r="24" spans="1:63" ht="12.75">
      <c r="A24" s="97"/>
      <c r="B24" s="3" t="s">
        <v>129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3">
        <v>0.122030127</v>
      </c>
      <c r="I24" s="45">
        <v>2.634098918</v>
      </c>
      <c r="J24" s="45">
        <v>0</v>
      </c>
      <c r="K24" s="45">
        <v>0</v>
      </c>
      <c r="L24" s="54">
        <v>2.639851738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0.002950995</v>
      </c>
      <c r="S24" s="45">
        <v>0</v>
      </c>
      <c r="T24" s="45">
        <v>0</v>
      </c>
      <c r="U24" s="45">
        <v>0</v>
      </c>
      <c r="V24" s="54">
        <v>0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0</v>
      </c>
      <c r="AS24" s="45">
        <v>0</v>
      </c>
      <c r="AT24" s="45">
        <v>0</v>
      </c>
      <c r="AU24" s="54">
        <v>0</v>
      </c>
      <c r="AV24" s="73">
        <v>0.193808138</v>
      </c>
      <c r="AW24" s="45">
        <v>2.704644921</v>
      </c>
      <c r="AX24" s="45">
        <v>0</v>
      </c>
      <c r="AY24" s="45">
        <v>0</v>
      </c>
      <c r="AZ24" s="54">
        <v>2.914275114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0</v>
      </c>
      <c r="BG24" s="53">
        <v>0</v>
      </c>
      <c r="BH24" s="45">
        <v>0</v>
      </c>
      <c r="BI24" s="45">
        <v>0</v>
      </c>
      <c r="BJ24" s="56">
        <v>0</v>
      </c>
      <c r="BK24" s="61">
        <f t="shared" si="3"/>
        <v>11.211659951</v>
      </c>
    </row>
    <row r="25" spans="1:63" ht="12.75">
      <c r="A25" s="97"/>
      <c r="B25" s="3" t="s">
        <v>130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3">
        <v>0.027233797999999997</v>
      </c>
      <c r="I25" s="45">
        <v>10.492752994</v>
      </c>
      <c r="J25" s="45">
        <v>0</v>
      </c>
      <c r="K25" s="45">
        <v>0</v>
      </c>
      <c r="L25" s="54">
        <v>1.7873075670000003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</v>
      </c>
      <c r="S25" s="45">
        <v>3.181518548</v>
      </c>
      <c r="T25" s="45">
        <v>0</v>
      </c>
      <c r="U25" s="45">
        <v>0</v>
      </c>
      <c r="V25" s="54">
        <v>0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0.169911718</v>
      </c>
      <c r="AW25" s="45">
        <v>12.829222136</v>
      </c>
      <c r="AX25" s="45">
        <v>0</v>
      </c>
      <c r="AY25" s="45">
        <v>0</v>
      </c>
      <c r="AZ25" s="54">
        <v>3.091640166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0</v>
      </c>
      <c r="BG25" s="53">
        <v>0</v>
      </c>
      <c r="BH25" s="45">
        <v>0</v>
      </c>
      <c r="BI25" s="45">
        <v>0</v>
      </c>
      <c r="BJ25" s="56">
        <v>0.025380652</v>
      </c>
      <c r="BK25" s="61">
        <f t="shared" si="3"/>
        <v>31.604967579</v>
      </c>
    </row>
    <row r="26" spans="1:63" ht="12.75">
      <c r="A26" s="97"/>
      <c r="B26" s="3" t="s">
        <v>131</v>
      </c>
      <c r="C26" s="55">
        <v>0</v>
      </c>
      <c r="D26" s="53">
        <v>46.170947389999995</v>
      </c>
      <c r="E26" s="45">
        <v>0</v>
      </c>
      <c r="F26" s="45">
        <v>0</v>
      </c>
      <c r="G26" s="54">
        <v>0</v>
      </c>
      <c r="H26" s="73">
        <v>0.149900245</v>
      </c>
      <c r="I26" s="45">
        <v>113.543466971</v>
      </c>
      <c r="J26" s="45">
        <v>0</v>
      </c>
      <c r="K26" s="45">
        <v>0</v>
      </c>
      <c r="L26" s="54">
        <v>18.140019313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0.016910724</v>
      </c>
      <c r="S26" s="45">
        <v>70.3510779</v>
      </c>
      <c r="T26" s="45">
        <v>0</v>
      </c>
      <c r="U26" s="45">
        <v>0</v>
      </c>
      <c r="V26" s="54">
        <v>0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12.75555806</v>
      </c>
      <c r="AS26" s="45">
        <v>0</v>
      </c>
      <c r="AT26" s="45">
        <v>0</v>
      </c>
      <c r="AU26" s="54">
        <v>0</v>
      </c>
      <c r="AV26" s="73">
        <v>0.495156312</v>
      </c>
      <c r="AW26" s="45">
        <v>28.193390481</v>
      </c>
      <c r="AX26" s="45">
        <v>0</v>
      </c>
      <c r="AY26" s="45">
        <v>0</v>
      </c>
      <c r="AZ26" s="54">
        <v>53.577250244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0.031225606</v>
      </c>
      <c r="BG26" s="53">
        <v>0.318888952</v>
      </c>
      <c r="BH26" s="45">
        <v>0</v>
      </c>
      <c r="BI26" s="45">
        <v>0</v>
      </c>
      <c r="BJ26" s="56">
        <v>0.216844487</v>
      </c>
      <c r="BK26" s="61">
        <f t="shared" si="3"/>
        <v>343.9606366850001</v>
      </c>
    </row>
    <row r="27" spans="1:63" ht="12.75">
      <c r="A27" s="97"/>
      <c r="B27" s="3" t="s">
        <v>132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3">
        <v>0.007136078</v>
      </c>
      <c r="I27" s="45">
        <v>0</v>
      </c>
      <c r="J27" s="45">
        <v>0</v>
      </c>
      <c r="K27" s="45">
        <v>0</v>
      </c>
      <c r="L27" s="54">
        <v>1.123741883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</v>
      </c>
      <c r="S27" s="45">
        <v>0</v>
      </c>
      <c r="T27" s="45">
        <v>0</v>
      </c>
      <c r="U27" s="45">
        <v>0</v>
      </c>
      <c r="V27" s="54">
        <v>0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0.077269979</v>
      </c>
      <c r="AW27" s="45">
        <v>2.91469856</v>
      </c>
      <c r="AX27" s="45">
        <v>0</v>
      </c>
      <c r="AY27" s="45">
        <v>0</v>
      </c>
      <c r="AZ27" s="54">
        <v>3.378776284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0</v>
      </c>
      <c r="BG27" s="53">
        <v>0.405350709</v>
      </c>
      <c r="BH27" s="45">
        <v>0</v>
      </c>
      <c r="BI27" s="45">
        <v>0</v>
      </c>
      <c r="BJ27" s="56">
        <v>0.5700244360000001</v>
      </c>
      <c r="BK27" s="61">
        <f t="shared" si="3"/>
        <v>8.476997929000001</v>
      </c>
    </row>
    <row r="28" spans="1:63" ht="12.75">
      <c r="A28" s="97"/>
      <c r="B28" s="3" t="s">
        <v>133</v>
      </c>
      <c r="C28" s="55">
        <v>0</v>
      </c>
      <c r="D28" s="53">
        <v>63.8235</v>
      </c>
      <c r="E28" s="45">
        <v>0</v>
      </c>
      <c r="F28" s="45">
        <v>0</v>
      </c>
      <c r="G28" s="54">
        <v>0</v>
      </c>
      <c r="H28" s="73">
        <v>0.10937142600000001</v>
      </c>
      <c r="I28" s="45">
        <v>74.71084914299999</v>
      </c>
      <c r="J28" s="45">
        <v>0</v>
      </c>
      <c r="K28" s="45">
        <v>0</v>
      </c>
      <c r="L28" s="54">
        <v>64.995528588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0.024576632999999997</v>
      </c>
      <c r="S28" s="45">
        <v>6.38235</v>
      </c>
      <c r="T28" s="45">
        <v>0</v>
      </c>
      <c r="U28" s="45">
        <v>0</v>
      </c>
      <c r="V28" s="54">
        <v>0.0382941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0.121833473</v>
      </c>
      <c r="AW28" s="45">
        <v>58.129213036</v>
      </c>
      <c r="AX28" s="45">
        <v>0</v>
      </c>
      <c r="AY28" s="45">
        <v>0</v>
      </c>
      <c r="AZ28" s="54">
        <v>23.770870232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0.021027744</v>
      </c>
      <c r="BG28" s="53">
        <v>0</v>
      </c>
      <c r="BH28" s="45">
        <v>0</v>
      </c>
      <c r="BI28" s="45">
        <v>0</v>
      </c>
      <c r="BJ28" s="56">
        <v>0.38737954199999997</v>
      </c>
      <c r="BK28" s="61">
        <f t="shared" si="3"/>
        <v>292.514793917</v>
      </c>
    </row>
    <row r="29" spans="1:63" ht="12.75">
      <c r="A29" s="97"/>
      <c r="B29" s="3" t="s">
        <v>134</v>
      </c>
      <c r="C29" s="55">
        <v>0</v>
      </c>
      <c r="D29" s="53">
        <v>0</v>
      </c>
      <c r="E29" s="45">
        <v>0</v>
      </c>
      <c r="F29" s="45">
        <v>0</v>
      </c>
      <c r="G29" s="54">
        <v>0</v>
      </c>
      <c r="H29" s="73">
        <v>0.361221827</v>
      </c>
      <c r="I29" s="45">
        <v>10.787149827</v>
      </c>
      <c r="J29" s="45">
        <v>0</v>
      </c>
      <c r="K29" s="45">
        <v>0</v>
      </c>
      <c r="L29" s="54">
        <v>6.312142476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0.21258024700000003</v>
      </c>
      <c r="S29" s="45">
        <v>6.3305612899999995</v>
      </c>
      <c r="T29" s="45">
        <v>0</v>
      </c>
      <c r="U29" s="45">
        <v>0</v>
      </c>
      <c r="V29" s="54">
        <v>0.886278581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0.595692912</v>
      </c>
      <c r="AW29" s="45">
        <v>11.428457534</v>
      </c>
      <c r="AX29" s="45">
        <v>0</v>
      </c>
      <c r="AY29" s="45">
        <v>0</v>
      </c>
      <c r="AZ29" s="54">
        <v>39.848776744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0.150888499</v>
      </c>
      <c r="BG29" s="53">
        <v>2.170480351</v>
      </c>
      <c r="BH29" s="45">
        <v>0</v>
      </c>
      <c r="BI29" s="45">
        <v>0</v>
      </c>
      <c r="BJ29" s="56">
        <v>8.029982179000001</v>
      </c>
      <c r="BK29" s="61">
        <f t="shared" si="3"/>
        <v>87.11421246699999</v>
      </c>
    </row>
    <row r="30" spans="1:63" ht="12.75">
      <c r="A30" s="97"/>
      <c r="B30" s="3" t="s">
        <v>135</v>
      </c>
      <c r="C30" s="55">
        <v>0</v>
      </c>
      <c r="D30" s="53">
        <v>173.015568048</v>
      </c>
      <c r="E30" s="45">
        <v>0</v>
      </c>
      <c r="F30" s="45">
        <v>0</v>
      </c>
      <c r="G30" s="54">
        <v>0</v>
      </c>
      <c r="H30" s="73">
        <v>0.141587061</v>
      </c>
      <c r="I30" s="45">
        <v>128.304305946</v>
      </c>
      <c r="J30" s="45">
        <v>0</v>
      </c>
      <c r="K30" s="45">
        <v>0</v>
      </c>
      <c r="L30" s="54">
        <v>71.437988519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0.02473463</v>
      </c>
      <c r="S30" s="45">
        <v>0</v>
      </c>
      <c r="T30" s="45">
        <v>0</v>
      </c>
      <c r="U30" s="45">
        <v>0</v>
      </c>
      <c r="V30" s="54">
        <v>0.416684046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0.20178242700000001</v>
      </c>
      <c r="AW30" s="45">
        <v>21.7337057</v>
      </c>
      <c r="AX30" s="45">
        <v>0</v>
      </c>
      <c r="AY30" s="45">
        <v>0</v>
      </c>
      <c r="AZ30" s="54">
        <v>88.00908122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0.016741756</v>
      </c>
      <c r="BG30" s="53">
        <v>0</v>
      </c>
      <c r="BH30" s="45">
        <v>0</v>
      </c>
      <c r="BI30" s="45">
        <v>0</v>
      </c>
      <c r="BJ30" s="56">
        <v>0.045753595</v>
      </c>
      <c r="BK30" s="61">
        <f t="shared" si="3"/>
        <v>483.34793294799994</v>
      </c>
    </row>
    <row r="31" spans="1:63" ht="12.75">
      <c r="A31" s="97"/>
      <c r="B31" s="3" t="s">
        <v>136</v>
      </c>
      <c r="C31" s="55">
        <v>0</v>
      </c>
      <c r="D31" s="53">
        <v>0</v>
      </c>
      <c r="E31" s="45">
        <v>0</v>
      </c>
      <c r="F31" s="45">
        <v>0</v>
      </c>
      <c r="G31" s="54">
        <v>0</v>
      </c>
      <c r="H31" s="73">
        <v>0.258796763</v>
      </c>
      <c r="I31" s="45">
        <v>50.5215742</v>
      </c>
      <c r="J31" s="45">
        <v>0</v>
      </c>
      <c r="K31" s="45">
        <v>0</v>
      </c>
      <c r="L31" s="54">
        <v>3.201804766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0.009472794999999999</v>
      </c>
      <c r="S31" s="45">
        <v>66.548944438</v>
      </c>
      <c r="T31" s="45">
        <v>0</v>
      </c>
      <c r="U31" s="45">
        <v>0</v>
      </c>
      <c r="V31" s="54">
        <v>0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0.695230955</v>
      </c>
      <c r="AW31" s="45">
        <v>0.263498651</v>
      </c>
      <c r="AX31" s="45">
        <v>0</v>
      </c>
      <c r="AY31" s="45">
        <v>0</v>
      </c>
      <c r="AZ31" s="54">
        <v>10.310583176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0.12040436599999998</v>
      </c>
      <c r="BG31" s="53">
        <v>0</v>
      </c>
      <c r="BH31" s="45">
        <v>0</v>
      </c>
      <c r="BI31" s="45">
        <v>0</v>
      </c>
      <c r="BJ31" s="56">
        <v>0.729518171</v>
      </c>
      <c r="BK31" s="61">
        <f t="shared" si="3"/>
        <v>132.65982828100002</v>
      </c>
    </row>
    <row r="32" spans="1:63" ht="12.75">
      <c r="A32" s="97"/>
      <c r="B32" s="3" t="s">
        <v>137</v>
      </c>
      <c r="C32" s="55">
        <v>0</v>
      </c>
      <c r="D32" s="53">
        <v>0</v>
      </c>
      <c r="E32" s="45">
        <v>0</v>
      </c>
      <c r="F32" s="45">
        <v>0</v>
      </c>
      <c r="G32" s="54">
        <v>0</v>
      </c>
      <c r="H32" s="73">
        <v>0.028109114</v>
      </c>
      <c r="I32" s="45">
        <v>5.181171322</v>
      </c>
      <c r="J32" s="45">
        <v>0</v>
      </c>
      <c r="K32" s="45">
        <v>0</v>
      </c>
      <c r="L32" s="54">
        <v>5.529806422999999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</v>
      </c>
      <c r="S32" s="45">
        <v>0</v>
      </c>
      <c r="T32" s="45">
        <v>0</v>
      </c>
      <c r="U32" s="45">
        <v>0</v>
      </c>
      <c r="V32" s="54">
        <v>0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0.354822892</v>
      </c>
      <c r="AW32" s="45">
        <v>0.691906742</v>
      </c>
      <c r="AX32" s="45">
        <v>0</v>
      </c>
      <c r="AY32" s="45">
        <v>0</v>
      </c>
      <c r="AZ32" s="54">
        <v>5.604468507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0.021640906</v>
      </c>
      <c r="BG32" s="53">
        <v>5.175727220000001</v>
      </c>
      <c r="BH32" s="45">
        <v>0</v>
      </c>
      <c r="BI32" s="45">
        <v>0</v>
      </c>
      <c r="BJ32" s="56">
        <v>0</v>
      </c>
      <c r="BK32" s="61">
        <f t="shared" si="3"/>
        <v>22.587653126</v>
      </c>
    </row>
    <row r="33" spans="1:63" ht="12.75">
      <c r="A33" s="97"/>
      <c r="B33" s="3" t="s">
        <v>138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3">
        <v>0.437431867</v>
      </c>
      <c r="I33" s="45">
        <v>13.824001609</v>
      </c>
      <c r="J33" s="45">
        <v>0</v>
      </c>
      <c r="K33" s="45">
        <v>0</v>
      </c>
      <c r="L33" s="54">
        <v>16.153638218</v>
      </c>
      <c r="M33" s="73">
        <v>0</v>
      </c>
      <c r="N33" s="53">
        <v>0</v>
      </c>
      <c r="O33" s="45">
        <v>0</v>
      </c>
      <c r="P33" s="45">
        <v>0</v>
      </c>
      <c r="Q33" s="54">
        <v>0</v>
      </c>
      <c r="R33" s="73">
        <v>0.003770182</v>
      </c>
      <c r="S33" s="45">
        <v>0</v>
      </c>
      <c r="T33" s="45">
        <v>0</v>
      </c>
      <c r="U33" s="45">
        <v>0</v>
      </c>
      <c r="V33" s="54">
        <v>0.732523742</v>
      </c>
      <c r="W33" s="73">
        <v>0</v>
      </c>
      <c r="X33" s="45">
        <v>0</v>
      </c>
      <c r="Y33" s="45">
        <v>0</v>
      </c>
      <c r="Z33" s="45">
        <v>0</v>
      </c>
      <c r="AA33" s="54">
        <v>0</v>
      </c>
      <c r="AB33" s="73">
        <v>0.025067961</v>
      </c>
      <c r="AC33" s="45">
        <v>0</v>
      </c>
      <c r="AD33" s="45">
        <v>0</v>
      </c>
      <c r="AE33" s="45">
        <v>0</v>
      </c>
      <c r="AF33" s="54">
        <v>0</v>
      </c>
      <c r="AG33" s="73">
        <v>0</v>
      </c>
      <c r="AH33" s="45">
        <v>0</v>
      </c>
      <c r="AI33" s="45">
        <v>0</v>
      </c>
      <c r="AJ33" s="45">
        <v>0</v>
      </c>
      <c r="AK33" s="54">
        <v>0</v>
      </c>
      <c r="AL33" s="73">
        <v>0</v>
      </c>
      <c r="AM33" s="45">
        <v>0</v>
      </c>
      <c r="AN33" s="45">
        <v>0</v>
      </c>
      <c r="AO33" s="45">
        <v>0</v>
      </c>
      <c r="AP33" s="54">
        <v>0</v>
      </c>
      <c r="AQ33" s="73">
        <v>0</v>
      </c>
      <c r="AR33" s="53">
        <v>0</v>
      </c>
      <c r="AS33" s="45">
        <v>0</v>
      </c>
      <c r="AT33" s="45">
        <v>0</v>
      </c>
      <c r="AU33" s="54">
        <v>0</v>
      </c>
      <c r="AV33" s="73">
        <v>0.788693943</v>
      </c>
      <c r="AW33" s="45">
        <v>0</v>
      </c>
      <c r="AX33" s="45">
        <v>0</v>
      </c>
      <c r="AY33" s="45">
        <v>0</v>
      </c>
      <c r="AZ33" s="54">
        <v>19.263812485</v>
      </c>
      <c r="BA33" s="73">
        <v>0</v>
      </c>
      <c r="BB33" s="53">
        <v>0</v>
      </c>
      <c r="BC33" s="45">
        <v>0</v>
      </c>
      <c r="BD33" s="45">
        <v>0</v>
      </c>
      <c r="BE33" s="54">
        <v>0</v>
      </c>
      <c r="BF33" s="73">
        <v>0.052642719</v>
      </c>
      <c r="BG33" s="53">
        <v>1.253398065</v>
      </c>
      <c r="BH33" s="45">
        <v>0</v>
      </c>
      <c r="BI33" s="45">
        <v>0</v>
      </c>
      <c r="BJ33" s="56">
        <v>1.529145639</v>
      </c>
      <c r="BK33" s="61">
        <f t="shared" si="3"/>
        <v>54.06412643</v>
      </c>
    </row>
    <row r="34" spans="1:63" ht="12.75">
      <c r="A34" s="97"/>
      <c r="B34" s="3" t="s">
        <v>139</v>
      </c>
      <c r="C34" s="55">
        <v>0</v>
      </c>
      <c r="D34" s="53">
        <v>25.13630322</v>
      </c>
      <c r="E34" s="45">
        <v>0</v>
      </c>
      <c r="F34" s="45">
        <v>0</v>
      </c>
      <c r="G34" s="54">
        <v>0</v>
      </c>
      <c r="H34" s="73">
        <v>0.111856549</v>
      </c>
      <c r="I34" s="45">
        <v>3.885755246</v>
      </c>
      <c r="J34" s="45">
        <v>0</v>
      </c>
      <c r="K34" s="45">
        <v>0</v>
      </c>
      <c r="L34" s="54">
        <v>13.912557615</v>
      </c>
      <c r="M34" s="73">
        <v>0</v>
      </c>
      <c r="N34" s="53">
        <v>0</v>
      </c>
      <c r="O34" s="45">
        <v>0</v>
      </c>
      <c r="P34" s="45">
        <v>0</v>
      </c>
      <c r="Q34" s="54">
        <v>0</v>
      </c>
      <c r="R34" s="73">
        <v>0</v>
      </c>
      <c r="S34" s="45">
        <v>0</v>
      </c>
      <c r="T34" s="45">
        <v>0</v>
      </c>
      <c r="U34" s="45">
        <v>0</v>
      </c>
      <c r="V34" s="54">
        <v>0</v>
      </c>
      <c r="W34" s="73">
        <v>0</v>
      </c>
      <c r="X34" s="45">
        <v>0</v>
      </c>
      <c r="Y34" s="45">
        <v>0</v>
      </c>
      <c r="Z34" s="45">
        <v>0</v>
      </c>
      <c r="AA34" s="54">
        <v>0</v>
      </c>
      <c r="AB34" s="73">
        <v>0</v>
      </c>
      <c r="AC34" s="45">
        <v>0</v>
      </c>
      <c r="AD34" s="45">
        <v>0</v>
      </c>
      <c r="AE34" s="45">
        <v>0</v>
      </c>
      <c r="AF34" s="54">
        <v>0</v>
      </c>
      <c r="AG34" s="73">
        <v>0</v>
      </c>
      <c r="AH34" s="45">
        <v>0</v>
      </c>
      <c r="AI34" s="45">
        <v>0</v>
      </c>
      <c r="AJ34" s="45">
        <v>0</v>
      </c>
      <c r="AK34" s="54">
        <v>0</v>
      </c>
      <c r="AL34" s="73">
        <v>0</v>
      </c>
      <c r="AM34" s="45">
        <v>0</v>
      </c>
      <c r="AN34" s="45">
        <v>0</v>
      </c>
      <c r="AO34" s="45">
        <v>0</v>
      </c>
      <c r="AP34" s="54">
        <v>0</v>
      </c>
      <c r="AQ34" s="73">
        <v>0</v>
      </c>
      <c r="AR34" s="53">
        <v>0</v>
      </c>
      <c r="AS34" s="45">
        <v>0</v>
      </c>
      <c r="AT34" s="45">
        <v>0</v>
      </c>
      <c r="AU34" s="54">
        <v>0</v>
      </c>
      <c r="AV34" s="73">
        <v>0.22683716400000004</v>
      </c>
      <c r="AW34" s="45">
        <v>7.270247614</v>
      </c>
      <c r="AX34" s="45">
        <v>0</v>
      </c>
      <c r="AY34" s="45">
        <v>0</v>
      </c>
      <c r="AZ34" s="54">
        <v>7.702701998999999</v>
      </c>
      <c r="BA34" s="73">
        <v>0</v>
      </c>
      <c r="BB34" s="53">
        <v>0</v>
      </c>
      <c r="BC34" s="45">
        <v>0</v>
      </c>
      <c r="BD34" s="45">
        <v>0</v>
      </c>
      <c r="BE34" s="54">
        <v>0</v>
      </c>
      <c r="BF34" s="73">
        <v>0.011503788000000001</v>
      </c>
      <c r="BG34" s="53">
        <v>18.802364519999998</v>
      </c>
      <c r="BH34" s="45">
        <v>0</v>
      </c>
      <c r="BI34" s="45">
        <v>0</v>
      </c>
      <c r="BJ34" s="56">
        <v>0</v>
      </c>
      <c r="BK34" s="61">
        <f t="shared" si="3"/>
        <v>77.060127715</v>
      </c>
    </row>
    <row r="35" spans="1:63" ht="12.75">
      <c r="A35" s="97"/>
      <c r="B35" s="3" t="s">
        <v>140</v>
      </c>
      <c r="C35" s="55">
        <v>0</v>
      </c>
      <c r="D35" s="53">
        <v>0</v>
      </c>
      <c r="E35" s="45">
        <v>0</v>
      </c>
      <c r="F35" s="45">
        <v>0</v>
      </c>
      <c r="G35" s="54">
        <v>0</v>
      </c>
      <c r="H35" s="73">
        <v>0.266305058</v>
      </c>
      <c r="I35" s="45">
        <v>8.537267420000001</v>
      </c>
      <c r="J35" s="45">
        <v>0</v>
      </c>
      <c r="K35" s="45">
        <v>0</v>
      </c>
      <c r="L35" s="54">
        <v>14.941882799000002</v>
      </c>
      <c r="M35" s="73">
        <v>0</v>
      </c>
      <c r="N35" s="53">
        <v>0</v>
      </c>
      <c r="O35" s="45">
        <v>0</v>
      </c>
      <c r="P35" s="45">
        <v>0</v>
      </c>
      <c r="Q35" s="54">
        <v>0</v>
      </c>
      <c r="R35" s="73">
        <v>0.003129543</v>
      </c>
      <c r="S35" s="45">
        <v>20.591731166</v>
      </c>
      <c r="T35" s="45">
        <v>0</v>
      </c>
      <c r="U35" s="45">
        <v>0</v>
      </c>
      <c r="V35" s="54">
        <v>0.156418301</v>
      </c>
      <c r="W35" s="73">
        <v>0</v>
      </c>
      <c r="X35" s="45">
        <v>0</v>
      </c>
      <c r="Y35" s="45">
        <v>0</v>
      </c>
      <c r="Z35" s="45">
        <v>0</v>
      </c>
      <c r="AA35" s="54">
        <v>0</v>
      </c>
      <c r="AB35" s="73">
        <v>0</v>
      </c>
      <c r="AC35" s="45">
        <v>0</v>
      </c>
      <c r="AD35" s="45">
        <v>0</v>
      </c>
      <c r="AE35" s="45">
        <v>0</v>
      </c>
      <c r="AF35" s="54">
        <v>0</v>
      </c>
      <c r="AG35" s="73">
        <v>0</v>
      </c>
      <c r="AH35" s="45">
        <v>0</v>
      </c>
      <c r="AI35" s="45">
        <v>0</v>
      </c>
      <c r="AJ35" s="45">
        <v>0</v>
      </c>
      <c r="AK35" s="54">
        <v>0</v>
      </c>
      <c r="AL35" s="73">
        <v>0</v>
      </c>
      <c r="AM35" s="45">
        <v>0</v>
      </c>
      <c r="AN35" s="45">
        <v>0</v>
      </c>
      <c r="AO35" s="45">
        <v>0</v>
      </c>
      <c r="AP35" s="54">
        <v>0</v>
      </c>
      <c r="AQ35" s="73">
        <v>0</v>
      </c>
      <c r="AR35" s="53">
        <v>0</v>
      </c>
      <c r="AS35" s="45">
        <v>0</v>
      </c>
      <c r="AT35" s="45">
        <v>0</v>
      </c>
      <c r="AU35" s="54">
        <v>0</v>
      </c>
      <c r="AV35" s="73">
        <v>0.636698363</v>
      </c>
      <c r="AW35" s="45">
        <v>13.227325143</v>
      </c>
      <c r="AX35" s="45">
        <v>0</v>
      </c>
      <c r="AY35" s="45">
        <v>0</v>
      </c>
      <c r="AZ35" s="54">
        <v>30.231126702</v>
      </c>
      <c r="BA35" s="73">
        <v>0</v>
      </c>
      <c r="BB35" s="53">
        <v>0</v>
      </c>
      <c r="BC35" s="45">
        <v>0</v>
      </c>
      <c r="BD35" s="45">
        <v>0</v>
      </c>
      <c r="BE35" s="54">
        <v>0</v>
      </c>
      <c r="BF35" s="73">
        <v>0.41946923499999994</v>
      </c>
      <c r="BG35" s="53">
        <v>6.367703711</v>
      </c>
      <c r="BH35" s="45">
        <v>0</v>
      </c>
      <c r="BI35" s="45">
        <v>0</v>
      </c>
      <c r="BJ35" s="56">
        <v>1.673745341</v>
      </c>
      <c r="BK35" s="61">
        <f t="shared" si="3"/>
        <v>97.05280278200001</v>
      </c>
    </row>
    <row r="36" spans="1:63" ht="12.75">
      <c r="A36" s="97"/>
      <c r="B36" s="3" t="s">
        <v>141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3">
        <v>0.056045465</v>
      </c>
      <c r="I36" s="45">
        <v>0</v>
      </c>
      <c r="J36" s="45">
        <v>0</v>
      </c>
      <c r="K36" s="45">
        <v>0</v>
      </c>
      <c r="L36" s="54">
        <v>8.691182272</v>
      </c>
      <c r="M36" s="73">
        <v>0</v>
      </c>
      <c r="N36" s="53">
        <v>0</v>
      </c>
      <c r="O36" s="45">
        <v>0</v>
      </c>
      <c r="P36" s="45">
        <v>0</v>
      </c>
      <c r="Q36" s="54">
        <v>0</v>
      </c>
      <c r="R36" s="73">
        <v>0</v>
      </c>
      <c r="S36" s="45">
        <v>0</v>
      </c>
      <c r="T36" s="45">
        <v>0</v>
      </c>
      <c r="U36" s="45">
        <v>0</v>
      </c>
      <c r="V36" s="54">
        <v>0.187652226</v>
      </c>
      <c r="W36" s="73">
        <v>0</v>
      </c>
      <c r="X36" s="45">
        <v>0</v>
      </c>
      <c r="Y36" s="45">
        <v>0</v>
      </c>
      <c r="Z36" s="45">
        <v>0</v>
      </c>
      <c r="AA36" s="54">
        <v>0</v>
      </c>
      <c r="AB36" s="73">
        <v>0</v>
      </c>
      <c r="AC36" s="45">
        <v>0</v>
      </c>
      <c r="AD36" s="45">
        <v>0</v>
      </c>
      <c r="AE36" s="45">
        <v>0</v>
      </c>
      <c r="AF36" s="54">
        <v>0</v>
      </c>
      <c r="AG36" s="73">
        <v>0</v>
      </c>
      <c r="AH36" s="45">
        <v>0</v>
      </c>
      <c r="AI36" s="45">
        <v>0</v>
      </c>
      <c r="AJ36" s="45">
        <v>0</v>
      </c>
      <c r="AK36" s="54">
        <v>0</v>
      </c>
      <c r="AL36" s="73">
        <v>0</v>
      </c>
      <c r="AM36" s="45">
        <v>0</v>
      </c>
      <c r="AN36" s="45">
        <v>0</v>
      </c>
      <c r="AO36" s="45">
        <v>0</v>
      </c>
      <c r="AP36" s="54">
        <v>0</v>
      </c>
      <c r="AQ36" s="73">
        <v>0</v>
      </c>
      <c r="AR36" s="53">
        <v>0</v>
      </c>
      <c r="AS36" s="45">
        <v>0</v>
      </c>
      <c r="AT36" s="45">
        <v>0</v>
      </c>
      <c r="AU36" s="54">
        <v>0</v>
      </c>
      <c r="AV36" s="73">
        <v>0.259822807</v>
      </c>
      <c r="AW36" s="45">
        <v>7.736170475</v>
      </c>
      <c r="AX36" s="45">
        <v>0</v>
      </c>
      <c r="AY36" s="45">
        <v>0</v>
      </c>
      <c r="AZ36" s="54">
        <v>10.785452742</v>
      </c>
      <c r="BA36" s="73">
        <v>0</v>
      </c>
      <c r="BB36" s="53">
        <v>0</v>
      </c>
      <c r="BC36" s="45">
        <v>0</v>
      </c>
      <c r="BD36" s="45">
        <v>0</v>
      </c>
      <c r="BE36" s="54">
        <v>0</v>
      </c>
      <c r="BF36" s="73">
        <v>0.024206688</v>
      </c>
      <c r="BG36" s="53">
        <v>0.935825564</v>
      </c>
      <c r="BH36" s="45">
        <v>0</v>
      </c>
      <c r="BI36" s="45">
        <v>0</v>
      </c>
      <c r="BJ36" s="56">
        <v>0</v>
      </c>
      <c r="BK36" s="61">
        <f t="shared" si="3"/>
        <v>28.676358239000002</v>
      </c>
    </row>
    <row r="37" spans="1:63" ht="12.75">
      <c r="A37" s="97"/>
      <c r="B37" s="3" t="s">
        <v>142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3">
        <v>0.07316708499999999</v>
      </c>
      <c r="I37" s="45">
        <v>1.8746840329999999</v>
      </c>
      <c r="J37" s="45">
        <v>0</v>
      </c>
      <c r="K37" s="45">
        <v>0</v>
      </c>
      <c r="L37" s="54">
        <v>5.655296831</v>
      </c>
      <c r="M37" s="73">
        <v>0</v>
      </c>
      <c r="N37" s="53">
        <v>0</v>
      </c>
      <c r="O37" s="45">
        <v>0</v>
      </c>
      <c r="P37" s="45">
        <v>0</v>
      </c>
      <c r="Q37" s="54">
        <v>0</v>
      </c>
      <c r="R37" s="73">
        <v>0</v>
      </c>
      <c r="S37" s="45">
        <v>0</v>
      </c>
      <c r="T37" s="45">
        <v>0</v>
      </c>
      <c r="U37" s="45">
        <v>0</v>
      </c>
      <c r="V37" s="54">
        <v>0.269840675</v>
      </c>
      <c r="W37" s="73">
        <v>0</v>
      </c>
      <c r="X37" s="45">
        <v>0</v>
      </c>
      <c r="Y37" s="45">
        <v>0</v>
      </c>
      <c r="Z37" s="45">
        <v>0</v>
      </c>
      <c r="AA37" s="54">
        <v>0</v>
      </c>
      <c r="AB37" s="73">
        <v>0</v>
      </c>
      <c r="AC37" s="45">
        <v>0</v>
      </c>
      <c r="AD37" s="45">
        <v>0</v>
      </c>
      <c r="AE37" s="45">
        <v>0</v>
      </c>
      <c r="AF37" s="54">
        <v>0</v>
      </c>
      <c r="AG37" s="73">
        <v>0</v>
      </c>
      <c r="AH37" s="45">
        <v>0</v>
      </c>
      <c r="AI37" s="45">
        <v>0</v>
      </c>
      <c r="AJ37" s="45">
        <v>0</v>
      </c>
      <c r="AK37" s="54">
        <v>0</v>
      </c>
      <c r="AL37" s="73">
        <v>0</v>
      </c>
      <c r="AM37" s="45">
        <v>0</v>
      </c>
      <c r="AN37" s="45">
        <v>0</v>
      </c>
      <c r="AO37" s="45">
        <v>0</v>
      </c>
      <c r="AP37" s="54">
        <v>0</v>
      </c>
      <c r="AQ37" s="73">
        <v>0</v>
      </c>
      <c r="AR37" s="53">
        <v>0</v>
      </c>
      <c r="AS37" s="45">
        <v>0</v>
      </c>
      <c r="AT37" s="45">
        <v>0</v>
      </c>
      <c r="AU37" s="54">
        <v>0</v>
      </c>
      <c r="AV37" s="73">
        <v>0.64880914</v>
      </c>
      <c r="AW37" s="45">
        <v>1.879760218</v>
      </c>
      <c r="AX37" s="45">
        <v>0</v>
      </c>
      <c r="AY37" s="45">
        <v>0</v>
      </c>
      <c r="AZ37" s="54">
        <v>5.151690856</v>
      </c>
      <c r="BA37" s="73">
        <v>0</v>
      </c>
      <c r="BB37" s="53">
        <v>0</v>
      </c>
      <c r="BC37" s="45">
        <v>0</v>
      </c>
      <c r="BD37" s="45">
        <v>0</v>
      </c>
      <c r="BE37" s="54">
        <v>0</v>
      </c>
      <c r="BF37" s="73">
        <v>0.102546824</v>
      </c>
      <c r="BG37" s="53">
        <v>0</v>
      </c>
      <c r="BH37" s="45">
        <v>0</v>
      </c>
      <c r="BI37" s="45">
        <v>0</v>
      </c>
      <c r="BJ37" s="56">
        <v>0.030100085999999998</v>
      </c>
      <c r="BK37" s="61">
        <f t="shared" si="3"/>
        <v>15.685895747999998</v>
      </c>
    </row>
    <row r="38" spans="1:63" ht="12.75">
      <c r="A38" s="97"/>
      <c r="B38" s="3" t="s">
        <v>147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3">
        <v>0.212892816</v>
      </c>
      <c r="I38" s="45">
        <v>1.244946129</v>
      </c>
      <c r="J38" s="45">
        <v>0</v>
      </c>
      <c r="K38" s="45">
        <v>0</v>
      </c>
      <c r="L38" s="54">
        <v>8.956764925</v>
      </c>
      <c r="M38" s="73">
        <v>0</v>
      </c>
      <c r="N38" s="53">
        <v>0</v>
      </c>
      <c r="O38" s="45">
        <v>0</v>
      </c>
      <c r="P38" s="45">
        <v>0</v>
      </c>
      <c r="Q38" s="54">
        <v>0</v>
      </c>
      <c r="R38" s="73">
        <v>0.056022576</v>
      </c>
      <c r="S38" s="45">
        <v>0</v>
      </c>
      <c r="T38" s="45">
        <v>0</v>
      </c>
      <c r="U38" s="45">
        <v>0</v>
      </c>
      <c r="V38" s="54">
        <v>0.9775419240000001</v>
      </c>
      <c r="W38" s="73">
        <v>0</v>
      </c>
      <c r="X38" s="45">
        <v>0</v>
      </c>
      <c r="Y38" s="45">
        <v>0</v>
      </c>
      <c r="Z38" s="45">
        <v>0</v>
      </c>
      <c r="AA38" s="54">
        <v>0</v>
      </c>
      <c r="AB38" s="73">
        <v>0</v>
      </c>
      <c r="AC38" s="45">
        <v>0</v>
      </c>
      <c r="AD38" s="45">
        <v>0</v>
      </c>
      <c r="AE38" s="45">
        <v>0</v>
      </c>
      <c r="AF38" s="54">
        <v>0</v>
      </c>
      <c r="AG38" s="73">
        <v>0</v>
      </c>
      <c r="AH38" s="45">
        <v>0</v>
      </c>
      <c r="AI38" s="45">
        <v>0</v>
      </c>
      <c r="AJ38" s="45">
        <v>0</v>
      </c>
      <c r="AK38" s="54">
        <v>0</v>
      </c>
      <c r="AL38" s="73">
        <v>0</v>
      </c>
      <c r="AM38" s="45">
        <v>0</v>
      </c>
      <c r="AN38" s="45">
        <v>0</v>
      </c>
      <c r="AO38" s="45">
        <v>0</v>
      </c>
      <c r="AP38" s="54">
        <v>0</v>
      </c>
      <c r="AQ38" s="73">
        <v>0</v>
      </c>
      <c r="AR38" s="53">
        <v>0</v>
      </c>
      <c r="AS38" s="45">
        <v>0</v>
      </c>
      <c r="AT38" s="45">
        <v>0</v>
      </c>
      <c r="AU38" s="54">
        <v>0</v>
      </c>
      <c r="AV38" s="73">
        <v>0.320185992</v>
      </c>
      <c r="AW38" s="45">
        <v>6.171843795</v>
      </c>
      <c r="AX38" s="45">
        <v>0</v>
      </c>
      <c r="AY38" s="45">
        <v>0</v>
      </c>
      <c r="AZ38" s="54">
        <v>3.111016603</v>
      </c>
      <c r="BA38" s="73">
        <v>0</v>
      </c>
      <c r="BB38" s="53">
        <v>0</v>
      </c>
      <c r="BC38" s="45">
        <v>0</v>
      </c>
      <c r="BD38" s="45">
        <v>0</v>
      </c>
      <c r="BE38" s="54">
        <v>0</v>
      </c>
      <c r="BF38" s="73">
        <v>0.030236397999999998</v>
      </c>
      <c r="BG38" s="53">
        <v>14.131907924000002</v>
      </c>
      <c r="BH38" s="45">
        <v>0</v>
      </c>
      <c r="BI38" s="45">
        <v>0</v>
      </c>
      <c r="BJ38" s="56">
        <v>7.699281997</v>
      </c>
      <c r="BK38" s="61">
        <f t="shared" si="3"/>
        <v>42.912641079000004</v>
      </c>
    </row>
    <row r="39" spans="1:63" ht="12.75">
      <c r="A39" s="97"/>
      <c r="B39" s="3" t="s">
        <v>143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3">
        <v>0.102865178</v>
      </c>
      <c r="I39" s="45">
        <v>13.329062286</v>
      </c>
      <c r="J39" s="45">
        <v>0</v>
      </c>
      <c r="K39" s="45">
        <v>0</v>
      </c>
      <c r="L39" s="54">
        <v>13.683858136000001</v>
      </c>
      <c r="M39" s="73">
        <v>0</v>
      </c>
      <c r="N39" s="53">
        <v>0</v>
      </c>
      <c r="O39" s="45">
        <v>0</v>
      </c>
      <c r="P39" s="45">
        <v>0</v>
      </c>
      <c r="Q39" s="54">
        <v>0</v>
      </c>
      <c r="R39" s="73">
        <v>0.006374469000000001</v>
      </c>
      <c r="S39" s="45">
        <v>0</v>
      </c>
      <c r="T39" s="45">
        <v>0.318723468</v>
      </c>
      <c r="U39" s="45">
        <v>0</v>
      </c>
      <c r="V39" s="54">
        <v>0</v>
      </c>
      <c r="W39" s="73">
        <v>0</v>
      </c>
      <c r="X39" s="45">
        <v>0</v>
      </c>
      <c r="Y39" s="45">
        <v>0</v>
      </c>
      <c r="Z39" s="45">
        <v>0</v>
      </c>
      <c r="AA39" s="54">
        <v>0</v>
      </c>
      <c r="AB39" s="73">
        <v>0</v>
      </c>
      <c r="AC39" s="45">
        <v>0</v>
      </c>
      <c r="AD39" s="45">
        <v>0</v>
      </c>
      <c r="AE39" s="45">
        <v>0</v>
      </c>
      <c r="AF39" s="54">
        <v>0</v>
      </c>
      <c r="AG39" s="73">
        <v>0</v>
      </c>
      <c r="AH39" s="45">
        <v>0</v>
      </c>
      <c r="AI39" s="45">
        <v>0</v>
      </c>
      <c r="AJ39" s="45">
        <v>0</v>
      </c>
      <c r="AK39" s="54">
        <v>0</v>
      </c>
      <c r="AL39" s="73">
        <v>0</v>
      </c>
      <c r="AM39" s="45">
        <v>0</v>
      </c>
      <c r="AN39" s="45">
        <v>0</v>
      </c>
      <c r="AO39" s="45">
        <v>0</v>
      </c>
      <c r="AP39" s="54">
        <v>0</v>
      </c>
      <c r="AQ39" s="73">
        <v>0</v>
      </c>
      <c r="AR39" s="53">
        <v>0</v>
      </c>
      <c r="AS39" s="45">
        <v>0</v>
      </c>
      <c r="AT39" s="45">
        <v>0</v>
      </c>
      <c r="AU39" s="54">
        <v>0</v>
      </c>
      <c r="AV39" s="73">
        <v>0.49148991900000005</v>
      </c>
      <c r="AW39" s="45">
        <v>4.457346737</v>
      </c>
      <c r="AX39" s="45">
        <v>0</v>
      </c>
      <c r="AY39" s="45">
        <v>0</v>
      </c>
      <c r="AZ39" s="54">
        <v>3.19062213</v>
      </c>
      <c r="BA39" s="73">
        <v>0</v>
      </c>
      <c r="BB39" s="53">
        <v>0</v>
      </c>
      <c r="BC39" s="45">
        <v>0</v>
      </c>
      <c r="BD39" s="45">
        <v>0</v>
      </c>
      <c r="BE39" s="54">
        <v>0</v>
      </c>
      <c r="BF39" s="73">
        <v>0.082543458</v>
      </c>
      <c r="BG39" s="53">
        <v>1.2698993550000002</v>
      </c>
      <c r="BH39" s="45">
        <v>0</v>
      </c>
      <c r="BI39" s="45">
        <v>0</v>
      </c>
      <c r="BJ39" s="56">
        <v>18.037549342</v>
      </c>
      <c r="BK39" s="61">
        <f t="shared" si="3"/>
        <v>54.970334478000005</v>
      </c>
    </row>
    <row r="40" spans="1:63" ht="12.75">
      <c r="A40" s="97"/>
      <c r="B40" s="3" t="s">
        <v>144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3">
        <v>0.42438273099999996</v>
      </c>
      <c r="I40" s="45">
        <v>11.678430904</v>
      </c>
      <c r="J40" s="45">
        <v>0</v>
      </c>
      <c r="K40" s="45">
        <v>0</v>
      </c>
      <c r="L40" s="54">
        <v>3.174354966</v>
      </c>
      <c r="M40" s="73">
        <v>0</v>
      </c>
      <c r="N40" s="53">
        <v>0</v>
      </c>
      <c r="O40" s="45">
        <v>0</v>
      </c>
      <c r="P40" s="45">
        <v>0</v>
      </c>
      <c r="Q40" s="54">
        <v>0</v>
      </c>
      <c r="R40" s="73">
        <v>0.019087679</v>
      </c>
      <c r="S40" s="45">
        <v>0</v>
      </c>
      <c r="T40" s="45">
        <v>0</v>
      </c>
      <c r="U40" s="45">
        <v>0</v>
      </c>
      <c r="V40" s="54">
        <v>0.479169471</v>
      </c>
      <c r="W40" s="73">
        <v>0</v>
      </c>
      <c r="X40" s="45">
        <v>0</v>
      </c>
      <c r="Y40" s="45">
        <v>0</v>
      </c>
      <c r="Z40" s="45">
        <v>0</v>
      </c>
      <c r="AA40" s="54">
        <v>0</v>
      </c>
      <c r="AB40" s="73">
        <v>0</v>
      </c>
      <c r="AC40" s="45">
        <v>0</v>
      </c>
      <c r="AD40" s="45">
        <v>0</v>
      </c>
      <c r="AE40" s="45">
        <v>0</v>
      </c>
      <c r="AF40" s="54">
        <v>0</v>
      </c>
      <c r="AG40" s="73">
        <v>0</v>
      </c>
      <c r="AH40" s="45">
        <v>0</v>
      </c>
      <c r="AI40" s="45">
        <v>0</v>
      </c>
      <c r="AJ40" s="45">
        <v>0</v>
      </c>
      <c r="AK40" s="54">
        <v>0</v>
      </c>
      <c r="AL40" s="73">
        <v>0</v>
      </c>
      <c r="AM40" s="45">
        <v>0</v>
      </c>
      <c r="AN40" s="45">
        <v>0</v>
      </c>
      <c r="AO40" s="45">
        <v>0</v>
      </c>
      <c r="AP40" s="54">
        <v>0</v>
      </c>
      <c r="AQ40" s="73">
        <v>0</v>
      </c>
      <c r="AR40" s="53">
        <v>6.33835484</v>
      </c>
      <c r="AS40" s="45">
        <v>0</v>
      </c>
      <c r="AT40" s="45">
        <v>0</v>
      </c>
      <c r="AU40" s="54">
        <v>0</v>
      </c>
      <c r="AV40" s="73">
        <v>0.678703771</v>
      </c>
      <c r="AW40" s="45">
        <v>9.330058325</v>
      </c>
      <c r="AX40" s="45">
        <v>0</v>
      </c>
      <c r="AY40" s="45">
        <v>0</v>
      </c>
      <c r="AZ40" s="54">
        <v>8.284838256999999</v>
      </c>
      <c r="BA40" s="73">
        <v>0</v>
      </c>
      <c r="BB40" s="53">
        <v>0</v>
      </c>
      <c r="BC40" s="45">
        <v>0</v>
      </c>
      <c r="BD40" s="45">
        <v>0</v>
      </c>
      <c r="BE40" s="54">
        <v>0</v>
      </c>
      <c r="BF40" s="73">
        <v>0.233112567</v>
      </c>
      <c r="BG40" s="53">
        <v>2.671426696</v>
      </c>
      <c r="BH40" s="45">
        <v>0</v>
      </c>
      <c r="BI40" s="45">
        <v>0</v>
      </c>
      <c r="BJ40" s="56">
        <v>0.21550406400000002</v>
      </c>
      <c r="BK40" s="61">
        <f t="shared" si="3"/>
        <v>43.527424270999994</v>
      </c>
    </row>
    <row r="41" spans="1:63" ht="12.75">
      <c r="A41" s="97"/>
      <c r="B41" s="3" t="s">
        <v>145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3">
        <v>0.38897368400000004</v>
      </c>
      <c r="I41" s="45">
        <v>0</v>
      </c>
      <c r="J41" s="45">
        <v>0</v>
      </c>
      <c r="K41" s="45">
        <v>0</v>
      </c>
      <c r="L41" s="54">
        <v>43.992273581</v>
      </c>
      <c r="M41" s="73">
        <v>0</v>
      </c>
      <c r="N41" s="53">
        <v>0</v>
      </c>
      <c r="O41" s="45">
        <v>0</v>
      </c>
      <c r="P41" s="45">
        <v>0</v>
      </c>
      <c r="Q41" s="54">
        <v>0</v>
      </c>
      <c r="R41" s="73">
        <v>0.068026339</v>
      </c>
      <c r="S41" s="45">
        <v>7.655796774</v>
      </c>
      <c r="T41" s="45">
        <v>0</v>
      </c>
      <c r="U41" s="45">
        <v>0</v>
      </c>
      <c r="V41" s="54">
        <v>0</v>
      </c>
      <c r="W41" s="73">
        <v>0</v>
      </c>
      <c r="X41" s="45">
        <v>0</v>
      </c>
      <c r="Y41" s="45">
        <v>0</v>
      </c>
      <c r="Z41" s="45">
        <v>0</v>
      </c>
      <c r="AA41" s="54">
        <v>0</v>
      </c>
      <c r="AB41" s="73">
        <v>0</v>
      </c>
      <c r="AC41" s="45">
        <v>0</v>
      </c>
      <c r="AD41" s="45">
        <v>0</v>
      </c>
      <c r="AE41" s="45">
        <v>0</v>
      </c>
      <c r="AF41" s="54">
        <v>0</v>
      </c>
      <c r="AG41" s="73">
        <v>0</v>
      </c>
      <c r="AH41" s="45">
        <v>0</v>
      </c>
      <c r="AI41" s="45">
        <v>0</v>
      </c>
      <c r="AJ41" s="45">
        <v>0</v>
      </c>
      <c r="AK41" s="54">
        <v>0</v>
      </c>
      <c r="AL41" s="73">
        <v>0</v>
      </c>
      <c r="AM41" s="45">
        <v>0</v>
      </c>
      <c r="AN41" s="45">
        <v>0</v>
      </c>
      <c r="AO41" s="45">
        <v>0</v>
      </c>
      <c r="AP41" s="54">
        <v>0</v>
      </c>
      <c r="AQ41" s="73">
        <v>0</v>
      </c>
      <c r="AR41" s="53">
        <v>0</v>
      </c>
      <c r="AS41" s="45">
        <v>0</v>
      </c>
      <c r="AT41" s="45">
        <v>0</v>
      </c>
      <c r="AU41" s="54">
        <v>0</v>
      </c>
      <c r="AV41" s="73">
        <v>2.505728795</v>
      </c>
      <c r="AW41" s="45">
        <v>16.59273045</v>
      </c>
      <c r="AX41" s="45">
        <v>0</v>
      </c>
      <c r="AY41" s="45">
        <v>0</v>
      </c>
      <c r="AZ41" s="54">
        <v>27.633878199</v>
      </c>
      <c r="BA41" s="73">
        <v>0</v>
      </c>
      <c r="BB41" s="53">
        <v>0</v>
      </c>
      <c r="BC41" s="45">
        <v>0</v>
      </c>
      <c r="BD41" s="45">
        <v>0</v>
      </c>
      <c r="BE41" s="54">
        <v>0</v>
      </c>
      <c r="BF41" s="73">
        <v>0.39494729800000006</v>
      </c>
      <c r="BG41" s="53">
        <v>0.025332413</v>
      </c>
      <c r="BH41" s="45">
        <v>0</v>
      </c>
      <c r="BI41" s="45">
        <v>0</v>
      </c>
      <c r="BJ41" s="56">
        <v>2.7857405120000003</v>
      </c>
      <c r="BK41" s="61">
        <f t="shared" si="3"/>
        <v>102.04342804500003</v>
      </c>
    </row>
    <row r="42" spans="1:63" ht="12.75">
      <c r="A42" s="97"/>
      <c r="B42" s="3" t="s">
        <v>151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3">
        <v>0.105306857</v>
      </c>
      <c r="I42" s="45">
        <v>2.103662258</v>
      </c>
      <c r="J42" s="45">
        <v>0</v>
      </c>
      <c r="K42" s="45">
        <v>0</v>
      </c>
      <c r="L42" s="54">
        <v>3.588600322</v>
      </c>
      <c r="M42" s="73">
        <v>0</v>
      </c>
      <c r="N42" s="53">
        <v>0</v>
      </c>
      <c r="O42" s="45">
        <v>0</v>
      </c>
      <c r="P42" s="45">
        <v>0</v>
      </c>
      <c r="Q42" s="54">
        <v>0</v>
      </c>
      <c r="R42" s="73">
        <v>0.080434145</v>
      </c>
      <c r="S42" s="45">
        <v>12.37448387</v>
      </c>
      <c r="T42" s="45">
        <v>0</v>
      </c>
      <c r="U42" s="45">
        <v>0</v>
      </c>
      <c r="V42" s="54">
        <v>0.173242774</v>
      </c>
      <c r="W42" s="73">
        <v>0</v>
      </c>
      <c r="X42" s="45">
        <v>0</v>
      </c>
      <c r="Y42" s="45">
        <v>0</v>
      </c>
      <c r="Z42" s="45">
        <v>0</v>
      </c>
      <c r="AA42" s="54">
        <v>0</v>
      </c>
      <c r="AB42" s="73">
        <v>0</v>
      </c>
      <c r="AC42" s="45">
        <v>0</v>
      </c>
      <c r="AD42" s="45">
        <v>0</v>
      </c>
      <c r="AE42" s="45">
        <v>0</v>
      </c>
      <c r="AF42" s="54">
        <v>0</v>
      </c>
      <c r="AG42" s="73">
        <v>0</v>
      </c>
      <c r="AH42" s="45">
        <v>0</v>
      </c>
      <c r="AI42" s="45">
        <v>0</v>
      </c>
      <c r="AJ42" s="45">
        <v>0</v>
      </c>
      <c r="AK42" s="54">
        <v>0</v>
      </c>
      <c r="AL42" s="73">
        <v>0</v>
      </c>
      <c r="AM42" s="45">
        <v>0</v>
      </c>
      <c r="AN42" s="45">
        <v>0</v>
      </c>
      <c r="AO42" s="45">
        <v>0</v>
      </c>
      <c r="AP42" s="54">
        <v>0</v>
      </c>
      <c r="AQ42" s="73">
        <v>0</v>
      </c>
      <c r="AR42" s="53">
        <v>0</v>
      </c>
      <c r="AS42" s="45">
        <v>0</v>
      </c>
      <c r="AT42" s="45">
        <v>0</v>
      </c>
      <c r="AU42" s="54">
        <v>0</v>
      </c>
      <c r="AV42" s="73">
        <v>1.9561809</v>
      </c>
      <c r="AW42" s="45">
        <v>9.778038282999999</v>
      </c>
      <c r="AX42" s="45">
        <v>0</v>
      </c>
      <c r="AY42" s="45">
        <v>0</v>
      </c>
      <c r="AZ42" s="54">
        <v>28.948560419</v>
      </c>
      <c r="BA42" s="73">
        <v>0</v>
      </c>
      <c r="BB42" s="53">
        <v>0</v>
      </c>
      <c r="BC42" s="45">
        <v>0</v>
      </c>
      <c r="BD42" s="45">
        <v>0</v>
      </c>
      <c r="BE42" s="54">
        <v>0</v>
      </c>
      <c r="BF42" s="73">
        <v>0.195342977</v>
      </c>
      <c r="BG42" s="53">
        <v>0.024353312</v>
      </c>
      <c r="BH42" s="45">
        <v>0</v>
      </c>
      <c r="BI42" s="45">
        <v>0</v>
      </c>
      <c r="BJ42" s="56">
        <v>0.673081483</v>
      </c>
      <c r="BK42" s="61">
        <f t="shared" si="3"/>
        <v>60.0012876</v>
      </c>
    </row>
    <row r="43" spans="1:63" ht="12.75">
      <c r="A43" s="97"/>
      <c r="B43" s="3" t="s">
        <v>168</v>
      </c>
      <c r="C43" s="55">
        <v>0</v>
      </c>
      <c r="D43" s="53">
        <v>0</v>
      </c>
      <c r="E43" s="45">
        <v>0</v>
      </c>
      <c r="F43" s="45">
        <v>0</v>
      </c>
      <c r="G43" s="54">
        <v>0</v>
      </c>
      <c r="H43" s="73">
        <v>0.362351274</v>
      </c>
      <c r="I43" s="45">
        <v>0.505274933</v>
      </c>
      <c r="J43" s="45">
        <v>0</v>
      </c>
      <c r="K43" s="45">
        <v>0</v>
      </c>
      <c r="L43" s="54">
        <v>0.029722054999999997</v>
      </c>
      <c r="M43" s="73">
        <v>0</v>
      </c>
      <c r="N43" s="53">
        <v>0</v>
      </c>
      <c r="O43" s="45">
        <v>0</v>
      </c>
      <c r="P43" s="45">
        <v>0</v>
      </c>
      <c r="Q43" s="54">
        <v>0</v>
      </c>
      <c r="R43" s="73">
        <v>0.11019739399999999</v>
      </c>
      <c r="S43" s="45">
        <v>0</v>
      </c>
      <c r="T43" s="45">
        <v>0</v>
      </c>
      <c r="U43" s="45">
        <v>0</v>
      </c>
      <c r="V43" s="54">
        <v>0</v>
      </c>
      <c r="W43" s="73">
        <v>0</v>
      </c>
      <c r="X43" s="45">
        <v>0</v>
      </c>
      <c r="Y43" s="45">
        <v>0</v>
      </c>
      <c r="Z43" s="45">
        <v>0</v>
      </c>
      <c r="AA43" s="54">
        <v>0</v>
      </c>
      <c r="AB43" s="73">
        <v>0</v>
      </c>
      <c r="AC43" s="45">
        <v>0</v>
      </c>
      <c r="AD43" s="45">
        <v>0</v>
      </c>
      <c r="AE43" s="45">
        <v>0</v>
      </c>
      <c r="AF43" s="54">
        <v>0</v>
      </c>
      <c r="AG43" s="73">
        <v>0</v>
      </c>
      <c r="AH43" s="45">
        <v>0</v>
      </c>
      <c r="AI43" s="45">
        <v>0</v>
      </c>
      <c r="AJ43" s="45">
        <v>0</v>
      </c>
      <c r="AK43" s="54">
        <v>0</v>
      </c>
      <c r="AL43" s="73">
        <v>0</v>
      </c>
      <c r="AM43" s="45">
        <v>0</v>
      </c>
      <c r="AN43" s="45">
        <v>0</v>
      </c>
      <c r="AO43" s="45">
        <v>0</v>
      </c>
      <c r="AP43" s="54">
        <v>0</v>
      </c>
      <c r="AQ43" s="73">
        <v>0</v>
      </c>
      <c r="AR43" s="53">
        <v>0</v>
      </c>
      <c r="AS43" s="45">
        <v>0</v>
      </c>
      <c r="AT43" s="45">
        <v>0</v>
      </c>
      <c r="AU43" s="54">
        <v>0</v>
      </c>
      <c r="AV43" s="73">
        <v>6.189838775999999</v>
      </c>
      <c r="AW43" s="45">
        <v>2.396255191</v>
      </c>
      <c r="AX43" s="45">
        <v>0</v>
      </c>
      <c r="AY43" s="45">
        <v>0</v>
      </c>
      <c r="AZ43" s="54">
        <v>31.175177173999998</v>
      </c>
      <c r="BA43" s="73">
        <v>0</v>
      </c>
      <c r="BB43" s="53">
        <v>0</v>
      </c>
      <c r="BC43" s="45">
        <v>0</v>
      </c>
      <c r="BD43" s="45">
        <v>0</v>
      </c>
      <c r="BE43" s="54">
        <v>0</v>
      </c>
      <c r="BF43" s="73">
        <v>1.8087000069999999</v>
      </c>
      <c r="BG43" s="53">
        <v>0.022384675</v>
      </c>
      <c r="BH43" s="45">
        <v>0</v>
      </c>
      <c r="BI43" s="45">
        <v>0</v>
      </c>
      <c r="BJ43" s="56">
        <v>2.2541558669999997</v>
      </c>
      <c r="BK43" s="61">
        <f t="shared" si="3"/>
        <v>44.854057346</v>
      </c>
    </row>
    <row r="44" spans="1:63" ht="12.75">
      <c r="A44" s="97"/>
      <c r="B44" s="3" t="s">
        <v>162</v>
      </c>
      <c r="C44" s="55">
        <v>0</v>
      </c>
      <c r="D44" s="53">
        <v>0</v>
      </c>
      <c r="E44" s="45">
        <v>0</v>
      </c>
      <c r="F44" s="45">
        <v>0</v>
      </c>
      <c r="G44" s="54">
        <v>0</v>
      </c>
      <c r="H44" s="73">
        <v>0.317725018</v>
      </c>
      <c r="I44" s="45">
        <v>5.22555065</v>
      </c>
      <c r="J44" s="45">
        <v>0</v>
      </c>
      <c r="K44" s="45">
        <v>0</v>
      </c>
      <c r="L44" s="54">
        <v>5.948909905</v>
      </c>
      <c r="M44" s="73">
        <v>0</v>
      </c>
      <c r="N44" s="53">
        <v>0</v>
      </c>
      <c r="O44" s="45">
        <v>0</v>
      </c>
      <c r="P44" s="45">
        <v>0</v>
      </c>
      <c r="Q44" s="54">
        <v>0</v>
      </c>
      <c r="R44" s="73">
        <v>0.110502645</v>
      </c>
      <c r="S44" s="45">
        <v>0.110502645</v>
      </c>
      <c r="T44" s="45">
        <v>0.22100529</v>
      </c>
      <c r="U44" s="45">
        <v>0</v>
      </c>
      <c r="V44" s="54">
        <v>0.7403677240000001</v>
      </c>
      <c r="W44" s="73">
        <v>0</v>
      </c>
      <c r="X44" s="45">
        <v>0</v>
      </c>
      <c r="Y44" s="45">
        <v>0</v>
      </c>
      <c r="Z44" s="45">
        <v>0</v>
      </c>
      <c r="AA44" s="54">
        <v>0</v>
      </c>
      <c r="AB44" s="73">
        <v>0</v>
      </c>
      <c r="AC44" s="45">
        <v>0</v>
      </c>
      <c r="AD44" s="45">
        <v>0</v>
      </c>
      <c r="AE44" s="45">
        <v>0</v>
      </c>
      <c r="AF44" s="54">
        <v>0</v>
      </c>
      <c r="AG44" s="73">
        <v>0</v>
      </c>
      <c r="AH44" s="45">
        <v>0</v>
      </c>
      <c r="AI44" s="45">
        <v>0</v>
      </c>
      <c r="AJ44" s="45">
        <v>0</v>
      </c>
      <c r="AK44" s="54">
        <v>0</v>
      </c>
      <c r="AL44" s="73">
        <v>0</v>
      </c>
      <c r="AM44" s="45">
        <v>0</v>
      </c>
      <c r="AN44" s="45">
        <v>0</v>
      </c>
      <c r="AO44" s="45">
        <v>0</v>
      </c>
      <c r="AP44" s="54">
        <v>0</v>
      </c>
      <c r="AQ44" s="73">
        <v>0</v>
      </c>
      <c r="AR44" s="53">
        <v>0</v>
      </c>
      <c r="AS44" s="45">
        <v>0</v>
      </c>
      <c r="AT44" s="45">
        <v>0</v>
      </c>
      <c r="AU44" s="54">
        <v>0</v>
      </c>
      <c r="AV44" s="73">
        <v>3.7866766370000002</v>
      </c>
      <c r="AW44" s="45">
        <v>23.383664119</v>
      </c>
      <c r="AX44" s="45">
        <v>0</v>
      </c>
      <c r="AY44" s="45">
        <v>0</v>
      </c>
      <c r="AZ44" s="54">
        <v>40.98336945</v>
      </c>
      <c r="BA44" s="73">
        <v>0</v>
      </c>
      <c r="BB44" s="53">
        <v>0</v>
      </c>
      <c r="BC44" s="45">
        <v>0</v>
      </c>
      <c r="BD44" s="45">
        <v>0</v>
      </c>
      <c r="BE44" s="54">
        <v>0</v>
      </c>
      <c r="BF44" s="73">
        <v>0.7945107889999999</v>
      </c>
      <c r="BG44" s="53">
        <v>0.671882337</v>
      </c>
      <c r="BH44" s="45">
        <v>0</v>
      </c>
      <c r="BI44" s="45">
        <v>0</v>
      </c>
      <c r="BJ44" s="56">
        <v>5.510897438</v>
      </c>
      <c r="BK44" s="61">
        <f t="shared" si="3"/>
        <v>87.805564647</v>
      </c>
    </row>
    <row r="45" spans="1:63" ht="12.75">
      <c r="A45" s="97"/>
      <c r="B45" s="3" t="s">
        <v>163</v>
      </c>
      <c r="C45" s="55">
        <v>0</v>
      </c>
      <c r="D45" s="53">
        <v>0</v>
      </c>
      <c r="E45" s="45">
        <v>0</v>
      </c>
      <c r="F45" s="45">
        <v>0</v>
      </c>
      <c r="G45" s="54">
        <v>0</v>
      </c>
      <c r="H45" s="73">
        <v>0.076166819</v>
      </c>
      <c r="I45" s="45">
        <v>1.1676002220000001</v>
      </c>
      <c r="J45" s="45">
        <v>0</v>
      </c>
      <c r="K45" s="45">
        <v>0</v>
      </c>
      <c r="L45" s="54">
        <v>5.131313081</v>
      </c>
      <c r="M45" s="73">
        <v>0</v>
      </c>
      <c r="N45" s="53">
        <v>0</v>
      </c>
      <c r="O45" s="45">
        <v>0</v>
      </c>
      <c r="P45" s="45">
        <v>0</v>
      </c>
      <c r="Q45" s="54">
        <v>0</v>
      </c>
      <c r="R45" s="73">
        <v>0.071911078</v>
      </c>
      <c r="S45" s="45">
        <v>0</v>
      </c>
      <c r="T45" s="45">
        <v>0</v>
      </c>
      <c r="U45" s="45">
        <v>0</v>
      </c>
      <c r="V45" s="54">
        <v>0.010912152</v>
      </c>
      <c r="W45" s="73">
        <v>0</v>
      </c>
      <c r="X45" s="45">
        <v>0</v>
      </c>
      <c r="Y45" s="45">
        <v>0</v>
      </c>
      <c r="Z45" s="45">
        <v>0</v>
      </c>
      <c r="AA45" s="54">
        <v>0</v>
      </c>
      <c r="AB45" s="73">
        <v>0</v>
      </c>
      <c r="AC45" s="45">
        <v>0</v>
      </c>
      <c r="AD45" s="45">
        <v>0</v>
      </c>
      <c r="AE45" s="45">
        <v>0</v>
      </c>
      <c r="AF45" s="54">
        <v>0</v>
      </c>
      <c r="AG45" s="73">
        <v>0</v>
      </c>
      <c r="AH45" s="45">
        <v>0</v>
      </c>
      <c r="AI45" s="45">
        <v>0</v>
      </c>
      <c r="AJ45" s="45">
        <v>0</v>
      </c>
      <c r="AK45" s="54">
        <v>0</v>
      </c>
      <c r="AL45" s="73">
        <v>0</v>
      </c>
      <c r="AM45" s="45">
        <v>0</v>
      </c>
      <c r="AN45" s="45">
        <v>0</v>
      </c>
      <c r="AO45" s="45">
        <v>0</v>
      </c>
      <c r="AP45" s="54">
        <v>0</v>
      </c>
      <c r="AQ45" s="73">
        <v>0</v>
      </c>
      <c r="AR45" s="53">
        <v>0</v>
      </c>
      <c r="AS45" s="45">
        <v>0</v>
      </c>
      <c r="AT45" s="45">
        <v>0</v>
      </c>
      <c r="AU45" s="54">
        <v>0</v>
      </c>
      <c r="AV45" s="73">
        <v>1.7843919689999999</v>
      </c>
      <c r="AW45" s="45">
        <v>8.596362067</v>
      </c>
      <c r="AX45" s="45">
        <v>0</v>
      </c>
      <c r="AY45" s="45">
        <v>0</v>
      </c>
      <c r="AZ45" s="54">
        <v>29.668257923</v>
      </c>
      <c r="BA45" s="73">
        <v>0</v>
      </c>
      <c r="BB45" s="53">
        <v>0</v>
      </c>
      <c r="BC45" s="45">
        <v>0</v>
      </c>
      <c r="BD45" s="45">
        <v>0</v>
      </c>
      <c r="BE45" s="54">
        <v>0</v>
      </c>
      <c r="BF45" s="73">
        <v>0.379643638</v>
      </c>
      <c r="BG45" s="53">
        <v>0.5875994330000001</v>
      </c>
      <c r="BH45" s="45">
        <v>0</v>
      </c>
      <c r="BI45" s="45">
        <v>0</v>
      </c>
      <c r="BJ45" s="56">
        <v>2.494615714</v>
      </c>
      <c r="BK45" s="61">
        <f t="shared" si="3"/>
        <v>49.968774096</v>
      </c>
    </row>
    <row r="46" spans="1:63" ht="12.75">
      <c r="A46" s="97"/>
      <c r="B46" s="3" t="s">
        <v>167</v>
      </c>
      <c r="C46" s="55">
        <v>0</v>
      </c>
      <c r="D46" s="53">
        <v>0</v>
      </c>
      <c r="E46" s="45">
        <v>0</v>
      </c>
      <c r="F46" s="45">
        <v>0</v>
      </c>
      <c r="G46" s="54">
        <v>0</v>
      </c>
      <c r="H46" s="73">
        <v>0.158136993</v>
      </c>
      <c r="I46" s="45">
        <v>27.552729073000002</v>
      </c>
      <c r="J46" s="45">
        <v>0</v>
      </c>
      <c r="K46" s="45">
        <v>0</v>
      </c>
      <c r="L46" s="54">
        <v>17.726324015</v>
      </c>
      <c r="M46" s="73">
        <v>0</v>
      </c>
      <c r="N46" s="53">
        <v>0</v>
      </c>
      <c r="O46" s="45">
        <v>0</v>
      </c>
      <c r="P46" s="45">
        <v>0</v>
      </c>
      <c r="Q46" s="54">
        <v>0</v>
      </c>
      <c r="R46" s="73">
        <v>0.010589058</v>
      </c>
      <c r="S46" s="45">
        <v>6.882887739</v>
      </c>
      <c r="T46" s="45">
        <v>0</v>
      </c>
      <c r="U46" s="45">
        <v>0</v>
      </c>
      <c r="V46" s="54">
        <v>1.588358709</v>
      </c>
      <c r="W46" s="73">
        <v>0</v>
      </c>
      <c r="X46" s="45">
        <v>0</v>
      </c>
      <c r="Y46" s="45">
        <v>0</v>
      </c>
      <c r="Z46" s="45">
        <v>0</v>
      </c>
      <c r="AA46" s="54">
        <v>0</v>
      </c>
      <c r="AB46" s="73">
        <v>0</v>
      </c>
      <c r="AC46" s="45">
        <v>0</v>
      </c>
      <c r="AD46" s="45">
        <v>0</v>
      </c>
      <c r="AE46" s="45">
        <v>0</v>
      </c>
      <c r="AF46" s="54">
        <v>0</v>
      </c>
      <c r="AG46" s="73">
        <v>0</v>
      </c>
      <c r="AH46" s="45">
        <v>0</v>
      </c>
      <c r="AI46" s="45">
        <v>0</v>
      </c>
      <c r="AJ46" s="45">
        <v>0</v>
      </c>
      <c r="AK46" s="54">
        <v>0</v>
      </c>
      <c r="AL46" s="73">
        <v>0</v>
      </c>
      <c r="AM46" s="45">
        <v>0</v>
      </c>
      <c r="AN46" s="45">
        <v>0</v>
      </c>
      <c r="AO46" s="45">
        <v>0</v>
      </c>
      <c r="AP46" s="54">
        <v>0</v>
      </c>
      <c r="AQ46" s="73">
        <v>0</v>
      </c>
      <c r="AR46" s="53">
        <v>0</v>
      </c>
      <c r="AS46" s="45">
        <v>0</v>
      </c>
      <c r="AT46" s="45">
        <v>0</v>
      </c>
      <c r="AU46" s="54">
        <v>0</v>
      </c>
      <c r="AV46" s="73">
        <v>0.35860027</v>
      </c>
      <c r="AW46" s="45">
        <v>70.00570214700001</v>
      </c>
      <c r="AX46" s="45">
        <v>0</v>
      </c>
      <c r="AY46" s="45">
        <v>0</v>
      </c>
      <c r="AZ46" s="54">
        <v>126.81606901900001</v>
      </c>
      <c r="BA46" s="73">
        <v>0</v>
      </c>
      <c r="BB46" s="53">
        <v>0</v>
      </c>
      <c r="BC46" s="45">
        <v>0</v>
      </c>
      <c r="BD46" s="45">
        <v>0</v>
      </c>
      <c r="BE46" s="54">
        <v>0</v>
      </c>
      <c r="BF46" s="73">
        <v>0.001057194</v>
      </c>
      <c r="BG46" s="53">
        <v>0</v>
      </c>
      <c r="BH46" s="45">
        <v>0</v>
      </c>
      <c r="BI46" s="45">
        <v>0</v>
      </c>
      <c r="BJ46" s="56">
        <v>2.3311026260000003</v>
      </c>
      <c r="BK46" s="61">
        <f t="shared" si="3"/>
        <v>253.43155684299998</v>
      </c>
    </row>
    <row r="47" spans="1:63" ht="12.75">
      <c r="A47" s="97"/>
      <c r="B47" s="3"/>
      <c r="C47" s="55"/>
      <c r="D47" s="53"/>
      <c r="E47" s="45"/>
      <c r="F47" s="45"/>
      <c r="G47" s="54"/>
      <c r="H47" s="73"/>
      <c r="I47" s="45"/>
      <c r="J47" s="45"/>
      <c r="K47" s="45"/>
      <c r="L47" s="54"/>
      <c r="M47" s="73"/>
      <c r="N47" s="53"/>
      <c r="O47" s="45"/>
      <c r="P47" s="45"/>
      <c r="Q47" s="54"/>
      <c r="R47" s="73"/>
      <c r="S47" s="45"/>
      <c r="T47" s="45"/>
      <c r="U47" s="45"/>
      <c r="V47" s="54"/>
      <c r="W47" s="73"/>
      <c r="X47" s="45"/>
      <c r="Y47" s="45"/>
      <c r="Z47" s="45"/>
      <c r="AA47" s="54"/>
      <c r="AB47" s="73"/>
      <c r="AC47" s="45"/>
      <c r="AD47" s="45"/>
      <c r="AE47" s="45"/>
      <c r="AF47" s="54"/>
      <c r="AG47" s="73"/>
      <c r="AH47" s="45"/>
      <c r="AI47" s="45"/>
      <c r="AJ47" s="45"/>
      <c r="AK47" s="54"/>
      <c r="AL47" s="73"/>
      <c r="AM47" s="45"/>
      <c r="AN47" s="45"/>
      <c r="AO47" s="45"/>
      <c r="AP47" s="54"/>
      <c r="AQ47" s="73"/>
      <c r="AR47" s="53"/>
      <c r="AS47" s="45"/>
      <c r="AT47" s="45"/>
      <c r="AU47" s="54"/>
      <c r="AV47" s="73"/>
      <c r="AW47" s="45"/>
      <c r="AX47" s="45"/>
      <c r="AY47" s="45"/>
      <c r="AZ47" s="54"/>
      <c r="BA47" s="73"/>
      <c r="BB47" s="53"/>
      <c r="BC47" s="45"/>
      <c r="BD47" s="45"/>
      <c r="BE47" s="54"/>
      <c r="BF47" s="73"/>
      <c r="BG47" s="53"/>
      <c r="BH47" s="45"/>
      <c r="BI47" s="45"/>
      <c r="BJ47" s="56"/>
      <c r="BK47" s="61"/>
    </row>
    <row r="48" spans="1:63" ht="12.75">
      <c r="A48" s="36"/>
      <c r="B48" s="37" t="s">
        <v>160</v>
      </c>
      <c r="C48" s="94">
        <f>SUM(C16:C47)</f>
        <v>0</v>
      </c>
      <c r="D48" s="94">
        <f>SUM(D16:D47)</f>
        <v>308.146318658</v>
      </c>
      <c r="E48" s="94">
        <f>SUM(E16:E47)</f>
        <v>0</v>
      </c>
      <c r="F48" s="94">
        <f>SUM(F16:F47)</f>
        <v>0</v>
      </c>
      <c r="G48" s="94">
        <f>SUM(G16:G47)</f>
        <v>0</v>
      </c>
      <c r="H48" s="94">
        <f>SUM(H16:H47)</f>
        <v>5.4781055400000005</v>
      </c>
      <c r="I48" s="94">
        <f>SUM(I16:I47)</f>
        <v>488.275904198</v>
      </c>
      <c r="J48" s="94">
        <f>SUM(J16:J47)</f>
        <v>0</v>
      </c>
      <c r="K48" s="94">
        <f>SUM(K16:K47)</f>
        <v>0</v>
      </c>
      <c r="L48" s="94">
        <f>SUM(L16:L47)</f>
        <v>339.81601079499995</v>
      </c>
      <c r="M48" s="94">
        <f>SUM(M16:M47)</f>
        <v>0</v>
      </c>
      <c r="N48" s="94">
        <f>SUM(N16:N47)</f>
        <v>0</v>
      </c>
      <c r="O48" s="94">
        <f>SUM(O16:O47)</f>
        <v>0</v>
      </c>
      <c r="P48" s="94">
        <f>SUM(P16:P47)</f>
        <v>0</v>
      </c>
      <c r="Q48" s="94">
        <f>SUM(Q16:Q47)</f>
        <v>0</v>
      </c>
      <c r="R48" s="94">
        <f>SUM(R16:R47)</f>
        <v>1.307255057</v>
      </c>
      <c r="S48" s="94">
        <f>SUM(S16:S47)</f>
        <v>203.37872791800004</v>
      </c>
      <c r="T48" s="94">
        <f>SUM(T16:T47)</f>
        <v>8.68719134</v>
      </c>
      <c r="U48" s="94">
        <f>SUM(U16:U47)</f>
        <v>0</v>
      </c>
      <c r="V48" s="94">
        <f>SUM(V16:V47)</f>
        <v>6.789659902</v>
      </c>
      <c r="W48" s="94">
        <f>SUM(W16:W47)</f>
        <v>0</v>
      </c>
      <c r="X48" s="94">
        <f>SUM(X16:X47)</f>
        <v>0</v>
      </c>
      <c r="Y48" s="94">
        <f>SUM(Y16:Y47)</f>
        <v>0</v>
      </c>
      <c r="Z48" s="94">
        <f>SUM(Z16:Z47)</f>
        <v>0</v>
      </c>
      <c r="AA48" s="94">
        <f>SUM(AA16:AA47)</f>
        <v>0</v>
      </c>
      <c r="AB48" s="94">
        <f>SUM(AB16:AB47)</f>
        <v>0.025067961</v>
      </c>
      <c r="AC48" s="94">
        <f>SUM(AC16:AC47)</f>
        <v>0</v>
      </c>
      <c r="AD48" s="94">
        <f>SUM(AD16:AD47)</f>
        <v>0</v>
      </c>
      <c r="AE48" s="94">
        <f>SUM(AE16:AE47)</f>
        <v>0</v>
      </c>
      <c r="AF48" s="94">
        <f>SUM(AF16:AF47)</f>
        <v>0</v>
      </c>
      <c r="AG48" s="94">
        <f>SUM(AG16:AG47)</f>
        <v>0</v>
      </c>
      <c r="AH48" s="94">
        <f>SUM(AH16:AH47)</f>
        <v>0</v>
      </c>
      <c r="AI48" s="94">
        <f>SUM(AI16:AI47)</f>
        <v>0</v>
      </c>
      <c r="AJ48" s="94">
        <f>SUM(AJ16:AJ47)</f>
        <v>0</v>
      </c>
      <c r="AK48" s="94">
        <f>SUM(AK16:AK47)</f>
        <v>0</v>
      </c>
      <c r="AL48" s="94">
        <f>SUM(AL16:AL47)</f>
        <v>0</v>
      </c>
      <c r="AM48" s="94">
        <f>SUM(AM16:AM47)</f>
        <v>0</v>
      </c>
      <c r="AN48" s="94">
        <f>SUM(AN16:AN47)</f>
        <v>0</v>
      </c>
      <c r="AO48" s="94">
        <f>SUM(AO16:AO47)</f>
        <v>0</v>
      </c>
      <c r="AP48" s="94">
        <f>SUM(AP16:AP47)</f>
        <v>0</v>
      </c>
      <c r="AQ48" s="94">
        <f>SUM(AQ16:AQ47)</f>
        <v>0</v>
      </c>
      <c r="AR48" s="94">
        <f>SUM(AR16:AR47)</f>
        <v>19.0939129</v>
      </c>
      <c r="AS48" s="94">
        <f>SUM(AS16:AS47)</f>
        <v>0</v>
      </c>
      <c r="AT48" s="94">
        <f>SUM(AT16:AT47)</f>
        <v>0</v>
      </c>
      <c r="AU48" s="94">
        <f>SUM(AU16:AU47)</f>
        <v>0</v>
      </c>
      <c r="AV48" s="94">
        <f>SUM(AV16:AV47)</f>
        <v>108.151891793</v>
      </c>
      <c r="AW48" s="94">
        <f>SUM(AW16:AW47)</f>
        <v>373.223066711</v>
      </c>
      <c r="AX48" s="94">
        <f>SUM(AX16:AX47)</f>
        <v>0</v>
      </c>
      <c r="AY48" s="94">
        <f>SUM(AY16:AY47)</f>
        <v>0</v>
      </c>
      <c r="AZ48" s="94">
        <f>SUM(AZ16:AZ47)</f>
        <v>945.7196341010003</v>
      </c>
      <c r="BA48" s="94">
        <f>SUM(BA16:BA47)</f>
        <v>0</v>
      </c>
      <c r="BB48" s="94">
        <f>SUM(BB16:BB47)</f>
        <v>0</v>
      </c>
      <c r="BC48" s="94">
        <f>SUM(BC16:BC47)</f>
        <v>0</v>
      </c>
      <c r="BD48" s="94">
        <f>SUM(BD16:BD47)</f>
        <v>0</v>
      </c>
      <c r="BE48" s="94">
        <f>SUM(BE16:BE47)</f>
        <v>0</v>
      </c>
      <c r="BF48" s="94">
        <f>SUM(BF16:BF47)</f>
        <v>32.321811678</v>
      </c>
      <c r="BG48" s="94">
        <f>SUM(BG16:BG47)</f>
        <v>60.45604897</v>
      </c>
      <c r="BH48" s="94">
        <f>SUM(BH16:BH47)</f>
        <v>0.68874671</v>
      </c>
      <c r="BI48" s="94">
        <f>SUM(BI16:BI47)</f>
        <v>0</v>
      </c>
      <c r="BJ48" s="94">
        <f>SUM(BJ16:BJ47)</f>
        <v>106.70662305100002</v>
      </c>
      <c r="BK48" s="110">
        <f>SUM(BK16:BK47)</f>
        <v>3008.2659772830007</v>
      </c>
    </row>
    <row r="49" spans="1:63" ht="12.75">
      <c r="A49" s="11" t="s">
        <v>75</v>
      </c>
      <c r="B49" s="18" t="s">
        <v>15</v>
      </c>
      <c r="C49" s="123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41"/>
    </row>
    <row r="50" spans="1:63" ht="12.75">
      <c r="A50" s="11"/>
      <c r="B50" s="19" t="s">
        <v>33</v>
      </c>
      <c r="C50" s="57"/>
      <c r="D50" s="58"/>
      <c r="E50" s="59"/>
      <c r="F50" s="59"/>
      <c r="G50" s="60"/>
      <c r="H50" s="57"/>
      <c r="I50" s="59"/>
      <c r="J50" s="59"/>
      <c r="K50" s="59"/>
      <c r="L50" s="60"/>
      <c r="M50" s="57"/>
      <c r="N50" s="58"/>
      <c r="O50" s="59"/>
      <c r="P50" s="59"/>
      <c r="Q50" s="60"/>
      <c r="R50" s="57"/>
      <c r="S50" s="59"/>
      <c r="T50" s="59"/>
      <c r="U50" s="59"/>
      <c r="V50" s="60"/>
      <c r="W50" s="57"/>
      <c r="X50" s="59"/>
      <c r="Y50" s="59"/>
      <c r="Z50" s="59"/>
      <c r="AA50" s="60"/>
      <c r="AB50" s="57"/>
      <c r="AC50" s="59"/>
      <c r="AD50" s="59"/>
      <c r="AE50" s="59"/>
      <c r="AF50" s="60"/>
      <c r="AG50" s="57"/>
      <c r="AH50" s="59"/>
      <c r="AI50" s="59"/>
      <c r="AJ50" s="59"/>
      <c r="AK50" s="60"/>
      <c r="AL50" s="57"/>
      <c r="AM50" s="59"/>
      <c r="AN50" s="59"/>
      <c r="AO50" s="59"/>
      <c r="AP50" s="60"/>
      <c r="AQ50" s="57"/>
      <c r="AR50" s="58"/>
      <c r="AS50" s="59"/>
      <c r="AT50" s="59"/>
      <c r="AU50" s="60"/>
      <c r="AV50" s="57"/>
      <c r="AW50" s="59"/>
      <c r="AX50" s="59"/>
      <c r="AY50" s="59"/>
      <c r="AZ50" s="60"/>
      <c r="BA50" s="57"/>
      <c r="BB50" s="58"/>
      <c r="BC50" s="59"/>
      <c r="BD50" s="59"/>
      <c r="BE50" s="60"/>
      <c r="BF50" s="57"/>
      <c r="BG50" s="58"/>
      <c r="BH50" s="59"/>
      <c r="BI50" s="59"/>
      <c r="BJ50" s="60"/>
      <c r="BK50" s="61"/>
    </row>
    <row r="51" spans="1:63" ht="12.75">
      <c r="A51" s="36"/>
      <c r="B51" s="37" t="s">
        <v>88</v>
      </c>
      <c r="C51" s="62"/>
      <c r="D51" s="63"/>
      <c r="E51" s="63"/>
      <c r="F51" s="63"/>
      <c r="G51" s="64"/>
      <c r="H51" s="62"/>
      <c r="I51" s="63"/>
      <c r="J51" s="63"/>
      <c r="K51" s="63"/>
      <c r="L51" s="64"/>
      <c r="M51" s="62"/>
      <c r="N51" s="63"/>
      <c r="O51" s="63"/>
      <c r="P51" s="63"/>
      <c r="Q51" s="64"/>
      <c r="R51" s="62"/>
      <c r="S51" s="63"/>
      <c r="T51" s="63"/>
      <c r="U51" s="63"/>
      <c r="V51" s="64"/>
      <c r="W51" s="62"/>
      <c r="X51" s="63"/>
      <c r="Y51" s="63"/>
      <c r="Z51" s="63"/>
      <c r="AA51" s="64"/>
      <c r="AB51" s="62"/>
      <c r="AC51" s="63"/>
      <c r="AD51" s="63"/>
      <c r="AE51" s="63"/>
      <c r="AF51" s="64"/>
      <c r="AG51" s="62"/>
      <c r="AH51" s="63"/>
      <c r="AI51" s="63"/>
      <c r="AJ51" s="63"/>
      <c r="AK51" s="64"/>
      <c r="AL51" s="62"/>
      <c r="AM51" s="63"/>
      <c r="AN51" s="63"/>
      <c r="AO51" s="63"/>
      <c r="AP51" s="64"/>
      <c r="AQ51" s="62"/>
      <c r="AR51" s="63"/>
      <c r="AS51" s="63"/>
      <c r="AT51" s="63"/>
      <c r="AU51" s="64"/>
      <c r="AV51" s="62"/>
      <c r="AW51" s="63"/>
      <c r="AX51" s="63"/>
      <c r="AY51" s="63"/>
      <c r="AZ51" s="64"/>
      <c r="BA51" s="62"/>
      <c r="BB51" s="63"/>
      <c r="BC51" s="63"/>
      <c r="BD51" s="63"/>
      <c r="BE51" s="64"/>
      <c r="BF51" s="62"/>
      <c r="BG51" s="63"/>
      <c r="BH51" s="63"/>
      <c r="BI51" s="63"/>
      <c r="BJ51" s="64"/>
      <c r="BK51" s="65"/>
    </row>
    <row r="52" spans="1:63" ht="12.75">
      <c r="A52" s="11" t="s">
        <v>77</v>
      </c>
      <c r="B52" s="24" t="s">
        <v>92</v>
      </c>
      <c r="C52" s="123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5"/>
    </row>
    <row r="53" spans="1:63" ht="12.75">
      <c r="A53" s="11"/>
      <c r="B53" s="19" t="s">
        <v>33</v>
      </c>
      <c r="C53" s="57"/>
      <c r="D53" s="58"/>
      <c r="E53" s="59"/>
      <c r="F53" s="59"/>
      <c r="G53" s="60"/>
      <c r="H53" s="57"/>
      <c r="I53" s="59"/>
      <c r="J53" s="59"/>
      <c r="K53" s="59"/>
      <c r="L53" s="60"/>
      <c r="M53" s="57"/>
      <c r="N53" s="58"/>
      <c r="O53" s="59"/>
      <c r="P53" s="59"/>
      <c r="Q53" s="60"/>
      <c r="R53" s="57"/>
      <c r="S53" s="59"/>
      <c r="T53" s="59"/>
      <c r="U53" s="59"/>
      <c r="V53" s="60"/>
      <c r="W53" s="57"/>
      <c r="X53" s="59"/>
      <c r="Y53" s="59"/>
      <c r="Z53" s="59"/>
      <c r="AA53" s="60"/>
      <c r="AB53" s="57"/>
      <c r="AC53" s="59"/>
      <c r="AD53" s="59"/>
      <c r="AE53" s="59"/>
      <c r="AF53" s="60"/>
      <c r="AG53" s="57"/>
      <c r="AH53" s="59"/>
      <c r="AI53" s="59"/>
      <c r="AJ53" s="59"/>
      <c r="AK53" s="60"/>
      <c r="AL53" s="57"/>
      <c r="AM53" s="59"/>
      <c r="AN53" s="59"/>
      <c r="AO53" s="59"/>
      <c r="AP53" s="60"/>
      <c r="AQ53" s="57"/>
      <c r="AR53" s="58"/>
      <c r="AS53" s="59"/>
      <c r="AT53" s="59"/>
      <c r="AU53" s="60"/>
      <c r="AV53" s="57"/>
      <c r="AW53" s="59"/>
      <c r="AX53" s="59"/>
      <c r="AY53" s="59"/>
      <c r="AZ53" s="60"/>
      <c r="BA53" s="57"/>
      <c r="BB53" s="58"/>
      <c r="BC53" s="59"/>
      <c r="BD53" s="59"/>
      <c r="BE53" s="60"/>
      <c r="BF53" s="57"/>
      <c r="BG53" s="58"/>
      <c r="BH53" s="59"/>
      <c r="BI53" s="59"/>
      <c r="BJ53" s="60"/>
      <c r="BK53" s="61"/>
    </row>
    <row r="54" spans="1:63" ht="12.75">
      <c r="A54" s="36"/>
      <c r="B54" s="37" t="s">
        <v>87</v>
      </c>
      <c r="C54" s="62"/>
      <c r="D54" s="63"/>
      <c r="E54" s="63"/>
      <c r="F54" s="63"/>
      <c r="G54" s="64"/>
      <c r="H54" s="62"/>
      <c r="I54" s="63"/>
      <c r="J54" s="63"/>
      <c r="K54" s="63"/>
      <c r="L54" s="64"/>
      <c r="M54" s="62"/>
      <c r="N54" s="63"/>
      <c r="O54" s="63"/>
      <c r="P54" s="63"/>
      <c r="Q54" s="64"/>
      <c r="R54" s="62"/>
      <c r="S54" s="63"/>
      <c r="T54" s="63"/>
      <c r="U54" s="63"/>
      <c r="V54" s="64"/>
      <c r="W54" s="62"/>
      <c r="X54" s="63"/>
      <c r="Y54" s="63"/>
      <c r="Z54" s="63"/>
      <c r="AA54" s="64"/>
      <c r="AB54" s="62"/>
      <c r="AC54" s="63"/>
      <c r="AD54" s="63"/>
      <c r="AE54" s="63"/>
      <c r="AF54" s="64"/>
      <c r="AG54" s="62"/>
      <c r="AH54" s="63"/>
      <c r="AI54" s="63"/>
      <c r="AJ54" s="63"/>
      <c r="AK54" s="64"/>
      <c r="AL54" s="62"/>
      <c r="AM54" s="63"/>
      <c r="AN54" s="63"/>
      <c r="AO54" s="63"/>
      <c r="AP54" s="64"/>
      <c r="AQ54" s="62"/>
      <c r="AR54" s="63"/>
      <c r="AS54" s="63"/>
      <c r="AT54" s="63"/>
      <c r="AU54" s="64"/>
      <c r="AV54" s="62"/>
      <c r="AW54" s="63"/>
      <c r="AX54" s="63"/>
      <c r="AY54" s="63"/>
      <c r="AZ54" s="64"/>
      <c r="BA54" s="62"/>
      <c r="BB54" s="63"/>
      <c r="BC54" s="63"/>
      <c r="BD54" s="63"/>
      <c r="BE54" s="64"/>
      <c r="BF54" s="62"/>
      <c r="BG54" s="63"/>
      <c r="BH54" s="63"/>
      <c r="BI54" s="63"/>
      <c r="BJ54" s="64"/>
      <c r="BK54" s="65"/>
    </row>
    <row r="55" spans="1:63" ht="12.75">
      <c r="A55" s="11" t="s">
        <v>78</v>
      </c>
      <c r="B55" s="18" t="s">
        <v>16</v>
      </c>
      <c r="C55" s="123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5"/>
    </row>
    <row r="56" spans="1:63" ht="12.75">
      <c r="A56" s="11"/>
      <c r="B56" s="24" t="s">
        <v>97</v>
      </c>
      <c r="C56" s="73">
        <v>0</v>
      </c>
      <c r="D56" s="53">
        <v>180.58064766500001</v>
      </c>
      <c r="E56" s="45">
        <v>0</v>
      </c>
      <c r="F56" s="45">
        <v>0</v>
      </c>
      <c r="G56" s="54">
        <v>0</v>
      </c>
      <c r="H56" s="73">
        <v>3.040286701</v>
      </c>
      <c r="I56" s="45">
        <v>697.8011252700001</v>
      </c>
      <c r="J56" s="45">
        <v>232.170973044</v>
      </c>
      <c r="K56" s="45">
        <v>0</v>
      </c>
      <c r="L56" s="54">
        <v>109.74183460500001</v>
      </c>
      <c r="M56" s="73">
        <v>0</v>
      </c>
      <c r="N56" s="53">
        <v>0</v>
      </c>
      <c r="O56" s="45">
        <v>0</v>
      </c>
      <c r="P56" s="45">
        <v>0</v>
      </c>
      <c r="Q56" s="54">
        <v>0</v>
      </c>
      <c r="R56" s="73">
        <v>1.542106865</v>
      </c>
      <c r="S56" s="45">
        <v>0.5478891659999999</v>
      </c>
      <c r="T56" s="45">
        <v>1.2889515009999999</v>
      </c>
      <c r="U56" s="45">
        <v>0</v>
      </c>
      <c r="V56" s="54">
        <v>12.971508286</v>
      </c>
      <c r="W56" s="73">
        <v>0</v>
      </c>
      <c r="X56" s="45">
        <v>0</v>
      </c>
      <c r="Y56" s="45">
        <v>0</v>
      </c>
      <c r="Z56" s="45">
        <v>0</v>
      </c>
      <c r="AA56" s="54">
        <v>0</v>
      </c>
      <c r="AB56" s="73">
        <v>0</v>
      </c>
      <c r="AC56" s="45">
        <v>0</v>
      </c>
      <c r="AD56" s="45">
        <v>0</v>
      </c>
      <c r="AE56" s="45">
        <v>0</v>
      </c>
      <c r="AF56" s="54">
        <v>0</v>
      </c>
      <c r="AG56" s="73">
        <v>0</v>
      </c>
      <c r="AH56" s="45">
        <v>0</v>
      </c>
      <c r="AI56" s="45">
        <v>0</v>
      </c>
      <c r="AJ56" s="45">
        <v>0</v>
      </c>
      <c r="AK56" s="54">
        <v>0</v>
      </c>
      <c r="AL56" s="73">
        <v>0</v>
      </c>
      <c r="AM56" s="45">
        <v>0</v>
      </c>
      <c r="AN56" s="45">
        <v>0</v>
      </c>
      <c r="AO56" s="45">
        <v>0</v>
      </c>
      <c r="AP56" s="54">
        <v>0</v>
      </c>
      <c r="AQ56" s="73">
        <v>0</v>
      </c>
      <c r="AR56" s="53">
        <v>0</v>
      </c>
      <c r="AS56" s="45">
        <v>0</v>
      </c>
      <c r="AT56" s="45">
        <v>0</v>
      </c>
      <c r="AU56" s="54">
        <v>0</v>
      </c>
      <c r="AV56" s="73">
        <v>8.245199679999999</v>
      </c>
      <c r="AW56" s="45">
        <v>564.396986394</v>
      </c>
      <c r="AX56" s="45">
        <v>7.490122137</v>
      </c>
      <c r="AY56" s="45">
        <v>0</v>
      </c>
      <c r="AZ56" s="54">
        <v>104.091844056</v>
      </c>
      <c r="BA56" s="73">
        <v>0</v>
      </c>
      <c r="BB56" s="53">
        <v>0</v>
      </c>
      <c r="BC56" s="45">
        <v>0</v>
      </c>
      <c r="BD56" s="45">
        <v>0</v>
      </c>
      <c r="BE56" s="54">
        <v>0</v>
      </c>
      <c r="BF56" s="73">
        <v>4.2219812359999995</v>
      </c>
      <c r="BG56" s="53">
        <v>5.484151238999999</v>
      </c>
      <c r="BH56" s="45">
        <v>1.030515468</v>
      </c>
      <c r="BI56" s="45">
        <v>0</v>
      </c>
      <c r="BJ56" s="54">
        <v>15.376347325</v>
      </c>
      <c r="BK56" s="49">
        <f aca="true" t="shared" si="4" ref="BK56:BK63">SUM(C56:BJ56)</f>
        <v>1950.0224706380002</v>
      </c>
    </row>
    <row r="57" spans="1:63" ht="12.75">
      <c r="A57" s="11"/>
      <c r="B57" s="24" t="s">
        <v>98</v>
      </c>
      <c r="C57" s="73">
        <v>0</v>
      </c>
      <c r="D57" s="53">
        <v>0.631802874</v>
      </c>
      <c r="E57" s="45">
        <v>0</v>
      </c>
      <c r="F57" s="45">
        <v>0</v>
      </c>
      <c r="G57" s="54">
        <v>0</v>
      </c>
      <c r="H57" s="73">
        <v>0.8059803249999999</v>
      </c>
      <c r="I57" s="45">
        <v>5.923477803</v>
      </c>
      <c r="J57" s="45">
        <v>0</v>
      </c>
      <c r="K57" s="45">
        <v>0</v>
      </c>
      <c r="L57" s="54">
        <v>1.332032351</v>
      </c>
      <c r="M57" s="73">
        <v>0</v>
      </c>
      <c r="N57" s="53">
        <v>0</v>
      </c>
      <c r="O57" s="45">
        <v>0</v>
      </c>
      <c r="P57" s="45">
        <v>0</v>
      </c>
      <c r="Q57" s="54">
        <v>0</v>
      </c>
      <c r="R57" s="73">
        <v>0.249335254</v>
      </c>
      <c r="S57" s="45">
        <v>0</v>
      </c>
      <c r="T57" s="45">
        <v>0</v>
      </c>
      <c r="U57" s="45">
        <v>0</v>
      </c>
      <c r="V57" s="54">
        <v>0.09420181999999999</v>
      </c>
      <c r="W57" s="73">
        <v>0</v>
      </c>
      <c r="X57" s="45">
        <v>0</v>
      </c>
      <c r="Y57" s="45">
        <v>0</v>
      </c>
      <c r="Z57" s="45">
        <v>0</v>
      </c>
      <c r="AA57" s="54">
        <v>0</v>
      </c>
      <c r="AB57" s="73">
        <v>0</v>
      </c>
      <c r="AC57" s="45">
        <v>0</v>
      </c>
      <c r="AD57" s="45">
        <v>0</v>
      </c>
      <c r="AE57" s="45">
        <v>0</v>
      </c>
      <c r="AF57" s="54">
        <v>0</v>
      </c>
      <c r="AG57" s="73">
        <v>0</v>
      </c>
      <c r="AH57" s="45">
        <v>0</v>
      </c>
      <c r="AI57" s="45">
        <v>0</v>
      </c>
      <c r="AJ57" s="45">
        <v>0</v>
      </c>
      <c r="AK57" s="54">
        <v>0</v>
      </c>
      <c r="AL57" s="73">
        <v>0</v>
      </c>
      <c r="AM57" s="45">
        <v>0</v>
      </c>
      <c r="AN57" s="45">
        <v>0</v>
      </c>
      <c r="AO57" s="45">
        <v>0</v>
      </c>
      <c r="AP57" s="54">
        <v>0</v>
      </c>
      <c r="AQ57" s="73">
        <v>0</v>
      </c>
      <c r="AR57" s="53">
        <v>0</v>
      </c>
      <c r="AS57" s="45">
        <v>0</v>
      </c>
      <c r="AT57" s="45">
        <v>0</v>
      </c>
      <c r="AU57" s="54">
        <v>0</v>
      </c>
      <c r="AV57" s="73">
        <v>17.341519208999998</v>
      </c>
      <c r="AW57" s="45">
        <v>115.27144598999999</v>
      </c>
      <c r="AX57" s="45">
        <v>0</v>
      </c>
      <c r="AY57" s="45">
        <v>0</v>
      </c>
      <c r="AZ57" s="54">
        <v>90.797973648</v>
      </c>
      <c r="BA57" s="73">
        <v>0</v>
      </c>
      <c r="BB57" s="53">
        <v>0</v>
      </c>
      <c r="BC57" s="45">
        <v>0</v>
      </c>
      <c r="BD57" s="45">
        <v>0</v>
      </c>
      <c r="BE57" s="54">
        <v>0</v>
      </c>
      <c r="BF57" s="73">
        <v>4.742268526999999</v>
      </c>
      <c r="BG57" s="53">
        <v>7.7224946270000006</v>
      </c>
      <c r="BH57" s="45">
        <v>0</v>
      </c>
      <c r="BI57" s="45">
        <v>0</v>
      </c>
      <c r="BJ57" s="54">
        <v>13.416623758999998</v>
      </c>
      <c r="BK57" s="49">
        <f t="shared" si="4"/>
        <v>258.32915618699997</v>
      </c>
    </row>
    <row r="58" spans="1:63" ht="12.75">
      <c r="A58" s="11"/>
      <c r="B58" s="24" t="s">
        <v>103</v>
      </c>
      <c r="C58" s="73">
        <v>0</v>
      </c>
      <c r="D58" s="53">
        <v>3.0573701879999997</v>
      </c>
      <c r="E58" s="45">
        <v>0</v>
      </c>
      <c r="F58" s="45">
        <v>0</v>
      </c>
      <c r="G58" s="54">
        <v>0</v>
      </c>
      <c r="H58" s="73">
        <v>14.742897719000002</v>
      </c>
      <c r="I58" s="45">
        <v>242.32052114999996</v>
      </c>
      <c r="J58" s="45">
        <v>0</v>
      </c>
      <c r="K58" s="45">
        <v>0</v>
      </c>
      <c r="L58" s="54">
        <v>242.35264395500005</v>
      </c>
      <c r="M58" s="73">
        <v>0</v>
      </c>
      <c r="N58" s="53">
        <v>0</v>
      </c>
      <c r="O58" s="45">
        <v>0</v>
      </c>
      <c r="P58" s="45">
        <v>0</v>
      </c>
      <c r="Q58" s="54">
        <v>0</v>
      </c>
      <c r="R58" s="73">
        <v>4.352019831000001</v>
      </c>
      <c r="S58" s="45">
        <v>13.105527128</v>
      </c>
      <c r="T58" s="45">
        <v>3.55878942</v>
      </c>
      <c r="U58" s="45">
        <v>0</v>
      </c>
      <c r="V58" s="54">
        <v>19.021758374</v>
      </c>
      <c r="W58" s="73">
        <v>0</v>
      </c>
      <c r="X58" s="45">
        <v>0</v>
      </c>
      <c r="Y58" s="45">
        <v>0</v>
      </c>
      <c r="Z58" s="45">
        <v>0</v>
      </c>
      <c r="AA58" s="54">
        <v>0</v>
      </c>
      <c r="AB58" s="73">
        <v>0.011953489999999999</v>
      </c>
      <c r="AC58" s="45">
        <v>0</v>
      </c>
      <c r="AD58" s="45">
        <v>0</v>
      </c>
      <c r="AE58" s="45">
        <v>0</v>
      </c>
      <c r="AF58" s="54">
        <v>0</v>
      </c>
      <c r="AG58" s="73">
        <v>0</v>
      </c>
      <c r="AH58" s="45">
        <v>0</v>
      </c>
      <c r="AI58" s="45">
        <v>0</v>
      </c>
      <c r="AJ58" s="45">
        <v>0</v>
      </c>
      <c r="AK58" s="54">
        <v>0</v>
      </c>
      <c r="AL58" s="73">
        <v>0.048103085999999996</v>
      </c>
      <c r="AM58" s="45">
        <v>0</v>
      </c>
      <c r="AN58" s="45">
        <v>0</v>
      </c>
      <c r="AO58" s="45">
        <v>0</v>
      </c>
      <c r="AP58" s="54">
        <v>0</v>
      </c>
      <c r="AQ58" s="73">
        <v>0</v>
      </c>
      <c r="AR58" s="53">
        <v>0</v>
      </c>
      <c r="AS58" s="45">
        <v>0</v>
      </c>
      <c r="AT58" s="45">
        <v>0</v>
      </c>
      <c r="AU58" s="54">
        <v>0</v>
      </c>
      <c r="AV58" s="73">
        <v>212.546033337</v>
      </c>
      <c r="AW58" s="45">
        <v>1426.804748104</v>
      </c>
      <c r="AX58" s="45">
        <v>18.758036204</v>
      </c>
      <c r="AY58" s="45">
        <v>0</v>
      </c>
      <c r="AZ58" s="54">
        <v>2618.646408186</v>
      </c>
      <c r="BA58" s="73">
        <v>0</v>
      </c>
      <c r="BB58" s="53">
        <v>0</v>
      </c>
      <c r="BC58" s="45">
        <v>0</v>
      </c>
      <c r="BD58" s="45">
        <v>0</v>
      </c>
      <c r="BE58" s="54">
        <v>0</v>
      </c>
      <c r="BF58" s="73">
        <v>128.696693998</v>
      </c>
      <c r="BG58" s="53">
        <v>206.084735389</v>
      </c>
      <c r="BH58" s="45">
        <v>48.221129712999996</v>
      </c>
      <c r="BI58" s="45">
        <v>0</v>
      </c>
      <c r="BJ58" s="54">
        <v>538.4897019790001</v>
      </c>
      <c r="BK58" s="49">
        <f t="shared" si="4"/>
        <v>5740.819071251</v>
      </c>
    </row>
    <row r="59" spans="1:63" ht="12.75">
      <c r="A59" s="11"/>
      <c r="B59" s="24" t="s">
        <v>102</v>
      </c>
      <c r="C59" s="73">
        <v>0</v>
      </c>
      <c r="D59" s="53">
        <v>0.606071754</v>
      </c>
      <c r="E59" s="45">
        <v>0</v>
      </c>
      <c r="F59" s="45">
        <v>0</v>
      </c>
      <c r="G59" s="54">
        <v>0</v>
      </c>
      <c r="H59" s="73">
        <v>2.093937017</v>
      </c>
      <c r="I59" s="45">
        <v>0.422288558</v>
      </c>
      <c r="J59" s="45">
        <v>0</v>
      </c>
      <c r="K59" s="45">
        <v>0</v>
      </c>
      <c r="L59" s="54">
        <v>1.448739014</v>
      </c>
      <c r="M59" s="73">
        <v>0</v>
      </c>
      <c r="N59" s="53">
        <v>0</v>
      </c>
      <c r="O59" s="45">
        <v>0</v>
      </c>
      <c r="P59" s="45">
        <v>0</v>
      </c>
      <c r="Q59" s="54">
        <v>0</v>
      </c>
      <c r="R59" s="73">
        <v>0.9904028290000001</v>
      </c>
      <c r="S59" s="45">
        <v>0</v>
      </c>
      <c r="T59" s="45">
        <v>0</v>
      </c>
      <c r="U59" s="45">
        <v>0</v>
      </c>
      <c r="V59" s="54">
        <v>0.210049657</v>
      </c>
      <c r="W59" s="73">
        <v>0</v>
      </c>
      <c r="X59" s="45">
        <v>0</v>
      </c>
      <c r="Y59" s="45">
        <v>0</v>
      </c>
      <c r="Z59" s="45">
        <v>0</v>
      </c>
      <c r="AA59" s="54">
        <v>0</v>
      </c>
      <c r="AB59" s="73">
        <v>0</v>
      </c>
      <c r="AC59" s="45">
        <v>0</v>
      </c>
      <c r="AD59" s="45">
        <v>0</v>
      </c>
      <c r="AE59" s="45">
        <v>0</v>
      </c>
      <c r="AF59" s="54">
        <v>0</v>
      </c>
      <c r="AG59" s="73">
        <v>0</v>
      </c>
      <c r="AH59" s="45">
        <v>0</v>
      </c>
      <c r="AI59" s="45">
        <v>0</v>
      </c>
      <c r="AJ59" s="45">
        <v>0</v>
      </c>
      <c r="AK59" s="54">
        <v>0</v>
      </c>
      <c r="AL59" s="73">
        <v>0</v>
      </c>
      <c r="AM59" s="45">
        <v>0</v>
      </c>
      <c r="AN59" s="45">
        <v>0</v>
      </c>
      <c r="AO59" s="45">
        <v>0</v>
      </c>
      <c r="AP59" s="54">
        <v>0</v>
      </c>
      <c r="AQ59" s="73">
        <v>0</v>
      </c>
      <c r="AR59" s="53">
        <v>0</v>
      </c>
      <c r="AS59" s="45">
        <v>0</v>
      </c>
      <c r="AT59" s="45">
        <v>0</v>
      </c>
      <c r="AU59" s="54">
        <v>0</v>
      </c>
      <c r="AV59" s="73">
        <v>68.557667097</v>
      </c>
      <c r="AW59" s="45">
        <v>50.26445682</v>
      </c>
      <c r="AX59" s="45">
        <v>0</v>
      </c>
      <c r="AY59" s="45">
        <v>0</v>
      </c>
      <c r="AZ59" s="54">
        <v>207.61100968300002</v>
      </c>
      <c r="BA59" s="73">
        <v>0</v>
      </c>
      <c r="BB59" s="53">
        <v>0</v>
      </c>
      <c r="BC59" s="45">
        <v>0</v>
      </c>
      <c r="BD59" s="45">
        <v>0</v>
      </c>
      <c r="BE59" s="54">
        <v>0</v>
      </c>
      <c r="BF59" s="73">
        <v>25.784539334999998</v>
      </c>
      <c r="BG59" s="53">
        <v>7.736554001</v>
      </c>
      <c r="BH59" s="45">
        <v>0</v>
      </c>
      <c r="BI59" s="45">
        <v>0</v>
      </c>
      <c r="BJ59" s="54">
        <v>57.165921485999995</v>
      </c>
      <c r="BK59" s="49">
        <f t="shared" si="4"/>
        <v>422.891637251</v>
      </c>
    </row>
    <row r="60" spans="1:63" ht="12.75">
      <c r="A60" s="11"/>
      <c r="B60" s="24" t="s">
        <v>101</v>
      </c>
      <c r="C60" s="73">
        <v>0</v>
      </c>
      <c r="D60" s="53">
        <v>13.919243063999998</v>
      </c>
      <c r="E60" s="45">
        <v>0</v>
      </c>
      <c r="F60" s="45">
        <v>0</v>
      </c>
      <c r="G60" s="54">
        <v>0</v>
      </c>
      <c r="H60" s="73">
        <v>13.309901387999998</v>
      </c>
      <c r="I60" s="45">
        <v>837.453338994</v>
      </c>
      <c r="J60" s="45">
        <v>61.595049077999995</v>
      </c>
      <c r="K60" s="45">
        <v>0</v>
      </c>
      <c r="L60" s="54">
        <v>72.629181097</v>
      </c>
      <c r="M60" s="73">
        <v>0</v>
      </c>
      <c r="N60" s="53">
        <v>0</v>
      </c>
      <c r="O60" s="45">
        <v>0</v>
      </c>
      <c r="P60" s="45">
        <v>0</v>
      </c>
      <c r="Q60" s="54">
        <v>0</v>
      </c>
      <c r="R60" s="73">
        <v>7.863704282</v>
      </c>
      <c r="S60" s="45">
        <v>1.4354169979999998</v>
      </c>
      <c r="T60" s="45">
        <v>0.262672015</v>
      </c>
      <c r="U60" s="45">
        <v>0</v>
      </c>
      <c r="V60" s="54">
        <v>13.191493106</v>
      </c>
      <c r="W60" s="73">
        <v>0</v>
      </c>
      <c r="X60" s="45">
        <v>0</v>
      </c>
      <c r="Y60" s="45">
        <v>0</v>
      </c>
      <c r="Z60" s="45">
        <v>0</v>
      </c>
      <c r="AA60" s="54">
        <v>0</v>
      </c>
      <c r="AB60" s="73">
        <v>0.051058873000000005</v>
      </c>
      <c r="AC60" s="45">
        <v>0.0018148830000000002</v>
      </c>
      <c r="AD60" s="45">
        <v>0</v>
      </c>
      <c r="AE60" s="45">
        <v>0</v>
      </c>
      <c r="AF60" s="54">
        <v>0</v>
      </c>
      <c r="AG60" s="73">
        <v>0</v>
      </c>
      <c r="AH60" s="45">
        <v>0</v>
      </c>
      <c r="AI60" s="45">
        <v>0</v>
      </c>
      <c r="AJ60" s="45">
        <v>0</v>
      </c>
      <c r="AK60" s="54">
        <v>0</v>
      </c>
      <c r="AL60" s="73">
        <v>0.044467771</v>
      </c>
      <c r="AM60" s="45">
        <v>0</v>
      </c>
      <c r="AN60" s="45">
        <v>0</v>
      </c>
      <c r="AO60" s="45">
        <v>0</v>
      </c>
      <c r="AP60" s="54">
        <v>0</v>
      </c>
      <c r="AQ60" s="73">
        <v>0</v>
      </c>
      <c r="AR60" s="53">
        <v>0</v>
      </c>
      <c r="AS60" s="45">
        <v>0</v>
      </c>
      <c r="AT60" s="45">
        <v>0</v>
      </c>
      <c r="AU60" s="54">
        <v>0</v>
      </c>
      <c r="AV60" s="73">
        <v>304.80861110300015</v>
      </c>
      <c r="AW60" s="45">
        <v>510.252318158</v>
      </c>
      <c r="AX60" s="45">
        <v>10.565049901</v>
      </c>
      <c r="AY60" s="45">
        <v>0</v>
      </c>
      <c r="AZ60" s="54">
        <v>891.5649666740001</v>
      </c>
      <c r="BA60" s="73">
        <v>0</v>
      </c>
      <c r="BB60" s="53">
        <v>0</v>
      </c>
      <c r="BC60" s="45">
        <v>0</v>
      </c>
      <c r="BD60" s="45">
        <v>0</v>
      </c>
      <c r="BE60" s="54">
        <v>0</v>
      </c>
      <c r="BF60" s="73">
        <v>165.73490437300003</v>
      </c>
      <c r="BG60" s="53">
        <v>44.627917807</v>
      </c>
      <c r="BH60" s="45">
        <v>5.0392861579999995</v>
      </c>
      <c r="BI60" s="45">
        <v>0</v>
      </c>
      <c r="BJ60" s="54">
        <v>127.535958003</v>
      </c>
      <c r="BK60" s="49">
        <f t="shared" si="4"/>
        <v>3081.886353726</v>
      </c>
    </row>
    <row r="61" spans="1:63" ht="12.75">
      <c r="A61" s="11"/>
      <c r="B61" s="24" t="s">
        <v>99</v>
      </c>
      <c r="C61" s="73">
        <v>0</v>
      </c>
      <c r="D61" s="53">
        <v>158.893002268</v>
      </c>
      <c r="E61" s="45">
        <v>0</v>
      </c>
      <c r="F61" s="45">
        <v>0</v>
      </c>
      <c r="G61" s="54">
        <v>0</v>
      </c>
      <c r="H61" s="73">
        <v>4.272800326</v>
      </c>
      <c r="I61" s="45">
        <v>519.815620629</v>
      </c>
      <c r="J61" s="45">
        <v>116.97161037500001</v>
      </c>
      <c r="K61" s="45">
        <v>0</v>
      </c>
      <c r="L61" s="54">
        <v>80.918423591</v>
      </c>
      <c r="M61" s="73">
        <v>0</v>
      </c>
      <c r="N61" s="53">
        <v>0</v>
      </c>
      <c r="O61" s="45">
        <v>0</v>
      </c>
      <c r="P61" s="45">
        <v>0</v>
      </c>
      <c r="Q61" s="54">
        <v>0</v>
      </c>
      <c r="R61" s="73">
        <v>1.663965395</v>
      </c>
      <c r="S61" s="45">
        <v>15.944840261000001</v>
      </c>
      <c r="T61" s="45">
        <v>0.080702072</v>
      </c>
      <c r="U61" s="45">
        <v>0</v>
      </c>
      <c r="V61" s="54">
        <v>7.3094311219999994</v>
      </c>
      <c r="W61" s="73">
        <v>0</v>
      </c>
      <c r="X61" s="45">
        <v>0</v>
      </c>
      <c r="Y61" s="45">
        <v>0</v>
      </c>
      <c r="Z61" s="45">
        <v>0</v>
      </c>
      <c r="AA61" s="54">
        <v>0</v>
      </c>
      <c r="AB61" s="73">
        <v>0.000123754</v>
      </c>
      <c r="AC61" s="45">
        <v>0</v>
      </c>
      <c r="AD61" s="45">
        <v>0</v>
      </c>
      <c r="AE61" s="45">
        <v>0</v>
      </c>
      <c r="AF61" s="54">
        <v>0</v>
      </c>
      <c r="AG61" s="73">
        <v>0</v>
      </c>
      <c r="AH61" s="45">
        <v>0</v>
      </c>
      <c r="AI61" s="45">
        <v>0</v>
      </c>
      <c r="AJ61" s="45">
        <v>0</v>
      </c>
      <c r="AK61" s="54">
        <v>0</v>
      </c>
      <c r="AL61" s="73">
        <v>0.000199232</v>
      </c>
      <c r="AM61" s="45">
        <v>0</v>
      </c>
      <c r="AN61" s="45">
        <v>0</v>
      </c>
      <c r="AO61" s="45">
        <v>0</v>
      </c>
      <c r="AP61" s="54">
        <v>0</v>
      </c>
      <c r="AQ61" s="73">
        <v>0</v>
      </c>
      <c r="AR61" s="53">
        <v>0</v>
      </c>
      <c r="AS61" s="45">
        <v>0</v>
      </c>
      <c r="AT61" s="45">
        <v>0</v>
      </c>
      <c r="AU61" s="54">
        <v>0</v>
      </c>
      <c r="AV61" s="73">
        <v>37.643264371</v>
      </c>
      <c r="AW61" s="45">
        <v>396.264715518</v>
      </c>
      <c r="AX61" s="45">
        <v>4.898441943</v>
      </c>
      <c r="AY61" s="45">
        <v>0</v>
      </c>
      <c r="AZ61" s="54">
        <v>560.953947674</v>
      </c>
      <c r="BA61" s="73">
        <v>0</v>
      </c>
      <c r="BB61" s="53">
        <v>0</v>
      </c>
      <c r="BC61" s="45">
        <v>0</v>
      </c>
      <c r="BD61" s="45">
        <v>0</v>
      </c>
      <c r="BE61" s="54">
        <v>0</v>
      </c>
      <c r="BF61" s="73">
        <v>12.851489421</v>
      </c>
      <c r="BG61" s="53">
        <v>45.346823513000004</v>
      </c>
      <c r="BH61" s="45">
        <v>11.887360551999999</v>
      </c>
      <c r="BI61" s="45">
        <v>0</v>
      </c>
      <c r="BJ61" s="54">
        <v>78.807600942</v>
      </c>
      <c r="BK61" s="49">
        <f t="shared" si="4"/>
        <v>2054.524362959</v>
      </c>
    </row>
    <row r="62" spans="1:63" ht="12.75">
      <c r="A62" s="11"/>
      <c r="B62" s="24" t="s">
        <v>100</v>
      </c>
      <c r="C62" s="73">
        <v>0</v>
      </c>
      <c r="D62" s="53">
        <v>375.89533907</v>
      </c>
      <c r="E62" s="45">
        <v>0</v>
      </c>
      <c r="F62" s="45">
        <v>0</v>
      </c>
      <c r="G62" s="54">
        <v>0</v>
      </c>
      <c r="H62" s="73">
        <v>7.488108841000001</v>
      </c>
      <c r="I62" s="45">
        <v>671.301963395</v>
      </c>
      <c r="J62" s="45">
        <v>25.263035394</v>
      </c>
      <c r="K62" s="45">
        <v>0</v>
      </c>
      <c r="L62" s="54">
        <v>183.85275766200002</v>
      </c>
      <c r="M62" s="73">
        <v>0</v>
      </c>
      <c r="N62" s="53">
        <v>0</v>
      </c>
      <c r="O62" s="45">
        <v>0</v>
      </c>
      <c r="P62" s="45">
        <v>0</v>
      </c>
      <c r="Q62" s="54">
        <v>0</v>
      </c>
      <c r="R62" s="73">
        <v>2.871290132</v>
      </c>
      <c r="S62" s="45">
        <v>2.04659874</v>
      </c>
      <c r="T62" s="45">
        <v>0</v>
      </c>
      <c r="U62" s="45">
        <v>0</v>
      </c>
      <c r="V62" s="54">
        <v>153.32850820899998</v>
      </c>
      <c r="W62" s="73">
        <v>0</v>
      </c>
      <c r="X62" s="45">
        <v>0</v>
      </c>
      <c r="Y62" s="45">
        <v>0</v>
      </c>
      <c r="Z62" s="45">
        <v>0</v>
      </c>
      <c r="AA62" s="54">
        <v>0</v>
      </c>
      <c r="AB62" s="73">
        <v>0.09884780700000001</v>
      </c>
      <c r="AC62" s="45">
        <v>0</v>
      </c>
      <c r="AD62" s="45">
        <v>0</v>
      </c>
      <c r="AE62" s="45">
        <v>0</v>
      </c>
      <c r="AF62" s="54">
        <v>0</v>
      </c>
      <c r="AG62" s="73">
        <v>0</v>
      </c>
      <c r="AH62" s="45">
        <v>0</v>
      </c>
      <c r="AI62" s="45">
        <v>0</v>
      </c>
      <c r="AJ62" s="45">
        <v>0</v>
      </c>
      <c r="AK62" s="54">
        <v>0</v>
      </c>
      <c r="AL62" s="73">
        <v>0</v>
      </c>
      <c r="AM62" s="45">
        <v>0</v>
      </c>
      <c r="AN62" s="45">
        <v>0</v>
      </c>
      <c r="AO62" s="45">
        <v>0</v>
      </c>
      <c r="AP62" s="54">
        <v>0</v>
      </c>
      <c r="AQ62" s="73">
        <v>0</v>
      </c>
      <c r="AR62" s="53">
        <v>4.018254742</v>
      </c>
      <c r="AS62" s="45">
        <v>0</v>
      </c>
      <c r="AT62" s="45">
        <v>0</v>
      </c>
      <c r="AU62" s="54">
        <v>0</v>
      </c>
      <c r="AV62" s="73">
        <v>16.201290944</v>
      </c>
      <c r="AW62" s="45">
        <v>592.348789472</v>
      </c>
      <c r="AX62" s="45">
        <v>0</v>
      </c>
      <c r="AY62" s="45">
        <v>0</v>
      </c>
      <c r="AZ62" s="54">
        <v>475.1887843459999</v>
      </c>
      <c r="BA62" s="73">
        <v>0</v>
      </c>
      <c r="BB62" s="53">
        <v>0</v>
      </c>
      <c r="BC62" s="45">
        <v>0</v>
      </c>
      <c r="BD62" s="45">
        <v>0</v>
      </c>
      <c r="BE62" s="54">
        <v>0</v>
      </c>
      <c r="BF62" s="73">
        <v>4.966934020999999</v>
      </c>
      <c r="BG62" s="53">
        <v>23.792592145000004</v>
      </c>
      <c r="BH62" s="45">
        <v>2.777711443</v>
      </c>
      <c r="BI62" s="45">
        <v>0</v>
      </c>
      <c r="BJ62" s="54">
        <v>53.976523007999994</v>
      </c>
      <c r="BK62" s="49">
        <f t="shared" si="4"/>
        <v>2595.417329371</v>
      </c>
    </row>
    <row r="63" spans="1:63" ht="12.75">
      <c r="A63" s="11"/>
      <c r="B63" s="24" t="s">
        <v>159</v>
      </c>
      <c r="C63" s="73">
        <v>0</v>
      </c>
      <c r="D63" s="53">
        <v>204.609119916</v>
      </c>
      <c r="E63" s="45">
        <v>0</v>
      </c>
      <c r="F63" s="45">
        <v>0</v>
      </c>
      <c r="G63" s="54">
        <v>0</v>
      </c>
      <c r="H63" s="73">
        <v>5.602865531000001</v>
      </c>
      <c r="I63" s="45">
        <v>1189.292893847</v>
      </c>
      <c r="J63" s="45">
        <v>261.685183052</v>
      </c>
      <c r="K63" s="45">
        <v>0</v>
      </c>
      <c r="L63" s="54">
        <v>338.480051608</v>
      </c>
      <c r="M63" s="73">
        <v>0</v>
      </c>
      <c r="N63" s="53">
        <v>0</v>
      </c>
      <c r="O63" s="45">
        <v>0</v>
      </c>
      <c r="P63" s="45">
        <v>0</v>
      </c>
      <c r="Q63" s="54">
        <v>0</v>
      </c>
      <c r="R63" s="73">
        <v>2.9063859739999995</v>
      </c>
      <c r="S63" s="45">
        <v>38.742092823</v>
      </c>
      <c r="T63" s="45">
        <v>0</v>
      </c>
      <c r="U63" s="45">
        <v>0</v>
      </c>
      <c r="V63" s="54">
        <v>5.707578248999999</v>
      </c>
      <c r="W63" s="73">
        <v>0</v>
      </c>
      <c r="X63" s="45">
        <v>0</v>
      </c>
      <c r="Y63" s="45">
        <v>0</v>
      </c>
      <c r="Z63" s="45">
        <v>0</v>
      </c>
      <c r="AA63" s="54">
        <v>0</v>
      </c>
      <c r="AB63" s="73">
        <v>0</v>
      </c>
      <c r="AC63" s="45">
        <v>0</v>
      </c>
      <c r="AD63" s="45">
        <v>0</v>
      </c>
      <c r="AE63" s="45">
        <v>0</v>
      </c>
      <c r="AF63" s="54">
        <v>0</v>
      </c>
      <c r="AG63" s="73">
        <v>0</v>
      </c>
      <c r="AH63" s="45">
        <v>0</v>
      </c>
      <c r="AI63" s="45">
        <v>0</v>
      </c>
      <c r="AJ63" s="45">
        <v>0</v>
      </c>
      <c r="AK63" s="54">
        <v>0</v>
      </c>
      <c r="AL63" s="73">
        <v>0.044848299</v>
      </c>
      <c r="AM63" s="45">
        <v>0</v>
      </c>
      <c r="AN63" s="45">
        <v>0</v>
      </c>
      <c r="AO63" s="45">
        <v>0</v>
      </c>
      <c r="AP63" s="54">
        <v>0.113259153</v>
      </c>
      <c r="AQ63" s="73">
        <v>0</v>
      </c>
      <c r="AR63" s="53">
        <v>0</v>
      </c>
      <c r="AS63" s="45">
        <v>0</v>
      </c>
      <c r="AT63" s="45">
        <v>0</v>
      </c>
      <c r="AU63" s="54">
        <v>0</v>
      </c>
      <c r="AV63" s="73">
        <v>14.926488374999998</v>
      </c>
      <c r="AW63" s="45">
        <v>926.494021279</v>
      </c>
      <c r="AX63" s="45">
        <v>11.331442025</v>
      </c>
      <c r="AY63" s="45">
        <v>0</v>
      </c>
      <c r="AZ63" s="54">
        <v>306.643634608</v>
      </c>
      <c r="BA63" s="73">
        <v>0</v>
      </c>
      <c r="BB63" s="53">
        <v>0</v>
      </c>
      <c r="BC63" s="45">
        <v>0</v>
      </c>
      <c r="BD63" s="45">
        <v>0</v>
      </c>
      <c r="BE63" s="54">
        <v>0</v>
      </c>
      <c r="BF63" s="73">
        <v>8.241728304</v>
      </c>
      <c r="BG63" s="53">
        <v>42.814854265</v>
      </c>
      <c r="BH63" s="45">
        <v>0.145219883</v>
      </c>
      <c r="BI63" s="45">
        <v>0</v>
      </c>
      <c r="BJ63" s="54">
        <v>41.73299286099999</v>
      </c>
      <c r="BK63" s="49">
        <f t="shared" si="4"/>
        <v>3399.5146600519997</v>
      </c>
    </row>
    <row r="64" spans="1:63" ht="12.75">
      <c r="A64" s="36"/>
      <c r="B64" s="37" t="s">
        <v>86</v>
      </c>
      <c r="C64" s="82">
        <f>SUM(C56:C63)</f>
        <v>0</v>
      </c>
      <c r="D64" s="82">
        <f>SUM(D56:D63)</f>
        <v>938.1925967990001</v>
      </c>
      <c r="E64" s="82">
        <f aca="true" t="shared" si="5" ref="E64:BJ64">SUM(E56:E63)</f>
        <v>0</v>
      </c>
      <c r="F64" s="82">
        <f t="shared" si="5"/>
        <v>0</v>
      </c>
      <c r="G64" s="82">
        <f t="shared" si="5"/>
        <v>0</v>
      </c>
      <c r="H64" s="82">
        <f t="shared" si="5"/>
        <v>51.356777848</v>
      </c>
      <c r="I64" s="82">
        <f t="shared" si="5"/>
        <v>4164.331229646001</v>
      </c>
      <c r="J64" s="82">
        <f t="shared" si="5"/>
        <v>697.685850943</v>
      </c>
      <c r="K64" s="82">
        <f t="shared" si="5"/>
        <v>0</v>
      </c>
      <c r="L64" s="82">
        <f t="shared" si="5"/>
        <v>1030.7556638830001</v>
      </c>
      <c r="M64" s="82">
        <f t="shared" si="5"/>
        <v>0</v>
      </c>
      <c r="N64" s="82">
        <f t="shared" si="5"/>
        <v>0</v>
      </c>
      <c r="O64" s="82">
        <f t="shared" si="5"/>
        <v>0</v>
      </c>
      <c r="P64" s="82">
        <f t="shared" si="5"/>
        <v>0</v>
      </c>
      <c r="Q64" s="82">
        <f t="shared" si="5"/>
        <v>0</v>
      </c>
      <c r="R64" s="82">
        <f t="shared" si="5"/>
        <v>22.439210561999996</v>
      </c>
      <c r="S64" s="82">
        <f t="shared" si="5"/>
        <v>71.822365116</v>
      </c>
      <c r="T64" s="82">
        <f t="shared" si="5"/>
        <v>5.191115008</v>
      </c>
      <c r="U64" s="82">
        <f t="shared" si="5"/>
        <v>0</v>
      </c>
      <c r="V64" s="82">
        <f t="shared" si="5"/>
        <v>211.83452882299997</v>
      </c>
      <c r="W64" s="82">
        <f t="shared" si="5"/>
        <v>0</v>
      </c>
      <c r="X64" s="82">
        <f t="shared" si="5"/>
        <v>0</v>
      </c>
      <c r="Y64" s="82">
        <f t="shared" si="5"/>
        <v>0</v>
      </c>
      <c r="Z64" s="82">
        <f t="shared" si="5"/>
        <v>0</v>
      </c>
      <c r="AA64" s="82">
        <f t="shared" si="5"/>
        <v>0</v>
      </c>
      <c r="AB64" s="82">
        <f t="shared" si="5"/>
        <v>0.161983924</v>
      </c>
      <c r="AC64" s="82">
        <f t="shared" si="5"/>
        <v>0.0018148830000000002</v>
      </c>
      <c r="AD64" s="82">
        <f t="shared" si="5"/>
        <v>0</v>
      </c>
      <c r="AE64" s="82">
        <f t="shared" si="5"/>
        <v>0</v>
      </c>
      <c r="AF64" s="82">
        <f t="shared" si="5"/>
        <v>0</v>
      </c>
      <c r="AG64" s="82">
        <f t="shared" si="5"/>
        <v>0</v>
      </c>
      <c r="AH64" s="82">
        <f t="shared" si="5"/>
        <v>0</v>
      </c>
      <c r="AI64" s="82">
        <f t="shared" si="5"/>
        <v>0</v>
      </c>
      <c r="AJ64" s="82">
        <f t="shared" si="5"/>
        <v>0</v>
      </c>
      <c r="AK64" s="82">
        <f t="shared" si="5"/>
        <v>0</v>
      </c>
      <c r="AL64" s="82">
        <f t="shared" si="5"/>
        <v>0.137618388</v>
      </c>
      <c r="AM64" s="82">
        <f t="shared" si="5"/>
        <v>0</v>
      </c>
      <c r="AN64" s="82">
        <f t="shared" si="5"/>
        <v>0</v>
      </c>
      <c r="AO64" s="82">
        <f t="shared" si="5"/>
        <v>0</v>
      </c>
      <c r="AP64" s="82">
        <f t="shared" si="5"/>
        <v>0.113259153</v>
      </c>
      <c r="AQ64" s="82">
        <f t="shared" si="5"/>
        <v>0</v>
      </c>
      <c r="AR64" s="82">
        <f t="shared" si="5"/>
        <v>4.018254742</v>
      </c>
      <c r="AS64" s="82">
        <f t="shared" si="5"/>
        <v>0</v>
      </c>
      <c r="AT64" s="82">
        <f t="shared" si="5"/>
        <v>0</v>
      </c>
      <c r="AU64" s="82">
        <f t="shared" si="5"/>
        <v>0</v>
      </c>
      <c r="AV64" s="82">
        <f t="shared" si="5"/>
        <v>680.2700741160002</v>
      </c>
      <c r="AW64" s="82">
        <f t="shared" si="5"/>
        <v>4582.097481735</v>
      </c>
      <c r="AX64" s="82">
        <f t="shared" si="5"/>
        <v>53.043092210000005</v>
      </c>
      <c r="AY64" s="82">
        <f t="shared" si="5"/>
        <v>0</v>
      </c>
      <c r="AZ64" s="82">
        <f t="shared" si="5"/>
        <v>5255.498568875</v>
      </c>
      <c r="BA64" s="82">
        <f t="shared" si="5"/>
        <v>0</v>
      </c>
      <c r="BB64" s="82">
        <f t="shared" si="5"/>
        <v>0</v>
      </c>
      <c r="BC64" s="82">
        <f t="shared" si="5"/>
        <v>0</v>
      </c>
      <c r="BD64" s="82">
        <f t="shared" si="5"/>
        <v>0</v>
      </c>
      <c r="BE64" s="82">
        <f t="shared" si="5"/>
        <v>0</v>
      </c>
      <c r="BF64" s="82">
        <f t="shared" si="5"/>
        <v>355.240539215</v>
      </c>
      <c r="BG64" s="82">
        <f t="shared" si="5"/>
        <v>383.610122986</v>
      </c>
      <c r="BH64" s="82">
        <f t="shared" si="5"/>
        <v>69.101223217</v>
      </c>
      <c r="BI64" s="82">
        <f t="shared" si="5"/>
        <v>0</v>
      </c>
      <c r="BJ64" s="82">
        <f t="shared" si="5"/>
        <v>926.501669363</v>
      </c>
      <c r="BK64" s="66">
        <f>SUM(BK56:BK63)</f>
        <v>19503.405041435</v>
      </c>
    </row>
    <row r="65" spans="1:63" ht="12.75">
      <c r="A65" s="36"/>
      <c r="B65" s="38" t="s">
        <v>76</v>
      </c>
      <c r="C65" s="66">
        <f>+C64+C48+C14+C10</f>
        <v>0</v>
      </c>
      <c r="D65" s="74">
        <f>+D64+D48+D14+D10</f>
        <v>2642.189583548</v>
      </c>
      <c r="E65" s="74">
        <f>+E64+E48+E14+E10</f>
        <v>0</v>
      </c>
      <c r="F65" s="74">
        <f>+F64+F48+F14+F10</f>
        <v>0</v>
      </c>
      <c r="G65" s="75">
        <f>+G64+G48+G14+G10</f>
        <v>0</v>
      </c>
      <c r="H65" s="66">
        <f>+H64+H48+H14+H10</f>
        <v>83.32417446900001</v>
      </c>
      <c r="I65" s="74">
        <f>+I64+I48+I14+I10</f>
        <v>11082.200866021001</v>
      </c>
      <c r="J65" s="74">
        <f>+J64+J48+J14+J10</f>
        <v>2024.145354271</v>
      </c>
      <c r="K65" s="74">
        <f>+K64+K48+K14+K10</f>
        <v>21.308602384</v>
      </c>
      <c r="L65" s="75">
        <f>+L64+L48+L14+L10</f>
        <v>1960.7702998520003</v>
      </c>
      <c r="M65" s="66">
        <f>+M64+M48+M14+M10</f>
        <v>0</v>
      </c>
      <c r="N65" s="74">
        <f>+N64+N48+N14+N10</f>
        <v>0</v>
      </c>
      <c r="O65" s="74">
        <f>+O64+O48+O14+O10</f>
        <v>0</v>
      </c>
      <c r="P65" s="74">
        <f>+P64+P48+P14+P10</f>
        <v>0</v>
      </c>
      <c r="Q65" s="75">
        <f>+Q64+Q48+Q14+Q10</f>
        <v>0</v>
      </c>
      <c r="R65" s="66">
        <f>+R64+R48+R14+R10</f>
        <v>32.628126734999995</v>
      </c>
      <c r="S65" s="74">
        <f>+S64+S48+S14+S10</f>
        <v>438.982913397</v>
      </c>
      <c r="T65" s="74">
        <f>+T64+T48+T14+T10</f>
        <v>109.431225144</v>
      </c>
      <c r="U65" s="74">
        <f>+U64+U48+U14+U10</f>
        <v>0</v>
      </c>
      <c r="V65" s="75">
        <f>+V64+V48+V14+V10</f>
        <v>228.51854738</v>
      </c>
      <c r="W65" s="66">
        <f>+W64+W48+W14+W10</f>
        <v>0</v>
      </c>
      <c r="X65" s="66">
        <f>+X64+X48+X14+X10</f>
        <v>0</v>
      </c>
      <c r="Y65" s="66">
        <f>+Y64+Y48+Y14+Y10</f>
        <v>0</v>
      </c>
      <c r="Z65" s="66">
        <f>+Z64+Z48+Z14+Z10</f>
        <v>0</v>
      </c>
      <c r="AA65" s="66">
        <f>+AA64+AA48+AA14+AA10</f>
        <v>0</v>
      </c>
      <c r="AB65" s="66">
        <f>+AB64+AB48+AB14+AB10</f>
        <v>0.223569084</v>
      </c>
      <c r="AC65" s="74">
        <f>+AC64+AC48+AC14+AC10</f>
        <v>0.0018148830000000002</v>
      </c>
      <c r="AD65" s="74">
        <f>+AD64+AD48+AD14+AD10</f>
        <v>0</v>
      </c>
      <c r="AE65" s="74">
        <f>+AE64+AE48+AE14+AE10</f>
        <v>0</v>
      </c>
      <c r="AF65" s="75">
        <f>+AF64+AF48+AF14+AF10</f>
        <v>0</v>
      </c>
      <c r="AG65" s="66">
        <f>+AG64+AG48+AG14+AG10</f>
        <v>0</v>
      </c>
      <c r="AH65" s="74">
        <f>+AH64+AH48+AH14+AH10</f>
        <v>0</v>
      </c>
      <c r="AI65" s="74">
        <f>+AI64+AI48+AI14+AI10</f>
        <v>0</v>
      </c>
      <c r="AJ65" s="74">
        <f>+AJ64+AJ48+AJ14+AJ10</f>
        <v>0</v>
      </c>
      <c r="AK65" s="75">
        <f>+AK64+AK48+AK14+AK10</f>
        <v>0</v>
      </c>
      <c r="AL65" s="66">
        <f>+AL64+AL48+AL14+AL10</f>
        <v>0.154192689</v>
      </c>
      <c r="AM65" s="74">
        <f>+AM64+AM48+AM14+AM10</f>
        <v>0</v>
      </c>
      <c r="AN65" s="74">
        <f>+AN64+AN48+AN14+AN10</f>
        <v>0</v>
      </c>
      <c r="AO65" s="74">
        <f>+AO64+AO48+AO14+AO10</f>
        <v>0</v>
      </c>
      <c r="AP65" s="75">
        <f>+AP64+AP48+AP14+AP10</f>
        <v>0.113259153</v>
      </c>
      <c r="AQ65" s="66">
        <f>+AQ64+AQ48+AQ14+AQ10</f>
        <v>0</v>
      </c>
      <c r="AR65" s="74">
        <f>+AR64+AR48+AR14+AR10</f>
        <v>43.002657913</v>
      </c>
      <c r="AS65" s="74">
        <f>+AS64+AS48+AS14+AS10</f>
        <v>0</v>
      </c>
      <c r="AT65" s="74">
        <f>+AT64+AT48+AT14+AT10</f>
        <v>0</v>
      </c>
      <c r="AU65" s="75">
        <f>+AU64+AU48+AU14+AU10</f>
        <v>0</v>
      </c>
      <c r="AV65" s="66">
        <f>+AV64+AV48+AV14+AV10</f>
        <v>833.6699168440001</v>
      </c>
      <c r="AW65" s="74">
        <f>+AW64+AW48+AW14+AW10</f>
        <v>8672.487333674</v>
      </c>
      <c r="AX65" s="74">
        <f>+AX64+AX48+AX14+AX10</f>
        <v>209.515675258</v>
      </c>
      <c r="AY65" s="74">
        <f>+AY64+AY48+AY14+AY10</f>
        <v>0</v>
      </c>
      <c r="AZ65" s="75">
        <f>+AZ64+AZ48+AZ14+AZ10</f>
        <v>6541.89611081</v>
      </c>
      <c r="BA65" s="66">
        <f>+BA64+BA48+BA14+BA10</f>
        <v>0</v>
      </c>
      <c r="BB65" s="74">
        <f>+BB64+BB48+BB14+BB10</f>
        <v>0</v>
      </c>
      <c r="BC65" s="74">
        <f>+BC64+BC48+BC14+BC10</f>
        <v>0</v>
      </c>
      <c r="BD65" s="74">
        <f>+BD64+BD48+BD14+BD10</f>
        <v>0</v>
      </c>
      <c r="BE65" s="75">
        <f>+BE64+BE48+BE14+BE10</f>
        <v>0</v>
      </c>
      <c r="BF65" s="66">
        <f>+BF64+BF48+BF14+BF10</f>
        <v>402.607095479</v>
      </c>
      <c r="BG65" s="74">
        <f>+BG64+BG48+BG14+BG10</f>
        <v>541.889658233</v>
      </c>
      <c r="BH65" s="74">
        <f>+BH64+BH48+BH14+BH10</f>
        <v>75.14339893900001</v>
      </c>
      <c r="BI65" s="74">
        <f>+BI64+BI48+BI14+BI10</f>
        <v>0</v>
      </c>
      <c r="BJ65" s="75">
        <f>+BJ64+BJ48+BJ14+BJ10</f>
        <v>1070.237341638</v>
      </c>
      <c r="BK65" s="66">
        <f>+BK64+BK48+BK14+BK10</f>
        <v>37014.44171779801</v>
      </c>
    </row>
    <row r="66" spans="1:63" ht="3.75" customHeight="1">
      <c r="A66" s="11"/>
      <c r="B66" s="20"/>
      <c r="C66" s="137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9"/>
    </row>
    <row r="67" spans="1:63" ht="3.75" customHeight="1">
      <c r="A67" s="11"/>
      <c r="B67" s="20"/>
      <c r="C67" s="25"/>
      <c r="D67" s="33"/>
      <c r="E67" s="26"/>
      <c r="F67" s="26"/>
      <c r="G67" s="26"/>
      <c r="H67" s="26"/>
      <c r="I67" s="26"/>
      <c r="J67" s="26"/>
      <c r="K67" s="26"/>
      <c r="L67" s="26"/>
      <c r="M67" s="26"/>
      <c r="N67" s="33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33"/>
      <c r="AS67" s="26"/>
      <c r="AT67" s="26"/>
      <c r="AU67" s="26"/>
      <c r="AV67" s="26"/>
      <c r="AW67" s="26"/>
      <c r="AX67" s="26"/>
      <c r="AY67" s="26"/>
      <c r="AZ67" s="26"/>
      <c r="BA67" s="26"/>
      <c r="BB67" s="33"/>
      <c r="BC67" s="26"/>
      <c r="BD67" s="26"/>
      <c r="BE67" s="26"/>
      <c r="BF67" s="26"/>
      <c r="BG67" s="33"/>
      <c r="BH67" s="26"/>
      <c r="BI67" s="26"/>
      <c r="BJ67" s="26"/>
      <c r="BK67" s="29"/>
    </row>
    <row r="68" spans="1:63" ht="12.75">
      <c r="A68" s="11" t="s">
        <v>1</v>
      </c>
      <c r="B68" s="17" t="s">
        <v>7</v>
      </c>
      <c r="C68" s="137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9"/>
    </row>
    <row r="69" spans="1:256" s="4" customFormat="1" ht="12.75">
      <c r="A69" s="11" t="s">
        <v>72</v>
      </c>
      <c r="B69" s="24" t="s">
        <v>2</v>
      </c>
      <c r="C69" s="142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4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4" customFormat="1" ht="12.75">
      <c r="A70" s="11"/>
      <c r="B70" s="24" t="s">
        <v>104</v>
      </c>
      <c r="C70" s="77">
        <v>0</v>
      </c>
      <c r="D70" s="53">
        <v>0.611854491</v>
      </c>
      <c r="E70" s="78">
        <v>0</v>
      </c>
      <c r="F70" s="78">
        <v>0</v>
      </c>
      <c r="G70" s="79">
        <v>0</v>
      </c>
      <c r="H70" s="77">
        <v>28.139242091</v>
      </c>
      <c r="I70" s="78">
        <v>6.4654E-05</v>
      </c>
      <c r="J70" s="78">
        <v>0</v>
      </c>
      <c r="K70" s="78">
        <v>0</v>
      </c>
      <c r="L70" s="79">
        <v>1.821284039</v>
      </c>
      <c r="M70" s="67">
        <v>0</v>
      </c>
      <c r="N70" s="68">
        <v>0</v>
      </c>
      <c r="O70" s="67">
        <v>0</v>
      </c>
      <c r="P70" s="67">
        <v>0</v>
      </c>
      <c r="Q70" s="67">
        <v>0</v>
      </c>
      <c r="R70" s="77">
        <v>15.476716739</v>
      </c>
      <c r="S70" s="78">
        <v>0</v>
      </c>
      <c r="T70" s="78">
        <v>0</v>
      </c>
      <c r="U70" s="78">
        <v>0</v>
      </c>
      <c r="V70" s="79">
        <v>0.5225203479999999</v>
      </c>
      <c r="W70" s="77">
        <v>0</v>
      </c>
      <c r="X70" s="78">
        <v>0</v>
      </c>
      <c r="Y70" s="78">
        <v>0</v>
      </c>
      <c r="Z70" s="78">
        <v>0</v>
      </c>
      <c r="AA70" s="79">
        <v>0</v>
      </c>
      <c r="AB70" s="77">
        <v>0.7429656579999999</v>
      </c>
      <c r="AC70" s="78">
        <v>0</v>
      </c>
      <c r="AD70" s="78">
        <v>0</v>
      </c>
      <c r="AE70" s="78">
        <v>0</v>
      </c>
      <c r="AF70" s="79">
        <v>0</v>
      </c>
      <c r="AG70" s="67">
        <v>0</v>
      </c>
      <c r="AH70" s="67">
        <v>0</v>
      </c>
      <c r="AI70" s="67">
        <v>0</v>
      </c>
      <c r="AJ70" s="67">
        <v>0</v>
      </c>
      <c r="AK70" s="67">
        <v>0</v>
      </c>
      <c r="AL70" s="77">
        <v>0.47701487</v>
      </c>
      <c r="AM70" s="78">
        <v>0</v>
      </c>
      <c r="AN70" s="78">
        <v>0</v>
      </c>
      <c r="AO70" s="78">
        <v>0</v>
      </c>
      <c r="AP70" s="79">
        <v>0</v>
      </c>
      <c r="AQ70" s="77">
        <v>0</v>
      </c>
      <c r="AR70" s="80">
        <v>0</v>
      </c>
      <c r="AS70" s="78">
        <v>0</v>
      </c>
      <c r="AT70" s="78">
        <v>0</v>
      </c>
      <c r="AU70" s="79">
        <v>0</v>
      </c>
      <c r="AV70" s="77">
        <v>761.248092549</v>
      </c>
      <c r="AW70" s="78">
        <v>9.669561479</v>
      </c>
      <c r="AX70" s="78">
        <v>0</v>
      </c>
      <c r="AY70" s="78">
        <v>0</v>
      </c>
      <c r="AZ70" s="79">
        <v>127.410111403</v>
      </c>
      <c r="BA70" s="77">
        <v>0</v>
      </c>
      <c r="BB70" s="80">
        <v>0</v>
      </c>
      <c r="BC70" s="78">
        <v>0</v>
      </c>
      <c r="BD70" s="78">
        <v>0</v>
      </c>
      <c r="BE70" s="79">
        <v>0</v>
      </c>
      <c r="BF70" s="77">
        <v>454.364364307</v>
      </c>
      <c r="BG70" s="80">
        <v>13.465708456</v>
      </c>
      <c r="BH70" s="78">
        <v>0.9978882880000001</v>
      </c>
      <c r="BI70" s="78">
        <v>0</v>
      </c>
      <c r="BJ70" s="79">
        <v>45.681053137999996</v>
      </c>
      <c r="BK70" s="101">
        <f>SUM(C70:BJ70)</f>
        <v>1460.6284425099998</v>
      </c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4" customFormat="1" ht="12.75">
      <c r="A71" s="36"/>
      <c r="B71" s="37" t="s">
        <v>81</v>
      </c>
      <c r="C71" s="50">
        <f>SUM(C70)</f>
        <v>0</v>
      </c>
      <c r="D71" s="71">
        <f>SUM(D70)</f>
        <v>0.611854491</v>
      </c>
      <c r="E71" s="71">
        <f aca="true" t="shared" si="6" ref="E71:BJ71">SUM(E70)</f>
        <v>0</v>
      </c>
      <c r="F71" s="71">
        <f t="shared" si="6"/>
        <v>0</v>
      </c>
      <c r="G71" s="69">
        <f t="shared" si="6"/>
        <v>0</v>
      </c>
      <c r="H71" s="50">
        <f t="shared" si="6"/>
        <v>28.139242091</v>
      </c>
      <c r="I71" s="71">
        <f t="shared" si="6"/>
        <v>6.4654E-05</v>
      </c>
      <c r="J71" s="71">
        <f t="shared" si="6"/>
        <v>0</v>
      </c>
      <c r="K71" s="71">
        <f t="shared" si="6"/>
        <v>0</v>
      </c>
      <c r="L71" s="69">
        <f t="shared" si="6"/>
        <v>1.821284039</v>
      </c>
      <c r="M71" s="51">
        <f t="shared" si="6"/>
        <v>0</v>
      </c>
      <c r="N71" s="51">
        <f t="shared" si="6"/>
        <v>0</v>
      </c>
      <c r="O71" s="51">
        <f t="shared" si="6"/>
        <v>0</v>
      </c>
      <c r="P71" s="51">
        <f t="shared" si="6"/>
        <v>0</v>
      </c>
      <c r="Q71" s="76">
        <f t="shared" si="6"/>
        <v>0</v>
      </c>
      <c r="R71" s="50">
        <f t="shared" si="6"/>
        <v>15.476716739</v>
      </c>
      <c r="S71" s="71">
        <f t="shared" si="6"/>
        <v>0</v>
      </c>
      <c r="T71" s="71">
        <f t="shared" si="6"/>
        <v>0</v>
      </c>
      <c r="U71" s="71">
        <f t="shared" si="6"/>
        <v>0</v>
      </c>
      <c r="V71" s="69">
        <f t="shared" si="6"/>
        <v>0.5225203479999999</v>
      </c>
      <c r="W71" s="50">
        <f t="shared" si="6"/>
        <v>0</v>
      </c>
      <c r="X71" s="71">
        <f t="shared" si="6"/>
        <v>0</v>
      </c>
      <c r="Y71" s="71">
        <f t="shared" si="6"/>
        <v>0</v>
      </c>
      <c r="Z71" s="71">
        <f t="shared" si="6"/>
        <v>0</v>
      </c>
      <c r="AA71" s="69">
        <f t="shared" si="6"/>
        <v>0</v>
      </c>
      <c r="AB71" s="50">
        <f t="shared" si="6"/>
        <v>0.7429656579999999</v>
      </c>
      <c r="AC71" s="71">
        <f t="shared" si="6"/>
        <v>0</v>
      </c>
      <c r="AD71" s="71">
        <f t="shared" si="6"/>
        <v>0</v>
      </c>
      <c r="AE71" s="71">
        <f t="shared" si="6"/>
        <v>0</v>
      </c>
      <c r="AF71" s="69">
        <f t="shared" si="6"/>
        <v>0</v>
      </c>
      <c r="AG71" s="51">
        <f t="shared" si="6"/>
        <v>0</v>
      </c>
      <c r="AH71" s="51">
        <f t="shared" si="6"/>
        <v>0</v>
      </c>
      <c r="AI71" s="51">
        <f t="shared" si="6"/>
        <v>0</v>
      </c>
      <c r="AJ71" s="51">
        <f t="shared" si="6"/>
        <v>0</v>
      </c>
      <c r="AK71" s="76">
        <f t="shared" si="6"/>
        <v>0</v>
      </c>
      <c r="AL71" s="50">
        <f t="shared" si="6"/>
        <v>0.47701487</v>
      </c>
      <c r="AM71" s="71">
        <f t="shared" si="6"/>
        <v>0</v>
      </c>
      <c r="AN71" s="71">
        <f t="shared" si="6"/>
        <v>0</v>
      </c>
      <c r="AO71" s="71">
        <f t="shared" si="6"/>
        <v>0</v>
      </c>
      <c r="AP71" s="69">
        <f t="shared" si="6"/>
        <v>0</v>
      </c>
      <c r="AQ71" s="50">
        <f t="shared" si="6"/>
        <v>0</v>
      </c>
      <c r="AR71" s="71">
        <f t="shared" si="6"/>
        <v>0</v>
      </c>
      <c r="AS71" s="71">
        <f t="shared" si="6"/>
        <v>0</v>
      </c>
      <c r="AT71" s="71">
        <f t="shared" si="6"/>
        <v>0</v>
      </c>
      <c r="AU71" s="69">
        <f t="shared" si="6"/>
        <v>0</v>
      </c>
      <c r="AV71" s="50">
        <f t="shared" si="6"/>
        <v>761.248092549</v>
      </c>
      <c r="AW71" s="71">
        <f t="shared" si="6"/>
        <v>9.669561479</v>
      </c>
      <c r="AX71" s="71">
        <f t="shared" si="6"/>
        <v>0</v>
      </c>
      <c r="AY71" s="71">
        <f t="shared" si="6"/>
        <v>0</v>
      </c>
      <c r="AZ71" s="69">
        <f t="shared" si="6"/>
        <v>127.410111403</v>
      </c>
      <c r="BA71" s="50">
        <f t="shared" si="6"/>
        <v>0</v>
      </c>
      <c r="BB71" s="71">
        <f t="shared" si="6"/>
        <v>0</v>
      </c>
      <c r="BC71" s="71">
        <f t="shared" si="6"/>
        <v>0</v>
      </c>
      <c r="BD71" s="71">
        <f t="shared" si="6"/>
        <v>0</v>
      </c>
      <c r="BE71" s="69">
        <f t="shared" si="6"/>
        <v>0</v>
      </c>
      <c r="BF71" s="50">
        <f t="shared" si="6"/>
        <v>454.364364307</v>
      </c>
      <c r="BG71" s="71">
        <f t="shared" si="6"/>
        <v>13.465708456</v>
      </c>
      <c r="BH71" s="71">
        <f t="shared" si="6"/>
        <v>0.9978882880000001</v>
      </c>
      <c r="BI71" s="71">
        <f t="shared" si="6"/>
        <v>0</v>
      </c>
      <c r="BJ71" s="69">
        <f t="shared" si="6"/>
        <v>45.681053137999996</v>
      </c>
      <c r="BK71" s="52">
        <f>SUM(BK70:BK70)</f>
        <v>1460.6284425099998</v>
      </c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63" ht="12.75">
      <c r="A72" s="11" t="s">
        <v>73</v>
      </c>
      <c r="B72" s="18" t="s">
        <v>17</v>
      </c>
      <c r="C72" s="123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5"/>
    </row>
    <row r="73" spans="1:63" ht="12.75">
      <c r="A73" s="11"/>
      <c r="B73" s="24" t="s">
        <v>105</v>
      </c>
      <c r="C73" s="73">
        <v>0</v>
      </c>
      <c r="D73" s="53">
        <v>27.048621936</v>
      </c>
      <c r="E73" s="45">
        <v>0</v>
      </c>
      <c r="F73" s="45">
        <v>0</v>
      </c>
      <c r="G73" s="54">
        <v>0</v>
      </c>
      <c r="H73" s="73">
        <v>37.785020658</v>
      </c>
      <c r="I73" s="45">
        <v>292.56808214399996</v>
      </c>
      <c r="J73" s="45">
        <v>0</v>
      </c>
      <c r="K73" s="45">
        <v>0</v>
      </c>
      <c r="L73" s="54">
        <v>41.735504524999996</v>
      </c>
      <c r="M73" s="73">
        <v>0</v>
      </c>
      <c r="N73" s="53">
        <v>0</v>
      </c>
      <c r="O73" s="45">
        <v>0</v>
      </c>
      <c r="P73" s="45">
        <v>0</v>
      </c>
      <c r="Q73" s="54">
        <v>0</v>
      </c>
      <c r="R73" s="73">
        <v>11.746738374</v>
      </c>
      <c r="S73" s="45">
        <v>12.811260281000001</v>
      </c>
      <c r="T73" s="45">
        <v>0</v>
      </c>
      <c r="U73" s="45">
        <v>0</v>
      </c>
      <c r="V73" s="54">
        <v>3.7851086260000004</v>
      </c>
      <c r="W73" s="73">
        <v>0</v>
      </c>
      <c r="X73" s="45">
        <v>0</v>
      </c>
      <c r="Y73" s="45">
        <v>0</v>
      </c>
      <c r="Z73" s="45">
        <v>0</v>
      </c>
      <c r="AA73" s="54">
        <v>0</v>
      </c>
      <c r="AB73" s="73">
        <v>0.182203526</v>
      </c>
      <c r="AC73" s="45">
        <v>0</v>
      </c>
      <c r="AD73" s="45">
        <v>0</v>
      </c>
      <c r="AE73" s="45">
        <v>0</v>
      </c>
      <c r="AF73" s="54">
        <v>0</v>
      </c>
      <c r="AG73" s="73">
        <v>0</v>
      </c>
      <c r="AH73" s="45">
        <v>0</v>
      </c>
      <c r="AI73" s="45">
        <v>0</v>
      </c>
      <c r="AJ73" s="45">
        <v>0</v>
      </c>
      <c r="AK73" s="54">
        <v>0</v>
      </c>
      <c r="AL73" s="73">
        <v>0.11773973</v>
      </c>
      <c r="AM73" s="45">
        <v>0</v>
      </c>
      <c r="AN73" s="45">
        <v>0</v>
      </c>
      <c r="AO73" s="45">
        <v>0</v>
      </c>
      <c r="AP73" s="54">
        <v>0.068484767</v>
      </c>
      <c r="AQ73" s="73">
        <v>0</v>
      </c>
      <c r="AR73" s="53">
        <v>0.264412742</v>
      </c>
      <c r="AS73" s="45">
        <v>0</v>
      </c>
      <c r="AT73" s="45">
        <v>0</v>
      </c>
      <c r="AU73" s="54">
        <v>0</v>
      </c>
      <c r="AV73" s="73">
        <v>892.9218882609999</v>
      </c>
      <c r="AW73" s="45">
        <v>87.795224366</v>
      </c>
      <c r="AX73" s="45">
        <v>0</v>
      </c>
      <c r="AY73" s="45">
        <v>0</v>
      </c>
      <c r="AZ73" s="54">
        <v>463.203568655</v>
      </c>
      <c r="BA73" s="73">
        <v>0</v>
      </c>
      <c r="BB73" s="53">
        <v>0</v>
      </c>
      <c r="BC73" s="45">
        <v>0</v>
      </c>
      <c r="BD73" s="45">
        <v>0</v>
      </c>
      <c r="BE73" s="54">
        <v>0</v>
      </c>
      <c r="BF73" s="73">
        <v>271.254213164</v>
      </c>
      <c r="BG73" s="53">
        <v>16.301936632</v>
      </c>
      <c r="BH73" s="45">
        <v>0</v>
      </c>
      <c r="BI73" s="45">
        <v>0</v>
      </c>
      <c r="BJ73" s="54">
        <v>56.592830724</v>
      </c>
      <c r="BK73" s="49">
        <f aca="true" t="shared" si="7" ref="BK73:BK84">SUM(C73:BJ73)</f>
        <v>2216.182839111</v>
      </c>
    </row>
    <row r="74" spans="1:63" ht="12.75">
      <c r="A74" s="11"/>
      <c r="B74" s="107" t="s">
        <v>164</v>
      </c>
      <c r="C74" s="73">
        <v>0</v>
      </c>
      <c r="D74" s="53">
        <v>75.74395376999999</v>
      </c>
      <c r="E74" s="45">
        <v>0</v>
      </c>
      <c r="F74" s="45">
        <v>0</v>
      </c>
      <c r="G74" s="54">
        <v>0</v>
      </c>
      <c r="H74" s="73">
        <v>1.140192507</v>
      </c>
      <c r="I74" s="45">
        <v>1.9681906559999998</v>
      </c>
      <c r="J74" s="45">
        <v>0</v>
      </c>
      <c r="K74" s="45">
        <v>0</v>
      </c>
      <c r="L74" s="54">
        <v>27.714929897999998</v>
      </c>
      <c r="M74" s="73">
        <v>0</v>
      </c>
      <c r="N74" s="53">
        <v>0</v>
      </c>
      <c r="O74" s="45">
        <v>0</v>
      </c>
      <c r="P74" s="45">
        <v>0</v>
      </c>
      <c r="Q74" s="54">
        <v>0</v>
      </c>
      <c r="R74" s="73">
        <v>0.410150402</v>
      </c>
      <c r="S74" s="45">
        <v>1.0390026890000001</v>
      </c>
      <c r="T74" s="45">
        <v>0</v>
      </c>
      <c r="U74" s="45">
        <v>0</v>
      </c>
      <c r="V74" s="54">
        <v>1.199848028</v>
      </c>
      <c r="W74" s="73">
        <v>0</v>
      </c>
      <c r="X74" s="45">
        <v>0</v>
      </c>
      <c r="Y74" s="45">
        <v>0</v>
      </c>
      <c r="Z74" s="45">
        <v>0</v>
      </c>
      <c r="AA74" s="54">
        <v>0</v>
      </c>
      <c r="AB74" s="73">
        <v>0.0038537800000000002</v>
      </c>
      <c r="AC74" s="45">
        <v>0</v>
      </c>
      <c r="AD74" s="45">
        <v>0</v>
      </c>
      <c r="AE74" s="45">
        <v>0</v>
      </c>
      <c r="AF74" s="54">
        <v>0</v>
      </c>
      <c r="AG74" s="73">
        <v>0</v>
      </c>
      <c r="AH74" s="45">
        <v>0</v>
      </c>
      <c r="AI74" s="45">
        <v>0</v>
      </c>
      <c r="AJ74" s="45">
        <v>0</v>
      </c>
      <c r="AK74" s="54">
        <v>0</v>
      </c>
      <c r="AL74" s="73">
        <v>0</v>
      </c>
      <c r="AM74" s="45">
        <v>0</v>
      </c>
      <c r="AN74" s="45">
        <v>0</v>
      </c>
      <c r="AO74" s="45">
        <v>0</v>
      </c>
      <c r="AP74" s="54">
        <v>0</v>
      </c>
      <c r="AQ74" s="73">
        <v>0</v>
      </c>
      <c r="AR74" s="53">
        <v>0</v>
      </c>
      <c r="AS74" s="45">
        <v>0</v>
      </c>
      <c r="AT74" s="45">
        <v>0</v>
      </c>
      <c r="AU74" s="54">
        <v>0</v>
      </c>
      <c r="AV74" s="73">
        <v>39.72082359899999</v>
      </c>
      <c r="AW74" s="45">
        <v>29.56109106</v>
      </c>
      <c r="AX74" s="45">
        <v>0</v>
      </c>
      <c r="AY74" s="45">
        <v>0</v>
      </c>
      <c r="AZ74" s="54">
        <v>154.859434018</v>
      </c>
      <c r="BA74" s="73">
        <v>0</v>
      </c>
      <c r="BB74" s="53">
        <v>0</v>
      </c>
      <c r="BC74" s="45">
        <v>0</v>
      </c>
      <c r="BD74" s="45">
        <v>0</v>
      </c>
      <c r="BE74" s="54">
        <v>0</v>
      </c>
      <c r="BF74" s="73">
        <v>25.784790733999998</v>
      </c>
      <c r="BG74" s="53">
        <v>4.171236433000001</v>
      </c>
      <c r="BH74" s="45">
        <v>0.268775</v>
      </c>
      <c r="BI74" s="45">
        <v>0</v>
      </c>
      <c r="BJ74" s="54">
        <v>34.528082911</v>
      </c>
      <c r="BK74" s="49">
        <f t="shared" si="7"/>
        <v>398.114355485</v>
      </c>
    </row>
    <row r="75" spans="1:63" ht="12.75">
      <c r="A75" s="11"/>
      <c r="B75" s="24" t="s">
        <v>106</v>
      </c>
      <c r="C75" s="73">
        <v>0</v>
      </c>
      <c r="D75" s="53">
        <v>122.399782555</v>
      </c>
      <c r="E75" s="45">
        <v>0</v>
      </c>
      <c r="F75" s="45">
        <v>0</v>
      </c>
      <c r="G75" s="54">
        <v>0</v>
      </c>
      <c r="H75" s="73">
        <v>10.978610154</v>
      </c>
      <c r="I75" s="45">
        <v>137.188317516</v>
      </c>
      <c r="J75" s="45">
        <v>0.642880299</v>
      </c>
      <c r="K75" s="45">
        <v>0</v>
      </c>
      <c r="L75" s="54">
        <v>65.996560229</v>
      </c>
      <c r="M75" s="73">
        <v>0</v>
      </c>
      <c r="N75" s="53">
        <v>0</v>
      </c>
      <c r="O75" s="45">
        <v>0</v>
      </c>
      <c r="P75" s="45">
        <v>0</v>
      </c>
      <c r="Q75" s="54">
        <v>0</v>
      </c>
      <c r="R75" s="73">
        <v>3.557518467</v>
      </c>
      <c r="S75" s="45">
        <v>3.4186731540000004</v>
      </c>
      <c r="T75" s="45">
        <v>0</v>
      </c>
      <c r="U75" s="45">
        <v>0</v>
      </c>
      <c r="V75" s="54">
        <v>38.172867404</v>
      </c>
      <c r="W75" s="73">
        <v>0</v>
      </c>
      <c r="X75" s="45">
        <v>0</v>
      </c>
      <c r="Y75" s="45">
        <v>0</v>
      </c>
      <c r="Z75" s="45">
        <v>0</v>
      </c>
      <c r="AA75" s="54">
        <v>0</v>
      </c>
      <c r="AB75" s="73">
        <v>0.018909482999999998</v>
      </c>
      <c r="AC75" s="45">
        <v>0</v>
      </c>
      <c r="AD75" s="45">
        <v>0</v>
      </c>
      <c r="AE75" s="45">
        <v>0</v>
      </c>
      <c r="AF75" s="54">
        <v>0</v>
      </c>
      <c r="AG75" s="73">
        <v>0</v>
      </c>
      <c r="AH75" s="45">
        <v>0</v>
      </c>
      <c r="AI75" s="45">
        <v>0</v>
      </c>
      <c r="AJ75" s="45">
        <v>0</v>
      </c>
      <c r="AK75" s="54">
        <v>0</v>
      </c>
      <c r="AL75" s="73">
        <v>0.053424033999999995</v>
      </c>
      <c r="AM75" s="45">
        <v>0</v>
      </c>
      <c r="AN75" s="45">
        <v>0</v>
      </c>
      <c r="AO75" s="45">
        <v>0</v>
      </c>
      <c r="AP75" s="54">
        <v>0</v>
      </c>
      <c r="AQ75" s="73">
        <v>0</v>
      </c>
      <c r="AR75" s="53">
        <v>26.874857162</v>
      </c>
      <c r="AS75" s="45">
        <v>0</v>
      </c>
      <c r="AT75" s="45">
        <v>0</v>
      </c>
      <c r="AU75" s="54">
        <v>0</v>
      </c>
      <c r="AV75" s="73">
        <v>286.503689696</v>
      </c>
      <c r="AW75" s="45">
        <v>220.637069687</v>
      </c>
      <c r="AX75" s="45">
        <v>0</v>
      </c>
      <c r="AY75" s="45">
        <v>0</v>
      </c>
      <c r="AZ75" s="54">
        <v>732.273676661</v>
      </c>
      <c r="BA75" s="73">
        <v>0</v>
      </c>
      <c r="BB75" s="53">
        <v>0</v>
      </c>
      <c r="BC75" s="45">
        <v>0</v>
      </c>
      <c r="BD75" s="45">
        <v>0</v>
      </c>
      <c r="BE75" s="54">
        <v>0</v>
      </c>
      <c r="BF75" s="73">
        <v>95.752607297</v>
      </c>
      <c r="BG75" s="53">
        <v>23.304194817</v>
      </c>
      <c r="BH75" s="45">
        <v>0</v>
      </c>
      <c r="BI75" s="45">
        <v>0</v>
      </c>
      <c r="BJ75" s="54">
        <v>80.706709087</v>
      </c>
      <c r="BK75" s="49">
        <f t="shared" si="7"/>
        <v>1848.480347702</v>
      </c>
    </row>
    <row r="76" spans="1:63" ht="12.75">
      <c r="A76" s="11"/>
      <c r="B76" s="24" t="s">
        <v>107</v>
      </c>
      <c r="C76" s="73">
        <v>0</v>
      </c>
      <c r="D76" s="53">
        <v>0.665215589</v>
      </c>
      <c r="E76" s="45">
        <v>0</v>
      </c>
      <c r="F76" s="45">
        <v>0</v>
      </c>
      <c r="G76" s="54">
        <v>0</v>
      </c>
      <c r="H76" s="73">
        <v>301.090901602</v>
      </c>
      <c r="I76" s="45">
        <v>16.706160633</v>
      </c>
      <c r="J76" s="45">
        <v>0</v>
      </c>
      <c r="K76" s="45">
        <v>0</v>
      </c>
      <c r="L76" s="54">
        <v>92.053426532</v>
      </c>
      <c r="M76" s="73">
        <v>0</v>
      </c>
      <c r="N76" s="53">
        <v>0</v>
      </c>
      <c r="O76" s="45">
        <v>0</v>
      </c>
      <c r="P76" s="45">
        <v>0</v>
      </c>
      <c r="Q76" s="54">
        <v>0</v>
      </c>
      <c r="R76" s="73">
        <v>126.975973506</v>
      </c>
      <c r="S76" s="45">
        <v>6.902048312</v>
      </c>
      <c r="T76" s="45">
        <v>0</v>
      </c>
      <c r="U76" s="45">
        <v>0</v>
      </c>
      <c r="V76" s="54">
        <v>17.027322109</v>
      </c>
      <c r="W76" s="73">
        <v>0</v>
      </c>
      <c r="X76" s="45">
        <v>0</v>
      </c>
      <c r="Y76" s="45">
        <v>0</v>
      </c>
      <c r="Z76" s="45">
        <v>0</v>
      </c>
      <c r="AA76" s="54">
        <v>0</v>
      </c>
      <c r="AB76" s="73">
        <v>0.681253516</v>
      </c>
      <c r="AC76" s="45">
        <v>0</v>
      </c>
      <c r="AD76" s="45">
        <v>0</v>
      </c>
      <c r="AE76" s="45">
        <v>0</v>
      </c>
      <c r="AF76" s="54">
        <v>0.0006488409999999999</v>
      </c>
      <c r="AG76" s="73">
        <v>0</v>
      </c>
      <c r="AH76" s="45">
        <v>0</v>
      </c>
      <c r="AI76" s="45">
        <v>0</v>
      </c>
      <c r="AJ76" s="45">
        <v>0</v>
      </c>
      <c r="AK76" s="54">
        <v>0</v>
      </c>
      <c r="AL76" s="73">
        <v>0.915054923</v>
      </c>
      <c r="AM76" s="45">
        <v>0</v>
      </c>
      <c r="AN76" s="45">
        <v>0</v>
      </c>
      <c r="AO76" s="45">
        <v>0</v>
      </c>
      <c r="AP76" s="54">
        <v>0</v>
      </c>
      <c r="AQ76" s="73">
        <v>0</v>
      </c>
      <c r="AR76" s="53">
        <v>4.961887097</v>
      </c>
      <c r="AS76" s="45">
        <v>0</v>
      </c>
      <c r="AT76" s="45">
        <v>0</v>
      </c>
      <c r="AU76" s="54">
        <v>0</v>
      </c>
      <c r="AV76" s="73">
        <v>1771.136148265</v>
      </c>
      <c r="AW76" s="45">
        <v>143.399907941</v>
      </c>
      <c r="AX76" s="45">
        <v>0</v>
      </c>
      <c r="AY76" s="45">
        <v>0</v>
      </c>
      <c r="AZ76" s="54">
        <v>823.1470180350001</v>
      </c>
      <c r="BA76" s="73">
        <v>0</v>
      </c>
      <c r="BB76" s="53">
        <v>0</v>
      </c>
      <c r="BC76" s="45">
        <v>0</v>
      </c>
      <c r="BD76" s="45">
        <v>0</v>
      </c>
      <c r="BE76" s="54">
        <v>0</v>
      </c>
      <c r="BF76" s="73">
        <v>785.738811196</v>
      </c>
      <c r="BG76" s="53">
        <v>24.699598622</v>
      </c>
      <c r="BH76" s="45">
        <v>0</v>
      </c>
      <c r="BI76" s="45">
        <v>0</v>
      </c>
      <c r="BJ76" s="54">
        <v>96.46968007999999</v>
      </c>
      <c r="BK76" s="49">
        <f t="shared" si="7"/>
        <v>4212.571056799001</v>
      </c>
    </row>
    <row r="77" spans="1:63" ht="25.5">
      <c r="A77" s="11"/>
      <c r="B77" s="24" t="s">
        <v>108</v>
      </c>
      <c r="C77" s="73">
        <v>0</v>
      </c>
      <c r="D77" s="53">
        <v>0.700017345</v>
      </c>
      <c r="E77" s="45">
        <v>0</v>
      </c>
      <c r="F77" s="45">
        <v>0</v>
      </c>
      <c r="G77" s="54">
        <v>0</v>
      </c>
      <c r="H77" s="73">
        <v>6.366349995</v>
      </c>
      <c r="I77" s="45">
        <v>0.794609634</v>
      </c>
      <c r="J77" s="45">
        <v>0</v>
      </c>
      <c r="K77" s="45">
        <v>0</v>
      </c>
      <c r="L77" s="54">
        <v>6.373053518000001</v>
      </c>
      <c r="M77" s="73">
        <v>0</v>
      </c>
      <c r="N77" s="53">
        <v>0</v>
      </c>
      <c r="O77" s="45">
        <v>0</v>
      </c>
      <c r="P77" s="45">
        <v>0</v>
      </c>
      <c r="Q77" s="54">
        <v>0</v>
      </c>
      <c r="R77" s="73">
        <v>3.8830922279999998</v>
      </c>
      <c r="S77" s="45">
        <v>0.41971170300000005</v>
      </c>
      <c r="T77" s="45">
        <v>0</v>
      </c>
      <c r="U77" s="45">
        <v>0</v>
      </c>
      <c r="V77" s="54">
        <v>0.21095545400000001</v>
      </c>
      <c r="W77" s="73">
        <v>0</v>
      </c>
      <c r="X77" s="45">
        <v>0</v>
      </c>
      <c r="Y77" s="45">
        <v>0</v>
      </c>
      <c r="Z77" s="45">
        <v>0</v>
      </c>
      <c r="AA77" s="54">
        <v>0</v>
      </c>
      <c r="AB77" s="73">
        <v>0.077295392</v>
      </c>
      <c r="AC77" s="45">
        <v>0</v>
      </c>
      <c r="AD77" s="45">
        <v>0</v>
      </c>
      <c r="AE77" s="45">
        <v>0</v>
      </c>
      <c r="AF77" s="54">
        <v>0</v>
      </c>
      <c r="AG77" s="73">
        <v>0</v>
      </c>
      <c r="AH77" s="45">
        <v>0</v>
      </c>
      <c r="AI77" s="45">
        <v>0</v>
      </c>
      <c r="AJ77" s="45">
        <v>0</v>
      </c>
      <c r="AK77" s="54">
        <v>0</v>
      </c>
      <c r="AL77" s="73">
        <v>0.058046119</v>
      </c>
      <c r="AM77" s="45">
        <v>0</v>
      </c>
      <c r="AN77" s="45">
        <v>0</v>
      </c>
      <c r="AO77" s="45">
        <v>0</v>
      </c>
      <c r="AP77" s="54">
        <v>0</v>
      </c>
      <c r="AQ77" s="73">
        <v>0</v>
      </c>
      <c r="AR77" s="53">
        <v>0</v>
      </c>
      <c r="AS77" s="45">
        <v>0</v>
      </c>
      <c r="AT77" s="45">
        <v>0</v>
      </c>
      <c r="AU77" s="54">
        <v>0</v>
      </c>
      <c r="AV77" s="73">
        <v>44.63718078699999</v>
      </c>
      <c r="AW77" s="45">
        <v>1.667194193</v>
      </c>
      <c r="AX77" s="45">
        <v>0</v>
      </c>
      <c r="AY77" s="45">
        <v>0</v>
      </c>
      <c r="AZ77" s="54">
        <v>14.827325385</v>
      </c>
      <c r="BA77" s="73">
        <v>0</v>
      </c>
      <c r="BB77" s="53">
        <v>0</v>
      </c>
      <c r="BC77" s="45">
        <v>0</v>
      </c>
      <c r="BD77" s="45">
        <v>0</v>
      </c>
      <c r="BE77" s="54">
        <v>0</v>
      </c>
      <c r="BF77" s="73">
        <v>27.291307014000004</v>
      </c>
      <c r="BG77" s="53">
        <v>0.232653516</v>
      </c>
      <c r="BH77" s="45">
        <v>0</v>
      </c>
      <c r="BI77" s="45">
        <v>0</v>
      </c>
      <c r="BJ77" s="54">
        <v>2.7535208439999996</v>
      </c>
      <c r="BK77" s="49">
        <f t="shared" si="7"/>
        <v>110.29231312699999</v>
      </c>
    </row>
    <row r="78" spans="1:63" ht="12.75">
      <c r="A78" s="11"/>
      <c r="B78" s="24" t="s">
        <v>109</v>
      </c>
      <c r="C78" s="73">
        <v>0</v>
      </c>
      <c r="D78" s="53">
        <v>82.210355761</v>
      </c>
      <c r="E78" s="45">
        <v>0</v>
      </c>
      <c r="F78" s="45">
        <v>0</v>
      </c>
      <c r="G78" s="54">
        <v>0</v>
      </c>
      <c r="H78" s="73">
        <v>12.909036218</v>
      </c>
      <c r="I78" s="45">
        <v>13.303349649</v>
      </c>
      <c r="J78" s="45">
        <v>0</v>
      </c>
      <c r="K78" s="45">
        <v>0</v>
      </c>
      <c r="L78" s="54">
        <v>23.979257467</v>
      </c>
      <c r="M78" s="73">
        <v>0</v>
      </c>
      <c r="N78" s="53">
        <v>0</v>
      </c>
      <c r="O78" s="45">
        <v>0</v>
      </c>
      <c r="P78" s="45">
        <v>0</v>
      </c>
      <c r="Q78" s="54">
        <v>0</v>
      </c>
      <c r="R78" s="73">
        <v>4.896213427</v>
      </c>
      <c r="S78" s="45">
        <v>0.399732139</v>
      </c>
      <c r="T78" s="45">
        <v>0</v>
      </c>
      <c r="U78" s="45">
        <v>0</v>
      </c>
      <c r="V78" s="54">
        <v>3.201222506</v>
      </c>
      <c r="W78" s="73">
        <v>0</v>
      </c>
      <c r="X78" s="45">
        <v>0</v>
      </c>
      <c r="Y78" s="45">
        <v>0</v>
      </c>
      <c r="Z78" s="45">
        <v>0</v>
      </c>
      <c r="AA78" s="54">
        <v>0</v>
      </c>
      <c r="AB78" s="73">
        <v>0.04174955</v>
      </c>
      <c r="AC78" s="45">
        <v>0</v>
      </c>
      <c r="AD78" s="45">
        <v>0</v>
      </c>
      <c r="AE78" s="45">
        <v>0</v>
      </c>
      <c r="AF78" s="54">
        <v>0</v>
      </c>
      <c r="AG78" s="73">
        <v>0</v>
      </c>
      <c r="AH78" s="45">
        <v>0</v>
      </c>
      <c r="AI78" s="45">
        <v>0</v>
      </c>
      <c r="AJ78" s="45">
        <v>0</v>
      </c>
      <c r="AK78" s="54">
        <v>0</v>
      </c>
      <c r="AL78" s="73">
        <v>0.056083002</v>
      </c>
      <c r="AM78" s="45">
        <v>0</v>
      </c>
      <c r="AN78" s="45">
        <v>0</v>
      </c>
      <c r="AO78" s="45">
        <v>0</v>
      </c>
      <c r="AP78" s="54">
        <v>0</v>
      </c>
      <c r="AQ78" s="73">
        <v>0</v>
      </c>
      <c r="AR78" s="53">
        <v>0</v>
      </c>
      <c r="AS78" s="45">
        <v>0</v>
      </c>
      <c r="AT78" s="45">
        <v>0</v>
      </c>
      <c r="AU78" s="54">
        <v>0</v>
      </c>
      <c r="AV78" s="73">
        <v>378.3467091</v>
      </c>
      <c r="AW78" s="45">
        <v>147.547342609</v>
      </c>
      <c r="AX78" s="45">
        <v>0</v>
      </c>
      <c r="AY78" s="45">
        <v>0</v>
      </c>
      <c r="AZ78" s="54">
        <v>408.192955757</v>
      </c>
      <c r="BA78" s="73">
        <v>0</v>
      </c>
      <c r="BB78" s="53">
        <v>0</v>
      </c>
      <c r="BC78" s="45">
        <v>0</v>
      </c>
      <c r="BD78" s="45">
        <v>0</v>
      </c>
      <c r="BE78" s="54">
        <v>0</v>
      </c>
      <c r="BF78" s="73">
        <v>122.896593087</v>
      </c>
      <c r="BG78" s="53">
        <v>19.147630943</v>
      </c>
      <c r="BH78" s="45">
        <v>0</v>
      </c>
      <c r="BI78" s="45">
        <v>0</v>
      </c>
      <c r="BJ78" s="54">
        <v>80.551774673</v>
      </c>
      <c r="BK78" s="49">
        <f t="shared" si="7"/>
        <v>1297.6800058879999</v>
      </c>
    </row>
    <row r="79" spans="1:63" ht="12.75">
      <c r="A79" s="11"/>
      <c r="B79" s="24" t="s">
        <v>110</v>
      </c>
      <c r="C79" s="73">
        <v>0</v>
      </c>
      <c r="D79" s="53">
        <v>13.557700944</v>
      </c>
      <c r="E79" s="45">
        <v>0</v>
      </c>
      <c r="F79" s="45">
        <v>0</v>
      </c>
      <c r="G79" s="54">
        <v>0</v>
      </c>
      <c r="H79" s="73">
        <v>40.253837189</v>
      </c>
      <c r="I79" s="45">
        <v>17.534867014</v>
      </c>
      <c r="J79" s="45">
        <v>0</v>
      </c>
      <c r="K79" s="45">
        <v>0</v>
      </c>
      <c r="L79" s="54">
        <v>50.480685146000006</v>
      </c>
      <c r="M79" s="73">
        <v>0</v>
      </c>
      <c r="N79" s="53">
        <v>0</v>
      </c>
      <c r="O79" s="45">
        <v>0</v>
      </c>
      <c r="P79" s="45">
        <v>0</v>
      </c>
      <c r="Q79" s="54">
        <v>0</v>
      </c>
      <c r="R79" s="73">
        <v>17.173441279</v>
      </c>
      <c r="S79" s="45">
        <v>7.418606432</v>
      </c>
      <c r="T79" s="45">
        <v>0</v>
      </c>
      <c r="U79" s="45">
        <v>0</v>
      </c>
      <c r="V79" s="54">
        <v>6.713402046</v>
      </c>
      <c r="W79" s="73">
        <v>0</v>
      </c>
      <c r="X79" s="45">
        <v>0</v>
      </c>
      <c r="Y79" s="45">
        <v>0</v>
      </c>
      <c r="Z79" s="45">
        <v>0</v>
      </c>
      <c r="AA79" s="54">
        <v>0</v>
      </c>
      <c r="AB79" s="73">
        <v>0.346277402</v>
      </c>
      <c r="AC79" s="45">
        <v>0</v>
      </c>
      <c r="AD79" s="45">
        <v>0</v>
      </c>
      <c r="AE79" s="45">
        <v>0</v>
      </c>
      <c r="AF79" s="54">
        <v>0.080557198</v>
      </c>
      <c r="AG79" s="73">
        <v>0</v>
      </c>
      <c r="AH79" s="45">
        <v>0</v>
      </c>
      <c r="AI79" s="45">
        <v>0</v>
      </c>
      <c r="AJ79" s="45">
        <v>0</v>
      </c>
      <c r="AK79" s="54">
        <v>0</v>
      </c>
      <c r="AL79" s="73">
        <v>0.209888396</v>
      </c>
      <c r="AM79" s="45">
        <v>0</v>
      </c>
      <c r="AN79" s="45">
        <v>0</v>
      </c>
      <c r="AO79" s="45">
        <v>0</v>
      </c>
      <c r="AP79" s="54">
        <v>0</v>
      </c>
      <c r="AQ79" s="73">
        <v>0</v>
      </c>
      <c r="AR79" s="53">
        <v>0</v>
      </c>
      <c r="AS79" s="45">
        <v>0</v>
      </c>
      <c r="AT79" s="45">
        <v>0</v>
      </c>
      <c r="AU79" s="54">
        <v>0</v>
      </c>
      <c r="AV79" s="73">
        <v>941.5239809980001</v>
      </c>
      <c r="AW79" s="45">
        <v>154.58675839299997</v>
      </c>
      <c r="AX79" s="45">
        <v>0</v>
      </c>
      <c r="AY79" s="45">
        <v>0</v>
      </c>
      <c r="AZ79" s="54">
        <v>657.3965328109999</v>
      </c>
      <c r="BA79" s="73">
        <v>0</v>
      </c>
      <c r="BB79" s="53">
        <v>0</v>
      </c>
      <c r="BC79" s="45">
        <v>0</v>
      </c>
      <c r="BD79" s="45">
        <v>0</v>
      </c>
      <c r="BE79" s="54">
        <v>0</v>
      </c>
      <c r="BF79" s="73">
        <v>417.11811590200006</v>
      </c>
      <c r="BG79" s="53">
        <v>33.591095194</v>
      </c>
      <c r="BH79" s="45">
        <v>0</v>
      </c>
      <c r="BI79" s="45">
        <v>0</v>
      </c>
      <c r="BJ79" s="54">
        <v>102.088794612</v>
      </c>
      <c r="BK79" s="49">
        <f t="shared" si="7"/>
        <v>2460.074540956</v>
      </c>
    </row>
    <row r="80" spans="1:63" ht="12.75">
      <c r="A80" s="11"/>
      <c r="B80" s="24" t="s">
        <v>111</v>
      </c>
      <c r="C80" s="73">
        <v>0</v>
      </c>
      <c r="D80" s="53">
        <v>53.026984066000004</v>
      </c>
      <c r="E80" s="45">
        <v>0</v>
      </c>
      <c r="F80" s="45">
        <v>0</v>
      </c>
      <c r="G80" s="54">
        <v>0</v>
      </c>
      <c r="H80" s="73">
        <v>14.986181016</v>
      </c>
      <c r="I80" s="45">
        <v>2.7371547030000003</v>
      </c>
      <c r="J80" s="45">
        <v>0.65311483</v>
      </c>
      <c r="K80" s="45">
        <v>0</v>
      </c>
      <c r="L80" s="54">
        <v>57.88033068199999</v>
      </c>
      <c r="M80" s="73">
        <v>0</v>
      </c>
      <c r="N80" s="53">
        <v>0</v>
      </c>
      <c r="O80" s="45">
        <v>0</v>
      </c>
      <c r="P80" s="45">
        <v>0</v>
      </c>
      <c r="Q80" s="54">
        <v>0</v>
      </c>
      <c r="R80" s="73">
        <v>3.8854420050000003</v>
      </c>
      <c r="S80" s="45">
        <v>0.036844728</v>
      </c>
      <c r="T80" s="45">
        <v>0</v>
      </c>
      <c r="U80" s="45">
        <v>0</v>
      </c>
      <c r="V80" s="54">
        <v>1.35274389</v>
      </c>
      <c r="W80" s="73">
        <v>0</v>
      </c>
      <c r="X80" s="45">
        <v>0</v>
      </c>
      <c r="Y80" s="45">
        <v>0</v>
      </c>
      <c r="Z80" s="45">
        <v>0</v>
      </c>
      <c r="AA80" s="54">
        <v>0</v>
      </c>
      <c r="AB80" s="73">
        <v>0.684978706</v>
      </c>
      <c r="AC80" s="45">
        <v>0</v>
      </c>
      <c r="AD80" s="45">
        <v>0</v>
      </c>
      <c r="AE80" s="45">
        <v>0</v>
      </c>
      <c r="AF80" s="54">
        <v>0</v>
      </c>
      <c r="AG80" s="73">
        <v>0</v>
      </c>
      <c r="AH80" s="45">
        <v>0</v>
      </c>
      <c r="AI80" s="45">
        <v>0</v>
      </c>
      <c r="AJ80" s="45">
        <v>0</v>
      </c>
      <c r="AK80" s="54">
        <v>0</v>
      </c>
      <c r="AL80" s="73">
        <v>0.390601406</v>
      </c>
      <c r="AM80" s="45">
        <v>0</v>
      </c>
      <c r="AN80" s="45">
        <v>0</v>
      </c>
      <c r="AO80" s="45">
        <v>0</v>
      </c>
      <c r="AP80" s="54">
        <v>0</v>
      </c>
      <c r="AQ80" s="73">
        <v>0</v>
      </c>
      <c r="AR80" s="53">
        <v>0</v>
      </c>
      <c r="AS80" s="45">
        <v>0</v>
      </c>
      <c r="AT80" s="45">
        <v>0</v>
      </c>
      <c r="AU80" s="54">
        <v>0</v>
      </c>
      <c r="AV80" s="73">
        <v>601.434070628</v>
      </c>
      <c r="AW80" s="45">
        <v>109.293992667</v>
      </c>
      <c r="AX80" s="45">
        <v>3.100206327</v>
      </c>
      <c r="AY80" s="45">
        <v>0</v>
      </c>
      <c r="AZ80" s="54">
        <v>245.31398299100005</v>
      </c>
      <c r="BA80" s="73">
        <v>0</v>
      </c>
      <c r="BB80" s="53">
        <v>0</v>
      </c>
      <c r="BC80" s="45">
        <v>0</v>
      </c>
      <c r="BD80" s="45">
        <v>0</v>
      </c>
      <c r="BE80" s="54">
        <v>0</v>
      </c>
      <c r="BF80" s="73">
        <v>179.13690447</v>
      </c>
      <c r="BG80" s="53">
        <v>8.47333998</v>
      </c>
      <c r="BH80" s="45">
        <v>0</v>
      </c>
      <c r="BI80" s="45">
        <v>0</v>
      </c>
      <c r="BJ80" s="54">
        <v>22.855906044999998</v>
      </c>
      <c r="BK80" s="49">
        <f t="shared" si="7"/>
        <v>1305.24277914</v>
      </c>
    </row>
    <row r="81" spans="1:63" ht="12.75">
      <c r="A81" s="11"/>
      <c r="B81" s="24" t="s">
        <v>112</v>
      </c>
      <c r="C81" s="73">
        <v>0</v>
      </c>
      <c r="D81" s="53">
        <v>0.496785621</v>
      </c>
      <c r="E81" s="45">
        <v>0</v>
      </c>
      <c r="F81" s="45">
        <v>0</v>
      </c>
      <c r="G81" s="54">
        <v>0</v>
      </c>
      <c r="H81" s="73">
        <v>1.5934130379999998</v>
      </c>
      <c r="I81" s="45">
        <v>0</v>
      </c>
      <c r="J81" s="45">
        <v>0</v>
      </c>
      <c r="K81" s="45">
        <v>0.044731147</v>
      </c>
      <c r="L81" s="54">
        <v>0.5954886340000001</v>
      </c>
      <c r="M81" s="73">
        <v>0</v>
      </c>
      <c r="N81" s="53">
        <v>0</v>
      </c>
      <c r="O81" s="45">
        <v>0</v>
      </c>
      <c r="P81" s="45">
        <v>0</v>
      </c>
      <c r="Q81" s="54">
        <v>0</v>
      </c>
      <c r="R81" s="73">
        <v>0.285619</v>
      </c>
      <c r="S81" s="45">
        <v>0</v>
      </c>
      <c r="T81" s="45">
        <v>0</v>
      </c>
      <c r="U81" s="45">
        <v>0</v>
      </c>
      <c r="V81" s="54">
        <v>0.006937703</v>
      </c>
      <c r="W81" s="73">
        <v>0</v>
      </c>
      <c r="X81" s="45">
        <v>0</v>
      </c>
      <c r="Y81" s="45">
        <v>0</v>
      </c>
      <c r="Z81" s="45">
        <v>0</v>
      </c>
      <c r="AA81" s="54">
        <v>0</v>
      </c>
      <c r="AB81" s="73">
        <v>0.0031141919999999996</v>
      </c>
      <c r="AC81" s="45">
        <v>0</v>
      </c>
      <c r="AD81" s="45">
        <v>0</v>
      </c>
      <c r="AE81" s="45">
        <v>0</v>
      </c>
      <c r="AF81" s="54">
        <v>0</v>
      </c>
      <c r="AG81" s="73">
        <v>0</v>
      </c>
      <c r="AH81" s="45">
        <v>0</v>
      </c>
      <c r="AI81" s="45">
        <v>0</v>
      </c>
      <c r="AJ81" s="45">
        <v>0</v>
      </c>
      <c r="AK81" s="54">
        <v>0</v>
      </c>
      <c r="AL81" s="73">
        <v>0.006684952</v>
      </c>
      <c r="AM81" s="45">
        <v>0</v>
      </c>
      <c r="AN81" s="45">
        <v>0</v>
      </c>
      <c r="AO81" s="45">
        <v>0</v>
      </c>
      <c r="AP81" s="54">
        <v>0</v>
      </c>
      <c r="AQ81" s="73">
        <v>0</v>
      </c>
      <c r="AR81" s="53">
        <v>0</v>
      </c>
      <c r="AS81" s="45">
        <v>0</v>
      </c>
      <c r="AT81" s="45">
        <v>0</v>
      </c>
      <c r="AU81" s="54">
        <v>0</v>
      </c>
      <c r="AV81" s="73">
        <v>21.461752667</v>
      </c>
      <c r="AW81" s="45">
        <v>6.122630532</v>
      </c>
      <c r="AX81" s="45">
        <v>0</v>
      </c>
      <c r="AY81" s="45">
        <v>0</v>
      </c>
      <c r="AZ81" s="54">
        <v>4.795783394</v>
      </c>
      <c r="BA81" s="73">
        <v>0</v>
      </c>
      <c r="BB81" s="53">
        <v>0</v>
      </c>
      <c r="BC81" s="45">
        <v>0</v>
      </c>
      <c r="BD81" s="45">
        <v>0</v>
      </c>
      <c r="BE81" s="54">
        <v>0</v>
      </c>
      <c r="BF81" s="73">
        <v>6.181899296000001</v>
      </c>
      <c r="BG81" s="53">
        <v>0.18793980700000001</v>
      </c>
      <c r="BH81" s="45">
        <v>0</v>
      </c>
      <c r="BI81" s="45">
        <v>0</v>
      </c>
      <c r="BJ81" s="54">
        <v>0.7013519309999999</v>
      </c>
      <c r="BK81" s="49">
        <f t="shared" si="7"/>
        <v>42.48413191399999</v>
      </c>
    </row>
    <row r="82" spans="1:63" ht="12.75">
      <c r="A82" s="11"/>
      <c r="B82" s="24" t="s">
        <v>113</v>
      </c>
      <c r="C82" s="73">
        <v>0</v>
      </c>
      <c r="D82" s="53">
        <v>164.549437579</v>
      </c>
      <c r="E82" s="45">
        <v>0</v>
      </c>
      <c r="F82" s="45">
        <v>0</v>
      </c>
      <c r="G82" s="54">
        <v>0</v>
      </c>
      <c r="H82" s="73">
        <v>61.26076020599999</v>
      </c>
      <c r="I82" s="45">
        <v>505.34920077799995</v>
      </c>
      <c r="J82" s="45">
        <v>0</v>
      </c>
      <c r="K82" s="45">
        <v>0</v>
      </c>
      <c r="L82" s="54">
        <v>208.730622936</v>
      </c>
      <c r="M82" s="73">
        <v>0</v>
      </c>
      <c r="N82" s="53">
        <v>0</v>
      </c>
      <c r="O82" s="45">
        <v>0</v>
      </c>
      <c r="P82" s="45">
        <v>0</v>
      </c>
      <c r="Q82" s="54">
        <v>0</v>
      </c>
      <c r="R82" s="73">
        <v>24.31431087</v>
      </c>
      <c r="S82" s="45">
        <v>0</v>
      </c>
      <c r="T82" s="45">
        <v>0</v>
      </c>
      <c r="U82" s="45">
        <v>0</v>
      </c>
      <c r="V82" s="54">
        <v>4.364902036</v>
      </c>
      <c r="W82" s="73">
        <v>0</v>
      </c>
      <c r="X82" s="45">
        <v>0</v>
      </c>
      <c r="Y82" s="45">
        <v>0</v>
      </c>
      <c r="Z82" s="45">
        <v>0</v>
      </c>
      <c r="AA82" s="54">
        <v>0</v>
      </c>
      <c r="AB82" s="73">
        <v>0.5630678969999999</v>
      </c>
      <c r="AC82" s="45">
        <v>0</v>
      </c>
      <c r="AD82" s="45">
        <v>0</v>
      </c>
      <c r="AE82" s="45">
        <v>0</v>
      </c>
      <c r="AF82" s="54">
        <v>0.0048887209999999995</v>
      </c>
      <c r="AG82" s="73">
        <v>0</v>
      </c>
      <c r="AH82" s="45">
        <v>0</v>
      </c>
      <c r="AI82" s="45">
        <v>0</v>
      </c>
      <c r="AJ82" s="45">
        <v>0</v>
      </c>
      <c r="AK82" s="54">
        <v>0</v>
      </c>
      <c r="AL82" s="73">
        <v>0.248758404</v>
      </c>
      <c r="AM82" s="45">
        <v>0</v>
      </c>
      <c r="AN82" s="45">
        <v>0</v>
      </c>
      <c r="AO82" s="45">
        <v>0</v>
      </c>
      <c r="AP82" s="54">
        <v>0</v>
      </c>
      <c r="AQ82" s="73">
        <v>0</v>
      </c>
      <c r="AR82" s="53">
        <v>71.281196232</v>
      </c>
      <c r="AS82" s="45">
        <v>0</v>
      </c>
      <c r="AT82" s="45">
        <v>0</v>
      </c>
      <c r="AU82" s="54">
        <v>0</v>
      </c>
      <c r="AV82" s="73">
        <v>1289.693676446</v>
      </c>
      <c r="AW82" s="45">
        <v>91.77220611300001</v>
      </c>
      <c r="AX82" s="45">
        <v>0.106656411</v>
      </c>
      <c r="AY82" s="45">
        <v>0</v>
      </c>
      <c r="AZ82" s="54">
        <v>476.508318789</v>
      </c>
      <c r="BA82" s="73">
        <v>0</v>
      </c>
      <c r="BB82" s="53">
        <v>0</v>
      </c>
      <c r="BC82" s="45">
        <v>0</v>
      </c>
      <c r="BD82" s="45">
        <v>0</v>
      </c>
      <c r="BE82" s="54">
        <v>0</v>
      </c>
      <c r="BF82" s="73">
        <v>411.961566671</v>
      </c>
      <c r="BG82" s="53">
        <v>18.72200755</v>
      </c>
      <c r="BH82" s="45">
        <v>0</v>
      </c>
      <c r="BI82" s="45">
        <v>0</v>
      </c>
      <c r="BJ82" s="54">
        <v>45.040786788999995</v>
      </c>
      <c r="BK82" s="49">
        <f t="shared" si="7"/>
        <v>3374.4723644279998</v>
      </c>
    </row>
    <row r="83" spans="1:63" ht="12.75">
      <c r="A83" s="11"/>
      <c r="B83" s="24" t="s">
        <v>152</v>
      </c>
      <c r="C83" s="73">
        <v>0</v>
      </c>
      <c r="D83" s="53">
        <v>0</v>
      </c>
      <c r="E83" s="45">
        <v>0</v>
      </c>
      <c r="F83" s="45">
        <v>0</v>
      </c>
      <c r="G83" s="54">
        <v>0</v>
      </c>
      <c r="H83" s="73">
        <v>2.701754917</v>
      </c>
      <c r="I83" s="45">
        <v>0.20217857300000003</v>
      </c>
      <c r="J83" s="45">
        <v>0</v>
      </c>
      <c r="K83" s="45">
        <v>0</v>
      </c>
      <c r="L83" s="54">
        <v>5.696624998000001</v>
      </c>
      <c r="M83" s="73">
        <v>0</v>
      </c>
      <c r="N83" s="53">
        <v>0</v>
      </c>
      <c r="O83" s="45">
        <v>0</v>
      </c>
      <c r="P83" s="45">
        <v>0</v>
      </c>
      <c r="Q83" s="54">
        <v>0</v>
      </c>
      <c r="R83" s="73">
        <v>0.6296976889999999</v>
      </c>
      <c r="S83" s="45">
        <v>0</v>
      </c>
      <c r="T83" s="45">
        <v>0</v>
      </c>
      <c r="U83" s="45">
        <v>0</v>
      </c>
      <c r="V83" s="54">
        <v>0.667102391</v>
      </c>
      <c r="W83" s="73">
        <v>0</v>
      </c>
      <c r="X83" s="45">
        <v>0</v>
      </c>
      <c r="Y83" s="45">
        <v>0</v>
      </c>
      <c r="Z83" s="45">
        <v>0</v>
      </c>
      <c r="AA83" s="54">
        <v>0</v>
      </c>
      <c r="AB83" s="73">
        <v>0</v>
      </c>
      <c r="AC83" s="45">
        <v>0</v>
      </c>
      <c r="AD83" s="45">
        <v>0</v>
      </c>
      <c r="AE83" s="45">
        <v>0</v>
      </c>
      <c r="AF83" s="54">
        <v>0</v>
      </c>
      <c r="AG83" s="73">
        <v>0</v>
      </c>
      <c r="AH83" s="45">
        <v>0</v>
      </c>
      <c r="AI83" s="45">
        <v>0</v>
      </c>
      <c r="AJ83" s="45">
        <v>0</v>
      </c>
      <c r="AK83" s="54">
        <v>0</v>
      </c>
      <c r="AL83" s="73">
        <v>0</v>
      </c>
      <c r="AM83" s="45">
        <v>0</v>
      </c>
      <c r="AN83" s="45">
        <v>0</v>
      </c>
      <c r="AO83" s="45">
        <v>0</v>
      </c>
      <c r="AP83" s="54">
        <v>0</v>
      </c>
      <c r="AQ83" s="73">
        <v>0</v>
      </c>
      <c r="AR83" s="53">
        <v>0</v>
      </c>
      <c r="AS83" s="45">
        <v>0</v>
      </c>
      <c r="AT83" s="45">
        <v>0</v>
      </c>
      <c r="AU83" s="54">
        <v>0</v>
      </c>
      <c r="AV83" s="73">
        <v>166.17779148</v>
      </c>
      <c r="AW83" s="45">
        <v>80.168902957</v>
      </c>
      <c r="AX83" s="45">
        <v>0</v>
      </c>
      <c r="AY83" s="45">
        <v>0</v>
      </c>
      <c r="AZ83" s="54">
        <v>425.45853817</v>
      </c>
      <c r="BA83" s="73">
        <v>0</v>
      </c>
      <c r="BB83" s="53">
        <v>0</v>
      </c>
      <c r="BC83" s="45">
        <v>0</v>
      </c>
      <c r="BD83" s="45">
        <v>0</v>
      </c>
      <c r="BE83" s="54">
        <v>0</v>
      </c>
      <c r="BF83" s="73">
        <v>63.640388623</v>
      </c>
      <c r="BG83" s="53">
        <v>15.85173747</v>
      </c>
      <c r="BH83" s="45">
        <v>0</v>
      </c>
      <c r="BI83" s="45">
        <v>0</v>
      </c>
      <c r="BJ83" s="54">
        <v>46.061924253</v>
      </c>
      <c r="BK83" s="49">
        <f t="shared" si="7"/>
        <v>807.256641521</v>
      </c>
    </row>
    <row r="84" spans="1:63" ht="12.75">
      <c r="A84" s="36"/>
      <c r="B84" s="37" t="s">
        <v>82</v>
      </c>
      <c r="C84" s="81">
        <f aca="true" t="shared" si="8" ref="C84:AH84">SUM(C73:C83)</f>
        <v>0</v>
      </c>
      <c r="D84" s="81">
        <f t="shared" si="8"/>
        <v>540.398855166</v>
      </c>
      <c r="E84" s="81">
        <f t="shared" si="8"/>
        <v>0</v>
      </c>
      <c r="F84" s="81">
        <f t="shared" si="8"/>
        <v>0</v>
      </c>
      <c r="G84" s="81">
        <f t="shared" si="8"/>
        <v>0</v>
      </c>
      <c r="H84" s="81">
        <f t="shared" si="8"/>
        <v>491.0660575</v>
      </c>
      <c r="I84" s="81">
        <f t="shared" si="8"/>
        <v>988.3521112999998</v>
      </c>
      <c r="J84" s="81">
        <f t="shared" si="8"/>
        <v>1.295995129</v>
      </c>
      <c r="K84" s="81">
        <f t="shared" si="8"/>
        <v>0.044731147</v>
      </c>
      <c r="L84" s="81">
        <f t="shared" si="8"/>
        <v>581.236484565</v>
      </c>
      <c r="M84" s="81">
        <f t="shared" si="8"/>
        <v>0</v>
      </c>
      <c r="N84" s="81">
        <f t="shared" si="8"/>
        <v>0</v>
      </c>
      <c r="O84" s="81">
        <f t="shared" si="8"/>
        <v>0</v>
      </c>
      <c r="P84" s="81">
        <f t="shared" si="8"/>
        <v>0</v>
      </c>
      <c r="Q84" s="81">
        <f t="shared" si="8"/>
        <v>0</v>
      </c>
      <c r="R84" s="81">
        <f t="shared" si="8"/>
        <v>197.758197247</v>
      </c>
      <c r="S84" s="81">
        <f t="shared" si="8"/>
        <v>32.445879438</v>
      </c>
      <c r="T84" s="81">
        <f t="shared" si="8"/>
        <v>0</v>
      </c>
      <c r="U84" s="81">
        <f t="shared" si="8"/>
        <v>0</v>
      </c>
      <c r="V84" s="81">
        <f t="shared" si="8"/>
        <v>76.70241219300001</v>
      </c>
      <c r="W84" s="81">
        <f t="shared" si="8"/>
        <v>0</v>
      </c>
      <c r="X84" s="81">
        <f t="shared" si="8"/>
        <v>0</v>
      </c>
      <c r="Y84" s="81">
        <f t="shared" si="8"/>
        <v>0</v>
      </c>
      <c r="Z84" s="81">
        <f t="shared" si="8"/>
        <v>0</v>
      </c>
      <c r="AA84" s="81">
        <f t="shared" si="8"/>
        <v>0</v>
      </c>
      <c r="AB84" s="81">
        <f t="shared" si="8"/>
        <v>2.6027034439999994</v>
      </c>
      <c r="AC84" s="81">
        <f t="shared" si="8"/>
        <v>0</v>
      </c>
      <c r="AD84" s="81">
        <f t="shared" si="8"/>
        <v>0</v>
      </c>
      <c r="AE84" s="81">
        <f t="shared" si="8"/>
        <v>0</v>
      </c>
      <c r="AF84" s="81">
        <f t="shared" si="8"/>
        <v>0.08609475999999999</v>
      </c>
      <c r="AG84" s="81">
        <f t="shared" si="8"/>
        <v>0</v>
      </c>
      <c r="AH84" s="81">
        <f t="shared" si="8"/>
        <v>0</v>
      </c>
      <c r="AI84" s="81">
        <f aca="true" t="shared" si="9" ref="AI84:BJ84">SUM(AI73:AI83)</f>
        <v>0</v>
      </c>
      <c r="AJ84" s="81">
        <f t="shared" si="9"/>
        <v>0</v>
      </c>
      <c r="AK84" s="81">
        <f t="shared" si="9"/>
        <v>0</v>
      </c>
      <c r="AL84" s="81">
        <f t="shared" si="9"/>
        <v>2.056280966</v>
      </c>
      <c r="AM84" s="81">
        <f t="shared" si="9"/>
        <v>0</v>
      </c>
      <c r="AN84" s="81">
        <f t="shared" si="9"/>
        <v>0</v>
      </c>
      <c r="AO84" s="81">
        <f t="shared" si="9"/>
        <v>0</v>
      </c>
      <c r="AP84" s="81">
        <f t="shared" si="9"/>
        <v>0.068484767</v>
      </c>
      <c r="AQ84" s="81">
        <f t="shared" si="9"/>
        <v>0</v>
      </c>
      <c r="AR84" s="81">
        <f t="shared" si="9"/>
        <v>103.382353233</v>
      </c>
      <c r="AS84" s="81">
        <f t="shared" si="9"/>
        <v>0</v>
      </c>
      <c r="AT84" s="81">
        <f t="shared" si="9"/>
        <v>0</v>
      </c>
      <c r="AU84" s="81">
        <f t="shared" si="9"/>
        <v>0</v>
      </c>
      <c r="AV84" s="81">
        <f t="shared" si="9"/>
        <v>6433.557711927</v>
      </c>
      <c r="AW84" s="81">
        <f t="shared" si="9"/>
        <v>1072.552320518</v>
      </c>
      <c r="AX84" s="81">
        <f t="shared" si="9"/>
        <v>3.206862738</v>
      </c>
      <c r="AY84" s="81">
        <f t="shared" si="9"/>
        <v>0</v>
      </c>
      <c r="AZ84" s="81">
        <f t="shared" si="9"/>
        <v>4405.977134666001</v>
      </c>
      <c r="BA84" s="81">
        <f t="shared" si="9"/>
        <v>0</v>
      </c>
      <c r="BB84" s="81">
        <f t="shared" si="9"/>
        <v>0</v>
      </c>
      <c r="BC84" s="81">
        <f t="shared" si="9"/>
        <v>0</v>
      </c>
      <c r="BD84" s="81">
        <f t="shared" si="9"/>
        <v>0</v>
      </c>
      <c r="BE84" s="81">
        <f t="shared" si="9"/>
        <v>0</v>
      </c>
      <c r="BF84" s="81">
        <f t="shared" si="9"/>
        <v>2406.757197454</v>
      </c>
      <c r="BG84" s="81">
        <f t="shared" si="9"/>
        <v>164.68337096399998</v>
      </c>
      <c r="BH84" s="81">
        <f t="shared" si="9"/>
        <v>0.268775</v>
      </c>
      <c r="BI84" s="81">
        <f t="shared" si="9"/>
        <v>0</v>
      </c>
      <c r="BJ84" s="81">
        <f t="shared" si="9"/>
        <v>568.351361949</v>
      </c>
      <c r="BK84" s="108">
        <f t="shared" si="7"/>
        <v>18072.851376071</v>
      </c>
    </row>
    <row r="85" spans="1:63" ht="12.75">
      <c r="A85" s="36"/>
      <c r="B85" s="38" t="s">
        <v>80</v>
      </c>
      <c r="C85" s="50">
        <f aca="true" t="shared" si="10" ref="C85:AH85">+C84+C71</f>
        <v>0</v>
      </c>
      <c r="D85" s="71">
        <f t="shared" si="10"/>
        <v>541.010709657</v>
      </c>
      <c r="E85" s="71">
        <f t="shared" si="10"/>
        <v>0</v>
      </c>
      <c r="F85" s="71">
        <f t="shared" si="10"/>
        <v>0</v>
      </c>
      <c r="G85" s="69">
        <f t="shared" si="10"/>
        <v>0</v>
      </c>
      <c r="H85" s="50">
        <f t="shared" si="10"/>
        <v>519.205299591</v>
      </c>
      <c r="I85" s="71">
        <f t="shared" si="10"/>
        <v>988.3521759539998</v>
      </c>
      <c r="J85" s="71">
        <f t="shared" si="10"/>
        <v>1.295995129</v>
      </c>
      <c r="K85" s="71">
        <f t="shared" si="10"/>
        <v>0.044731147</v>
      </c>
      <c r="L85" s="69">
        <f t="shared" si="10"/>
        <v>583.057768604</v>
      </c>
      <c r="M85" s="50">
        <f t="shared" si="10"/>
        <v>0</v>
      </c>
      <c r="N85" s="71">
        <f t="shared" si="10"/>
        <v>0</v>
      </c>
      <c r="O85" s="71">
        <f t="shared" si="10"/>
        <v>0</v>
      </c>
      <c r="P85" s="71">
        <f t="shared" si="10"/>
        <v>0</v>
      </c>
      <c r="Q85" s="69">
        <f t="shared" si="10"/>
        <v>0</v>
      </c>
      <c r="R85" s="50">
        <f t="shared" si="10"/>
        <v>213.234913986</v>
      </c>
      <c r="S85" s="71">
        <f t="shared" si="10"/>
        <v>32.445879438</v>
      </c>
      <c r="T85" s="71">
        <f t="shared" si="10"/>
        <v>0</v>
      </c>
      <c r="U85" s="71">
        <f t="shared" si="10"/>
        <v>0</v>
      </c>
      <c r="V85" s="69">
        <f t="shared" si="10"/>
        <v>77.22493254100002</v>
      </c>
      <c r="W85" s="50">
        <f t="shared" si="10"/>
        <v>0</v>
      </c>
      <c r="X85" s="71">
        <f t="shared" si="10"/>
        <v>0</v>
      </c>
      <c r="Y85" s="71">
        <f t="shared" si="10"/>
        <v>0</v>
      </c>
      <c r="Z85" s="71">
        <f t="shared" si="10"/>
        <v>0</v>
      </c>
      <c r="AA85" s="69">
        <f t="shared" si="10"/>
        <v>0</v>
      </c>
      <c r="AB85" s="50">
        <f t="shared" si="10"/>
        <v>3.3456691019999996</v>
      </c>
      <c r="AC85" s="71">
        <f t="shared" si="10"/>
        <v>0</v>
      </c>
      <c r="AD85" s="71">
        <f t="shared" si="10"/>
        <v>0</v>
      </c>
      <c r="AE85" s="71">
        <f t="shared" si="10"/>
        <v>0</v>
      </c>
      <c r="AF85" s="69">
        <f t="shared" si="10"/>
        <v>0.08609475999999999</v>
      </c>
      <c r="AG85" s="50">
        <f t="shared" si="10"/>
        <v>0</v>
      </c>
      <c r="AH85" s="71">
        <f t="shared" si="10"/>
        <v>0</v>
      </c>
      <c r="AI85" s="71">
        <f aca="true" t="shared" si="11" ref="AI85:BK85">+AI84+AI71</f>
        <v>0</v>
      </c>
      <c r="AJ85" s="71">
        <f t="shared" si="11"/>
        <v>0</v>
      </c>
      <c r="AK85" s="69">
        <f t="shared" si="11"/>
        <v>0</v>
      </c>
      <c r="AL85" s="50">
        <f t="shared" si="11"/>
        <v>2.533295836</v>
      </c>
      <c r="AM85" s="71">
        <f t="shared" si="11"/>
        <v>0</v>
      </c>
      <c r="AN85" s="71">
        <f t="shared" si="11"/>
        <v>0</v>
      </c>
      <c r="AO85" s="71">
        <f t="shared" si="11"/>
        <v>0</v>
      </c>
      <c r="AP85" s="69">
        <f t="shared" si="11"/>
        <v>0.068484767</v>
      </c>
      <c r="AQ85" s="50">
        <f t="shared" si="11"/>
        <v>0</v>
      </c>
      <c r="AR85" s="71">
        <f t="shared" si="11"/>
        <v>103.382353233</v>
      </c>
      <c r="AS85" s="71">
        <f t="shared" si="11"/>
        <v>0</v>
      </c>
      <c r="AT85" s="71">
        <f t="shared" si="11"/>
        <v>0</v>
      </c>
      <c r="AU85" s="69">
        <f t="shared" si="11"/>
        <v>0</v>
      </c>
      <c r="AV85" s="50">
        <f t="shared" si="11"/>
        <v>7194.805804476</v>
      </c>
      <c r="AW85" s="71">
        <f t="shared" si="11"/>
        <v>1082.221881997</v>
      </c>
      <c r="AX85" s="71">
        <f t="shared" si="11"/>
        <v>3.206862738</v>
      </c>
      <c r="AY85" s="71">
        <f t="shared" si="11"/>
        <v>0</v>
      </c>
      <c r="AZ85" s="69">
        <f t="shared" si="11"/>
        <v>4533.387246069001</v>
      </c>
      <c r="BA85" s="50">
        <f t="shared" si="11"/>
        <v>0</v>
      </c>
      <c r="BB85" s="71">
        <f t="shared" si="11"/>
        <v>0</v>
      </c>
      <c r="BC85" s="71">
        <f t="shared" si="11"/>
        <v>0</v>
      </c>
      <c r="BD85" s="71">
        <f t="shared" si="11"/>
        <v>0</v>
      </c>
      <c r="BE85" s="69">
        <f t="shared" si="11"/>
        <v>0</v>
      </c>
      <c r="BF85" s="50">
        <f t="shared" si="11"/>
        <v>2861.121561761</v>
      </c>
      <c r="BG85" s="71">
        <f t="shared" si="11"/>
        <v>178.14907941999996</v>
      </c>
      <c r="BH85" s="71">
        <f t="shared" si="11"/>
        <v>1.2666632880000002</v>
      </c>
      <c r="BI85" s="71">
        <f t="shared" si="11"/>
        <v>0</v>
      </c>
      <c r="BJ85" s="69">
        <f t="shared" si="11"/>
        <v>614.032415087</v>
      </c>
      <c r="BK85" s="52">
        <f t="shared" si="11"/>
        <v>19533.479818581</v>
      </c>
    </row>
    <row r="86" spans="1:63" ht="3" customHeight="1">
      <c r="A86" s="11"/>
      <c r="B86" s="18"/>
      <c r="C86" s="123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5"/>
    </row>
    <row r="87" spans="1:63" ht="12.75">
      <c r="A87" s="11" t="s">
        <v>18</v>
      </c>
      <c r="B87" s="17" t="s">
        <v>8</v>
      </c>
      <c r="C87" s="123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5"/>
    </row>
    <row r="88" spans="1:63" ht="12.75">
      <c r="A88" s="11" t="s">
        <v>72</v>
      </c>
      <c r="B88" s="18" t="s">
        <v>19</v>
      </c>
      <c r="C88" s="123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5"/>
    </row>
    <row r="89" spans="1:63" ht="12.75">
      <c r="A89" s="11"/>
      <c r="B89" s="24" t="s">
        <v>114</v>
      </c>
      <c r="C89" s="73">
        <v>0</v>
      </c>
      <c r="D89" s="53">
        <v>141.043382075</v>
      </c>
      <c r="E89" s="45">
        <v>0</v>
      </c>
      <c r="F89" s="45">
        <v>0</v>
      </c>
      <c r="G89" s="54">
        <v>0</v>
      </c>
      <c r="H89" s="73">
        <v>13.381850952999999</v>
      </c>
      <c r="I89" s="45">
        <v>12.691800617</v>
      </c>
      <c r="J89" s="45">
        <v>0</v>
      </c>
      <c r="K89" s="45">
        <v>0</v>
      </c>
      <c r="L89" s="54">
        <v>140.682003825</v>
      </c>
      <c r="M89" s="73">
        <v>0</v>
      </c>
      <c r="N89" s="53">
        <v>0</v>
      </c>
      <c r="O89" s="45">
        <v>0</v>
      </c>
      <c r="P89" s="45">
        <v>0</v>
      </c>
      <c r="Q89" s="54">
        <v>0</v>
      </c>
      <c r="R89" s="73">
        <v>5.034665418000001</v>
      </c>
      <c r="S89" s="45">
        <v>4.730627054</v>
      </c>
      <c r="T89" s="45">
        <v>0</v>
      </c>
      <c r="U89" s="45">
        <v>0</v>
      </c>
      <c r="V89" s="54">
        <v>3.998307165</v>
      </c>
      <c r="W89" s="73">
        <v>0</v>
      </c>
      <c r="X89" s="45">
        <v>0</v>
      </c>
      <c r="Y89" s="45">
        <v>0</v>
      </c>
      <c r="Z89" s="45">
        <v>0</v>
      </c>
      <c r="AA89" s="54">
        <v>0</v>
      </c>
      <c r="AB89" s="73">
        <v>0.032461318999999995</v>
      </c>
      <c r="AC89" s="45">
        <v>0</v>
      </c>
      <c r="AD89" s="45">
        <v>0</v>
      </c>
      <c r="AE89" s="45">
        <v>0</v>
      </c>
      <c r="AF89" s="54">
        <v>0.245429856</v>
      </c>
      <c r="AG89" s="73">
        <v>0</v>
      </c>
      <c r="AH89" s="45">
        <v>0</v>
      </c>
      <c r="AI89" s="45">
        <v>0</v>
      </c>
      <c r="AJ89" s="45">
        <v>0</v>
      </c>
      <c r="AK89" s="54">
        <v>0</v>
      </c>
      <c r="AL89" s="73">
        <v>0.053966623000000005</v>
      </c>
      <c r="AM89" s="45">
        <v>0</v>
      </c>
      <c r="AN89" s="45">
        <v>0</v>
      </c>
      <c r="AO89" s="45">
        <v>0</v>
      </c>
      <c r="AP89" s="54">
        <v>0.148110096</v>
      </c>
      <c r="AQ89" s="73">
        <v>0</v>
      </c>
      <c r="AR89" s="53">
        <v>0</v>
      </c>
      <c r="AS89" s="45">
        <v>0</v>
      </c>
      <c r="AT89" s="45">
        <v>0</v>
      </c>
      <c r="AU89" s="54">
        <v>0</v>
      </c>
      <c r="AV89" s="73">
        <v>393.6511414230001</v>
      </c>
      <c r="AW89" s="45">
        <v>238.76618392600002</v>
      </c>
      <c r="AX89" s="45">
        <v>0</v>
      </c>
      <c r="AY89" s="45">
        <v>0</v>
      </c>
      <c r="AZ89" s="54">
        <v>979.02976681</v>
      </c>
      <c r="BA89" s="73">
        <v>0</v>
      </c>
      <c r="BB89" s="53">
        <v>0</v>
      </c>
      <c r="BC89" s="45">
        <v>0</v>
      </c>
      <c r="BD89" s="45">
        <v>0</v>
      </c>
      <c r="BE89" s="54">
        <v>0</v>
      </c>
      <c r="BF89" s="73">
        <v>214.855582028</v>
      </c>
      <c r="BG89" s="53">
        <v>38.022393666</v>
      </c>
      <c r="BH89" s="45">
        <v>0</v>
      </c>
      <c r="BI89" s="45">
        <v>0</v>
      </c>
      <c r="BJ89" s="54">
        <v>270.1802277</v>
      </c>
      <c r="BK89" s="61">
        <f>SUM(C89:BJ89)</f>
        <v>2456.547900554</v>
      </c>
    </row>
    <row r="90" spans="1:63" ht="12.75">
      <c r="A90" s="36"/>
      <c r="B90" s="38" t="s">
        <v>79</v>
      </c>
      <c r="C90" s="50">
        <f aca="true" t="shared" si="12" ref="C90:AH90">SUM(C89:C89)</f>
        <v>0</v>
      </c>
      <c r="D90" s="71">
        <f t="shared" si="12"/>
        <v>141.043382075</v>
      </c>
      <c r="E90" s="71">
        <f t="shared" si="12"/>
        <v>0</v>
      </c>
      <c r="F90" s="71">
        <f t="shared" si="12"/>
        <v>0</v>
      </c>
      <c r="G90" s="69">
        <f t="shared" si="12"/>
        <v>0</v>
      </c>
      <c r="H90" s="50">
        <f t="shared" si="12"/>
        <v>13.381850952999999</v>
      </c>
      <c r="I90" s="71">
        <f t="shared" si="12"/>
        <v>12.691800617</v>
      </c>
      <c r="J90" s="71">
        <f t="shared" si="12"/>
        <v>0</v>
      </c>
      <c r="K90" s="71">
        <f t="shared" si="12"/>
        <v>0</v>
      </c>
      <c r="L90" s="69">
        <f t="shared" si="12"/>
        <v>140.682003825</v>
      </c>
      <c r="M90" s="50">
        <f t="shared" si="12"/>
        <v>0</v>
      </c>
      <c r="N90" s="71">
        <f t="shared" si="12"/>
        <v>0</v>
      </c>
      <c r="O90" s="71">
        <f t="shared" si="12"/>
        <v>0</v>
      </c>
      <c r="P90" s="71">
        <f t="shared" si="12"/>
        <v>0</v>
      </c>
      <c r="Q90" s="69">
        <f t="shared" si="12"/>
        <v>0</v>
      </c>
      <c r="R90" s="50">
        <f t="shared" si="12"/>
        <v>5.034665418000001</v>
      </c>
      <c r="S90" s="71">
        <f t="shared" si="12"/>
        <v>4.730627054</v>
      </c>
      <c r="T90" s="71">
        <f t="shared" si="12"/>
        <v>0</v>
      </c>
      <c r="U90" s="71">
        <f t="shared" si="12"/>
        <v>0</v>
      </c>
      <c r="V90" s="69">
        <f t="shared" si="12"/>
        <v>3.998307165</v>
      </c>
      <c r="W90" s="50">
        <f t="shared" si="12"/>
        <v>0</v>
      </c>
      <c r="X90" s="71">
        <f t="shared" si="12"/>
        <v>0</v>
      </c>
      <c r="Y90" s="71">
        <f t="shared" si="12"/>
        <v>0</v>
      </c>
      <c r="Z90" s="71">
        <f t="shared" si="12"/>
        <v>0</v>
      </c>
      <c r="AA90" s="69">
        <f t="shared" si="12"/>
        <v>0</v>
      </c>
      <c r="AB90" s="50">
        <f t="shared" si="12"/>
        <v>0.032461318999999995</v>
      </c>
      <c r="AC90" s="71">
        <f t="shared" si="12"/>
        <v>0</v>
      </c>
      <c r="AD90" s="71">
        <f t="shared" si="12"/>
        <v>0</v>
      </c>
      <c r="AE90" s="71">
        <f t="shared" si="12"/>
        <v>0</v>
      </c>
      <c r="AF90" s="69">
        <f t="shared" si="12"/>
        <v>0.245429856</v>
      </c>
      <c r="AG90" s="50">
        <f t="shared" si="12"/>
        <v>0</v>
      </c>
      <c r="AH90" s="71">
        <f t="shared" si="12"/>
        <v>0</v>
      </c>
      <c r="AI90" s="71">
        <f aca="true" t="shared" si="13" ref="AI90:BJ90">SUM(AI89:AI89)</f>
        <v>0</v>
      </c>
      <c r="AJ90" s="71">
        <f t="shared" si="13"/>
        <v>0</v>
      </c>
      <c r="AK90" s="69">
        <f t="shared" si="13"/>
        <v>0</v>
      </c>
      <c r="AL90" s="50">
        <f t="shared" si="13"/>
        <v>0.053966623000000005</v>
      </c>
      <c r="AM90" s="71">
        <f t="shared" si="13"/>
        <v>0</v>
      </c>
      <c r="AN90" s="71">
        <f t="shared" si="13"/>
        <v>0</v>
      </c>
      <c r="AO90" s="71">
        <f t="shared" si="13"/>
        <v>0</v>
      </c>
      <c r="AP90" s="69">
        <f t="shared" si="13"/>
        <v>0.148110096</v>
      </c>
      <c r="AQ90" s="50">
        <f t="shared" si="13"/>
        <v>0</v>
      </c>
      <c r="AR90" s="71">
        <f>SUM(AR89:AR89)</f>
        <v>0</v>
      </c>
      <c r="AS90" s="71">
        <f t="shared" si="13"/>
        <v>0</v>
      </c>
      <c r="AT90" s="71">
        <f t="shared" si="13"/>
        <v>0</v>
      </c>
      <c r="AU90" s="69">
        <f t="shared" si="13"/>
        <v>0</v>
      </c>
      <c r="AV90" s="50">
        <f t="shared" si="13"/>
        <v>393.6511414230001</v>
      </c>
      <c r="AW90" s="71">
        <f t="shared" si="13"/>
        <v>238.76618392600002</v>
      </c>
      <c r="AX90" s="71">
        <f t="shared" si="13"/>
        <v>0</v>
      </c>
      <c r="AY90" s="71">
        <f t="shared" si="13"/>
        <v>0</v>
      </c>
      <c r="AZ90" s="69">
        <f t="shared" si="13"/>
        <v>979.02976681</v>
      </c>
      <c r="BA90" s="50">
        <f t="shared" si="13"/>
        <v>0</v>
      </c>
      <c r="BB90" s="71">
        <f t="shared" si="13"/>
        <v>0</v>
      </c>
      <c r="BC90" s="71">
        <f t="shared" si="13"/>
        <v>0</v>
      </c>
      <c r="BD90" s="71">
        <f t="shared" si="13"/>
        <v>0</v>
      </c>
      <c r="BE90" s="69">
        <f t="shared" si="13"/>
        <v>0</v>
      </c>
      <c r="BF90" s="50">
        <f t="shared" si="13"/>
        <v>214.855582028</v>
      </c>
      <c r="BG90" s="71">
        <f t="shared" si="13"/>
        <v>38.022393666</v>
      </c>
      <c r="BH90" s="71">
        <f t="shared" si="13"/>
        <v>0</v>
      </c>
      <c r="BI90" s="71">
        <f t="shared" si="13"/>
        <v>0</v>
      </c>
      <c r="BJ90" s="69">
        <f t="shared" si="13"/>
        <v>270.1802277</v>
      </c>
      <c r="BK90" s="105">
        <f>SUM(BK89:BK89)</f>
        <v>2456.547900554</v>
      </c>
    </row>
    <row r="91" spans="1:63" ht="2.25" customHeight="1">
      <c r="A91" s="11"/>
      <c r="B91" s="18"/>
      <c r="C91" s="123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4"/>
      <c r="BK91" s="125"/>
    </row>
    <row r="92" spans="1:63" ht="12.75">
      <c r="A92" s="11" t="s">
        <v>4</v>
      </c>
      <c r="B92" s="17" t="s">
        <v>9</v>
      </c>
      <c r="C92" s="123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5"/>
    </row>
    <row r="93" spans="1:63" ht="12.75">
      <c r="A93" s="11" t="s">
        <v>72</v>
      </c>
      <c r="B93" s="18" t="s">
        <v>20</v>
      </c>
      <c r="C93" s="123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5"/>
    </row>
    <row r="94" spans="1:63" ht="12.75">
      <c r="A94" s="11"/>
      <c r="B94" s="19" t="s">
        <v>33</v>
      </c>
      <c r="C94" s="57"/>
      <c r="D94" s="58"/>
      <c r="E94" s="59"/>
      <c r="F94" s="59"/>
      <c r="G94" s="60"/>
      <c r="H94" s="57"/>
      <c r="I94" s="59"/>
      <c r="J94" s="59"/>
      <c r="K94" s="59"/>
      <c r="L94" s="60"/>
      <c r="M94" s="57"/>
      <c r="N94" s="58"/>
      <c r="O94" s="59"/>
      <c r="P94" s="59"/>
      <c r="Q94" s="60"/>
      <c r="R94" s="57"/>
      <c r="S94" s="59"/>
      <c r="T94" s="59"/>
      <c r="U94" s="59"/>
      <c r="V94" s="60"/>
      <c r="W94" s="57"/>
      <c r="X94" s="59"/>
      <c r="Y94" s="59"/>
      <c r="Z94" s="59"/>
      <c r="AA94" s="60"/>
      <c r="AB94" s="57"/>
      <c r="AC94" s="59"/>
      <c r="AD94" s="59"/>
      <c r="AE94" s="59"/>
      <c r="AF94" s="60"/>
      <c r="AG94" s="57"/>
      <c r="AH94" s="59"/>
      <c r="AI94" s="59"/>
      <c r="AJ94" s="59"/>
      <c r="AK94" s="60"/>
      <c r="AL94" s="57"/>
      <c r="AM94" s="59"/>
      <c r="AN94" s="59"/>
      <c r="AO94" s="59"/>
      <c r="AP94" s="60"/>
      <c r="AQ94" s="57"/>
      <c r="AR94" s="58"/>
      <c r="AS94" s="59"/>
      <c r="AT94" s="59"/>
      <c r="AU94" s="60"/>
      <c r="AV94" s="57"/>
      <c r="AW94" s="59"/>
      <c r="AX94" s="59"/>
      <c r="AY94" s="59"/>
      <c r="AZ94" s="60"/>
      <c r="BA94" s="57"/>
      <c r="BB94" s="58"/>
      <c r="BC94" s="59"/>
      <c r="BD94" s="59"/>
      <c r="BE94" s="60"/>
      <c r="BF94" s="57"/>
      <c r="BG94" s="58"/>
      <c r="BH94" s="59"/>
      <c r="BI94" s="59"/>
      <c r="BJ94" s="60"/>
      <c r="BK94" s="61"/>
    </row>
    <row r="95" spans="1:256" s="39" customFormat="1" ht="12.75">
      <c r="A95" s="36"/>
      <c r="B95" s="37" t="s">
        <v>81</v>
      </c>
      <c r="C95" s="62"/>
      <c r="D95" s="63"/>
      <c r="E95" s="63"/>
      <c r="F95" s="63"/>
      <c r="G95" s="64"/>
      <c r="H95" s="62"/>
      <c r="I95" s="63"/>
      <c r="J95" s="63"/>
      <c r="K95" s="63"/>
      <c r="L95" s="64"/>
      <c r="M95" s="62"/>
      <c r="N95" s="63"/>
      <c r="O95" s="63"/>
      <c r="P95" s="63"/>
      <c r="Q95" s="64"/>
      <c r="R95" s="62"/>
      <c r="S95" s="63"/>
      <c r="T95" s="63"/>
      <c r="U95" s="63"/>
      <c r="V95" s="64"/>
      <c r="W95" s="62"/>
      <c r="X95" s="63"/>
      <c r="Y95" s="63"/>
      <c r="Z95" s="63"/>
      <c r="AA95" s="64"/>
      <c r="AB95" s="62"/>
      <c r="AC95" s="63"/>
      <c r="AD95" s="63"/>
      <c r="AE95" s="63"/>
      <c r="AF95" s="64"/>
      <c r="AG95" s="62"/>
      <c r="AH95" s="63"/>
      <c r="AI95" s="63"/>
      <c r="AJ95" s="63"/>
      <c r="AK95" s="64"/>
      <c r="AL95" s="62"/>
      <c r="AM95" s="63"/>
      <c r="AN95" s="63"/>
      <c r="AO95" s="63"/>
      <c r="AP95" s="64"/>
      <c r="AQ95" s="62"/>
      <c r="AR95" s="63"/>
      <c r="AS95" s="63"/>
      <c r="AT95" s="63"/>
      <c r="AU95" s="64"/>
      <c r="AV95" s="62"/>
      <c r="AW95" s="63"/>
      <c r="AX95" s="63"/>
      <c r="AY95" s="63"/>
      <c r="AZ95" s="64"/>
      <c r="BA95" s="62"/>
      <c r="BB95" s="63"/>
      <c r="BC95" s="63"/>
      <c r="BD95" s="63"/>
      <c r="BE95" s="64"/>
      <c r="BF95" s="62"/>
      <c r="BG95" s="63"/>
      <c r="BH95" s="63"/>
      <c r="BI95" s="63"/>
      <c r="BJ95" s="64"/>
      <c r="BK95" s="65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63" ht="12.75">
      <c r="A96" s="11" t="s">
        <v>73</v>
      </c>
      <c r="B96" s="18" t="s">
        <v>21</v>
      </c>
      <c r="C96" s="123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5"/>
    </row>
    <row r="97" spans="1:63" ht="12.75">
      <c r="A97" s="11"/>
      <c r="B97" s="19" t="s">
        <v>33</v>
      </c>
      <c r="C97" s="57"/>
      <c r="D97" s="58"/>
      <c r="E97" s="59"/>
      <c r="F97" s="59"/>
      <c r="G97" s="60"/>
      <c r="H97" s="57"/>
      <c r="I97" s="59"/>
      <c r="J97" s="59"/>
      <c r="K97" s="59"/>
      <c r="L97" s="60"/>
      <c r="M97" s="57"/>
      <c r="N97" s="58"/>
      <c r="O97" s="59"/>
      <c r="P97" s="59"/>
      <c r="Q97" s="60"/>
      <c r="R97" s="57"/>
      <c r="S97" s="59"/>
      <c r="T97" s="59"/>
      <c r="U97" s="59"/>
      <c r="V97" s="60"/>
      <c r="W97" s="57"/>
      <c r="X97" s="59"/>
      <c r="Y97" s="59"/>
      <c r="Z97" s="59"/>
      <c r="AA97" s="60"/>
      <c r="AB97" s="57"/>
      <c r="AC97" s="59"/>
      <c r="AD97" s="59"/>
      <c r="AE97" s="59"/>
      <c r="AF97" s="60"/>
      <c r="AG97" s="57"/>
      <c r="AH97" s="59"/>
      <c r="AI97" s="59"/>
      <c r="AJ97" s="59"/>
      <c r="AK97" s="60"/>
      <c r="AL97" s="57"/>
      <c r="AM97" s="59"/>
      <c r="AN97" s="59"/>
      <c r="AO97" s="59"/>
      <c r="AP97" s="60"/>
      <c r="AQ97" s="57"/>
      <c r="AR97" s="58"/>
      <c r="AS97" s="59"/>
      <c r="AT97" s="59"/>
      <c r="AU97" s="60"/>
      <c r="AV97" s="57"/>
      <c r="AW97" s="59"/>
      <c r="AX97" s="59"/>
      <c r="AY97" s="59"/>
      <c r="AZ97" s="60"/>
      <c r="BA97" s="57"/>
      <c r="BB97" s="58"/>
      <c r="BC97" s="59"/>
      <c r="BD97" s="59"/>
      <c r="BE97" s="60"/>
      <c r="BF97" s="57"/>
      <c r="BG97" s="58"/>
      <c r="BH97" s="59"/>
      <c r="BI97" s="59"/>
      <c r="BJ97" s="60"/>
      <c r="BK97" s="61"/>
    </row>
    <row r="98" spans="1:256" s="39" customFormat="1" ht="12.75">
      <c r="A98" s="36"/>
      <c r="B98" s="38" t="s">
        <v>82</v>
      </c>
      <c r="C98" s="62"/>
      <c r="D98" s="63"/>
      <c r="E98" s="63"/>
      <c r="F98" s="63"/>
      <c r="G98" s="64"/>
      <c r="H98" s="62"/>
      <c r="I98" s="63"/>
      <c r="J98" s="63"/>
      <c r="K98" s="63"/>
      <c r="L98" s="64"/>
      <c r="M98" s="62"/>
      <c r="N98" s="63"/>
      <c r="O98" s="63"/>
      <c r="P98" s="63"/>
      <c r="Q98" s="64"/>
      <c r="R98" s="62"/>
      <c r="S98" s="63"/>
      <c r="T98" s="63"/>
      <c r="U98" s="63"/>
      <c r="V98" s="64"/>
      <c r="W98" s="62"/>
      <c r="X98" s="63"/>
      <c r="Y98" s="63"/>
      <c r="Z98" s="63"/>
      <c r="AA98" s="64"/>
      <c r="AB98" s="62"/>
      <c r="AC98" s="63"/>
      <c r="AD98" s="63"/>
      <c r="AE98" s="63"/>
      <c r="AF98" s="64"/>
      <c r="AG98" s="62"/>
      <c r="AH98" s="63"/>
      <c r="AI98" s="63"/>
      <c r="AJ98" s="63"/>
      <c r="AK98" s="64"/>
      <c r="AL98" s="62"/>
      <c r="AM98" s="63"/>
      <c r="AN98" s="63"/>
      <c r="AO98" s="63"/>
      <c r="AP98" s="64"/>
      <c r="AQ98" s="62"/>
      <c r="AR98" s="63"/>
      <c r="AS98" s="63"/>
      <c r="AT98" s="63"/>
      <c r="AU98" s="64"/>
      <c r="AV98" s="62"/>
      <c r="AW98" s="63"/>
      <c r="AX98" s="63"/>
      <c r="AY98" s="63"/>
      <c r="AZ98" s="64"/>
      <c r="BA98" s="62"/>
      <c r="BB98" s="63"/>
      <c r="BC98" s="63"/>
      <c r="BD98" s="63"/>
      <c r="BE98" s="64"/>
      <c r="BF98" s="62"/>
      <c r="BG98" s="63"/>
      <c r="BH98" s="63"/>
      <c r="BI98" s="63"/>
      <c r="BJ98" s="64"/>
      <c r="BK98" s="65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39" customFormat="1" ht="12.75">
      <c r="A99" s="36"/>
      <c r="B99" s="38" t="s">
        <v>80</v>
      </c>
      <c r="C99" s="62"/>
      <c r="D99" s="63"/>
      <c r="E99" s="63"/>
      <c r="F99" s="63"/>
      <c r="G99" s="64"/>
      <c r="H99" s="62"/>
      <c r="I99" s="63"/>
      <c r="J99" s="63"/>
      <c r="K99" s="63"/>
      <c r="L99" s="64"/>
      <c r="M99" s="62"/>
      <c r="N99" s="63"/>
      <c r="O99" s="63"/>
      <c r="P99" s="63"/>
      <c r="Q99" s="64"/>
      <c r="R99" s="62"/>
      <c r="S99" s="63"/>
      <c r="T99" s="63"/>
      <c r="U99" s="63"/>
      <c r="V99" s="64"/>
      <c r="W99" s="62"/>
      <c r="X99" s="63"/>
      <c r="Y99" s="63"/>
      <c r="Z99" s="63"/>
      <c r="AA99" s="64"/>
      <c r="AB99" s="62"/>
      <c r="AC99" s="63"/>
      <c r="AD99" s="63"/>
      <c r="AE99" s="63"/>
      <c r="AF99" s="64"/>
      <c r="AG99" s="62"/>
      <c r="AH99" s="63"/>
      <c r="AI99" s="63"/>
      <c r="AJ99" s="63"/>
      <c r="AK99" s="64"/>
      <c r="AL99" s="62"/>
      <c r="AM99" s="63"/>
      <c r="AN99" s="63"/>
      <c r="AO99" s="63"/>
      <c r="AP99" s="64"/>
      <c r="AQ99" s="62"/>
      <c r="AR99" s="63"/>
      <c r="AS99" s="63"/>
      <c r="AT99" s="63"/>
      <c r="AU99" s="64"/>
      <c r="AV99" s="62"/>
      <c r="AW99" s="63"/>
      <c r="AX99" s="63"/>
      <c r="AY99" s="63"/>
      <c r="AZ99" s="64"/>
      <c r="BA99" s="62"/>
      <c r="BB99" s="63"/>
      <c r="BC99" s="63"/>
      <c r="BD99" s="63"/>
      <c r="BE99" s="64"/>
      <c r="BF99" s="62"/>
      <c r="BG99" s="63"/>
      <c r="BH99" s="63"/>
      <c r="BI99" s="63"/>
      <c r="BJ99" s="64"/>
      <c r="BK99" s="65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63" ht="4.5" customHeight="1">
      <c r="A100" s="11"/>
      <c r="B100" s="18"/>
      <c r="C100" s="123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5"/>
    </row>
    <row r="101" spans="1:63" ht="12.75">
      <c r="A101" s="11" t="s">
        <v>22</v>
      </c>
      <c r="B101" s="17" t="s">
        <v>23</v>
      </c>
      <c r="C101" s="123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5"/>
    </row>
    <row r="102" spans="1:63" ht="12.75">
      <c r="A102" s="11" t="s">
        <v>72</v>
      </c>
      <c r="B102" s="18" t="s">
        <v>24</v>
      </c>
      <c r="C102" s="123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5"/>
    </row>
    <row r="103" spans="1:63" ht="12.75">
      <c r="A103" s="11"/>
      <c r="B103" s="24" t="s">
        <v>115</v>
      </c>
      <c r="C103" s="73">
        <v>0</v>
      </c>
      <c r="D103" s="53">
        <v>48.071000811000005</v>
      </c>
      <c r="E103" s="45">
        <v>0</v>
      </c>
      <c r="F103" s="45">
        <v>0</v>
      </c>
      <c r="G103" s="54">
        <v>0</v>
      </c>
      <c r="H103" s="73">
        <v>1.5959190049999998</v>
      </c>
      <c r="I103" s="45">
        <v>0.9790524210000001</v>
      </c>
      <c r="J103" s="45">
        <v>0</v>
      </c>
      <c r="K103" s="45">
        <v>0</v>
      </c>
      <c r="L103" s="54">
        <v>12.324518683</v>
      </c>
      <c r="M103" s="73">
        <v>0</v>
      </c>
      <c r="N103" s="53">
        <v>0</v>
      </c>
      <c r="O103" s="45">
        <v>0</v>
      </c>
      <c r="P103" s="45">
        <v>0</v>
      </c>
      <c r="Q103" s="54">
        <v>0</v>
      </c>
      <c r="R103" s="73">
        <v>0.372957887</v>
      </c>
      <c r="S103" s="45">
        <v>0</v>
      </c>
      <c r="T103" s="45">
        <v>0</v>
      </c>
      <c r="U103" s="45">
        <v>0</v>
      </c>
      <c r="V103" s="54">
        <v>7.9141140409999995</v>
      </c>
      <c r="W103" s="73">
        <v>0</v>
      </c>
      <c r="X103" s="45">
        <v>0</v>
      </c>
      <c r="Y103" s="45">
        <v>0</v>
      </c>
      <c r="Z103" s="45">
        <v>0</v>
      </c>
      <c r="AA103" s="54">
        <v>0</v>
      </c>
      <c r="AB103" s="73">
        <v>0</v>
      </c>
      <c r="AC103" s="45">
        <v>0</v>
      </c>
      <c r="AD103" s="45">
        <v>0</v>
      </c>
      <c r="AE103" s="45">
        <v>0</v>
      </c>
      <c r="AF103" s="54">
        <v>0</v>
      </c>
      <c r="AG103" s="73">
        <v>0</v>
      </c>
      <c r="AH103" s="45">
        <v>0</v>
      </c>
      <c r="AI103" s="45">
        <v>0</v>
      </c>
      <c r="AJ103" s="45">
        <v>0</v>
      </c>
      <c r="AK103" s="54">
        <v>0</v>
      </c>
      <c r="AL103" s="73">
        <v>4.0768E-05</v>
      </c>
      <c r="AM103" s="45">
        <v>0</v>
      </c>
      <c r="AN103" s="45">
        <v>0</v>
      </c>
      <c r="AO103" s="45">
        <v>0</v>
      </c>
      <c r="AP103" s="54">
        <v>0</v>
      </c>
      <c r="AQ103" s="73">
        <v>0</v>
      </c>
      <c r="AR103" s="53">
        <v>0</v>
      </c>
      <c r="AS103" s="45">
        <v>0</v>
      </c>
      <c r="AT103" s="45">
        <v>0</v>
      </c>
      <c r="AU103" s="54">
        <v>0</v>
      </c>
      <c r="AV103" s="73">
        <v>7.20050092</v>
      </c>
      <c r="AW103" s="45">
        <v>27.427395349000005</v>
      </c>
      <c r="AX103" s="45">
        <v>0</v>
      </c>
      <c r="AY103" s="45">
        <v>0</v>
      </c>
      <c r="AZ103" s="54">
        <v>27.037359619</v>
      </c>
      <c r="BA103" s="73">
        <v>0</v>
      </c>
      <c r="BB103" s="53">
        <v>0</v>
      </c>
      <c r="BC103" s="45">
        <v>0</v>
      </c>
      <c r="BD103" s="45">
        <v>0</v>
      </c>
      <c r="BE103" s="54">
        <v>0</v>
      </c>
      <c r="BF103" s="73">
        <v>1.707715236</v>
      </c>
      <c r="BG103" s="53">
        <v>0.27181405000000003</v>
      </c>
      <c r="BH103" s="45">
        <v>0</v>
      </c>
      <c r="BI103" s="45">
        <v>0</v>
      </c>
      <c r="BJ103" s="54">
        <v>1.736153904</v>
      </c>
      <c r="BK103" s="61">
        <f aca="true" t="shared" si="14" ref="BK103:BK108">SUM(C103:BJ103)</f>
        <v>136.63854269400002</v>
      </c>
    </row>
    <row r="104" spans="1:63" ht="12.75">
      <c r="A104" s="11"/>
      <c r="B104" s="24" t="s">
        <v>116</v>
      </c>
      <c r="C104" s="73">
        <v>0</v>
      </c>
      <c r="D104" s="53">
        <v>0.394550212</v>
      </c>
      <c r="E104" s="45">
        <v>0</v>
      </c>
      <c r="F104" s="45">
        <v>0</v>
      </c>
      <c r="G104" s="54">
        <v>0</v>
      </c>
      <c r="H104" s="73">
        <v>0.26562075</v>
      </c>
      <c r="I104" s="45">
        <v>0</v>
      </c>
      <c r="J104" s="45">
        <v>0</v>
      </c>
      <c r="K104" s="45">
        <v>0</v>
      </c>
      <c r="L104" s="54">
        <v>0.100377737</v>
      </c>
      <c r="M104" s="73">
        <v>0</v>
      </c>
      <c r="N104" s="53">
        <v>0</v>
      </c>
      <c r="O104" s="45">
        <v>0</v>
      </c>
      <c r="P104" s="45">
        <v>0</v>
      </c>
      <c r="Q104" s="54">
        <v>0</v>
      </c>
      <c r="R104" s="73">
        <v>0.082612793</v>
      </c>
      <c r="S104" s="45">
        <v>0</v>
      </c>
      <c r="T104" s="45">
        <v>0</v>
      </c>
      <c r="U104" s="45">
        <v>0</v>
      </c>
      <c r="V104" s="54">
        <v>0.016965223999999998</v>
      </c>
      <c r="W104" s="73">
        <v>0</v>
      </c>
      <c r="X104" s="45">
        <v>0</v>
      </c>
      <c r="Y104" s="45">
        <v>0</v>
      </c>
      <c r="Z104" s="45">
        <v>0</v>
      </c>
      <c r="AA104" s="54">
        <v>0</v>
      </c>
      <c r="AB104" s="73">
        <v>0</v>
      </c>
      <c r="AC104" s="45">
        <v>0</v>
      </c>
      <c r="AD104" s="45">
        <v>0</v>
      </c>
      <c r="AE104" s="45">
        <v>0</v>
      </c>
      <c r="AF104" s="54">
        <v>0</v>
      </c>
      <c r="AG104" s="73">
        <v>0</v>
      </c>
      <c r="AH104" s="45">
        <v>0</v>
      </c>
      <c r="AI104" s="45">
        <v>0</v>
      </c>
      <c r="AJ104" s="45">
        <v>0</v>
      </c>
      <c r="AK104" s="54">
        <v>0</v>
      </c>
      <c r="AL104" s="73">
        <v>0</v>
      </c>
      <c r="AM104" s="45">
        <v>0</v>
      </c>
      <c r="AN104" s="45">
        <v>0</v>
      </c>
      <c r="AO104" s="45">
        <v>0</v>
      </c>
      <c r="AP104" s="54">
        <v>0</v>
      </c>
      <c r="AQ104" s="73">
        <v>0</v>
      </c>
      <c r="AR104" s="53">
        <v>11.438545162999999</v>
      </c>
      <c r="AS104" s="45">
        <v>0</v>
      </c>
      <c r="AT104" s="45">
        <v>0</v>
      </c>
      <c r="AU104" s="54">
        <v>0</v>
      </c>
      <c r="AV104" s="73">
        <v>3.4619521939999998</v>
      </c>
      <c r="AW104" s="45">
        <v>0.360918886</v>
      </c>
      <c r="AX104" s="45">
        <v>0</v>
      </c>
      <c r="AY104" s="45">
        <v>0</v>
      </c>
      <c r="AZ104" s="54">
        <v>8.943966526</v>
      </c>
      <c r="BA104" s="73">
        <v>0</v>
      </c>
      <c r="BB104" s="53">
        <v>0</v>
      </c>
      <c r="BC104" s="45">
        <v>0</v>
      </c>
      <c r="BD104" s="45">
        <v>0</v>
      </c>
      <c r="BE104" s="54">
        <v>0</v>
      </c>
      <c r="BF104" s="73">
        <v>1.2298776589999998</v>
      </c>
      <c r="BG104" s="53">
        <v>0.133911831</v>
      </c>
      <c r="BH104" s="45">
        <v>0</v>
      </c>
      <c r="BI104" s="45">
        <v>0</v>
      </c>
      <c r="BJ104" s="54">
        <v>0.41539808</v>
      </c>
      <c r="BK104" s="61">
        <f t="shared" si="14"/>
        <v>26.844697054999997</v>
      </c>
    </row>
    <row r="105" spans="1:63" ht="12.75">
      <c r="A105" s="11"/>
      <c r="B105" s="24" t="s">
        <v>117</v>
      </c>
      <c r="C105" s="73">
        <v>0</v>
      </c>
      <c r="D105" s="53">
        <v>0.492306342</v>
      </c>
      <c r="E105" s="45">
        <v>0</v>
      </c>
      <c r="F105" s="45">
        <v>0</v>
      </c>
      <c r="G105" s="54">
        <v>0</v>
      </c>
      <c r="H105" s="73">
        <v>0.567689455</v>
      </c>
      <c r="I105" s="45">
        <v>0</v>
      </c>
      <c r="J105" s="45">
        <v>0</v>
      </c>
      <c r="K105" s="45">
        <v>0</v>
      </c>
      <c r="L105" s="54">
        <v>0.639976954</v>
      </c>
      <c r="M105" s="73">
        <v>0</v>
      </c>
      <c r="N105" s="53">
        <v>0</v>
      </c>
      <c r="O105" s="45">
        <v>0</v>
      </c>
      <c r="P105" s="45">
        <v>0</v>
      </c>
      <c r="Q105" s="54">
        <v>0</v>
      </c>
      <c r="R105" s="73">
        <v>0.202274364</v>
      </c>
      <c r="S105" s="45">
        <v>0.10791305300000001</v>
      </c>
      <c r="T105" s="45">
        <v>0</v>
      </c>
      <c r="U105" s="45">
        <v>0</v>
      </c>
      <c r="V105" s="54">
        <v>0.366737171</v>
      </c>
      <c r="W105" s="73">
        <v>0</v>
      </c>
      <c r="X105" s="45">
        <v>0</v>
      </c>
      <c r="Y105" s="45">
        <v>0</v>
      </c>
      <c r="Z105" s="45">
        <v>0</v>
      </c>
      <c r="AA105" s="54">
        <v>0</v>
      </c>
      <c r="AB105" s="73">
        <v>0</v>
      </c>
      <c r="AC105" s="45">
        <v>0</v>
      </c>
      <c r="AD105" s="45">
        <v>0</v>
      </c>
      <c r="AE105" s="45">
        <v>0</v>
      </c>
      <c r="AF105" s="54">
        <v>0</v>
      </c>
      <c r="AG105" s="73">
        <v>0</v>
      </c>
      <c r="AH105" s="45">
        <v>0</v>
      </c>
      <c r="AI105" s="45">
        <v>0</v>
      </c>
      <c r="AJ105" s="45">
        <v>0</v>
      </c>
      <c r="AK105" s="54">
        <v>0</v>
      </c>
      <c r="AL105" s="73">
        <v>0.000649472</v>
      </c>
      <c r="AM105" s="45">
        <v>0</v>
      </c>
      <c r="AN105" s="45">
        <v>0</v>
      </c>
      <c r="AO105" s="45">
        <v>0</v>
      </c>
      <c r="AP105" s="54">
        <v>0</v>
      </c>
      <c r="AQ105" s="73">
        <v>0</v>
      </c>
      <c r="AR105" s="53">
        <v>0</v>
      </c>
      <c r="AS105" s="45">
        <v>0</v>
      </c>
      <c r="AT105" s="45">
        <v>0</v>
      </c>
      <c r="AU105" s="54">
        <v>0</v>
      </c>
      <c r="AV105" s="73">
        <v>9.375937437</v>
      </c>
      <c r="AW105" s="45">
        <v>0.700990365</v>
      </c>
      <c r="AX105" s="45">
        <v>0</v>
      </c>
      <c r="AY105" s="45">
        <v>0</v>
      </c>
      <c r="AZ105" s="54">
        <v>6.976884557</v>
      </c>
      <c r="BA105" s="73">
        <v>0</v>
      </c>
      <c r="BB105" s="53">
        <v>0</v>
      </c>
      <c r="BC105" s="45">
        <v>0</v>
      </c>
      <c r="BD105" s="45">
        <v>0</v>
      </c>
      <c r="BE105" s="54">
        <v>0</v>
      </c>
      <c r="BF105" s="73">
        <v>2.6646693210000003</v>
      </c>
      <c r="BG105" s="53">
        <v>0.024766763</v>
      </c>
      <c r="BH105" s="45">
        <v>0</v>
      </c>
      <c r="BI105" s="45">
        <v>0</v>
      </c>
      <c r="BJ105" s="54">
        <v>0.47303786400000003</v>
      </c>
      <c r="BK105" s="61">
        <f t="shared" si="14"/>
        <v>22.593833118</v>
      </c>
    </row>
    <row r="106" spans="1:63" ht="12.75">
      <c r="A106" s="11"/>
      <c r="B106" s="24" t="s">
        <v>118</v>
      </c>
      <c r="C106" s="73">
        <v>0</v>
      </c>
      <c r="D106" s="53">
        <v>0.6301216</v>
      </c>
      <c r="E106" s="45">
        <v>0</v>
      </c>
      <c r="F106" s="45">
        <v>0</v>
      </c>
      <c r="G106" s="54">
        <v>0</v>
      </c>
      <c r="H106" s="73">
        <v>4.637728145</v>
      </c>
      <c r="I106" s="45">
        <v>4.555137048000001</v>
      </c>
      <c r="J106" s="45">
        <v>0</v>
      </c>
      <c r="K106" s="45">
        <v>0</v>
      </c>
      <c r="L106" s="54">
        <v>19.861336551</v>
      </c>
      <c r="M106" s="73">
        <v>0</v>
      </c>
      <c r="N106" s="53">
        <v>0</v>
      </c>
      <c r="O106" s="45">
        <v>0</v>
      </c>
      <c r="P106" s="45">
        <v>0</v>
      </c>
      <c r="Q106" s="54">
        <v>0</v>
      </c>
      <c r="R106" s="73">
        <v>1.202585599</v>
      </c>
      <c r="S106" s="45">
        <v>0</v>
      </c>
      <c r="T106" s="45">
        <v>0</v>
      </c>
      <c r="U106" s="45">
        <v>0</v>
      </c>
      <c r="V106" s="54">
        <v>0.5300171650000001</v>
      </c>
      <c r="W106" s="73">
        <v>0</v>
      </c>
      <c r="X106" s="45">
        <v>0</v>
      </c>
      <c r="Y106" s="45">
        <v>0</v>
      </c>
      <c r="Z106" s="45">
        <v>0</v>
      </c>
      <c r="AA106" s="54">
        <v>0</v>
      </c>
      <c r="AB106" s="73">
        <v>0.05751415000000001</v>
      </c>
      <c r="AC106" s="45">
        <v>0</v>
      </c>
      <c r="AD106" s="45">
        <v>0</v>
      </c>
      <c r="AE106" s="45">
        <v>0</v>
      </c>
      <c r="AF106" s="54">
        <v>0</v>
      </c>
      <c r="AG106" s="73">
        <v>0</v>
      </c>
      <c r="AH106" s="45">
        <v>0</v>
      </c>
      <c r="AI106" s="45">
        <v>0</v>
      </c>
      <c r="AJ106" s="45">
        <v>0</v>
      </c>
      <c r="AK106" s="54">
        <v>0</v>
      </c>
      <c r="AL106" s="73">
        <v>0.048454142</v>
      </c>
      <c r="AM106" s="45">
        <v>0</v>
      </c>
      <c r="AN106" s="45">
        <v>0</v>
      </c>
      <c r="AO106" s="45">
        <v>0</v>
      </c>
      <c r="AP106" s="54">
        <v>0</v>
      </c>
      <c r="AQ106" s="73">
        <v>0</v>
      </c>
      <c r="AR106" s="53">
        <v>15.872319769999999</v>
      </c>
      <c r="AS106" s="45">
        <v>0</v>
      </c>
      <c r="AT106" s="45">
        <v>0</v>
      </c>
      <c r="AU106" s="54">
        <v>0</v>
      </c>
      <c r="AV106" s="73">
        <v>71.14924057</v>
      </c>
      <c r="AW106" s="45">
        <v>17.160405738999998</v>
      </c>
      <c r="AX106" s="45">
        <v>0</v>
      </c>
      <c r="AY106" s="45">
        <v>0</v>
      </c>
      <c r="AZ106" s="54">
        <v>120.83160379099999</v>
      </c>
      <c r="BA106" s="73">
        <v>0</v>
      </c>
      <c r="BB106" s="53">
        <v>0</v>
      </c>
      <c r="BC106" s="45">
        <v>0</v>
      </c>
      <c r="BD106" s="45">
        <v>0</v>
      </c>
      <c r="BE106" s="54">
        <v>0</v>
      </c>
      <c r="BF106" s="73">
        <v>22.329491998</v>
      </c>
      <c r="BG106" s="53">
        <v>1.0286670519999999</v>
      </c>
      <c r="BH106" s="45">
        <v>0</v>
      </c>
      <c r="BI106" s="45">
        <v>0</v>
      </c>
      <c r="BJ106" s="54">
        <v>10.207866603000001</v>
      </c>
      <c r="BK106" s="61">
        <f t="shared" si="14"/>
        <v>290.102489923</v>
      </c>
    </row>
    <row r="107" spans="1:63" ht="12.75">
      <c r="A107" s="11"/>
      <c r="B107" s="24" t="s">
        <v>119</v>
      </c>
      <c r="C107" s="73">
        <v>0</v>
      </c>
      <c r="D107" s="53">
        <v>0.192654858</v>
      </c>
      <c r="E107" s="45">
        <v>0</v>
      </c>
      <c r="F107" s="45">
        <v>0</v>
      </c>
      <c r="G107" s="54">
        <v>0</v>
      </c>
      <c r="H107" s="73">
        <v>0.609512344</v>
      </c>
      <c r="I107" s="45">
        <v>0.000543537</v>
      </c>
      <c r="J107" s="45">
        <v>0</v>
      </c>
      <c r="K107" s="45">
        <v>0</v>
      </c>
      <c r="L107" s="54">
        <v>0.9253527359999999</v>
      </c>
      <c r="M107" s="73">
        <v>0</v>
      </c>
      <c r="N107" s="53">
        <v>0</v>
      </c>
      <c r="O107" s="45">
        <v>0</v>
      </c>
      <c r="P107" s="45">
        <v>0</v>
      </c>
      <c r="Q107" s="54">
        <v>0</v>
      </c>
      <c r="R107" s="73">
        <v>0.380591673</v>
      </c>
      <c r="S107" s="45">
        <v>0</v>
      </c>
      <c r="T107" s="45">
        <v>0</v>
      </c>
      <c r="U107" s="45">
        <v>0</v>
      </c>
      <c r="V107" s="54">
        <v>0.052774115</v>
      </c>
      <c r="W107" s="73">
        <v>0</v>
      </c>
      <c r="X107" s="45">
        <v>0</v>
      </c>
      <c r="Y107" s="45">
        <v>0</v>
      </c>
      <c r="Z107" s="45">
        <v>0</v>
      </c>
      <c r="AA107" s="54">
        <v>0</v>
      </c>
      <c r="AB107" s="73">
        <v>0</v>
      </c>
      <c r="AC107" s="45">
        <v>0</v>
      </c>
      <c r="AD107" s="45">
        <v>0</v>
      </c>
      <c r="AE107" s="45">
        <v>0</v>
      </c>
      <c r="AF107" s="54">
        <v>0</v>
      </c>
      <c r="AG107" s="73">
        <v>0</v>
      </c>
      <c r="AH107" s="45">
        <v>0</v>
      </c>
      <c r="AI107" s="45">
        <v>0</v>
      </c>
      <c r="AJ107" s="45">
        <v>0</v>
      </c>
      <c r="AK107" s="54">
        <v>0</v>
      </c>
      <c r="AL107" s="73">
        <v>0</v>
      </c>
      <c r="AM107" s="45">
        <v>0</v>
      </c>
      <c r="AN107" s="45">
        <v>0</v>
      </c>
      <c r="AO107" s="45">
        <v>0</v>
      </c>
      <c r="AP107" s="54">
        <v>0</v>
      </c>
      <c r="AQ107" s="73">
        <v>0</v>
      </c>
      <c r="AR107" s="53">
        <v>0</v>
      </c>
      <c r="AS107" s="45">
        <v>0</v>
      </c>
      <c r="AT107" s="45">
        <v>0</v>
      </c>
      <c r="AU107" s="54">
        <v>0</v>
      </c>
      <c r="AV107" s="73">
        <v>4.878254157</v>
      </c>
      <c r="AW107" s="45">
        <v>0.016815720000000003</v>
      </c>
      <c r="AX107" s="45">
        <v>0</v>
      </c>
      <c r="AY107" s="45">
        <v>0</v>
      </c>
      <c r="AZ107" s="54">
        <v>4.669710185</v>
      </c>
      <c r="BA107" s="73">
        <v>0</v>
      </c>
      <c r="BB107" s="53">
        <v>0</v>
      </c>
      <c r="BC107" s="45">
        <v>0</v>
      </c>
      <c r="BD107" s="45">
        <v>0</v>
      </c>
      <c r="BE107" s="54">
        <v>0</v>
      </c>
      <c r="BF107" s="73">
        <v>1.912059946</v>
      </c>
      <c r="BG107" s="53">
        <v>0.049198903999999995</v>
      </c>
      <c r="BH107" s="45">
        <v>0</v>
      </c>
      <c r="BI107" s="45">
        <v>0</v>
      </c>
      <c r="BJ107" s="54">
        <v>0.221568608</v>
      </c>
      <c r="BK107" s="61">
        <f t="shared" si="14"/>
        <v>13.909036783</v>
      </c>
    </row>
    <row r="108" spans="1:63" ht="12.75">
      <c r="A108" s="11"/>
      <c r="B108" s="24" t="s">
        <v>148</v>
      </c>
      <c r="C108" s="73">
        <v>0</v>
      </c>
      <c r="D108" s="53">
        <v>6.079105643</v>
      </c>
      <c r="E108" s="45">
        <v>0</v>
      </c>
      <c r="F108" s="45">
        <v>0</v>
      </c>
      <c r="G108" s="54">
        <v>0</v>
      </c>
      <c r="H108" s="73">
        <v>0.379815851</v>
      </c>
      <c r="I108" s="45">
        <v>0.54796727</v>
      </c>
      <c r="J108" s="45">
        <v>0</v>
      </c>
      <c r="K108" s="45">
        <v>0</v>
      </c>
      <c r="L108" s="54">
        <v>0.105042603</v>
      </c>
      <c r="M108" s="73">
        <v>0</v>
      </c>
      <c r="N108" s="53">
        <v>0</v>
      </c>
      <c r="O108" s="45">
        <v>0</v>
      </c>
      <c r="P108" s="45">
        <v>0</v>
      </c>
      <c r="Q108" s="54">
        <v>0</v>
      </c>
      <c r="R108" s="73">
        <v>0.089641695</v>
      </c>
      <c r="S108" s="45">
        <v>0</v>
      </c>
      <c r="T108" s="45">
        <v>0</v>
      </c>
      <c r="U108" s="45">
        <v>0</v>
      </c>
      <c r="V108" s="54">
        <v>0.117383176</v>
      </c>
      <c r="W108" s="73">
        <v>0</v>
      </c>
      <c r="X108" s="45">
        <v>0</v>
      </c>
      <c r="Y108" s="45">
        <v>0</v>
      </c>
      <c r="Z108" s="45">
        <v>0</v>
      </c>
      <c r="AA108" s="54">
        <v>0</v>
      </c>
      <c r="AB108" s="73">
        <v>0</v>
      </c>
      <c r="AC108" s="45">
        <v>0</v>
      </c>
      <c r="AD108" s="45">
        <v>0</v>
      </c>
      <c r="AE108" s="45">
        <v>0</v>
      </c>
      <c r="AF108" s="54">
        <v>0</v>
      </c>
      <c r="AG108" s="73">
        <v>0</v>
      </c>
      <c r="AH108" s="45">
        <v>0</v>
      </c>
      <c r="AI108" s="45">
        <v>0</v>
      </c>
      <c r="AJ108" s="45">
        <v>0</v>
      </c>
      <c r="AK108" s="54">
        <v>0</v>
      </c>
      <c r="AL108" s="73">
        <v>0</v>
      </c>
      <c r="AM108" s="45">
        <v>0</v>
      </c>
      <c r="AN108" s="45">
        <v>0</v>
      </c>
      <c r="AO108" s="45">
        <v>0</v>
      </c>
      <c r="AP108" s="54">
        <v>0</v>
      </c>
      <c r="AQ108" s="73">
        <v>0</v>
      </c>
      <c r="AR108" s="53">
        <v>0</v>
      </c>
      <c r="AS108" s="45">
        <v>0</v>
      </c>
      <c r="AT108" s="45">
        <v>0</v>
      </c>
      <c r="AU108" s="54">
        <v>0</v>
      </c>
      <c r="AV108" s="73">
        <v>4.969009377</v>
      </c>
      <c r="AW108" s="45">
        <v>1.41923832</v>
      </c>
      <c r="AX108" s="45">
        <v>0</v>
      </c>
      <c r="AY108" s="45">
        <v>0</v>
      </c>
      <c r="AZ108" s="54">
        <v>24.254937798999997</v>
      </c>
      <c r="BA108" s="73">
        <v>0</v>
      </c>
      <c r="BB108" s="53">
        <v>0</v>
      </c>
      <c r="BC108" s="45">
        <v>0</v>
      </c>
      <c r="BD108" s="45">
        <v>0</v>
      </c>
      <c r="BE108" s="54">
        <v>0</v>
      </c>
      <c r="BF108" s="73">
        <v>0.6758969469999999</v>
      </c>
      <c r="BG108" s="53">
        <v>0.001058097</v>
      </c>
      <c r="BH108" s="45">
        <v>0</v>
      </c>
      <c r="BI108" s="45">
        <v>0</v>
      </c>
      <c r="BJ108" s="54">
        <v>0.362037251</v>
      </c>
      <c r="BK108" s="61">
        <f t="shared" si="14"/>
        <v>39.00113402899999</v>
      </c>
    </row>
    <row r="109" spans="1:63" ht="12.75">
      <c r="A109" s="36"/>
      <c r="B109" s="38" t="s">
        <v>79</v>
      </c>
      <c r="C109" s="81">
        <f>SUM(C103:C108)</f>
        <v>0</v>
      </c>
      <c r="D109" s="81">
        <f>SUM(D103:D108)</f>
        <v>55.859739466</v>
      </c>
      <c r="E109" s="81">
        <f aca="true" t="shared" si="15" ref="E109:BI109">SUM(E103:E108)</f>
        <v>0</v>
      </c>
      <c r="F109" s="81">
        <f t="shared" si="15"/>
        <v>0</v>
      </c>
      <c r="G109" s="81">
        <f t="shared" si="15"/>
        <v>0</v>
      </c>
      <c r="H109" s="81">
        <f t="shared" si="15"/>
        <v>8.056285549999998</v>
      </c>
      <c r="I109" s="81">
        <f t="shared" si="15"/>
        <v>6.0827002760000015</v>
      </c>
      <c r="J109" s="81">
        <f t="shared" si="15"/>
        <v>0</v>
      </c>
      <c r="K109" s="81">
        <f t="shared" si="15"/>
        <v>0</v>
      </c>
      <c r="L109" s="81">
        <f t="shared" si="15"/>
        <v>33.956605264000004</v>
      </c>
      <c r="M109" s="81">
        <f t="shared" si="15"/>
        <v>0</v>
      </c>
      <c r="N109" s="81">
        <f t="shared" si="15"/>
        <v>0</v>
      </c>
      <c r="O109" s="81">
        <f t="shared" si="15"/>
        <v>0</v>
      </c>
      <c r="P109" s="81">
        <f t="shared" si="15"/>
        <v>0</v>
      </c>
      <c r="Q109" s="81">
        <f t="shared" si="15"/>
        <v>0</v>
      </c>
      <c r="R109" s="81">
        <f t="shared" si="15"/>
        <v>2.330664011</v>
      </c>
      <c r="S109" s="81">
        <f t="shared" si="15"/>
        <v>0.10791305300000001</v>
      </c>
      <c r="T109" s="81">
        <f t="shared" si="15"/>
        <v>0</v>
      </c>
      <c r="U109" s="81">
        <f t="shared" si="15"/>
        <v>0</v>
      </c>
      <c r="V109" s="81">
        <f t="shared" si="15"/>
        <v>8.997990892</v>
      </c>
      <c r="W109" s="81">
        <f t="shared" si="15"/>
        <v>0</v>
      </c>
      <c r="X109" s="81">
        <f t="shared" si="15"/>
        <v>0</v>
      </c>
      <c r="Y109" s="81">
        <f t="shared" si="15"/>
        <v>0</v>
      </c>
      <c r="Z109" s="81">
        <f t="shared" si="15"/>
        <v>0</v>
      </c>
      <c r="AA109" s="81">
        <f t="shared" si="15"/>
        <v>0</v>
      </c>
      <c r="AB109" s="81">
        <f t="shared" si="15"/>
        <v>0.05751415000000001</v>
      </c>
      <c r="AC109" s="81">
        <f t="shared" si="15"/>
        <v>0</v>
      </c>
      <c r="AD109" s="81">
        <f t="shared" si="15"/>
        <v>0</v>
      </c>
      <c r="AE109" s="81">
        <f t="shared" si="15"/>
        <v>0</v>
      </c>
      <c r="AF109" s="81">
        <f t="shared" si="15"/>
        <v>0</v>
      </c>
      <c r="AG109" s="81">
        <f t="shared" si="15"/>
        <v>0</v>
      </c>
      <c r="AH109" s="81">
        <f t="shared" si="15"/>
        <v>0</v>
      </c>
      <c r="AI109" s="81">
        <f t="shared" si="15"/>
        <v>0</v>
      </c>
      <c r="AJ109" s="81">
        <f t="shared" si="15"/>
        <v>0</v>
      </c>
      <c r="AK109" s="81">
        <f t="shared" si="15"/>
        <v>0</v>
      </c>
      <c r="AL109" s="81">
        <f t="shared" si="15"/>
        <v>0.049144382</v>
      </c>
      <c r="AM109" s="81">
        <f t="shared" si="15"/>
        <v>0</v>
      </c>
      <c r="AN109" s="81">
        <f t="shared" si="15"/>
        <v>0</v>
      </c>
      <c r="AO109" s="81">
        <f t="shared" si="15"/>
        <v>0</v>
      </c>
      <c r="AP109" s="81">
        <f t="shared" si="15"/>
        <v>0</v>
      </c>
      <c r="AQ109" s="81">
        <f t="shared" si="15"/>
        <v>0</v>
      </c>
      <c r="AR109" s="81">
        <f t="shared" si="15"/>
        <v>27.310864932999998</v>
      </c>
      <c r="AS109" s="81">
        <f t="shared" si="15"/>
        <v>0</v>
      </c>
      <c r="AT109" s="81">
        <f t="shared" si="15"/>
        <v>0</v>
      </c>
      <c r="AU109" s="81">
        <f t="shared" si="15"/>
        <v>0</v>
      </c>
      <c r="AV109" s="81">
        <f t="shared" si="15"/>
        <v>101.03489465500002</v>
      </c>
      <c r="AW109" s="81">
        <f t="shared" si="15"/>
        <v>47.085764379</v>
      </c>
      <c r="AX109" s="81">
        <f t="shared" si="15"/>
        <v>0</v>
      </c>
      <c r="AY109" s="81">
        <f t="shared" si="15"/>
        <v>0</v>
      </c>
      <c r="AZ109" s="81">
        <f t="shared" si="15"/>
        <v>192.71446247699998</v>
      </c>
      <c r="BA109" s="81">
        <f t="shared" si="15"/>
        <v>0</v>
      </c>
      <c r="BB109" s="81">
        <f t="shared" si="15"/>
        <v>0</v>
      </c>
      <c r="BC109" s="81">
        <f t="shared" si="15"/>
        <v>0</v>
      </c>
      <c r="BD109" s="81">
        <f t="shared" si="15"/>
        <v>0</v>
      </c>
      <c r="BE109" s="81">
        <f t="shared" si="15"/>
        <v>0</v>
      </c>
      <c r="BF109" s="81">
        <f t="shared" si="15"/>
        <v>30.519711107</v>
      </c>
      <c r="BG109" s="81">
        <f t="shared" si="15"/>
        <v>1.509416697</v>
      </c>
      <c r="BH109" s="81">
        <f t="shared" si="15"/>
        <v>0</v>
      </c>
      <c r="BI109" s="81">
        <f t="shared" si="15"/>
        <v>0</v>
      </c>
      <c r="BJ109" s="81">
        <f>SUM(BJ103:BJ108)</f>
        <v>13.416062310000003</v>
      </c>
      <c r="BK109" s="102">
        <f>SUM(BK103:BK108)</f>
        <v>529.0897336019999</v>
      </c>
    </row>
    <row r="110" spans="1:63" ht="4.5" customHeight="1">
      <c r="A110" s="11"/>
      <c r="B110" s="21"/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  <c r="BC110" s="124"/>
      <c r="BD110" s="124"/>
      <c r="BE110" s="124"/>
      <c r="BF110" s="124"/>
      <c r="BG110" s="124"/>
      <c r="BH110" s="124"/>
      <c r="BI110" s="124"/>
      <c r="BJ110" s="124"/>
      <c r="BK110" s="125"/>
    </row>
    <row r="111" spans="1:65" ht="12.75">
      <c r="A111" s="36"/>
      <c r="B111" s="83" t="s">
        <v>93</v>
      </c>
      <c r="C111" s="84">
        <f aca="true" t="shared" si="16" ref="C111:AH111">+C109++C90+C85+C65</f>
        <v>0</v>
      </c>
      <c r="D111" s="70">
        <f t="shared" si="16"/>
        <v>3380.103414746</v>
      </c>
      <c r="E111" s="70">
        <f t="shared" si="16"/>
        <v>0</v>
      </c>
      <c r="F111" s="70">
        <f t="shared" si="16"/>
        <v>0</v>
      </c>
      <c r="G111" s="85">
        <f t="shared" si="16"/>
        <v>0</v>
      </c>
      <c r="H111" s="84">
        <f t="shared" si="16"/>
        <v>623.967610563</v>
      </c>
      <c r="I111" s="70">
        <f t="shared" si="16"/>
        <v>12089.327542868</v>
      </c>
      <c r="J111" s="70">
        <f t="shared" si="16"/>
        <v>2025.4413494</v>
      </c>
      <c r="K111" s="70">
        <f t="shared" si="16"/>
        <v>21.353333531</v>
      </c>
      <c r="L111" s="85">
        <f t="shared" si="16"/>
        <v>2718.4666775450005</v>
      </c>
      <c r="M111" s="84">
        <f t="shared" si="16"/>
        <v>0</v>
      </c>
      <c r="N111" s="70">
        <f t="shared" si="16"/>
        <v>0</v>
      </c>
      <c r="O111" s="70">
        <f t="shared" si="16"/>
        <v>0</v>
      </c>
      <c r="P111" s="70">
        <f t="shared" si="16"/>
        <v>0</v>
      </c>
      <c r="Q111" s="85">
        <f t="shared" si="16"/>
        <v>0</v>
      </c>
      <c r="R111" s="84">
        <f t="shared" si="16"/>
        <v>253.22837015000002</v>
      </c>
      <c r="S111" s="70">
        <f t="shared" si="16"/>
        <v>476.267332942</v>
      </c>
      <c r="T111" s="70">
        <f t="shared" si="16"/>
        <v>109.431225144</v>
      </c>
      <c r="U111" s="70">
        <f t="shared" si="16"/>
        <v>0</v>
      </c>
      <c r="V111" s="85">
        <f t="shared" si="16"/>
        <v>318.739777978</v>
      </c>
      <c r="W111" s="84">
        <f t="shared" si="16"/>
        <v>0</v>
      </c>
      <c r="X111" s="70">
        <f t="shared" si="16"/>
        <v>0</v>
      </c>
      <c r="Y111" s="70">
        <f t="shared" si="16"/>
        <v>0</v>
      </c>
      <c r="Z111" s="70">
        <f t="shared" si="16"/>
        <v>0</v>
      </c>
      <c r="AA111" s="85">
        <f t="shared" si="16"/>
        <v>0</v>
      </c>
      <c r="AB111" s="84">
        <f t="shared" si="16"/>
        <v>3.659213655</v>
      </c>
      <c r="AC111" s="70">
        <f t="shared" si="16"/>
        <v>0.0018148830000000002</v>
      </c>
      <c r="AD111" s="70">
        <f t="shared" si="16"/>
        <v>0</v>
      </c>
      <c r="AE111" s="70">
        <f t="shared" si="16"/>
        <v>0</v>
      </c>
      <c r="AF111" s="85">
        <f t="shared" si="16"/>
        <v>0.331524616</v>
      </c>
      <c r="AG111" s="84">
        <f t="shared" si="16"/>
        <v>0</v>
      </c>
      <c r="AH111" s="70">
        <f t="shared" si="16"/>
        <v>0</v>
      </c>
      <c r="AI111" s="70">
        <f aca="true" t="shared" si="17" ref="AI111:BJ111">+AI109++AI90+AI85+AI65</f>
        <v>0</v>
      </c>
      <c r="AJ111" s="70">
        <f t="shared" si="17"/>
        <v>0</v>
      </c>
      <c r="AK111" s="85">
        <f t="shared" si="17"/>
        <v>0</v>
      </c>
      <c r="AL111" s="84">
        <f t="shared" si="17"/>
        <v>2.79059953</v>
      </c>
      <c r="AM111" s="70">
        <f t="shared" si="17"/>
        <v>0</v>
      </c>
      <c r="AN111" s="70">
        <f t="shared" si="17"/>
        <v>0</v>
      </c>
      <c r="AO111" s="70">
        <f t="shared" si="17"/>
        <v>0</v>
      </c>
      <c r="AP111" s="85">
        <f t="shared" si="17"/>
        <v>0.32985401599999997</v>
      </c>
      <c r="AQ111" s="84">
        <f t="shared" si="17"/>
        <v>0</v>
      </c>
      <c r="AR111" s="70">
        <f t="shared" si="17"/>
        <v>173.69587607900002</v>
      </c>
      <c r="AS111" s="70">
        <f t="shared" si="17"/>
        <v>0</v>
      </c>
      <c r="AT111" s="70">
        <f t="shared" si="17"/>
        <v>0</v>
      </c>
      <c r="AU111" s="85">
        <f t="shared" si="17"/>
        <v>0</v>
      </c>
      <c r="AV111" s="52">
        <f t="shared" si="17"/>
        <v>8523.161757398</v>
      </c>
      <c r="AW111" s="70">
        <f t="shared" si="17"/>
        <v>10040.561163976</v>
      </c>
      <c r="AX111" s="70">
        <f t="shared" si="17"/>
        <v>212.722537996</v>
      </c>
      <c r="AY111" s="70">
        <f t="shared" si="17"/>
        <v>0</v>
      </c>
      <c r="AZ111" s="87">
        <f t="shared" si="17"/>
        <v>12247.027586166001</v>
      </c>
      <c r="BA111" s="84">
        <f t="shared" si="17"/>
        <v>0</v>
      </c>
      <c r="BB111" s="70">
        <f t="shared" si="17"/>
        <v>0</v>
      </c>
      <c r="BC111" s="70">
        <f t="shared" si="17"/>
        <v>0</v>
      </c>
      <c r="BD111" s="70">
        <f t="shared" si="17"/>
        <v>0</v>
      </c>
      <c r="BE111" s="85">
        <f t="shared" si="17"/>
        <v>0</v>
      </c>
      <c r="BF111" s="84">
        <f t="shared" si="17"/>
        <v>3509.103950375</v>
      </c>
      <c r="BG111" s="70">
        <f t="shared" si="17"/>
        <v>759.570548016</v>
      </c>
      <c r="BH111" s="70">
        <f t="shared" si="17"/>
        <v>76.41006222700001</v>
      </c>
      <c r="BI111" s="70">
        <f t="shared" si="17"/>
        <v>0</v>
      </c>
      <c r="BJ111" s="85">
        <f t="shared" si="17"/>
        <v>1967.866046735</v>
      </c>
      <c r="BK111" s="98">
        <f>+BK109+BK90+BK85+BK65</f>
        <v>59533.55917053501</v>
      </c>
      <c r="BM111" s="109"/>
    </row>
    <row r="112" spans="1:63" ht="4.5" customHeight="1">
      <c r="A112" s="11"/>
      <c r="B112" s="22"/>
      <c r="C112" s="147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24"/>
      <c r="BK112" s="148"/>
    </row>
    <row r="113" spans="1:63" ht="14.25" customHeight="1">
      <c r="A113" s="11" t="s">
        <v>5</v>
      </c>
      <c r="B113" s="23" t="s">
        <v>26</v>
      </c>
      <c r="C113" s="147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48"/>
    </row>
    <row r="114" spans="1:63" ht="14.25" customHeight="1">
      <c r="A114" s="32"/>
      <c r="B114" s="28" t="s">
        <v>120</v>
      </c>
      <c r="C114" s="73">
        <v>0</v>
      </c>
      <c r="D114" s="53">
        <v>9.950734195999999</v>
      </c>
      <c r="E114" s="45">
        <v>0</v>
      </c>
      <c r="F114" s="45">
        <v>0</v>
      </c>
      <c r="G114" s="54">
        <v>0</v>
      </c>
      <c r="H114" s="73">
        <v>2.899114593</v>
      </c>
      <c r="I114" s="45">
        <v>3.25306947</v>
      </c>
      <c r="J114" s="45">
        <v>1.30867129</v>
      </c>
      <c r="K114" s="45">
        <v>0</v>
      </c>
      <c r="L114" s="54">
        <v>15.988389367999998</v>
      </c>
      <c r="M114" s="73">
        <v>0</v>
      </c>
      <c r="N114" s="53">
        <v>0</v>
      </c>
      <c r="O114" s="45">
        <v>0</v>
      </c>
      <c r="P114" s="45">
        <v>0</v>
      </c>
      <c r="Q114" s="54">
        <v>0</v>
      </c>
      <c r="R114" s="73">
        <v>1.902655046</v>
      </c>
      <c r="S114" s="45">
        <v>1.531284916</v>
      </c>
      <c r="T114" s="45">
        <v>6.509047134</v>
      </c>
      <c r="U114" s="45">
        <v>0</v>
      </c>
      <c r="V114" s="54">
        <v>3.735712907</v>
      </c>
      <c r="W114" s="73">
        <v>0</v>
      </c>
      <c r="X114" s="45">
        <v>0</v>
      </c>
      <c r="Y114" s="45">
        <v>0</v>
      </c>
      <c r="Z114" s="45">
        <v>0</v>
      </c>
      <c r="AA114" s="54">
        <v>0</v>
      </c>
      <c r="AB114" s="73">
        <v>0.001299978</v>
      </c>
      <c r="AC114" s="45">
        <v>0</v>
      </c>
      <c r="AD114" s="45">
        <v>0</v>
      </c>
      <c r="AE114" s="45">
        <v>0</v>
      </c>
      <c r="AF114" s="54">
        <v>0</v>
      </c>
      <c r="AG114" s="73">
        <v>0</v>
      </c>
      <c r="AH114" s="45">
        <v>0</v>
      </c>
      <c r="AI114" s="45">
        <v>0</v>
      </c>
      <c r="AJ114" s="45">
        <v>0</v>
      </c>
      <c r="AK114" s="54">
        <v>0</v>
      </c>
      <c r="AL114" s="73">
        <v>0.005072513</v>
      </c>
      <c r="AM114" s="45">
        <v>0</v>
      </c>
      <c r="AN114" s="45">
        <v>0</v>
      </c>
      <c r="AO114" s="45">
        <v>0</v>
      </c>
      <c r="AP114" s="54">
        <v>0</v>
      </c>
      <c r="AQ114" s="73">
        <v>0</v>
      </c>
      <c r="AR114" s="53">
        <v>0</v>
      </c>
      <c r="AS114" s="45">
        <v>0</v>
      </c>
      <c r="AT114" s="45">
        <v>0</v>
      </c>
      <c r="AU114" s="54">
        <v>0</v>
      </c>
      <c r="AV114" s="73">
        <v>160.822884865</v>
      </c>
      <c r="AW114" s="45">
        <v>139.77110239299998</v>
      </c>
      <c r="AX114" s="45">
        <v>0</v>
      </c>
      <c r="AY114" s="45">
        <v>0</v>
      </c>
      <c r="AZ114" s="54">
        <v>465.58595531200007</v>
      </c>
      <c r="BA114" s="43">
        <v>0</v>
      </c>
      <c r="BB114" s="44">
        <v>0</v>
      </c>
      <c r="BC114" s="43">
        <v>0</v>
      </c>
      <c r="BD114" s="43">
        <v>0</v>
      </c>
      <c r="BE114" s="48">
        <v>0</v>
      </c>
      <c r="BF114" s="43">
        <v>63.0011189</v>
      </c>
      <c r="BG114" s="44">
        <v>33.16486669</v>
      </c>
      <c r="BH114" s="43">
        <v>0</v>
      </c>
      <c r="BI114" s="43">
        <v>0</v>
      </c>
      <c r="BJ114" s="48">
        <v>98.054113627</v>
      </c>
      <c r="BK114" s="103">
        <f>SUM(C114:BJ114)</f>
        <v>1007.4850931980001</v>
      </c>
    </row>
    <row r="115" spans="1:63" ht="13.5" thickBot="1">
      <c r="A115" s="40"/>
      <c r="B115" s="86" t="s">
        <v>79</v>
      </c>
      <c r="C115" s="50">
        <f>SUM(C114)</f>
        <v>0</v>
      </c>
      <c r="D115" s="71">
        <f aca="true" t="shared" si="18" ref="D115:BK115">SUM(D114)</f>
        <v>9.950734195999999</v>
      </c>
      <c r="E115" s="71">
        <f t="shared" si="18"/>
        <v>0</v>
      </c>
      <c r="F115" s="71">
        <f t="shared" si="18"/>
        <v>0</v>
      </c>
      <c r="G115" s="69">
        <f t="shared" si="18"/>
        <v>0</v>
      </c>
      <c r="H115" s="50">
        <f t="shared" si="18"/>
        <v>2.899114593</v>
      </c>
      <c r="I115" s="71">
        <f t="shared" si="18"/>
        <v>3.25306947</v>
      </c>
      <c r="J115" s="71">
        <f t="shared" si="18"/>
        <v>1.30867129</v>
      </c>
      <c r="K115" s="71">
        <f t="shared" si="18"/>
        <v>0</v>
      </c>
      <c r="L115" s="69">
        <f t="shared" si="18"/>
        <v>15.988389367999998</v>
      </c>
      <c r="M115" s="50">
        <f t="shared" si="18"/>
        <v>0</v>
      </c>
      <c r="N115" s="71">
        <f t="shared" si="18"/>
        <v>0</v>
      </c>
      <c r="O115" s="71">
        <f t="shared" si="18"/>
        <v>0</v>
      </c>
      <c r="P115" s="71">
        <f t="shared" si="18"/>
        <v>0</v>
      </c>
      <c r="Q115" s="69">
        <f t="shared" si="18"/>
        <v>0</v>
      </c>
      <c r="R115" s="50">
        <f t="shared" si="18"/>
        <v>1.902655046</v>
      </c>
      <c r="S115" s="71">
        <f t="shared" si="18"/>
        <v>1.531284916</v>
      </c>
      <c r="T115" s="71">
        <f t="shared" si="18"/>
        <v>6.509047134</v>
      </c>
      <c r="U115" s="71">
        <f t="shared" si="18"/>
        <v>0</v>
      </c>
      <c r="V115" s="69">
        <f t="shared" si="18"/>
        <v>3.735712907</v>
      </c>
      <c r="W115" s="50">
        <f t="shared" si="18"/>
        <v>0</v>
      </c>
      <c r="X115" s="71">
        <f t="shared" si="18"/>
        <v>0</v>
      </c>
      <c r="Y115" s="71">
        <f t="shared" si="18"/>
        <v>0</v>
      </c>
      <c r="Z115" s="71">
        <f t="shared" si="18"/>
        <v>0</v>
      </c>
      <c r="AA115" s="69">
        <f t="shared" si="18"/>
        <v>0</v>
      </c>
      <c r="AB115" s="50">
        <f t="shared" si="18"/>
        <v>0.001299978</v>
      </c>
      <c r="AC115" s="71">
        <f t="shared" si="18"/>
        <v>0</v>
      </c>
      <c r="AD115" s="71">
        <f t="shared" si="18"/>
        <v>0</v>
      </c>
      <c r="AE115" s="71">
        <f t="shared" si="18"/>
        <v>0</v>
      </c>
      <c r="AF115" s="69">
        <f t="shared" si="18"/>
        <v>0</v>
      </c>
      <c r="AG115" s="50">
        <f t="shared" si="18"/>
        <v>0</v>
      </c>
      <c r="AH115" s="71">
        <f t="shared" si="18"/>
        <v>0</v>
      </c>
      <c r="AI115" s="71">
        <f t="shared" si="18"/>
        <v>0</v>
      </c>
      <c r="AJ115" s="71">
        <f t="shared" si="18"/>
        <v>0</v>
      </c>
      <c r="AK115" s="69">
        <f t="shared" si="18"/>
        <v>0</v>
      </c>
      <c r="AL115" s="50">
        <f t="shared" si="18"/>
        <v>0.005072513</v>
      </c>
      <c r="AM115" s="71">
        <f t="shared" si="18"/>
        <v>0</v>
      </c>
      <c r="AN115" s="71">
        <f t="shared" si="18"/>
        <v>0</v>
      </c>
      <c r="AO115" s="71">
        <f t="shared" si="18"/>
        <v>0</v>
      </c>
      <c r="AP115" s="69">
        <f t="shared" si="18"/>
        <v>0</v>
      </c>
      <c r="AQ115" s="50">
        <f t="shared" si="18"/>
        <v>0</v>
      </c>
      <c r="AR115" s="71">
        <f t="shared" si="18"/>
        <v>0</v>
      </c>
      <c r="AS115" s="71">
        <f t="shared" si="18"/>
        <v>0</v>
      </c>
      <c r="AT115" s="71">
        <f t="shared" si="18"/>
        <v>0</v>
      </c>
      <c r="AU115" s="69">
        <f t="shared" si="18"/>
        <v>0</v>
      </c>
      <c r="AV115" s="50">
        <f t="shared" si="18"/>
        <v>160.822884865</v>
      </c>
      <c r="AW115" s="71">
        <f t="shared" si="18"/>
        <v>139.77110239299998</v>
      </c>
      <c r="AX115" s="71">
        <f t="shared" si="18"/>
        <v>0</v>
      </c>
      <c r="AY115" s="71">
        <f t="shared" si="18"/>
        <v>0</v>
      </c>
      <c r="AZ115" s="69">
        <f t="shared" si="18"/>
        <v>465.58595531200007</v>
      </c>
      <c r="BA115" s="51">
        <f t="shared" si="18"/>
        <v>0</v>
      </c>
      <c r="BB115" s="71">
        <f t="shared" si="18"/>
        <v>0</v>
      </c>
      <c r="BC115" s="71">
        <f t="shared" si="18"/>
        <v>0</v>
      </c>
      <c r="BD115" s="71">
        <f t="shared" si="18"/>
        <v>0</v>
      </c>
      <c r="BE115" s="88">
        <f t="shared" si="18"/>
        <v>0</v>
      </c>
      <c r="BF115" s="50">
        <f t="shared" si="18"/>
        <v>63.0011189</v>
      </c>
      <c r="BG115" s="71">
        <f t="shared" si="18"/>
        <v>33.16486669</v>
      </c>
      <c r="BH115" s="71">
        <f t="shared" si="18"/>
        <v>0</v>
      </c>
      <c r="BI115" s="71">
        <f t="shared" si="18"/>
        <v>0</v>
      </c>
      <c r="BJ115" s="69">
        <f t="shared" si="18"/>
        <v>98.054113627</v>
      </c>
      <c r="BK115" s="104">
        <f t="shared" si="18"/>
        <v>1007.4850931980001</v>
      </c>
    </row>
    <row r="116" spans="1:63" ht="6" customHeight="1">
      <c r="A116" s="4"/>
      <c r="B116" s="16"/>
      <c r="C116" s="27"/>
      <c r="D116" s="34"/>
      <c r="E116" s="27"/>
      <c r="F116" s="27"/>
      <c r="G116" s="27"/>
      <c r="H116" s="27"/>
      <c r="I116" s="27"/>
      <c r="J116" s="27"/>
      <c r="K116" s="27"/>
      <c r="L116" s="27"/>
      <c r="M116" s="27"/>
      <c r="N116" s="34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34"/>
      <c r="AS116" s="27"/>
      <c r="AT116" s="27"/>
      <c r="AU116" s="27"/>
      <c r="AV116" s="27"/>
      <c r="AW116" s="27"/>
      <c r="AX116" s="27"/>
      <c r="AY116" s="27"/>
      <c r="AZ116" s="27"/>
      <c r="BA116" s="27"/>
      <c r="BB116" s="34"/>
      <c r="BC116" s="27"/>
      <c r="BD116" s="27"/>
      <c r="BE116" s="27"/>
      <c r="BF116" s="27"/>
      <c r="BG116" s="34"/>
      <c r="BH116" s="27"/>
      <c r="BI116" s="27"/>
      <c r="BJ116" s="27"/>
      <c r="BK116" s="30"/>
    </row>
    <row r="117" spans="1:63" ht="12.75">
      <c r="A117" s="4"/>
      <c r="B117" s="4" t="s">
        <v>121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41" t="s">
        <v>122</v>
      </c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30"/>
    </row>
    <row r="118" spans="1:63" ht="12.75">
      <c r="A118" s="4"/>
      <c r="B118" s="4" t="s">
        <v>123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42" t="s">
        <v>124</v>
      </c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30"/>
    </row>
    <row r="119" spans="3:63" ht="12.75">
      <c r="C119" s="27"/>
      <c r="D119" s="27"/>
      <c r="E119" s="27"/>
      <c r="F119" s="27"/>
      <c r="G119" s="27"/>
      <c r="H119" s="27"/>
      <c r="I119" s="27"/>
      <c r="J119" s="27"/>
      <c r="K119" s="27"/>
      <c r="L119" s="42" t="s">
        <v>125</v>
      </c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30"/>
    </row>
    <row r="120" spans="2:63" ht="12.75">
      <c r="B120" s="4" t="s">
        <v>154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42" t="s">
        <v>126</v>
      </c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30"/>
    </row>
    <row r="121" spans="2:63" ht="12.75">
      <c r="B121" s="4" t="s">
        <v>155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42" t="s">
        <v>127</v>
      </c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30"/>
    </row>
    <row r="122" spans="2:63" ht="12.75">
      <c r="B122" s="4"/>
      <c r="C122" s="27"/>
      <c r="D122" s="27"/>
      <c r="E122" s="27"/>
      <c r="F122" s="27"/>
      <c r="G122" s="27"/>
      <c r="H122" s="27"/>
      <c r="I122" s="27"/>
      <c r="J122" s="27"/>
      <c r="K122" s="27"/>
      <c r="L122" s="42" t="s">
        <v>128</v>
      </c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30"/>
    </row>
  </sheetData>
  <sheetProtection/>
  <mergeCells count="49">
    <mergeCell ref="C110:BK110"/>
    <mergeCell ref="A1:A5"/>
    <mergeCell ref="C88:BK88"/>
    <mergeCell ref="C112:BK112"/>
    <mergeCell ref="C113:BK113"/>
    <mergeCell ref="C92:BK92"/>
    <mergeCell ref="C93:BK93"/>
    <mergeCell ref="C96:BK96"/>
    <mergeCell ref="C100:BK100"/>
    <mergeCell ref="C101:BK101"/>
    <mergeCell ref="C102:BK102"/>
    <mergeCell ref="C69:BK69"/>
    <mergeCell ref="C66:BK66"/>
    <mergeCell ref="C72:BK72"/>
    <mergeCell ref="C86:BK86"/>
    <mergeCell ref="C87:BK87"/>
    <mergeCell ref="C91:BK91"/>
    <mergeCell ref="C1:BK1"/>
    <mergeCell ref="BA3:BJ3"/>
    <mergeCell ref="BK2:BK5"/>
    <mergeCell ref="W3:AF3"/>
    <mergeCell ref="AG3:AP3"/>
    <mergeCell ref="C68:BK68"/>
    <mergeCell ref="M3:V3"/>
    <mergeCell ref="C11:BK11"/>
    <mergeCell ref="C15:BK15"/>
    <mergeCell ref="C49:BK49"/>
    <mergeCell ref="C52:BK52"/>
    <mergeCell ref="C55:BK55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13">
      <selection activeCell="C47" sqref="C47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49" t="s">
        <v>170</v>
      </c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2:12" ht="12.75">
      <c r="B3" s="149" t="s">
        <v>146</v>
      </c>
      <c r="C3" s="150"/>
      <c r="D3" s="150"/>
      <c r="E3" s="150"/>
      <c r="F3" s="150"/>
      <c r="G3" s="150"/>
      <c r="H3" s="150"/>
      <c r="I3" s="150"/>
      <c r="J3" s="150"/>
      <c r="K3" s="150"/>
      <c r="L3" s="151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89</v>
      </c>
      <c r="J4" s="15" t="s">
        <v>90</v>
      </c>
      <c r="K4" s="15" t="s">
        <v>70</v>
      </c>
      <c r="L4" s="15" t="s">
        <v>91</v>
      </c>
    </row>
    <row r="5" spans="2:12" ht="12.75">
      <c r="B5" s="12">
        <v>1</v>
      </c>
      <c r="C5" s="13" t="s">
        <v>35</v>
      </c>
      <c r="D5" s="99">
        <v>0.000594458</v>
      </c>
      <c r="E5" s="100">
        <v>0.801658883</v>
      </c>
      <c r="F5" s="100">
        <v>0.9940599739999999</v>
      </c>
      <c r="G5" s="100">
        <v>0.01198856</v>
      </c>
      <c r="H5" s="100">
        <v>0.007535086999999999</v>
      </c>
      <c r="I5" s="72"/>
      <c r="J5" s="89"/>
      <c r="K5" s="95">
        <f>SUM(D5:J5)</f>
        <v>1.8158369619999999</v>
      </c>
      <c r="L5" s="96">
        <v>0</v>
      </c>
    </row>
    <row r="6" spans="2:12" ht="12.75">
      <c r="B6" s="12">
        <v>2</v>
      </c>
      <c r="C6" s="14" t="s">
        <v>36</v>
      </c>
      <c r="D6" s="100">
        <v>115.94686005199999</v>
      </c>
      <c r="E6" s="100">
        <v>153.530406047</v>
      </c>
      <c r="F6" s="100">
        <v>480.652863604</v>
      </c>
      <c r="G6" s="100">
        <v>37.424105452</v>
      </c>
      <c r="H6" s="100">
        <v>7.874423456999999</v>
      </c>
      <c r="I6" s="72"/>
      <c r="J6" s="89"/>
      <c r="K6" s="95">
        <f aca="true" t="shared" si="0" ref="K6:K41">SUM(D6:J6)</f>
        <v>795.428658612</v>
      </c>
      <c r="L6" s="95">
        <v>8.498049507</v>
      </c>
    </row>
    <row r="7" spans="2:12" ht="12.75">
      <c r="B7" s="12">
        <v>3</v>
      </c>
      <c r="C7" s="13" t="s">
        <v>37</v>
      </c>
      <c r="D7" s="100">
        <v>0.012943475999999999</v>
      </c>
      <c r="E7" s="100">
        <v>0.525169656</v>
      </c>
      <c r="F7" s="100">
        <v>1.8272866470000002</v>
      </c>
      <c r="G7" s="100">
        <v>0.005289681</v>
      </c>
      <c r="H7" s="100">
        <v>0.0049161230000000005</v>
      </c>
      <c r="I7" s="72"/>
      <c r="J7" s="89"/>
      <c r="K7" s="95">
        <f t="shared" si="0"/>
        <v>2.375605583</v>
      </c>
      <c r="L7" s="96">
        <v>0</v>
      </c>
    </row>
    <row r="8" spans="2:12" ht="12.75">
      <c r="B8" s="12">
        <v>4</v>
      </c>
      <c r="C8" s="14" t="s">
        <v>38</v>
      </c>
      <c r="D8" s="100">
        <v>0.9427501509999999</v>
      </c>
      <c r="E8" s="100">
        <v>81.574942506</v>
      </c>
      <c r="F8" s="100">
        <v>87.23588808100001</v>
      </c>
      <c r="G8" s="100">
        <v>16.504112938</v>
      </c>
      <c r="H8" s="100">
        <v>0.725868914</v>
      </c>
      <c r="I8" s="72"/>
      <c r="J8" s="89"/>
      <c r="K8" s="95">
        <f t="shared" si="0"/>
        <v>186.98356259</v>
      </c>
      <c r="L8" s="95">
        <v>17.829358181</v>
      </c>
    </row>
    <row r="9" spans="2:12" ht="12.75">
      <c r="B9" s="12">
        <v>5</v>
      </c>
      <c r="C9" s="14" t="s">
        <v>39</v>
      </c>
      <c r="D9" s="100">
        <v>0.677164494</v>
      </c>
      <c r="E9" s="100">
        <v>51.718708728</v>
      </c>
      <c r="F9" s="100">
        <v>134.76481663299998</v>
      </c>
      <c r="G9" s="100">
        <v>23.439385428</v>
      </c>
      <c r="H9" s="100">
        <v>0.8083946230000001</v>
      </c>
      <c r="I9" s="72"/>
      <c r="J9" s="89"/>
      <c r="K9" s="95">
        <f t="shared" si="0"/>
        <v>211.408469906</v>
      </c>
      <c r="L9" s="95">
        <v>3.384953014</v>
      </c>
    </row>
    <row r="10" spans="2:12" ht="12.75">
      <c r="B10" s="12">
        <v>6</v>
      </c>
      <c r="C10" s="14" t="s">
        <v>40</v>
      </c>
      <c r="D10" s="100">
        <v>0.521005546</v>
      </c>
      <c r="E10" s="100">
        <v>70.51910211</v>
      </c>
      <c r="F10" s="100">
        <v>103.484401444</v>
      </c>
      <c r="G10" s="100">
        <v>12.049190081999999</v>
      </c>
      <c r="H10" s="100">
        <v>1.7665191519999999</v>
      </c>
      <c r="I10" s="72"/>
      <c r="J10" s="89"/>
      <c r="K10" s="95">
        <f t="shared" si="0"/>
        <v>188.34021833399999</v>
      </c>
      <c r="L10" s="95">
        <v>4.0756013829999995</v>
      </c>
    </row>
    <row r="11" spans="2:12" ht="12.75">
      <c r="B11" s="12">
        <v>7</v>
      </c>
      <c r="C11" s="14" t="s">
        <v>41</v>
      </c>
      <c r="D11" s="100">
        <v>4.229872356</v>
      </c>
      <c r="E11" s="100">
        <v>78.035795674</v>
      </c>
      <c r="F11" s="100">
        <v>72.32068098699999</v>
      </c>
      <c r="G11" s="100">
        <v>7.23093847</v>
      </c>
      <c r="H11" s="100">
        <v>1.961081688</v>
      </c>
      <c r="I11" s="72"/>
      <c r="J11" s="89"/>
      <c r="K11" s="95">
        <f t="shared" si="0"/>
        <v>163.778369175</v>
      </c>
      <c r="L11" s="95">
        <v>22.076555138</v>
      </c>
    </row>
    <row r="12" spans="2:12" ht="12.75">
      <c r="B12" s="12">
        <v>8</v>
      </c>
      <c r="C12" s="13" t="s">
        <v>42</v>
      </c>
      <c r="D12" s="100">
        <v>0.001065114</v>
      </c>
      <c r="E12" s="100">
        <v>0.28474016</v>
      </c>
      <c r="F12" s="100">
        <v>4.870015696</v>
      </c>
      <c r="G12" s="100">
        <v>0.189776352</v>
      </c>
      <c r="H12" s="100">
        <v>0.007526829</v>
      </c>
      <c r="I12" s="72"/>
      <c r="J12" s="89"/>
      <c r="K12" s="95">
        <f t="shared" si="0"/>
        <v>5.353124151</v>
      </c>
      <c r="L12" s="95">
        <v>0.046023629999999996</v>
      </c>
    </row>
    <row r="13" spans="2:12" ht="12.75">
      <c r="B13" s="12">
        <v>9</v>
      </c>
      <c r="C13" s="13" t="s">
        <v>43</v>
      </c>
      <c r="D13" s="100">
        <v>0.0043652629999999994</v>
      </c>
      <c r="E13" s="100">
        <v>0.489068296</v>
      </c>
      <c r="F13" s="100">
        <v>4.068827291000001</v>
      </c>
      <c r="G13" s="100">
        <v>0.10830679099999999</v>
      </c>
      <c r="H13" s="100">
        <v>0.017172922</v>
      </c>
      <c r="I13" s="72"/>
      <c r="J13" s="89"/>
      <c r="K13" s="95">
        <f t="shared" si="0"/>
        <v>4.687740563000001</v>
      </c>
      <c r="L13" s="96">
        <v>0</v>
      </c>
    </row>
    <row r="14" spans="2:12" ht="12.75">
      <c r="B14" s="12">
        <v>10</v>
      </c>
      <c r="C14" s="14" t="s">
        <v>44</v>
      </c>
      <c r="D14" s="100">
        <v>79.228963662</v>
      </c>
      <c r="E14" s="100">
        <v>128.27466235499998</v>
      </c>
      <c r="F14" s="100">
        <v>203.260241247</v>
      </c>
      <c r="G14" s="100">
        <v>29.871890373000003</v>
      </c>
      <c r="H14" s="100">
        <v>2.320355659</v>
      </c>
      <c r="I14" s="72"/>
      <c r="J14" s="89"/>
      <c r="K14" s="95">
        <f t="shared" si="0"/>
        <v>442.95611329599996</v>
      </c>
      <c r="L14" s="95">
        <v>3.5976968289999998</v>
      </c>
    </row>
    <row r="15" spans="2:12" ht="12.75">
      <c r="B15" s="12">
        <v>11</v>
      </c>
      <c r="C15" s="14" t="s">
        <v>45</v>
      </c>
      <c r="D15" s="100">
        <v>463.38870674099996</v>
      </c>
      <c r="E15" s="100">
        <v>986.8105458459999</v>
      </c>
      <c r="F15" s="100">
        <v>1626.963351168</v>
      </c>
      <c r="G15" s="100">
        <v>193.118759681</v>
      </c>
      <c r="H15" s="100">
        <v>19.39836606</v>
      </c>
      <c r="I15" s="72"/>
      <c r="J15" s="89"/>
      <c r="K15" s="95">
        <f t="shared" si="0"/>
        <v>3289.6797294959997</v>
      </c>
      <c r="L15" s="95">
        <v>79.940709987</v>
      </c>
    </row>
    <row r="16" spans="2:12" ht="12.75">
      <c r="B16" s="12">
        <v>12</v>
      </c>
      <c r="C16" s="14" t="s">
        <v>46</v>
      </c>
      <c r="D16" s="100">
        <v>439.799322339</v>
      </c>
      <c r="E16" s="100">
        <v>1218.781644722</v>
      </c>
      <c r="F16" s="100">
        <v>503.46490103900004</v>
      </c>
      <c r="G16" s="100">
        <v>43.335027161</v>
      </c>
      <c r="H16" s="100">
        <v>6.1220965</v>
      </c>
      <c r="I16" s="72"/>
      <c r="J16" s="89"/>
      <c r="K16" s="95">
        <f t="shared" si="0"/>
        <v>2211.5029917610004</v>
      </c>
      <c r="L16" s="95">
        <v>18.205876243000002</v>
      </c>
    </row>
    <row r="17" spans="2:12" ht="12.75">
      <c r="B17" s="12">
        <v>13</v>
      </c>
      <c r="C17" s="14" t="s">
        <v>47</v>
      </c>
      <c r="D17" s="100">
        <v>0.9367672800000001</v>
      </c>
      <c r="E17" s="100">
        <v>6.620244219999999</v>
      </c>
      <c r="F17" s="100">
        <v>20.905867189</v>
      </c>
      <c r="G17" s="100">
        <v>1.216563386</v>
      </c>
      <c r="H17" s="100">
        <v>0.161642797</v>
      </c>
      <c r="I17" s="72"/>
      <c r="J17" s="89"/>
      <c r="K17" s="95">
        <f t="shared" si="0"/>
        <v>29.841084871999996</v>
      </c>
      <c r="L17" s="95">
        <v>0.610384187</v>
      </c>
    </row>
    <row r="18" spans="2:12" ht="12.75">
      <c r="B18" s="12">
        <v>14</v>
      </c>
      <c r="C18" s="14" t="s">
        <v>48</v>
      </c>
      <c r="D18" s="100">
        <v>0.11681786599999999</v>
      </c>
      <c r="E18" s="100">
        <v>2.13776416</v>
      </c>
      <c r="F18" s="100">
        <v>12.258852133000001</v>
      </c>
      <c r="G18" s="100">
        <v>0.21186463700000002</v>
      </c>
      <c r="H18" s="100">
        <v>0.252262226</v>
      </c>
      <c r="I18" s="72"/>
      <c r="J18" s="89"/>
      <c r="K18" s="95">
        <f t="shared" si="0"/>
        <v>14.977561022</v>
      </c>
      <c r="L18" s="95">
        <v>0.3411153</v>
      </c>
    </row>
    <row r="19" spans="2:12" ht="12.75">
      <c r="B19" s="12">
        <v>15</v>
      </c>
      <c r="C19" s="14" t="s">
        <v>49</v>
      </c>
      <c r="D19" s="100">
        <v>3.2167646149999998</v>
      </c>
      <c r="E19" s="100">
        <v>69.599671767</v>
      </c>
      <c r="F19" s="100">
        <v>149.358187401</v>
      </c>
      <c r="G19" s="100">
        <v>43.760094683</v>
      </c>
      <c r="H19" s="100">
        <v>0.919545404</v>
      </c>
      <c r="I19" s="72"/>
      <c r="J19" s="89"/>
      <c r="K19" s="95">
        <f t="shared" si="0"/>
        <v>266.85426387</v>
      </c>
      <c r="L19" s="95">
        <v>10.167136012</v>
      </c>
    </row>
    <row r="20" spans="2:12" ht="12.75">
      <c r="B20" s="12">
        <v>16</v>
      </c>
      <c r="C20" s="14" t="s">
        <v>50</v>
      </c>
      <c r="D20" s="100">
        <v>797.730851573</v>
      </c>
      <c r="E20" s="100">
        <v>1744.01721786</v>
      </c>
      <c r="F20" s="100">
        <v>1394.811745831</v>
      </c>
      <c r="G20" s="100">
        <v>126.94830691099999</v>
      </c>
      <c r="H20" s="100">
        <v>26.385759639</v>
      </c>
      <c r="I20" s="72"/>
      <c r="J20" s="89"/>
      <c r="K20" s="95">
        <f t="shared" si="0"/>
        <v>4089.8938818140005</v>
      </c>
      <c r="L20" s="95">
        <v>86.113796688</v>
      </c>
    </row>
    <row r="21" spans="2:12" ht="12.75">
      <c r="B21" s="12">
        <v>17</v>
      </c>
      <c r="C21" s="14" t="s">
        <v>51</v>
      </c>
      <c r="D21" s="100">
        <v>18.475106055</v>
      </c>
      <c r="E21" s="100">
        <v>130.51656002800001</v>
      </c>
      <c r="F21" s="100">
        <v>281.62982390400003</v>
      </c>
      <c r="G21" s="100">
        <v>25.600647836</v>
      </c>
      <c r="H21" s="100">
        <v>5.573435269</v>
      </c>
      <c r="I21" s="72"/>
      <c r="J21" s="89"/>
      <c r="K21" s="95">
        <f t="shared" si="0"/>
        <v>461.79557309200004</v>
      </c>
      <c r="L21" s="95">
        <v>14.076671722</v>
      </c>
    </row>
    <row r="22" spans="2:12" ht="12.75">
      <c r="B22" s="12">
        <v>18</v>
      </c>
      <c r="C22" s="13" t="s">
        <v>52</v>
      </c>
      <c r="D22" s="99">
        <v>3.0460000000000003E-05</v>
      </c>
      <c r="E22" s="100">
        <v>0.062656087</v>
      </c>
      <c r="F22" s="100">
        <v>0.037771764</v>
      </c>
      <c r="G22" s="99">
        <v>0</v>
      </c>
      <c r="H22" s="100">
        <v>0</v>
      </c>
      <c r="I22" s="72"/>
      <c r="J22" s="89"/>
      <c r="K22" s="95">
        <f t="shared" si="0"/>
        <v>0.100458311</v>
      </c>
      <c r="L22" s="95">
        <v>0.013750329</v>
      </c>
    </row>
    <row r="23" spans="2:12" ht="12.75">
      <c r="B23" s="12">
        <v>19</v>
      </c>
      <c r="C23" s="14" t="s">
        <v>53</v>
      </c>
      <c r="D23" s="100">
        <v>3.392230454</v>
      </c>
      <c r="E23" s="100">
        <v>130.90654401100002</v>
      </c>
      <c r="F23" s="100">
        <v>308.589277455</v>
      </c>
      <c r="G23" s="100">
        <v>37.984791774</v>
      </c>
      <c r="H23" s="100">
        <v>3.010505059</v>
      </c>
      <c r="I23" s="72"/>
      <c r="J23" s="89"/>
      <c r="K23" s="95">
        <f t="shared" si="0"/>
        <v>483.88334875300006</v>
      </c>
      <c r="L23" s="95">
        <v>9.445327878</v>
      </c>
    </row>
    <row r="24" spans="2:12" ht="12.75">
      <c r="B24" s="12">
        <v>20</v>
      </c>
      <c r="C24" s="14" t="s">
        <v>54</v>
      </c>
      <c r="D24" s="100">
        <v>9613.08058349</v>
      </c>
      <c r="E24" s="100">
        <v>10236.235203278</v>
      </c>
      <c r="F24" s="100">
        <v>7657.921286394</v>
      </c>
      <c r="G24" s="100">
        <v>1105.658227574</v>
      </c>
      <c r="H24" s="100">
        <v>351.726892975</v>
      </c>
      <c r="I24" s="72"/>
      <c r="J24" s="89"/>
      <c r="K24" s="95">
        <f t="shared" si="0"/>
        <v>28964.622193711</v>
      </c>
      <c r="L24" s="95">
        <v>364.989883296</v>
      </c>
    </row>
    <row r="25" spans="2:12" ht="12.75">
      <c r="B25" s="12">
        <v>21</v>
      </c>
      <c r="C25" s="13" t="s">
        <v>55</v>
      </c>
      <c r="D25" s="99">
        <v>0.005305579</v>
      </c>
      <c r="E25" s="100">
        <v>0.46289645700000004</v>
      </c>
      <c r="F25" s="100">
        <v>1.730777523</v>
      </c>
      <c r="G25" s="100">
        <v>0.088966883</v>
      </c>
      <c r="H25" s="100">
        <v>0.03263021</v>
      </c>
      <c r="I25" s="72"/>
      <c r="J25" s="89"/>
      <c r="K25" s="95">
        <f t="shared" si="0"/>
        <v>2.320576652</v>
      </c>
      <c r="L25" s="95">
        <v>0.02380046</v>
      </c>
    </row>
    <row r="26" spans="2:12" ht="12.75">
      <c r="B26" s="12">
        <v>22</v>
      </c>
      <c r="C26" s="14" t="s">
        <v>56</v>
      </c>
      <c r="D26" s="100">
        <v>0.14955922</v>
      </c>
      <c r="E26" s="100">
        <v>3.764882984</v>
      </c>
      <c r="F26" s="100">
        <v>17.066935153000003</v>
      </c>
      <c r="G26" s="100">
        <v>0.28710239</v>
      </c>
      <c r="H26" s="100">
        <v>0.156720246</v>
      </c>
      <c r="I26" s="72"/>
      <c r="J26" s="89"/>
      <c r="K26" s="95">
        <f t="shared" si="0"/>
        <v>21.425199993000003</v>
      </c>
      <c r="L26" s="95">
        <v>0.617254243</v>
      </c>
    </row>
    <row r="27" spans="2:12" ht="12.75">
      <c r="B27" s="12">
        <v>23</v>
      </c>
      <c r="C27" s="13" t="s">
        <v>57</v>
      </c>
      <c r="D27" s="99">
        <v>0</v>
      </c>
      <c r="E27" s="99">
        <v>0.006457471</v>
      </c>
      <c r="F27" s="100">
        <v>0.601626018</v>
      </c>
      <c r="G27" s="100">
        <v>0.088787078</v>
      </c>
      <c r="H27" s="100">
        <v>0.009522155000000001</v>
      </c>
      <c r="I27" s="72"/>
      <c r="J27" s="89"/>
      <c r="K27" s="95">
        <f t="shared" si="0"/>
        <v>0.706392722</v>
      </c>
      <c r="L27" s="96">
        <v>0.011945530000000001</v>
      </c>
    </row>
    <row r="28" spans="2:12" ht="12.75">
      <c r="B28" s="12">
        <v>24</v>
      </c>
      <c r="C28" s="13" t="s">
        <v>58</v>
      </c>
      <c r="D28" s="99">
        <v>0.018285493</v>
      </c>
      <c r="E28" s="100">
        <v>0.49120740999999996</v>
      </c>
      <c r="F28" s="100">
        <v>2.050434465</v>
      </c>
      <c r="G28" s="100">
        <v>0.00022732600000000003</v>
      </c>
      <c r="H28" s="100">
        <v>0.0410066</v>
      </c>
      <c r="I28" s="72"/>
      <c r="J28" s="89"/>
      <c r="K28" s="95">
        <f t="shared" si="0"/>
        <v>2.6011612939999997</v>
      </c>
      <c r="L28" s="95">
        <v>0.132890805</v>
      </c>
    </row>
    <row r="29" spans="2:12" ht="12.75">
      <c r="B29" s="12">
        <v>25</v>
      </c>
      <c r="C29" s="14" t="s">
        <v>59</v>
      </c>
      <c r="D29" s="100">
        <v>705.367596764</v>
      </c>
      <c r="E29" s="100">
        <v>3284.594198708</v>
      </c>
      <c r="F29" s="100">
        <v>1848.321482393</v>
      </c>
      <c r="G29" s="100">
        <v>153.746744494</v>
      </c>
      <c r="H29" s="100">
        <v>33.273395308999994</v>
      </c>
      <c r="I29" s="72"/>
      <c r="J29" s="89"/>
      <c r="K29" s="95">
        <f t="shared" si="0"/>
        <v>6025.303417668</v>
      </c>
      <c r="L29" s="95">
        <v>62.769815995</v>
      </c>
    </row>
    <row r="30" spans="2:12" ht="12.75">
      <c r="B30" s="12">
        <v>26</v>
      </c>
      <c r="C30" s="14" t="s">
        <v>60</v>
      </c>
      <c r="D30" s="100">
        <v>28.015975741000002</v>
      </c>
      <c r="E30" s="100">
        <v>47.441176539999994</v>
      </c>
      <c r="F30" s="100">
        <v>127.152704685</v>
      </c>
      <c r="G30" s="100">
        <v>20.636256342</v>
      </c>
      <c r="H30" s="100">
        <v>1.221422478</v>
      </c>
      <c r="I30" s="72"/>
      <c r="J30" s="89"/>
      <c r="K30" s="95">
        <f t="shared" si="0"/>
        <v>224.46753578599998</v>
      </c>
      <c r="L30" s="95">
        <v>3.44785818</v>
      </c>
    </row>
    <row r="31" spans="2:12" ht="12.75">
      <c r="B31" s="12">
        <v>27</v>
      </c>
      <c r="C31" s="14" t="s">
        <v>17</v>
      </c>
      <c r="D31" s="100">
        <v>218.592479439</v>
      </c>
      <c r="E31" s="100">
        <v>643.839068306</v>
      </c>
      <c r="F31" s="100">
        <v>920.7634560970001</v>
      </c>
      <c r="G31" s="100">
        <v>86.540784906</v>
      </c>
      <c r="H31" s="100">
        <v>17.32471877</v>
      </c>
      <c r="I31" s="72"/>
      <c r="J31" s="89"/>
      <c r="K31" s="95">
        <f t="shared" si="0"/>
        <v>1887.060507518</v>
      </c>
      <c r="L31" s="95">
        <v>27.676668314999997</v>
      </c>
    </row>
    <row r="32" spans="2:12" ht="12.75">
      <c r="B32" s="12">
        <v>28</v>
      </c>
      <c r="C32" s="14" t="s">
        <v>61</v>
      </c>
      <c r="D32" s="100">
        <v>1.1234349289999999</v>
      </c>
      <c r="E32" s="100">
        <v>1.968599122</v>
      </c>
      <c r="F32" s="100">
        <v>11.293930354</v>
      </c>
      <c r="G32" s="100">
        <v>0.720697378</v>
      </c>
      <c r="H32" s="100">
        <v>0.229210567</v>
      </c>
      <c r="I32" s="72"/>
      <c r="J32" s="89"/>
      <c r="K32" s="95">
        <f t="shared" si="0"/>
        <v>15.33587235</v>
      </c>
      <c r="L32" s="95">
        <v>1.533731743</v>
      </c>
    </row>
    <row r="33" spans="2:12" ht="12.75">
      <c r="B33" s="12">
        <v>29</v>
      </c>
      <c r="C33" s="14" t="s">
        <v>62</v>
      </c>
      <c r="D33" s="100">
        <v>64.90278388</v>
      </c>
      <c r="E33" s="100">
        <v>380.224195782</v>
      </c>
      <c r="F33" s="100">
        <v>311.767176832</v>
      </c>
      <c r="G33" s="100">
        <v>25.495183991999998</v>
      </c>
      <c r="H33" s="100">
        <v>1.749741961</v>
      </c>
      <c r="I33" s="72"/>
      <c r="J33" s="89"/>
      <c r="K33" s="95">
        <f t="shared" si="0"/>
        <v>784.1390824470001</v>
      </c>
      <c r="L33" s="95">
        <v>35.338705185</v>
      </c>
    </row>
    <row r="34" spans="2:12" ht="12.75">
      <c r="B34" s="12">
        <v>30</v>
      </c>
      <c r="C34" s="14" t="s">
        <v>63</v>
      </c>
      <c r="D34" s="100">
        <v>35.989056153</v>
      </c>
      <c r="E34" s="100">
        <v>360.98420931799996</v>
      </c>
      <c r="F34" s="100">
        <v>394.780507624</v>
      </c>
      <c r="G34" s="100">
        <v>33.617842083</v>
      </c>
      <c r="H34" s="100">
        <v>3.448282618</v>
      </c>
      <c r="I34" s="72"/>
      <c r="J34" s="89"/>
      <c r="K34" s="95">
        <f t="shared" si="0"/>
        <v>828.819897796</v>
      </c>
      <c r="L34" s="95">
        <v>17.1496776</v>
      </c>
    </row>
    <row r="35" spans="2:12" ht="12.75">
      <c r="B35" s="12">
        <v>31</v>
      </c>
      <c r="C35" s="13" t="s">
        <v>64</v>
      </c>
      <c r="D35" s="99">
        <v>0.015905620000000002</v>
      </c>
      <c r="E35" s="100">
        <v>1.093288882</v>
      </c>
      <c r="F35" s="100">
        <v>7.554848260999999</v>
      </c>
      <c r="G35" s="100">
        <v>0.973933405</v>
      </c>
      <c r="H35" s="100">
        <v>0.018340813</v>
      </c>
      <c r="I35" s="72"/>
      <c r="J35" s="89"/>
      <c r="K35" s="95">
        <f t="shared" si="0"/>
        <v>9.656316981</v>
      </c>
      <c r="L35" s="96">
        <v>0</v>
      </c>
    </row>
    <row r="36" spans="2:12" ht="12.75">
      <c r="B36" s="12">
        <v>32</v>
      </c>
      <c r="C36" s="14" t="s">
        <v>65</v>
      </c>
      <c r="D36" s="100">
        <v>309.293814504</v>
      </c>
      <c r="E36" s="100">
        <v>844.842364031</v>
      </c>
      <c r="F36" s="100">
        <v>855.293429917</v>
      </c>
      <c r="G36" s="100">
        <v>120.259573849</v>
      </c>
      <c r="H36" s="100">
        <v>15.392615492</v>
      </c>
      <c r="I36" s="72"/>
      <c r="J36" s="89"/>
      <c r="K36" s="95">
        <f t="shared" si="0"/>
        <v>2145.081797793</v>
      </c>
      <c r="L36" s="95">
        <v>60.005396838</v>
      </c>
    </row>
    <row r="37" spans="2:12" ht="12.75">
      <c r="B37" s="12">
        <v>33</v>
      </c>
      <c r="C37" s="14" t="s">
        <v>153</v>
      </c>
      <c r="D37" s="100">
        <v>0.464764947</v>
      </c>
      <c r="E37" s="100">
        <v>5.039871548</v>
      </c>
      <c r="F37" s="100">
        <v>28.148948274</v>
      </c>
      <c r="G37" s="100">
        <v>3.871478096</v>
      </c>
      <c r="H37" s="100">
        <v>0.11685018</v>
      </c>
      <c r="I37" s="72"/>
      <c r="J37" s="89"/>
      <c r="K37" s="95">
        <f t="shared" si="0"/>
        <v>37.641913044999995</v>
      </c>
      <c r="L37" s="95">
        <v>0.25318671200000004</v>
      </c>
    </row>
    <row r="38" spans="2:12" ht="12.75">
      <c r="B38" s="12">
        <v>34</v>
      </c>
      <c r="C38" s="14" t="s">
        <v>66</v>
      </c>
      <c r="D38" s="100">
        <v>0.006823200999999999</v>
      </c>
      <c r="E38" s="100">
        <v>0.15655521</v>
      </c>
      <c r="F38" s="100">
        <v>1.762715736</v>
      </c>
      <c r="G38" s="99">
        <v>0.11896385300000001</v>
      </c>
      <c r="H38" s="100">
        <v>0.009690958</v>
      </c>
      <c r="I38" s="72"/>
      <c r="J38" s="89"/>
      <c r="K38" s="95">
        <f t="shared" si="0"/>
        <v>2.0547489580000002</v>
      </c>
      <c r="L38" s="96">
        <v>0</v>
      </c>
    </row>
    <row r="39" spans="2:12" ht="12.75">
      <c r="B39" s="12">
        <v>35</v>
      </c>
      <c r="C39" s="14" t="s">
        <v>67</v>
      </c>
      <c r="D39" s="100">
        <v>602.73305741</v>
      </c>
      <c r="E39" s="100">
        <v>702.030757084</v>
      </c>
      <c r="F39" s="100">
        <v>845.2670322490001</v>
      </c>
      <c r="G39" s="100">
        <v>131.381953796</v>
      </c>
      <c r="H39" s="100">
        <v>7.97249043</v>
      </c>
      <c r="I39" s="72"/>
      <c r="J39" s="89"/>
      <c r="K39" s="95">
        <f t="shared" si="0"/>
        <v>2289.3852909690004</v>
      </c>
      <c r="L39" s="95">
        <v>55.457245496000006</v>
      </c>
    </row>
    <row r="40" spans="2:12" ht="12.75">
      <c r="B40" s="12">
        <v>36</v>
      </c>
      <c r="C40" s="14" t="s">
        <v>68</v>
      </c>
      <c r="D40" s="100">
        <v>1.507244574</v>
      </c>
      <c r="E40" s="100">
        <v>60.316534129</v>
      </c>
      <c r="F40" s="100">
        <v>72.41635926900001</v>
      </c>
      <c r="G40" s="100">
        <v>15.851419477</v>
      </c>
      <c r="H40" s="100">
        <v>0.589870707</v>
      </c>
      <c r="I40" s="72"/>
      <c r="J40" s="89"/>
      <c r="K40" s="95">
        <f t="shared" si="0"/>
        <v>150.681428156</v>
      </c>
      <c r="L40" s="95">
        <v>10.846737359999999</v>
      </c>
    </row>
    <row r="41" spans="2:12" ht="12.75">
      <c r="B41" s="12">
        <v>37</v>
      </c>
      <c r="C41" s="14" t="s">
        <v>69</v>
      </c>
      <c r="D41" s="100">
        <v>368.172517727</v>
      </c>
      <c r="E41" s="100">
        <v>1707.681777796</v>
      </c>
      <c r="F41" s="100">
        <v>1038.0873078490001</v>
      </c>
      <c r="G41" s="100">
        <v>158.19871743599998</v>
      </c>
      <c r="H41" s="100">
        <v>18.458923725</v>
      </c>
      <c r="I41" s="72"/>
      <c r="J41" s="89"/>
      <c r="K41" s="95">
        <f t="shared" si="0"/>
        <v>3290.5992445330003</v>
      </c>
      <c r="L41" s="95">
        <v>88.807289412</v>
      </c>
    </row>
    <row r="42" spans="2:12" ht="15">
      <c r="B42" s="15" t="s">
        <v>11</v>
      </c>
      <c r="C42" s="90"/>
      <c r="D42" s="89">
        <f>SUM(D5:D41)</f>
        <v>13878.061370626</v>
      </c>
      <c r="E42" s="89">
        <f aca="true" t="shared" si="1" ref="E42:L42">SUM(E5:E41)</f>
        <v>23136.380347172</v>
      </c>
      <c r="F42" s="89">
        <f t="shared" si="1"/>
        <v>19533.479818581</v>
      </c>
      <c r="G42" s="89">
        <f t="shared" si="1"/>
        <v>2456.5479005539996</v>
      </c>
      <c r="H42" s="89">
        <f t="shared" si="1"/>
        <v>529.089733602</v>
      </c>
      <c r="I42" s="89">
        <f t="shared" si="1"/>
        <v>0</v>
      </c>
      <c r="J42" s="89">
        <f t="shared" si="1"/>
        <v>0</v>
      </c>
      <c r="K42" s="89">
        <f t="shared" si="1"/>
        <v>59533.559170535</v>
      </c>
      <c r="L42" s="89">
        <f t="shared" si="1"/>
        <v>1007.4850931980003</v>
      </c>
    </row>
    <row r="43" spans="2:6" ht="12.75">
      <c r="B43" t="s">
        <v>85</v>
      </c>
      <c r="E43" s="2"/>
      <c r="F43" s="106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K SelvaGanapathi</cp:lastModifiedBy>
  <cp:lastPrinted>2014-03-24T10:58:12Z</cp:lastPrinted>
  <dcterms:created xsi:type="dcterms:W3CDTF">2014-01-06T04:43:23Z</dcterms:created>
  <dcterms:modified xsi:type="dcterms:W3CDTF">2017-01-05T13:05:43Z</dcterms:modified>
  <cp:category/>
  <cp:version/>
  <cp:contentType/>
  <cp:contentStatus/>
</cp:coreProperties>
</file>