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<sst xmlns="http://schemas.openxmlformats.org/spreadsheetml/2006/main" count="226" uniqueCount="191">
  <si>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</si>
  <si>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</si>
  <si>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</si>
  <si>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</si>
  <si>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</si>
  <si>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</si>
  <si>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</si>
  <si>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</si>
  <si>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</si>
  <si>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</si>
  <si>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</si>
  <si>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</si>
  <si>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</si>
  <si>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</si>
  <si>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</si>
  <si>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</si>
  <si>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</si>
  <si>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</si>
  <si>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</si>
  <si>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</si>
  <si>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</si>
  <si>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</si>
  <si>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</si>
  <si>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</si>
  <si>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</si>
  <si>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</si>
  <si>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</si>
  <si>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</si>
  <si>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</si>
  <si>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</si>
  <si>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</si>
  <si>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</si>
  <si>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</si>
  <si>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</si>
  <si>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</si>
  <si>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</si>
  <si>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</si>
  <si>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</si>
  <si>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</si>
  <si>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</si>
  <si>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</si>
  <si>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</si>
  <si>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</si>
  <si>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</si>
  <si>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</si>
  <si>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</si>
  <si>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</si>
  <si>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</si>
  <si>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</si>
  <si>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</si>
  <si>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</si>
  <si>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</si>
  <si>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</si>
  <si>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</si>
  <si>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</si>
  <si>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</si>
  <si>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</si>
  <si>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</si>
  <si>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</si>
  <si>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</si>
  <si>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</si>
  <si>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</si>
  <si>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</si>
  <si>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</si>
  <si>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</si>
  <si>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</si>
  <si>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</si>
  <si>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</si>
  <si>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</si>
  <si>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</si>
  <si>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</si>
  <si>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</si>
  <si>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</si>
  <si>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</si>
  <si>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</si>
  <si>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</si>
  <si>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</si>
  <si>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</si>
  <si>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</si>
  <si>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</si>
  <si>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</si>
  <si>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</si>
  <si>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</si>
  <si>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</si>
  <si>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</si>
  <si>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</si>
  <si>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</si>
  <si>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</si>
  <si>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</si>
  <si>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</si>
  <si>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</si>
  <si>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</si>
  <si>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</si>
  <si>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</si>
  <si>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</si>
  <si>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</si>
  <si>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</si>
  <si>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</si>
  <si>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</si>
  <si>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</si>
  <si>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</si>
  <si>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</si>
  <si>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</si>
  <si>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</si>
  <si>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</si>
  <si>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</si>
  <si>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</si>
  <si>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</si>
  <si>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</si>
  <si>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</si>
  <si>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</si>
  <si>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</si>
  <si>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</si>
  <si>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</si>
  <si>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</si>
  <si>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</si>
  <si>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</si>
  <si>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</si>
  <si>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</si>
  <si>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</si>
  <si>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</si>
  <si>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</si>
  <si>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</si>
  <si>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</si>
  <si>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</si>
  <si>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</si>
  <si>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</si>
  <si>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</si>
  <si>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</si>
  <si>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</si>
  <si>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</si>
  <si>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</si>
  <si>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</si>
  <si>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</si>
  <si>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</si>
  <si>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</si>
  <si>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</si>
  <si>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</si>
  <si>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</si>
  <si>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</si>
  <si>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</si>
  <si>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</si>
  <si>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</si>
  <si>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</si>
  <si>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</si>
  <si>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</si>
  <si>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</si>
  <si>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</si>
  <si>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</si>
  <si>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</si>
  <si>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</si>
  <si>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</si>
  <si>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</si>
  <si>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</si>
  <si>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</si>
  <si>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</si>
  <si>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</si>
  <si>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</si>
  <si>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</si>
  <si>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</si>
  <si>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</si>
  <si>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</si>
  <si>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</si>
  <si>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</si>
  <si>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</si>
  <si>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</si>
  <si>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</si>
  <si>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</si>
  <si>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</si>
  <si>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</si>
  <si>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</si>
  <si>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</si>
  <si>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</si>
  <si>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</si>
  <si>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</si>
  <si>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</si>
  <si>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</si>
  <si>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</si>
  <si>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</si>
  <si>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</si>
  <si>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</si>
  <si>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</si>
  <si>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</si>
  <si>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</si>
  <si>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</si>
  <si>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</si>
  <si>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</si>
  <si>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</si>
  <si>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</si>
  <si>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 BlackRock Mutual Fund: Average Assets Under Management (AAUM) as on 30.06.2015 (All figures in Rs. Crore)</t>
  </si>
  <si>
    <t>Table showing State wise /Union Territory wise contribution to AAUM of category of schemes as on 30.06.2015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</si>
</sst>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  <numFmt numFmtId="167" formatCode="0.000"/>
    <numFmt numFmtId="168" formatCode="0.0000"/>
    <numFmt numFmtId="169" formatCode="_(* #,##0.0000_);_(* \(#,##0.0000\);_(* &quot;-&quot;??_);_(@_)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33" borderId="16" xfId="42" applyNumberFormat="1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164" fontId="1" fillId="33" borderId="24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5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6" xfId="42" applyFont="1" applyFill="1" applyBorder="1" applyAlignment="1">
      <alignment horizontal="right"/>
    </xf>
    <xf numFmtId="43" fontId="1" fillId="0" borderId="13" xfId="42" applyNumberFormat="1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7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3" fontId="6" fillId="0" borderId="25" xfId="56" applyNumberFormat="1" applyFont="1" applyFill="1" applyBorder="1" applyAlignment="1">
      <alignment vertical="center" wrapText="1"/>
      <protection/>
    </xf>
    <xf numFmtId="3" fontId="6" fillId="0" borderId="23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8" t="s">
        <v>71</v>
      </c>
      <c r="B1" s="142" t="s">
        <v>30</v>
      </c>
      <c r="C1" s="128" t="s">
        <v>189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3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9"/>
      <c r="B2" s="143"/>
      <c r="C2" s="147" t="s">
        <v>29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147" t="s">
        <v>27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9"/>
      <c r="AQ2" s="147" t="s">
        <v>28</v>
      </c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9"/>
      <c r="B3" s="143"/>
      <c r="C3" s="131" t="s">
        <v>12</v>
      </c>
      <c r="D3" s="132"/>
      <c r="E3" s="132"/>
      <c r="F3" s="132"/>
      <c r="G3" s="132"/>
      <c r="H3" s="132"/>
      <c r="I3" s="132"/>
      <c r="J3" s="132"/>
      <c r="K3" s="132"/>
      <c r="L3" s="133"/>
      <c r="M3" s="131" t="s">
        <v>13</v>
      </c>
      <c r="N3" s="132"/>
      <c r="O3" s="132"/>
      <c r="P3" s="132"/>
      <c r="Q3" s="132"/>
      <c r="R3" s="132"/>
      <c r="S3" s="132"/>
      <c r="T3" s="132"/>
      <c r="U3" s="132"/>
      <c r="V3" s="133"/>
      <c r="W3" s="131" t="s">
        <v>12</v>
      </c>
      <c r="X3" s="132"/>
      <c r="Y3" s="132"/>
      <c r="Z3" s="132"/>
      <c r="AA3" s="132"/>
      <c r="AB3" s="132"/>
      <c r="AC3" s="132"/>
      <c r="AD3" s="132"/>
      <c r="AE3" s="132"/>
      <c r="AF3" s="133"/>
      <c r="AG3" s="131" t="s">
        <v>13</v>
      </c>
      <c r="AH3" s="132"/>
      <c r="AI3" s="132"/>
      <c r="AJ3" s="132"/>
      <c r="AK3" s="132"/>
      <c r="AL3" s="132"/>
      <c r="AM3" s="132"/>
      <c r="AN3" s="132"/>
      <c r="AO3" s="132"/>
      <c r="AP3" s="133"/>
      <c r="AQ3" s="131" t="s">
        <v>12</v>
      </c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13</v>
      </c>
      <c r="BB3" s="132"/>
      <c r="BC3" s="132"/>
      <c r="BD3" s="132"/>
      <c r="BE3" s="132"/>
      <c r="BF3" s="132"/>
      <c r="BG3" s="132"/>
      <c r="BH3" s="132"/>
      <c r="BI3" s="132"/>
      <c r="BJ3" s="133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9"/>
      <c r="B4" s="143"/>
      <c r="C4" s="150" t="s">
        <v>31</v>
      </c>
      <c r="D4" s="151"/>
      <c r="E4" s="151"/>
      <c r="F4" s="151"/>
      <c r="G4" s="152"/>
      <c r="H4" s="139" t="s">
        <v>32</v>
      </c>
      <c r="I4" s="140"/>
      <c r="J4" s="140"/>
      <c r="K4" s="140"/>
      <c r="L4" s="141"/>
      <c r="M4" s="150" t="s">
        <v>31</v>
      </c>
      <c r="N4" s="151"/>
      <c r="O4" s="151"/>
      <c r="P4" s="151"/>
      <c r="Q4" s="152"/>
      <c r="R4" s="139" t="s">
        <v>32</v>
      </c>
      <c r="S4" s="140"/>
      <c r="T4" s="140"/>
      <c r="U4" s="140"/>
      <c r="V4" s="141"/>
      <c r="W4" s="150" t="s">
        <v>31</v>
      </c>
      <c r="X4" s="151"/>
      <c r="Y4" s="151"/>
      <c r="Z4" s="151"/>
      <c r="AA4" s="152"/>
      <c r="AB4" s="139" t="s">
        <v>32</v>
      </c>
      <c r="AC4" s="140"/>
      <c r="AD4" s="140"/>
      <c r="AE4" s="140"/>
      <c r="AF4" s="141"/>
      <c r="AG4" s="150" t="s">
        <v>31</v>
      </c>
      <c r="AH4" s="151"/>
      <c r="AI4" s="151"/>
      <c r="AJ4" s="151"/>
      <c r="AK4" s="152"/>
      <c r="AL4" s="139" t="s">
        <v>32</v>
      </c>
      <c r="AM4" s="140"/>
      <c r="AN4" s="140"/>
      <c r="AO4" s="140"/>
      <c r="AP4" s="141"/>
      <c r="AQ4" s="150" t="s">
        <v>31</v>
      </c>
      <c r="AR4" s="151"/>
      <c r="AS4" s="151"/>
      <c r="AT4" s="151"/>
      <c r="AU4" s="152"/>
      <c r="AV4" s="139" t="s">
        <v>32</v>
      </c>
      <c r="AW4" s="140"/>
      <c r="AX4" s="140"/>
      <c r="AY4" s="140"/>
      <c r="AZ4" s="141"/>
      <c r="BA4" s="150" t="s">
        <v>31</v>
      </c>
      <c r="BB4" s="151"/>
      <c r="BC4" s="151"/>
      <c r="BD4" s="151"/>
      <c r="BE4" s="152"/>
      <c r="BF4" s="139" t="s">
        <v>32</v>
      </c>
      <c r="BG4" s="140"/>
      <c r="BH4" s="140"/>
      <c r="BI4" s="140"/>
      <c r="BJ4" s="141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9"/>
      <c r="B5" s="143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6"/>
    </row>
    <row r="7" spans="1:63" ht="12.75">
      <c r="A7" s="11" t="s">
        <v>72</v>
      </c>
      <c r="B7" s="18" t="s">
        <v>14</v>
      </c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</row>
    <row r="8" spans="1:63" ht="12.75">
      <c r="A8" s="11"/>
      <c r="B8" s="47" t="s">
        <v>94</v>
      </c>
      <c r="C8" s="45">
        <v>0</v>
      </c>
      <c r="D8" s="53">
        <v>552.2099858439999</v>
      </c>
      <c r="E8" s="45">
        <v>0</v>
      </c>
      <c r="F8" s="45">
        <v>0</v>
      </c>
      <c r="G8" s="45">
        <v>0</v>
      </c>
      <c r="H8" s="45">
        <v>5.94054758</v>
      </c>
      <c r="I8" s="45">
        <v>2525.311083378</v>
      </c>
      <c r="J8" s="45">
        <v>980.5698100799999</v>
      </c>
      <c r="K8" s="45">
        <v>52.923718029</v>
      </c>
      <c r="L8" s="45">
        <v>170.082343137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3.082718928</v>
      </c>
      <c r="S8" s="45">
        <v>72.95542347</v>
      </c>
      <c r="T8" s="45">
        <v>14.845356844</v>
      </c>
      <c r="U8" s="45">
        <v>0</v>
      </c>
      <c r="V8" s="45">
        <v>8.988156571999998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0.001226918</v>
      </c>
      <c r="AC8" s="45">
        <v>0</v>
      </c>
      <c r="AD8" s="45">
        <v>0</v>
      </c>
      <c r="AE8" s="45">
        <v>0</v>
      </c>
      <c r="AF8" s="45">
        <v>0.015607288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10.989701492</v>
      </c>
      <c r="AS8" s="45">
        <v>0</v>
      </c>
      <c r="AT8" s="45">
        <v>0</v>
      </c>
      <c r="AU8" s="45">
        <v>0</v>
      </c>
      <c r="AV8" s="45">
        <v>23.302640331999996</v>
      </c>
      <c r="AW8" s="45">
        <v>1418.6378828949998</v>
      </c>
      <c r="AX8" s="45">
        <v>42.984903414</v>
      </c>
      <c r="AY8" s="45">
        <v>0</v>
      </c>
      <c r="AZ8" s="45">
        <v>159.48163032800002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7.869328895000001</v>
      </c>
      <c r="BG8" s="53">
        <v>59.456750631</v>
      </c>
      <c r="BH8" s="45">
        <v>24.538938364000003</v>
      </c>
      <c r="BI8" s="45">
        <v>0</v>
      </c>
      <c r="BJ8" s="45">
        <v>15.612532041</v>
      </c>
      <c r="BK8" s="93">
        <f>SUM(C8:BJ8)</f>
        <v>6149.80028646</v>
      </c>
    </row>
    <row r="9" spans="1:63" ht="12.75">
      <c r="A9" s="11"/>
      <c r="B9" s="47" t="s">
        <v>96</v>
      </c>
      <c r="C9" s="45">
        <v>0</v>
      </c>
      <c r="D9" s="53">
        <v>0.524555558</v>
      </c>
      <c r="E9" s="45">
        <v>0</v>
      </c>
      <c r="F9" s="45">
        <v>0</v>
      </c>
      <c r="G9" s="54">
        <v>0</v>
      </c>
      <c r="H9" s="55">
        <v>0.591255449</v>
      </c>
      <c r="I9" s="45">
        <v>0</v>
      </c>
      <c r="J9" s="45">
        <v>0</v>
      </c>
      <c r="K9" s="56">
        <v>0</v>
      </c>
      <c r="L9" s="54">
        <v>1.593238307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0.183816088</v>
      </c>
      <c r="S9" s="45">
        <v>0</v>
      </c>
      <c r="T9" s="45">
        <v>0</v>
      </c>
      <c r="U9" s="45">
        <v>0</v>
      </c>
      <c r="V9" s="54">
        <v>0.0016005219999999998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0.03662018</v>
      </c>
      <c r="AS9" s="45">
        <v>0</v>
      </c>
      <c r="AT9" s="56">
        <v>0</v>
      </c>
      <c r="AU9" s="54">
        <v>0</v>
      </c>
      <c r="AV9" s="55">
        <v>1.3028002559999998</v>
      </c>
      <c r="AW9" s="45">
        <v>2.146624075</v>
      </c>
      <c r="AX9" s="45">
        <v>0</v>
      </c>
      <c r="AY9" s="56">
        <v>0</v>
      </c>
      <c r="AZ9" s="54">
        <v>15.69096562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0.541038324</v>
      </c>
      <c r="BG9" s="53">
        <v>0.719654292</v>
      </c>
      <c r="BH9" s="45">
        <v>0</v>
      </c>
      <c r="BI9" s="45">
        <v>0</v>
      </c>
      <c r="BJ9" s="45">
        <v>0.41828937400000005</v>
      </c>
      <c r="BK9" s="93">
        <f>SUM(C9:BJ9)</f>
        <v>23.750458045</v>
      </c>
    </row>
    <row r="10" spans="1:63" ht="12.75">
      <c r="A10" s="36"/>
      <c r="B10" s="37" t="s">
        <v>81</v>
      </c>
      <c r="C10" s="94">
        <f>SUM(C8:C9)</f>
        <v>0</v>
      </c>
      <c r="D10" s="94">
        <f aca="true" t="shared" si="0" ref="D10:BK10">SUM(D8:D9)</f>
        <v>552.7345414019999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6.531803029</v>
      </c>
      <c r="I10" s="94">
        <f t="shared" si="0"/>
        <v>2525.311083378</v>
      </c>
      <c r="J10" s="94">
        <f t="shared" si="0"/>
        <v>980.5698100799999</v>
      </c>
      <c r="K10" s="94">
        <f t="shared" si="0"/>
        <v>52.923718029</v>
      </c>
      <c r="L10" s="94">
        <f t="shared" si="0"/>
        <v>171.67558144400002</v>
      </c>
      <c r="M10" s="94">
        <f t="shared" si="0"/>
        <v>0</v>
      </c>
      <c r="N10" s="94">
        <f t="shared" si="0"/>
        <v>0</v>
      </c>
      <c r="O10" s="94">
        <f t="shared" si="0"/>
        <v>0</v>
      </c>
      <c r="P10" s="94">
        <f t="shared" si="0"/>
        <v>0</v>
      </c>
      <c r="Q10" s="94">
        <f t="shared" si="0"/>
        <v>0</v>
      </c>
      <c r="R10" s="94">
        <f t="shared" si="0"/>
        <v>3.2665350159999997</v>
      </c>
      <c r="S10" s="94">
        <f t="shared" si="0"/>
        <v>72.95542347</v>
      </c>
      <c r="T10" s="94">
        <f t="shared" si="0"/>
        <v>14.845356844</v>
      </c>
      <c r="U10" s="94">
        <f t="shared" si="0"/>
        <v>0</v>
      </c>
      <c r="V10" s="94">
        <f t="shared" si="0"/>
        <v>8.989757093999998</v>
      </c>
      <c r="W10" s="94">
        <f t="shared" si="0"/>
        <v>0</v>
      </c>
      <c r="X10" s="94">
        <f t="shared" si="0"/>
        <v>0</v>
      </c>
      <c r="Y10" s="94">
        <f t="shared" si="0"/>
        <v>0</v>
      </c>
      <c r="Z10" s="94">
        <f t="shared" si="0"/>
        <v>0</v>
      </c>
      <c r="AA10" s="94">
        <f t="shared" si="0"/>
        <v>0</v>
      </c>
      <c r="AB10" s="94">
        <f t="shared" si="0"/>
        <v>0.001226918</v>
      </c>
      <c r="AC10" s="94">
        <f t="shared" si="0"/>
        <v>0</v>
      </c>
      <c r="AD10" s="94">
        <f t="shared" si="0"/>
        <v>0</v>
      </c>
      <c r="AE10" s="94">
        <f t="shared" si="0"/>
        <v>0</v>
      </c>
      <c r="AF10" s="94">
        <f t="shared" si="0"/>
        <v>0.015607288</v>
      </c>
      <c r="AG10" s="94">
        <f t="shared" si="0"/>
        <v>0</v>
      </c>
      <c r="AH10" s="94">
        <f t="shared" si="0"/>
        <v>0</v>
      </c>
      <c r="AI10" s="94">
        <f t="shared" si="0"/>
        <v>0</v>
      </c>
      <c r="AJ10" s="94">
        <f t="shared" si="0"/>
        <v>0</v>
      </c>
      <c r="AK10" s="94">
        <f t="shared" si="0"/>
        <v>0</v>
      </c>
      <c r="AL10" s="94">
        <f t="shared" si="0"/>
        <v>0</v>
      </c>
      <c r="AM10" s="94">
        <f t="shared" si="0"/>
        <v>0</v>
      </c>
      <c r="AN10" s="94">
        <f t="shared" si="0"/>
        <v>0</v>
      </c>
      <c r="AO10" s="94">
        <f t="shared" si="0"/>
        <v>0</v>
      </c>
      <c r="AP10" s="94">
        <f t="shared" si="0"/>
        <v>0</v>
      </c>
      <c r="AQ10" s="94">
        <f t="shared" si="0"/>
        <v>0</v>
      </c>
      <c r="AR10" s="94">
        <f t="shared" si="0"/>
        <v>11.026321672</v>
      </c>
      <c r="AS10" s="94">
        <f t="shared" si="0"/>
        <v>0</v>
      </c>
      <c r="AT10" s="94">
        <f t="shared" si="0"/>
        <v>0</v>
      </c>
      <c r="AU10" s="94">
        <f t="shared" si="0"/>
        <v>0</v>
      </c>
      <c r="AV10" s="94">
        <f t="shared" si="0"/>
        <v>24.605440587999997</v>
      </c>
      <c r="AW10" s="94">
        <f t="shared" si="0"/>
        <v>1420.78450697</v>
      </c>
      <c r="AX10" s="94">
        <f t="shared" si="0"/>
        <v>42.984903414</v>
      </c>
      <c r="AY10" s="94">
        <f t="shared" si="0"/>
        <v>0</v>
      </c>
      <c r="AZ10" s="94">
        <f t="shared" si="0"/>
        <v>175.17259594800004</v>
      </c>
      <c r="BA10" s="94">
        <f t="shared" si="0"/>
        <v>0</v>
      </c>
      <c r="BB10" s="94">
        <f t="shared" si="0"/>
        <v>0</v>
      </c>
      <c r="BC10" s="94">
        <f t="shared" si="0"/>
        <v>0</v>
      </c>
      <c r="BD10" s="94">
        <f t="shared" si="0"/>
        <v>0</v>
      </c>
      <c r="BE10" s="94">
        <f t="shared" si="0"/>
        <v>0</v>
      </c>
      <c r="BF10" s="94">
        <f t="shared" si="0"/>
        <v>8.410367219000001</v>
      </c>
      <c r="BG10" s="94">
        <f t="shared" si="0"/>
        <v>60.176404923</v>
      </c>
      <c r="BH10" s="94">
        <f t="shared" si="0"/>
        <v>24.538938364000003</v>
      </c>
      <c r="BI10" s="94">
        <f t="shared" si="0"/>
        <v>0</v>
      </c>
      <c r="BJ10" s="94">
        <f t="shared" si="0"/>
        <v>16.030821415</v>
      </c>
      <c r="BK10" s="94">
        <f t="shared" si="0"/>
        <v>6173.550744505001</v>
      </c>
    </row>
    <row r="11" spans="1:63" ht="12.75">
      <c r="A11" s="11" t="s">
        <v>73</v>
      </c>
      <c r="B11" s="18" t="s">
        <v>3</v>
      </c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7"/>
    </row>
    <row r="12" spans="1:63" ht="12.75">
      <c r="A12" s="11"/>
      <c r="B12" s="46" t="s">
        <v>95</v>
      </c>
      <c r="C12" s="45">
        <v>0</v>
      </c>
      <c r="D12" s="53">
        <v>180.157965815</v>
      </c>
      <c r="E12" s="45">
        <v>0</v>
      </c>
      <c r="F12" s="45">
        <v>0</v>
      </c>
      <c r="G12" s="54">
        <v>0</v>
      </c>
      <c r="H12" s="55">
        <v>0.40167608</v>
      </c>
      <c r="I12" s="45">
        <v>12.068660497</v>
      </c>
      <c r="J12" s="45">
        <v>0</v>
      </c>
      <c r="K12" s="56">
        <v>88.75414748600001</v>
      </c>
      <c r="L12" s="54">
        <v>83.406131199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0.278755814</v>
      </c>
      <c r="S12" s="45">
        <v>0</v>
      </c>
      <c r="T12" s="45">
        <v>0</v>
      </c>
      <c r="U12" s="45">
        <v>0</v>
      </c>
      <c r="V12" s="54">
        <v>0.001599858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23.030588629</v>
      </c>
      <c r="AS12" s="45">
        <v>0</v>
      </c>
      <c r="AT12" s="56">
        <v>0</v>
      </c>
      <c r="AU12" s="54">
        <v>0</v>
      </c>
      <c r="AV12" s="55">
        <v>3.624517351</v>
      </c>
      <c r="AW12" s="45">
        <v>47.72230382</v>
      </c>
      <c r="AX12" s="45">
        <v>0</v>
      </c>
      <c r="AY12" s="56">
        <v>0</v>
      </c>
      <c r="AZ12" s="54">
        <v>47.916480711000005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0.9113104279999998</v>
      </c>
      <c r="BG12" s="53">
        <v>0.31789717900000003</v>
      </c>
      <c r="BH12" s="45">
        <v>0</v>
      </c>
      <c r="BI12" s="45">
        <v>0</v>
      </c>
      <c r="BJ12" s="45">
        <v>4.176864375</v>
      </c>
      <c r="BK12" s="93">
        <f>SUM(C12:BJ12)</f>
        <v>492.76889924200003</v>
      </c>
    </row>
    <row r="13" spans="1:63" ht="12.75">
      <c r="A13" s="11"/>
      <c r="B13" s="47" t="s">
        <v>177</v>
      </c>
      <c r="C13" s="45">
        <v>0</v>
      </c>
      <c r="D13" s="53">
        <v>37.550244973000005</v>
      </c>
      <c r="E13" s="45">
        <v>0</v>
      </c>
      <c r="F13" s="45">
        <v>0</v>
      </c>
      <c r="G13" s="54">
        <v>0</v>
      </c>
      <c r="H13" s="55">
        <v>0.157550996</v>
      </c>
      <c r="I13" s="45">
        <v>5.431669057</v>
      </c>
      <c r="J13" s="45">
        <v>0</v>
      </c>
      <c r="K13" s="56">
        <v>0</v>
      </c>
      <c r="L13" s="54">
        <v>9.103087266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0.022096491</v>
      </c>
      <c r="S13" s="45">
        <v>0</v>
      </c>
      <c r="T13" s="45">
        <v>0</v>
      </c>
      <c r="U13" s="45">
        <v>0</v>
      </c>
      <c r="V13" s="54">
        <v>0.005771113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0.46426079600000003</v>
      </c>
      <c r="AW13" s="45">
        <v>2.373936612</v>
      </c>
      <c r="AX13" s="45">
        <v>0</v>
      </c>
      <c r="AY13" s="56">
        <v>0</v>
      </c>
      <c r="AZ13" s="54">
        <v>1.104074228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0.043712159</v>
      </c>
      <c r="BG13" s="53">
        <v>0</v>
      </c>
      <c r="BH13" s="45">
        <v>0</v>
      </c>
      <c r="BI13" s="45">
        <v>0</v>
      </c>
      <c r="BJ13" s="45">
        <v>0.000542194</v>
      </c>
      <c r="BK13" s="93">
        <f>SUM(C13:BJ13)</f>
        <v>56.256945885</v>
      </c>
    </row>
    <row r="14" spans="1:63" ht="12.75">
      <c r="A14" s="36"/>
      <c r="B14" s="37" t="s">
        <v>82</v>
      </c>
      <c r="C14" s="95">
        <f aca="true" t="shared" si="1" ref="C14:AH14">SUM(C12:C13)</f>
        <v>0</v>
      </c>
      <c r="D14" s="95">
        <f t="shared" si="1"/>
        <v>217.70821078800003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0.559227076</v>
      </c>
      <c r="I14" s="95">
        <f t="shared" si="1"/>
        <v>17.500329554</v>
      </c>
      <c r="J14" s="95">
        <f t="shared" si="1"/>
        <v>0</v>
      </c>
      <c r="K14" s="95">
        <f t="shared" si="1"/>
        <v>88.75414748600001</v>
      </c>
      <c r="L14" s="95">
        <f t="shared" si="1"/>
        <v>92.509218465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95">
        <f t="shared" si="1"/>
        <v>0</v>
      </c>
      <c r="R14" s="95">
        <f t="shared" si="1"/>
        <v>0.300852305</v>
      </c>
      <c r="S14" s="95">
        <f t="shared" si="1"/>
        <v>0</v>
      </c>
      <c r="T14" s="95">
        <f t="shared" si="1"/>
        <v>0</v>
      </c>
      <c r="U14" s="95">
        <f t="shared" si="1"/>
        <v>0</v>
      </c>
      <c r="V14" s="95">
        <f t="shared" si="1"/>
        <v>0.007370971</v>
      </c>
      <c r="W14" s="95">
        <f t="shared" si="1"/>
        <v>0</v>
      </c>
      <c r="X14" s="95">
        <f t="shared" si="1"/>
        <v>0</v>
      </c>
      <c r="Y14" s="95">
        <f t="shared" si="1"/>
        <v>0</v>
      </c>
      <c r="Z14" s="95">
        <f t="shared" si="1"/>
        <v>0</v>
      </c>
      <c r="AA14" s="95">
        <f t="shared" si="1"/>
        <v>0</v>
      </c>
      <c r="AB14" s="95">
        <f t="shared" si="1"/>
        <v>0</v>
      </c>
      <c r="AC14" s="95">
        <f t="shared" si="1"/>
        <v>0</v>
      </c>
      <c r="AD14" s="95">
        <f t="shared" si="1"/>
        <v>0</v>
      </c>
      <c r="AE14" s="95">
        <f t="shared" si="1"/>
        <v>0</v>
      </c>
      <c r="AF14" s="95">
        <f t="shared" si="1"/>
        <v>0</v>
      </c>
      <c r="AG14" s="95">
        <f t="shared" si="1"/>
        <v>0</v>
      </c>
      <c r="AH14" s="95">
        <f t="shared" si="1"/>
        <v>0</v>
      </c>
      <c r="AI14" s="95">
        <f aca="true" t="shared" si="2" ref="AI14:BK14">SUM(AI12:AI13)</f>
        <v>0</v>
      </c>
      <c r="AJ14" s="95">
        <f t="shared" si="2"/>
        <v>0</v>
      </c>
      <c r="AK14" s="95">
        <f t="shared" si="2"/>
        <v>0</v>
      </c>
      <c r="AL14" s="95">
        <f t="shared" si="2"/>
        <v>0</v>
      </c>
      <c r="AM14" s="95">
        <f t="shared" si="2"/>
        <v>0</v>
      </c>
      <c r="AN14" s="95">
        <f t="shared" si="2"/>
        <v>0</v>
      </c>
      <c r="AO14" s="95">
        <f t="shared" si="2"/>
        <v>0</v>
      </c>
      <c r="AP14" s="95">
        <f t="shared" si="2"/>
        <v>0</v>
      </c>
      <c r="AQ14" s="95">
        <f t="shared" si="2"/>
        <v>0</v>
      </c>
      <c r="AR14" s="95">
        <f t="shared" si="2"/>
        <v>23.030588629</v>
      </c>
      <c r="AS14" s="95">
        <f t="shared" si="2"/>
        <v>0</v>
      </c>
      <c r="AT14" s="95">
        <f t="shared" si="2"/>
        <v>0</v>
      </c>
      <c r="AU14" s="95">
        <f t="shared" si="2"/>
        <v>0</v>
      </c>
      <c r="AV14" s="95">
        <f t="shared" si="2"/>
        <v>4.088778147</v>
      </c>
      <c r="AW14" s="95">
        <f t="shared" si="2"/>
        <v>50.096240432</v>
      </c>
      <c r="AX14" s="95">
        <f t="shared" si="2"/>
        <v>0</v>
      </c>
      <c r="AY14" s="95">
        <f t="shared" si="2"/>
        <v>0</v>
      </c>
      <c r="AZ14" s="95">
        <f t="shared" si="2"/>
        <v>49.02055493900001</v>
      </c>
      <c r="BA14" s="95">
        <f t="shared" si="2"/>
        <v>0</v>
      </c>
      <c r="BB14" s="95">
        <f t="shared" si="2"/>
        <v>0</v>
      </c>
      <c r="BC14" s="95">
        <f t="shared" si="2"/>
        <v>0</v>
      </c>
      <c r="BD14" s="95">
        <f t="shared" si="2"/>
        <v>0</v>
      </c>
      <c r="BE14" s="95">
        <f t="shared" si="2"/>
        <v>0</v>
      </c>
      <c r="BF14" s="95">
        <f t="shared" si="2"/>
        <v>0.9550225869999999</v>
      </c>
      <c r="BG14" s="95">
        <f t="shared" si="2"/>
        <v>0.31789717900000003</v>
      </c>
      <c r="BH14" s="95">
        <f t="shared" si="2"/>
        <v>0</v>
      </c>
      <c r="BI14" s="95">
        <f t="shared" si="2"/>
        <v>0</v>
      </c>
      <c r="BJ14" s="95">
        <f t="shared" si="2"/>
        <v>4.177406569</v>
      </c>
      <c r="BK14" s="95">
        <f t="shared" si="2"/>
        <v>549.025845127</v>
      </c>
    </row>
    <row r="15" spans="1:63" ht="12.75">
      <c r="A15" s="11" t="s">
        <v>74</v>
      </c>
      <c r="B15" s="18" t="s">
        <v>10</v>
      </c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37"/>
    </row>
    <row r="16" spans="1:63" ht="12.75">
      <c r="A16" s="99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4">
        <v>0.208599347</v>
      </c>
      <c r="I16" s="45">
        <v>0</v>
      </c>
      <c r="J16" s="45">
        <v>0</v>
      </c>
      <c r="K16" s="45">
        <v>0</v>
      </c>
      <c r="L16" s="54">
        <v>1.1473633030000001</v>
      </c>
      <c r="M16" s="74">
        <v>0</v>
      </c>
      <c r="N16" s="53">
        <v>0</v>
      </c>
      <c r="O16" s="45">
        <v>0</v>
      </c>
      <c r="P16" s="45">
        <v>0</v>
      </c>
      <c r="Q16" s="54">
        <v>0</v>
      </c>
      <c r="R16" s="74">
        <v>0.046514729</v>
      </c>
      <c r="S16" s="45">
        <v>0</v>
      </c>
      <c r="T16" s="45">
        <v>0</v>
      </c>
      <c r="U16" s="45">
        <v>0</v>
      </c>
      <c r="V16" s="54">
        <v>0</v>
      </c>
      <c r="W16" s="74">
        <v>0</v>
      </c>
      <c r="X16" s="45">
        <v>0</v>
      </c>
      <c r="Y16" s="45">
        <v>0</v>
      </c>
      <c r="Z16" s="45">
        <v>0</v>
      </c>
      <c r="AA16" s="54">
        <v>0</v>
      </c>
      <c r="AB16" s="74">
        <v>0.0026615650000000003</v>
      </c>
      <c r="AC16" s="45">
        <v>0</v>
      </c>
      <c r="AD16" s="45">
        <v>0</v>
      </c>
      <c r="AE16" s="45">
        <v>0</v>
      </c>
      <c r="AF16" s="54">
        <v>0</v>
      </c>
      <c r="AG16" s="74">
        <v>0</v>
      </c>
      <c r="AH16" s="45">
        <v>0</v>
      </c>
      <c r="AI16" s="45">
        <v>0</v>
      </c>
      <c r="AJ16" s="45">
        <v>0</v>
      </c>
      <c r="AK16" s="54">
        <v>0</v>
      </c>
      <c r="AL16" s="74">
        <v>0</v>
      </c>
      <c r="AM16" s="45">
        <v>0</v>
      </c>
      <c r="AN16" s="45">
        <v>0</v>
      </c>
      <c r="AO16" s="45">
        <v>0</v>
      </c>
      <c r="AP16" s="54">
        <v>0</v>
      </c>
      <c r="AQ16" s="74">
        <v>0</v>
      </c>
      <c r="AR16" s="53">
        <v>0</v>
      </c>
      <c r="AS16" s="45">
        <v>0</v>
      </c>
      <c r="AT16" s="45">
        <v>0</v>
      </c>
      <c r="AU16" s="54">
        <v>0</v>
      </c>
      <c r="AV16" s="74">
        <v>22.222610566</v>
      </c>
      <c r="AW16" s="45">
        <v>13.650779798</v>
      </c>
      <c r="AX16" s="45">
        <v>0</v>
      </c>
      <c r="AY16" s="45">
        <v>0</v>
      </c>
      <c r="AZ16" s="54">
        <v>86.39591698699999</v>
      </c>
      <c r="BA16" s="74">
        <v>0</v>
      </c>
      <c r="BB16" s="53">
        <v>0</v>
      </c>
      <c r="BC16" s="45">
        <v>0</v>
      </c>
      <c r="BD16" s="45">
        <v>0</v>
      </c>
      <c r="BE16" s="54">
        <v>0</v>
      </c>
      <c r="BF16" s="74">
        <v>5.307342289</v>
      </c>
      <c r="BG16" s="53">
        <v>3.424024532</v>
      </c>
      <c r="BH16" s="45">
        <v>0</v>
      </c>
      <c r="BI16" s="45">
        <v>0</v>
      </c>
      <c r="BJ16" s="56">
        <v>7.758141127000001</v>
      </c>
      <c r="BK16" s="61">
        <f aca="true" t="shared" si="3" ref="BK16:BK65">SUM(C16:BJ16)</f>
        <v>140.16395424299998</v>
      </c>
    </row>
    <row r="17" spans="1:63" ht="12.75">
      <c r="A17" s="99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4">
        <v>0.067650861</v>
      </c>
      <c r="I17" s="45">
        <v>0</v>
      </c>
      <c r="J17" s="45">
        <v>0</v>
      </c>
      <c r="K17" s="45">
        <v>0</v>
      </c>
      <c r="L17" s="54">
        <v>0.075337056</v>
      </c>
      <c r="M17" s="74">
        <v>0</v>
      </c>
      <c r="N17" s="53">
        <v>0</v>
      </c>
      <c r="O17" s="45">
        <v>0</v>
      </c>
      <c r="P17" s="45">
        <v>0</v>
      </c>
      <c r="Q17" s="54">
        <v>0</v>
      </c>
      <c r="R17" s="74">
        <v>0.01094442</v>
      </c>
      <c r="S17" s="45">
        <v>0</v>
      </c>
      <c r="T17" s="45">
        <v>0</v>
      </c>
      <c r="U17" s="45">
        <v>0</v>
      </c>
      <c r="V17" s="54">
        <v>0</v>
      </c>
      <c r="W17" s="74">
        <v>0</v>
      </c>
      <c r="X17" s="45">
        <v>0</v>
      </c>
      <c r="Y17" s="45">
        <v>0</v>
      </c>
      <c r="Z17" s="45">
        <v>0</v>
      </c>
      <c r="AA17" s="54">
        <v>0</v>
      </c>
      <c r="AB17" s="74">
        <v>0</v>
      </c>
      <c r="AC17" s="45">
        <v>0</v>
      </c>
      <c r="AD17" s="45">
        <v>0</v>
      </c>
      <c r="AE17" s="45">
        <v>0</v>
      </c>
      <c r="AF17" s="54">
        <v>0</v>
      </c>
      <c r="AG17" s="74">
        <v>0</v>
      </c>
      <c r="AH17" s="45">
        <v>0</v>
      </c>
      <c r="AI17" s="45">
        <v>0</v>
      </c>
      <c r="AJ17" s="45">
        <v>0</v>
      </c>
      <c r="AK17" s="54">
        <v>0</v>
      </c>
      <c r="AL17" s="74">
        <v>0</v>
      </c>
      <c r="AM17" s="45">
        <v>0</v>
      </c>
      <c r="AN17" s="45">
        <v>0</v>
      </c>
      <c r="AO17" s="45">
        <v>0</v>
      </c>
      <c r="AP17" s="54">
        <v>0</v>
      </c>
      <c r="AQ17" s="74">
        <v>0</v>
      </c>
      <c r="AR17" s="53">
        <v>0</v>
      </c>
      <c r="AS17" s="45">
        <v>0</v>
      </c>
      <c r="AT17" s="45">
        <v>0</v>
      </c>
      <c r="AU17" s="54">
        <v>0</v>
      </c>
      <c r="AV17" s="74">
        <v>10.577003605</v>
      </c>
      <c r="AW17" s="45">
        <v>10.694761023000002</v>
      </c>
      <c r="AX17" s="45">
        <v>0</v>
      </c>
      <c r="AY17" s="45">
        <v>0</v>
      </c>
      <c r="AZ17" s="54">
        <v>60.007629939000005</v>
      </c>
      <c r="BA17" s="74">
        <v>0</v>
      </c>
      <c r="BB17" s="53">
        <v>0</v>
      </c>
      <c r="BC17" s="45">
        <v>0</v>
      </c>
      <c r="BD17" s="45">
        <v>0</v>
      </c>
      <c r="BE17" s="54">
        <v>0</v>
      </c>
      <c r="BF17" s="74">
        <v>2.167319469</v>
      </c>
      <c r="BG17" s="53">
        <v>0</v>
      </c>
      <c r="BH17" s="45">
        <v>0</v>
      </c>
      <c r="BI17" s="45">
        <v>0</v>
      </c>
      <c r="BJ17" s="56">
        <v>5.061328201</v>
      </c>
      <c r="BK17" s="61">
        <f t="shared" si="3"/>
        <v>88.66197457400001</v>
      </c>
    </row>
    <row r="18" spans="1:63" ht="12.75">
      <c r="A18" s="99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4">
        <v>0.134423653</v>
      </c>
      <c r="I18" s="45">
        <v>0</v>
      </c>
      <c r="J18" s="45">
        <v>0</v>
      </c>
      <c r="K18" s="45">
        <v>0</v>
      </c>
      <c r="L18" s="54">
        <v>0.4104539</v>
      </c>
      <c r="M18" s="74">
        <v>0</v>
      </c>
      <c r="N18" s="53">
        <v>0</v>
      </c>
      <c r="O18" s="45">
        <v>0</v>
      </c>
      <c r="P18" s="45">
        <v>0</v>
      </c>
      <c r="Q18" s="54">
        <v>0</v>
      </c>
      <c r="R18" s="74">
        <v>0.010945438</v>
      </c>
      <c r="S18" s="45">
        <v>0</v>
      </c>
      <c r="T18" s="45">
        <v>0</v>
      </c>
      <c r="U18" s="45">
        <v>0</v>
      </c>
      <c r="V18" s="54">
        <v>0</v>
      </c>
      <c r="W18" s="74">
        <v>0</v>
      </c>
      <c r="X18" s="45">
        <v>0</v>
      </c>
      <c r="Y18" s="45">
        <v>0</v>
      </c>
      <c r="Z18" s="45">
        <v>0</v>
      </c>
      <c r="AA18" s="54">
        <v>0</v>
      </c>
      <c r="AB18" s="74">
        <v>0</v>
      </c>
      <c r="AC18" s="45">
        <v>0</v>
      </c>
      <c r="AD18" s="45">
        <v>0</v>
      </c>
      <c r="AE18" s="45">
        <v>0</v>
      </c>
      <c r="AF18" s="54">
        <v>0</v>
      </c>
      <c r="AG18" s="74">
        <v>0</v>
      </c>
      <c r="AH18" s="45">
        <v>0</v>
      </c>
      <c r="AI18" s="45">
        <v>0</v>
      </c>
      <c r="AJ18" s="45">
        <v>0</v>
      </c>
      <c r="AK18" s="54">
        <v>0</v>
      </c>
      <c r="AL18" s="74">
        <v>0</v>
      </c>
      <c r="AM18" s="45">
        <v>0</v>
      </c>
      <c r="AN18" s="45">
        <v>0</v>
      </c>
      <c r="AO18" s="45">
        <v>0</v>
      </c>
      <c r="AP18" s="54">
        <v>0</v>
      </c>
      <c r="AQ18" s="74">
        <v>0</v>
      </c>
      <c r="AR18" s="53">
        <v>0</v>
      </c>
      <c r="AS18" s="45">
        <v>0</v>
      </c>
      <c r="AT18" s="45">
        <v>0</v>
      </c>
      <c r="AU18" s="54">
        <v>0</v>
      </c>
      <c r="AV18" s="74">
        <v>13.863085325</v>
      </c>
      <c r="AW18" s="45">
        <v>3.266982092</v>
      </c>
      <c r="AX18" s="45">
        <v>0</v>
      </c>
      <c r="AY18" s="45">
        <v>0</v>
      </c>
      <c r="AZ18" s="54">
        <v>57.588200579</v>
      </c>
      <c r="BA18" s="74">
        <v>0</v>
      </c>
      <c r="BB18" s="53">
        <v>0</v>
      </c>
      <c r="BC18" s="45">
        <v>0</v>
      </c>
      <c r="BD18" s="45">
        <v>0</v>
      </c>
      <c r="BE18" s="54">
        <v>0</v>
      </c>
      <c r="BF18" s="74">
        <v>3.0443475340000004</v>
      </c>
      <c r="BG18" s="53">
        <v>1.692105416</v>
      </c>
      <c r="BH18" s="45">
        <v>0</v>
      </c>
      <c r="BI18" s="45">
        <v>0</v>
      </c>
      <c r="BJ18" s="56">
        <v>7.851001251</v>
      </c>
      <c r="BK18" s="61">
        <f t="shared" si="3"/>
        <v>87.861545188</v>
      </c>
    </row>
    <row r="19" spans="1:63" ht="12.75">
      <c r="A19" s="99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4">
        <v>0.18388869800000002</v>
      </c>
      <c r="I19" s="45">
        <v>0</v>
      </c>
      <c r="J19" s="45">
        <v>0</v>
      </c>
      <c r="K19" s="45">
        <v>0</v>
      </c>
      <c r="L19" s="54">
        <v>0.0935598</v>
      </c>
      <c r="M19" s="74">
        <v>0</v>
      </c>
      <c r="N19" s="53">
        <v>0</v>
      </c>
      <c r="O19" s="45">
        <v>0</v>
      </c>
      <c r="P19" s="45">
        <v>0</v>
      </c>
      <c r="Q19" s="54">
        <v>0</v>
      </c>
      <c r="R19" s="74">
        <v>0.064618209</v>
      </c>
      <c r="S19" s="45">
        <v>0</v>
      </c>
      <c r="T19" s="45">
        <v>0</v>
      </c>
      <c r="U19" s="45">
        <v>0</v>
      </c>
      <c r="V19" s="54">
        <v>0.270124274</v>
      </c>
      <c r="W19" s="74">
        <v>0</v>
      </c>
      <c r="X19" s="45">
        <v>0</v>
      </c>
      <c r="Y19" s="45">
        <v>0</v>
      </c>
      <c r="Z19" s="45">
        <v>0</v>
      </c>
      <c r="AA19" s="54">
        <v>0</v>
      </c>
      <c r="AB19" s="74">
        <v>0</v>
      </c>
      <c r="AC19" s="45">
        <v>0</v>
      </c>
      <c r="AD19" s="45">
        <v>0</v>
      </c>
      <c r="AE19" s="45">
        <v>0</v>
      </c>
      <c r="AF19" s="54">
        <v>0</v>
      </c>
      <c r="AG19" s="74">
        <v>0</v>
      </c>
      <c r="AH19" s="45">
        <v>0</v>
      </c>
      <c r="AI19" s="45">
        <v>0</v>
      </c>
      <c r="AJ19" s="45">
        <v>0</v>
      </c>
      <c r="AK19" s="54">
        <v>0</v>
      </c>
      <c r="AL19" s="74">
        <v>0</v>
      </c>
      <c r="AM19" s="45">
        <v>0</v>
      </c>
      <c r="AN19" s="45">
        <v>0</v>
      </c>
      <c r="AO19" s="45">
        <v>0</v>
      </c>
      <c r="AP19" s="54">
        <v>0</v>
      </c>
      <c r="AQ19" s="74">
        <v>0</v>
      </c>
      <c r="AR19" s="53">
        <v>0</v>
      </c>
      <c r="AS19" s="45">
        <v>0</v>
      </c>
      <c r="AT19" s="45">
        <v>0</v>
      </c>
      <c r="AU19" s="54">
        <v>0</v>
      </c>
      <c r="AV19" s="74">
        <v>18.457742689999996</v>
      </c>
      <c r="AW19" s="45">
        <v>2.640428765</v>
      </c>
      <c r="AX19" s="45">
        <v>0</v>
      </c>
      <c r="AY19" s="45">
        <v>0</v>
      </c>
      <c r="AZ19" s="54">
        <v>55.965938095000006</v>
      </c>
      <c r="BA19" s="74">
        <v>0</v>
      </c>
      <c r="BB19" s="53">
        <v>0</v>
      </c>
      <c r="BC19" s="45">
        <v>0</v>
      </c>
      <c r="BD19" s="45">
        <v>0</v>
      </c>
      <c r="BE19" s="54">
        <v>0</v>
      </c>
      <c r="BF19" s="74">
        <v>5.474943033</v>
      </c>
      <c r="BG19" s="53">
        <v>0.153077199</v>
      </c>
      <c r="BH19" s="45">
        <v>0</v>
      </c>
      <c r="BI19" s="45">
        <v>0</v>
      </c>
      <c r="BJ19" s="56">
        <v>8.601022429</v>
      </c>
      <c r="BK19" s="61">
        <f t="shared" si="3"/>
        <v>91.905343192</v>
      </c>
    </row>
    <row r="20" spans="1:63" ht="12.75">
      <c r="A20" s="99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4">
        <v>0.092179523</v>
      </c>
      <c r="I20" s="45">
        <v>0</v>
      </c>
      <c r="J20" s="45">
        <v>0</v>
      </c>
      <c r="K20" s="45">
        <v>0</v>
      </c>
      <c r="L20" s="54">
        <v>0.001353591</v>
      </c>
      <c r="M20" s="74">
        <v>0</v>
      </c>
      <c r="N20" s="53">
        <v>0</v>
      </c>
      <c r="O20" s="45">
        <v>0</v>
      </c>
      <c r="P20" s="45">
        <v>0</v>
      </c>
      <c r="Q20" s="54">
        <v>0</v>
      </c>
      <c r="R20" s="74">
        <v>0.0033839760000000003</v>
      </c>
      <c r="S20" s="45">
        <v>0</v>
      </c>
      <c r="T20" s="45">
        <v>0</v>
      </c>
      <c r="U20" s="45">
        <v>0</v>
      </c>
      <c r="V20" s="54">
        <v>0</v>
      </c>
      <c r="W20" s="74">
        <v>0</v>
      </c>
      <c r="X20" s="45">
        <v>0</v>
      </c>
      <c r="Y20" s="45">
        <v>0</v>
      </c>
      <c r="Z20" s="45">
        <v>0</v>
      </c>
      <c r="AA20" s="54">
        <v>0</v>
      </c>
      <c r="AB20" s="74">
        <v>0</v>
      </c>
      <c r="AC20" s="45">
        <v>0</v>
      </c>
      <c r="AD20" s="45">
        <v>0</v>
      </c>
      <c r="AE20" s="45">
        <v>0</v>
      </c>
      <c r="AF20" s="54">
        <v>0</v>
      </c>
      <c r="AG20" s="74">
        <v>0</v>
      </c>
      <c r="AH20" s="45">
        <v>0</v>
      </c>
      <c r="AI20" s="45">
        <v>0</v>
      </c>
      <c r="AJ20" s="45">
        <v>0</v>
      </c>
      <c r="AK20" s="54">
        <v>0</v>
      </c>
      <c r="AL20" s="74">
        <v>0</v>
      </c>
      <c r="AM20" s="45">
        <v>0</v>
      </c>
      <c r="AN20" s="45">
        <v>0</v>
      </c>
      <c r="AO20" s="45">
        <v>0</v>
      </c>
      <c r="AP20" s="54">
        <v>0</v>
      </c>
      <c r="AQ20" s="74">
        <v>0</v>
      </c>
      <c r="AR20" s="53">
        <v>0</v>
      </c>
      <c r="AS20" s="45">
        <v>0</v>
      </c>
      <c r="AT20" s="45">
        <v>0</v>
      </c>
      <c r="AU20" s="54">
        <v>0</v>
      </c>
      <c r="AV20" s="74">
        <v>17.614062091</v>
      </c>
      <c r="AW20" s="45">
        <v>4.967866889</v>
      </c>
      <c r="AX20" s="45">
        <v>0</v>
      </c>
      <c r="AY20" s="45">
        <v>0</v>
      </c>
      <c r="AZ20" s="54">
        <v>64.738617786</v>
      </c>
      <c r="BA20" s="74">
        <v>0</v>
      </c>
      <c r="BB20" s="53">
        <v>0</v>
      </c>
      <c r="BC20" s="45">
        <v>0</v>
      </c>
      <c r="BD20" s="45">
        <v>0</v>
      </c>
      <c r="BE20" s="54">
        <v>0</v>
      </c>
      <c r="BF20" s="74">
        <v>3.8227089160000003</v>
      </c>
      <c r="BG20" s="53">
        <v>0.26809333399999996</v>
      </c>
      <c r="BH20" s="45">
        <v>0</v>
      </c>
      <c r="BI20" s="45">
        <v>0</v>
      </c>
      <c r="BJ20" s="56">
        <v>8.063210427</v>
      </c>
      <c r="BK20" s="61">
        <f t="shared" si="3"/>
        <v>99.57147653300001</v>
      </c>
    </row>
    <row r="21" spans="1:63" ht="12.75">
      <c r="A21" s="99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4">
        <v>0.08095071899999999</v>
      </c>
      <c r="I21" s="45">
        <v>0</v>
      </c>
      <c r="J21" s="45">
        <v>0</v>
      </c>
      <c r="K21" s="45">
        <v>0</v>
      </c>
      <c r="L21" s="54">
        <v>0.160478192</v>
      </c>
      <c r="M21" s="74">
        <v>0</v>
      </c>
      <c r="N21" s="53">
        <v>0</v>
      </c>
      <c r="O21" s="45">
        <v>0</v>
      </c>
      <c r="P21" s="45">
        <v>0</v>
      </c>
      <c r="Q21" s="54">
        <v>0</v>
      </c>
      <c r="R21" s="74">
        <v>0.033867433</v>
      </c>
      <c r="S21" s="45">
        <v>0</v>
      </c>
      <c r="T21" s="45">
        <v>0</v>
      </c>
      <c r="U21" s="45">
        <v>0</v>
      </c>
      <c r="V21" s="54">
        <v>0</v>
      </c>
      <c r="W21" s="74">
        <v>0</v>
      </c>
      <c r="X21" s="45">
        <v>0</v>
      </c>
      <c r="Y21" s="45">
        <v>0</v>
      </c>
      <c r="Z21" s="45">
        <v>0</v>
      </c>
      <c r="AA21" s="54">
        <v>0</v>
      </c>
      <c r="AB21" s="74">
        <v>0</v>
      </c>
      <c r="AC21" s="45">
        <v>0</v>
      </c>
      <c r="AD21" s="45">
        <v>0</v>
      </c>
      <c r="AE21" s="45">
        <v>0</v>
      </c>
      <c r="AF21" s="54">
        <v>0</v>
      </c>
      <c r="AG21" s="74">
        <v>0</v>
      </c>
      <c r="AH21" s="45">
        <v>0</v>
      </c>
      <c r="AI21" s="45">
        <v>0</v>
      </c>
      <c r="AJ21" s="45">
        <v>0</v>
      </c>
      <c r="AK21" s="54">
        <v>0</v>
      </c>
      <c r="AL21" s="74">
        <v>0</v>
      </c>
      <c r="AM21" s="45">
        <v>0</v>
      </c>
      <c r="AN21" s="45">
        <v>0</v>
      </c>
      <c r="AO21" s="45">
        <v>0</v>
      </c>
      <c r="AP21" s="54">
        <v>0</v>
      </c>
      <c r="AQ21" s="74">
        <v>0</v>
      </c>
      <c r="AR21" s="53">
        <v>0</v>
      </c>
      <c r="AS21" s="45">
        <v>0</v>
      </c>
      <c r="AT21" s="45">
        <v>0</v>
      </c>
      <c r="AU21" s="54">
        <v>0</v>
      </c>
      <c r="AV21" s="74">
        <v>10.836223796999999</v>
      </c>
      <c r="AW21" s="45">
        <v>1.22629732</v>
      </c>
      <c r="AX21" s="45">
        <v>0</v>
      </c>
      <c r="AY21" s="45">
        <v>0</v>
      </c>
      <c r="AZ21" s="54">
        <v>39.671781924</v>
      </c>
      <c r="BA21" s="74">
        <v>0</v>
      </c>
      <c r="BB21" s="53">
        <v>0</v>
      </c>
      <c r="BC21" s="45">
        <v>0</v>
      </c>
      <c r="BD21" s="45">
        <v>0</v>
      </c>
      <c r="BE21" s="54">
        <v>0</v>
      </c>
      <c r="BF21" s="74">
        <v>2.2159792339999997</v>
      </c>
      <c r="BG21" s="53">
        <v>1.8357196</v>
      </c>
      <c r="BH21" s="45">
        <v>0</v>
      </c>
      <c r="BI21" s="45">
        <v>0</v>
      </c>
      <c r="BJ21" s="56">
        <v>3.2398452719999997</v>
      </c>
      <c r="BK21" s="61">
        <f t="shared" si="3"/>
        <v>59.301143491</v>
      </c>
    </row>
    <row r="22" spans="1:63" ht="12.75">
      <c r="A22" s="99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4">
        <v>0.158600501</v>
      </c>
      <c r="I22" s="45">
        <v>0</v>
      </c>
      <c r="J22" s="45">
        <v>0</v>
      </c>
      <c r="K22" s="45">
        <v>0</v>
      </c>
      <c r="L22" s="54">
        <v>1.008418843</v>
      </c>
      <c r="M22" s="74">
        <v>0</v>
      </c>
      <c r="N22" s="53">
        <v>0</v>
      </c>
      <c r="O22" s="45">
        <v>0</v>
      </c>
      <c r="P22" s="45">
        <v>0</v>
      </c>
      <c r="Q22" s="54">
        <v>0</v>
      </c>
      <c r="R22" s="74">
        <v>0.081929942</v>
      </c>
      <c r="S22" s="45">
        <v>0</v>
      </c>
      <c r="T22" s="45">
        <v>0</v>
      </c>
      <c r="U22" s="45">
        <v>0</v>
      </c>
      <c r="V22" s="54">
        <v>0.027484484999999996</v>
      </c>
      <c r="W22" s="74">
        <v>0</v>
      </c>
      <c r="X22" s="45">
        <v>0</v>
      </c>
      <c r="Y22" s="45">
        <v>0</v>
      </c>
      <c r="Z22" s="45">
        <v>0</v>
      </c>
      <c r="AA22" s="54">
        <v>0</v>
      </c>
      <c r="AB22" s="74">
        <v>0.00324456</v>
      </c>
      <c r="AC22" s="45">
        <v>0</v>
      </c>
      <c r="AD22" s="45">
        <v>0</v>
      </c>
      <c r="AE22" s="45">
        <v>0</v>
      </c>
      <c r="AF22" s="54">
        <v>0</v>
      </c>
      <c r="AG22" s="74">
        <v>0</v>
      </c>
      <c r="AH22" s="45">
        <v>0</v>
      </c>
      <c r="AI22" s="45">
        <v>0</v>
      </c>
      <c r="AJ22" s="45">
        <v>0</v>
      </c>
      <c r="AK22" s="54">
        <v>0</v>
      </c>
      <c r="AL22" s="74">
        <v>0</v>
      </c>
      <c r="AM22" s="45">
        <v>0</v>
      </c>
      <c r="AN22" s="45">
        <v>0</v>
      </c>
      <c r="AO22" s="45">
        <v>0</v>
      </c>
      <c r="AP22" s="54">
        <v>0</v>
      </c>
      <c r="AQ22" s="74">
        <v>0</v>
      </c>
      <c r="AR22" s="53">
        <v>0</v>
      </c>
      <c r="AS22" s="45">
        <v>0</v>
      </c>
      <c r="AT22" s="45">
        <v>0</v>
      </c>
      <c r="AU22" s="54">
        <v>0</v>
      </c>
      <c r="AV22" s="74">
        <v>13.464167342</v>
      </c>
      <c r="AW22" s="45">
        <v>3.933351691</v>
      </c>
      <c r="AX22" s="45">
        <v>0</v>
      </c>
      <c r="AY22" s="45">
        <v>0</v>
      </c>
      <c r="AZ22" s="54">
        <v>45.445872851</v>
      </c>
      <c r="BA22" s="74">
        <v>0</v>
      </c>
      <c r="BB22" s="53">
        <v>0</v>
      </c>
      <c r="BC22" s="45">
        <v>0</v>
      </c>
      <c r="BD22" s="45">
        <v>0</v>
      </c>
      <c r="BE22" s="54">
        <v>0</v>
      </c>
      <c r="BF22" s="74">
        <v>3.107692573</v>
      </c>
      <c r="BG22" s="53">
        <v>1.713551831</v>
      </c>
      <c r="BH22" s="45">
        <v>0</v>
      </c>
      <c r="BI22" s="45">
        <v>0</v>
      </c>
      <c r="BJ22" s="56">
        <v>4.96638334</v>
      </c>
      <c r="BK22" s="61">
        <f t="shared" si="3"/>
        <v>73.910697959</v>
      </c>
    </row>
    <row r="23" spans="1:63" ht="12.75">
      <c r="A23" s="99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4">
        <v>0.07692908999999999</v>
      </c>
      <c r="I23" s="45">
        <v>0.006089577</v>
      </c>
      <c r="J23" s="45">
        <v>0</v>
      </c>
      <c r="K23" s="45">
        <v>0</v>
      </c>
      <c r="L23" s="54">
        <v>0.07368387800000001</v>
      </c>
      <c r="M23" s="74">
        <v>0</v>
      </c>
      <c r="N23" s="53">
        <v>0</v>
      </c>
      <c r="O23" s="45">
        <v>0</v>
      </c>
      <c r="P23" s="45">
        <v>0</v>
      </c>
      <c r="Q23" s="54">
        <v>0</v>
      </c>
      <c r="R23" s="74">
        <v>0.041148619</v>
      </c>
      <c r="S23" s="45">
        <v>0</v>
      </c>
      <c r="T23" s="45">
        <v>0</v>
      </c>
      <c r="U23" s="45">
        <v>0</v>
      </c>
      <c r="V23" s="54">
        <v>0</v>
      </c>
      <c r="W23" s="74">
        <v>0</v>
      </c>
      <c r="X23" s="45">
        <v>0</v>
      </c>
      <c r="Y23" s="45">
        <v>0</v>
      </c>
      <c r="Z23" s="45">
        <v>0</v>
      </c>
      <c r="AA23" s="54">
        <v>0</v>
      </c>
      <c r="AB23" s="74">
        <v>0</v>
      </c>
      <c r="AC23" s="45">
        <v>0</v>
      </c>
      <c r="AD23" s="45">
        <v>0</v>
      </c>
      <c r="AE23" s="45">
        <v>0</v>
      </c>
      <c r="AF23" s="54">
        <v>0</v>
      </c>
      <c r="AG23" s="74">
        <v>0</v>
      </c>
      <c r="AH23" s="45">
        <v>0</v>
      </c>
      <c r="AI23" s="45">
        <v>0</v>
      </c>
      <c r="AJ23" s="45">
        <v>0</v>
      </c>
      <c r="AK23" s="54">
        <v>0</v>
      </c>
      <c r="AL23" s="74">
        <v>0</v>
      </c>
      <c r="AM23" s="45">
        <v>0</v>
      </c>
      <c r="AN23" s="45">
        <v>0</v>
      </c>
      <c r="AO23" s="45">
        <v>0</v>
      </c>
      <c r="AP23" s="54">
        <v>0</v>
      </c>
      <c r="AQ23" s="74">
        <v>0</v>
      </c>
      <c r="AR23" s="53">
        <v>0</v>
      </c>
      <c r="AS23" s="45">
        <v>0</v>
      </c>
      <c r="AT23" s="45">
        <v>0</v>
      </c>
      <c r="AU23" s="54">
        <v>0</v>
      </c>
      <c r="AV23" s="74">
        <v>15.196962051</v>
      </c>
      <c r="AW23" s="45">
        <v>1.5152519829999997</v>
      </c>
      <c r="AX23" s="45">
        <v>0</v>
      </c>
      <c r="AY23" s="45">
        <v>0</v>
      </c>
      <c r="AZ23" s="54">
        <v>40.294241910000004</v>
      </c>
      <c r="BA23" s="74">
        <v>0</v>
      </c>
      <c r="BB23" s="53">
        <v>0</v>
      </c>
      <c r="BC23" s="45">
        <v>0</v>
      </c>
      <c r="BD23" s="45">
        <v>0</v>
      </c>
      <c r="BE23" s="54">
        <v>0</v>
      </c>
      <c r="BF23" s="74">
        <v>5.585119917000001</v>
      </c>
      <c r="BG23" s="53">
        <v>0.151024125</v>
      </c>
      <c r="BH23" s="45">
        <v>0</v>
      </c>
      <c r="BI23" s="45">
        <v>0</v>
      </c>
      <c r="BJ23" s="56">
        <v>6.842634912</v>
      </c>
      <c r="BK23" s="61">
        <f t="shared" si="3"/>
        <v>69.783086062</v>
      </c>
    </row>
    <row r="24" spans="1:63" ht="12.75">
      <c r="A24" s="99"/>
      <c r="B24" s="3" t="s">
        <v>178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4">
        <v>0.14769157900000002</v>
      </c>
      <c r="I24" s="45">
        <v>0</v>
      </c>
      <c r="J24" s="45">
        <v>0</v>
      </c>
      <c r="K24" s="45">
        <v>0</v>
      </c>
      <c r="L24" s="54">
        <v>0.493300854</v>
      </c>
      <c r="M24" s="74">
        <v>0</v>
      </c>
      <c r="N24" s="53">
        <v>0</v>
      </c>
      <c r="O24" s="45">
        <v>0</v>
      </c>
      <c r="P24" s="45">
        <v>0</v>
      </c>
      <c r="Q24" s="54">
        <v>0</v>
      </c>
      <c r="R24" s="74">
        <v>0.035367919</v>
      </c>
      <c r="S24" s="45">
        <v>0</v>
      </c>
      <c r="T24" s="45">
        <v>0</v>
      </c>
      <c r="U24" s="45">
        <v>0</v>
      </c>
      <c r="V24" s="54">
        <v>0.054412182999999996</v>
      </c>
      <c r="W24" s="74">
        <v>0</v>
      </c>
      <c r="X24" s="45">
        <v>0</v>
      </c>
      <c r="Y24" s="45">
        <v>0</v>
      </c>
      <c r="Z24" s="45">
        <v>0</v>
      </c>
      <c r="AA24" s="54">
        <v>0</v>
      </c>
      <c r="AB24" s="74">
        <v>0</v>
      </c>
      <c r="AC24" s="45">
        <v>0</v>
      </c>
      <c r="AD24" s="45">
        <v>0</v>
      </c>
      <c r="AE24" s="45">
        <v>0</v>
      </c>
      <c r="AF24" s="54">
        <v>0</v>
      </c>
      <c r="AG24" s="74">
        <v>0</v>
      </c>
      <c r="AH24" s="45">
        <v>0</v>
      </c>
      <c r="AI24" s="45">
        <v>0</v>
      </c>
      <c r="AJ24" s="45">
        <v>0</v>
      </c>
      <c r="AK24" s="54">
        <v>0</v>
      </c>
      <c r="AL24" s="74">
        <v>0</v>
      </c>
      <c r="AM24" s="45">
        <v>0</v>
      </c>
      <c r="AN24" s="45">
        <v>0</v>
      </c>
      <c r="AO24" s="45">
        <v>0</v>
      </c>
      <c r="AP24" s="54">
        <v>0</v>
      </c>
      <c r="AQ24" s="74">
        <v>0</v>
      </c>
      <c r="AR24" s="53">
        <v>0</v>
      </c>
      <c r="AS24" s="45">
        <v>0</v>
      </c>
      <c r="AT24" s="45">
        <v>0</v>
      </c>
      <c r="AU24" s="54">
        <v>0</v>
      </c>
      <c r="AV24" s="74">
        <v>16.390340437</v>
      </c>
      <c r="AW24" s="45">
        <v>13.607322868999999</v>
      </c>
      <c r="AX24" s="45">
        <v>0</v>
      </c>
      <c r="AY24" s="45">
        <v>0</v>
      </c>
      <c r="AZ24" s="54">
        <v>60.37351753800001</v>
      </c>
      <c r="BA24" s="74">
        <v>0</v>
      </c>
      <c r="BB24" s="53">
        <v>0</v>
      </c>
      <c r="BC24" s="45">
        <v>0</v>
      </c>
      <c r="BD24" s="45">
        <v>0</v>
      </c>
      <c r="BE24" s="54">
        <v>0</v>
      </c>
      <c r="BF24" s="74">
        <v>5.858328102</v>
      </c>
      <c r="BG24" s="53">
        <v>1.247048883</v>
      </c>
      <c r="BH24" s="45">
        <v>0</v>
      </c>
      <c r="BI24" s="45">
        <v>0</v>
      </c>
      <c r="BJ24" s="56">
        <v>8.069726726</v>
      </c>
      <c r="BK24" s="61">
        <f t="shared" si="3"/>
        <v>106.27705709000001</v>
      </c>
    </row>
    <row r="25" spans="1:63" ht="12.75">
      <c r="A25" s="99"/>
      <c r="B25" s="3" t="s">
        <v>184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4">
        <v>0.10960931699999998</v>
      </c>
      <c r="I25" s="45">
        <v>0</v>
      </c>
      <c r="J25" s="45">
        <v>0</v>
      </c>
      <c r="K25" s="45">
        <v>0</v>
      </c>
      <c r="L25" s="54">
        <v>0.702081588</v>
      </c>
      <c r="M25" s="74">
        <v>0</v>
      </c>
      <c r="N25" s="53">
        <v>0</v>
      </c>
      <c r="O25" s="45">
        <v>0</v>
      </c>
      <c r="P25" s="45">
        <v>0</v>
      </c>
      <c r="Q25" s="54">
        <v>0</v>
      </c>
      <c r="R25" s="74">
        <v>0.036370291</v>
      </c>
      <c r="S25" s="45">
        <v>0</v>
      </c>
      <c r="T25" s="45">
        <v>1.970755334</v>
      </c>
      <c r="U25" s="45">
        <v>0</v>
      </c>
      <c r="V25" s="54">
        <v>0.019707553</v>
      </c>
      <c r="W25" s="74">
        <v>0</v>
      </c>
      <c r="X25" s="45">
        <v>0</v>
      </c>
      <c r="Y25" s="45">
        <v>0</v>
      </c>
      <c r="Z25" s="45">
        <v>0</v>
      </c>
      <c r="AA25" s="54">
        <v>0</v>
      </c>
      <c r="AB25" s="74">
        <v>0</v>
      </c>
      <c r="AC25" s="45">
        <v>0</v>
      </c>
      <c r="AD25" s="45">
        <v>0</v>
      </c>
      <c r="AE25" s="45">
        <v>0</v>
      </c>
      <c r="AF25" s="54">
        <v>0</v>
      </c>
      <c r="AG25" s="74">
        <v>0</v>
      </c>
      <c r="AH25" s="45">
        <v>0</v>
      </c>
      <c r="AI25" s="45">
        <v>0</v>
      </c>
      <c r="AJ25" s="45">
        <v>0</v>
      </c>
      <c r="AK25" s="54">
        <v>0</v>
      </c>
      <c r="AL25" s="74">
        <v>0</v>
      </c>
      <c r="AM25" s="45">
        <v>0</v>
      </c>
      <c r="AN25" s="45">
        <v>0</v>
      </c>
      <c r="AO25" s="45">
        <v>0</v>
      </c>
      <c r="AP25" s="54">
        <v>0</v>
      </c>
      <c r="AQ25" s="74">
        <v>0</v>
      </c>
      <c r="AR25" s="53">
        <v>0</v>
      </c>
      <c r="AS25" s="45">
        <v>0</v>
      </c>
      <c r="AT25" s="45">
        <v>0</v>
      </c>
      <c r="AU25" s="54">
        <v>0</v>
      </c>
      <c r="AV25" s="74">
        <v>11.915544697</v>
      </c>
      <c r="AW25" s="45">
        <v>8.464243584</v>
      </c>
      <c r="AX25" s="45">
        <v>0</v>
      </c>
      <c r="AY25" s="45">
        <v>0</v>
      </c>
      <c r="AZ25" s="54">
        <v>40.800039407999996</v>
      </c>
      <c r="BA25" s="74">
        <v>0</v>
      </c>
      <c r="BB25" s="53">
        <v>0</v>
      </c>
      <c r="BC25" s="45">
        <v>0</v>
      </c>
      <c r="BD25" s="45">
        <v>0</v>
      </c>
      <c r="BE25" s="54">
        <v>0</v>
      </c>
      <c r="BF25" s="74">
        <v>2.869112246</v>
      </c>
      <c r="BG25" s="53">
        <v>1.5952821</v>
      </c>
      <c r="BH25" s="45">
        <v>0.688509733</v>
      </c>
      <c r="BI25" s="45">
        <v>0</v>
      </c>
      <c r="BJ25" s="56">
        <v>10.701314812</v>
      </c>
      <c r="BK25" s="61">
        <f t="shared" si="3"/>
        <v>79.872570663</v>
      </c>
    </row>
    <row r="26" spans="1:63" ht="12.75">
      <c r="A26" s="99"/>
      <c r="B26" s="3" t="s">
        <v>185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4">
        <v>0.161795569</v>
      </c>
      <c r="I26" s="45">
        <v>0.1468891</v>
      </c>
      <c r="J26" s="45">
        <v>0</v>
      </c>
      <c r="K26" s="45">
        <v>0</v>
      </c>
      <c r="L26" s="54">
        <v>0.274192986</v>
      </c>
      <c r="M26" s="74">
        <v>0</v>
      </c>
      <c r="N26" s="53">
        <v>0</v>
      </c>
      <c r="O26" s="45">
        <v>0</v>
      </c>
      <c r="P26" s="45">
        <v>0</v>
      </c>
      <c r="Q26" s="54">
        <v>0</v>
      </c>
      <c r="R26" s="74">
        <v>0.066051132</v>
      </c>
      <c r="S26" s="45">
        <v>0</v>
      </c>
      <c r="T26" s="45">
        <v>1.958521334</v>
      </c>
      <c r="U26" s="45">
        <v>0</v>
      </c>
      <c r="V26" s="54">
        <v>0.009792607</v>
      </c>
      <c r="W26" s="74">
        <v>0</v>
      </c>
      <c r="X26" s="45">
        <v>0</v>
      </c>
      <c r="Y26" s="45">
        <v>0</v>
      </c>
      <c r="Z26" s="45">
        <v>0</v>
      </c>
      <c r="AA26" s="54">
        <v>0</v>
      </c>
      <c r="AB26" s="74">
        <v>0</v>
      </c>
      <c r="AC26" s="45">
        <v>0</v>
      </c>
      <c r="AD26" s="45">
        <v>0</v>
      </c>
      <c r="AE26" s="45">
        <v>0</v>
      </c>
      <c r="AF26" s="54">
        <v>0</v>
      </c>
      <c r="AG26" s="74">
        <v>0</v>
      </c>
      <c r="AH26" s="45">
        <v>0</v>
      </c>
      <c r="AI26" s="45">
        <v>0</v>
      </c>
      <c r="AJ26" s="45">
        <v>0</v>
      </c>
      <c r="AK26" s="54">
        <v>0</v>
      </c>
      <c r="AL26" s="74">
        <v>0</v>
      </c>
      <c r="AM26" s="45">
        <v>0</v>
      </c>
      <c r="AN26" s="45">
        <v>0</v>
      </c>
      <c r="AO26" s="45">
        <v>0</v>
      </c>
      <c r="AP26" s="54">
        <v>0</v>
      </c>
      <c r="AQ26" s="74">
        <v>0</v>
      </c>
      <c r="AR26" s="53">
        <v>0</v>
      </c>
      <c r="AS26" s="45">
        <v>0</v>
      </c>
      <c r="AT26" s="45">
        <v>0</v>
      </c>
      <c r="AU26" s="54">
        <v>0</v>
      </c>
      <c r="AV26" s="74">
        <v>16.235794687000002</v>
      </c>
      <c r="AW26" s="45">
        <v>14.459614077</v>
      </c>
      <c r="AX26" s="45">
        <v>0</v>
      </c>
      <c r="AY26" s="45">
        <v>0</v>
      </c>
      <c r="AZ26" s="54">
        <v>86.124603143</v>
      </c>
      <c r="BA26" s="74">
        <v>0</v>
      </c>
      <c r="BB26" s="53">
        <v>0</v>
      </c>
      <c r="BC26" s="45">
        <v>0</v>
      </c>
      <c r="BD26" s="45">
        <v>0</v>
      </c>
      <c r="BE26" s="54">
        <v>0</v>
      </c>
      <c r="BF26" s="74">
        <v>6.244146794</v>
      </c>
      <c r="BG26" s="53">
        <v>0.303109527</v>
      </c>
      <c r="BH26" s="45">
        <v>0</v>
      </c>
      <c r="BI26" s="45">
        <v>0</v>
      </c>
      <c r="BJ26" s="56">
        <v>8.098377561</v>
      </c>
      <c r="BK26" s="61">
        <f t="shared" si="3"/>
        <v>134.08288851700001</v>
      </c>
    </row>
    <row r="27" spans="1:63" ht="12.75">
      <c r="A27" s="99"/>
      <c r="B27" s="3" t="s">
        <v>186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4">
        <v>0.122119065</v>
      </c>
      <c r="I27" s="45">
        <v>0</v>
      </c>
      <c r="J27" s="45">
        <v>0</v>
      </c>
      <c r="K27" s="45">
        <v>0</v>
      </c>
      <c r="L27" s="54">
        <v>0.304717247</v>
      </c>
      <c r="M27" s="74">
        <v>0</v>
      </c>
      <c r="N27" s="53">
        <v>0</v>
      </c>
      <c r="O27" s="45">
        <v>0</v>
      </c>
      <c r="P27" s="45">
        <v>0</v>
      </c>
      <c r="Q27" s="54">
        <v>0</v>
      </c>
      <c r="R27" s="74">
        <v>0.09579522800000001</v>
      </c>
      <c r="S27" s="45">
        <v>2.943191001</v>
      </c>
      <c r="T27" s="45">
        <v>1.962127334</v>
      </c>
      <c r="U27" s="45">
        <v>0</v>
      </c>
      <c r="V27" s="54">
        <v>0</v>
      </c>
      <c r="W27" s="74">
        <v>0</v>
      </c>
      <c r="X27" s="45">
        <v>0</v>
      </c>
      <c r="Y27" s="45">
        <v>0</v>
      </c>
      <c r="Z27" s="45">
        <v>0</v>
      </c>
      <c r="AA27" s="54">
        <v>0</v>
      </c>
      <c r="AB27" s="74">
        <v>0</v>
      </c>
      <c r="AC27" s="45">
        <v>0</v>
      </c>
      <c r="AD27" s="45">
        <v>0</v>
      </c>
      <c r="AE27" s="45">
        <v>0</v>
      </c>
      <c r="AF27" s="54">
        <v>0</v>
      </c>
      <c r="AG27" s="74">
        <v>0</v>
      </c>
      <c r="AH27" s="45">
        <v>0</v>
      </c>
      <c r="AI27" s="45">
        <v>0</v>
      </c>
      <c r="AJ27" s="45">
        <v>0</v>
      </c>
      <c r="AK27" s="54">
        <v>0</v>
      </c>
      <c r="AL27" s="74">
        <v>0</v>
      </c>
      <c r="AM27" s="45">
        <v>0</v>
      </c>
      <c r="AN27" s="45">
        <v>0</v>
      </c>
      <c r="AO27" s="45">
        <v>0</v>
      </c>
      <c r="AP27" s="54">
        <v>0</v>
      </c>
      <c r="AQ27" s="74">
        <v>0</v>
      </c>
      <c r="AR27" s="53">
        <v>0</v>
      </c>
      <c r="AS27" s="45">
        <v>0</v>
      </c>
      <c r="AT27" s="45">
        <v>0</v>
      </c>
      <c r="AU27" s="54">
        <v>0</v>
      </c>
      <c r="AV27" s="74">
        <v>14.925102494</v>
      </c>
      <c r="AW27" s="45">
        <v>7.2419218899999995</v>
      </c>
      <c r="AX27" s="45">
        <v>0</v>
      </c>
      <c r="AY27" s="45">
        <v>0</v>
      </c>
      <c r="AZ27" s="54">
        <v>49.158587411</v>
      </c>
      <c r="BA27" s="74">
        <v>0</v>
      </c>
      <c r="BB27" s="53">
        <v>0</v>
      </c>
      <c r="BC27" s="45">
        <v>0</v>
      </c>
      <c r="BD27" s="45">
        <v>0</v>
      </c>
      <c r="BE27" s="54">
        <v>0</v>
      </c>
      <c r="BF27" s="74">
        <v>5.302576021</v>
      </c>
      <c r="BG27" s="53">
        <v>1.816912171</v>
      </c>
      <c r="BH27" s="45">
        <v>0</v>
      </c>
      <c r="BI27" s="45">
        <v>0</v>
      </c>
      <c r="BJ27" s="56">
        <v>11.341247535</v>
      </c>
      <c r="BK27" s="61">
        <f t="shared" si="3"/>
        <v>95.214297397</v>
      </c>
    </row>
    <row r="28" spans="1:63" ht="12.75">
      <c r="A28" s="99"/>
      <c r="B28" s="3" t="s">
        <v>138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4">
        <v>0</v>
      </c>
      <c r="I28" s="45">
        <v>0</v>
      </c>
      <c r="J28" s="45">
        <v>0</v>
      </c>
      <c r="K28" s="45">
        <v>0</v>
      </c>
      <c r="L28" s="54">
        <v>0</v>
      </c>
      <c r="M28" s="74">
        <v>0</v>
      </c>
      <c r="N28" s="53">
        <v>0</v>
      </c>
      <c r="O28" s="45">
        <v>0</v>
      </c>
      <c r="P28" s="45">
        <v>0</v>
      </c>
      <c r="Q28" s="54">
        <v>0</v>
      </c>
      <c r="R28" s="74">
        <v>0</v>
      </c>
      <c r="S28" s="45">
        <v>0</v>
      </c>
      <c r="T28" s="45">
        <v>0</v>
      </c>
      <c r="U28" s="45">
        <v>0</v>
      </c>
      <c r="V28" s="54">
        <v>0</v>
      </c>
      <c r="W28" s="74">
        <v>0</v>
      </c>
      <c r="X28" s="45">
        <v>0</v>
      </c>
      <c r="Y28" s="45">
        <v>0</v>
      </c>
      <c r="Z28" s="45">
        <v>0</v>
      </c>
      <c r="AA28" s="54">
        <v>0</v>
      </c>
      <c r="AB28" s="74">
        <v>0</v>
      </c>
      <c r="AC28" s="45">
        <v>0</v>
      </c>
      <c r="AD28" s="45">
        <v>0</v>
      </c>
      <c r="AE28" s="45">
        <v>0</v>
      </c>
      <c r="AF28" s="54">
        <v>0</v>
      </c>
      <c r="AG28" s="74">
        <v>0</v>
      </c>
      <c r="AH28" s="45">
        <v>0</v>
      </c>
      <c r="AI28" s="45">
        <v>0</v>
      </c>
      <c r="AJ28" s="45">
        <v>0</v>
      </c>
      <c r="AK28" s="54">
        <v>0</v>
      </c>
      <c r="AL28" s="74">
        <v>0</v>
      </c>
      <c r="AM28" s="45">
        <v>0</v>
      </c>
      <c r="AN28" s="45">
        <v>0</v>
      </c>
      <c r="AO28" s="45">
        <v>0</v>
      </c>
      <c r="AP28" s="54">
        <v>0</v>
      </c>
      <c r="AQ28" s="74">
        <v>0</v>
      </c>
      <c r="AR28" s="53">
        <v>0</v>
      </c>
      <c r="AS28" s="45">
        <v>0</v>
      </c>
      <c r="AT28" s="45">
        <v>0</v>
      </c>
      <c r="AU28" s="54">
        <v>0</v>
      </c>
      <c r="AV28" s="74">
        <v>18.609936762</v>
      </c>
      <c r="AW28" s="45">
        <v>6.236081236</v>
      </c>
      <c r="AX28" s="45">
        <v>0</v>
      </c>
      <c r="AY28" s="45">
        <v>0</v>
      </c>
      <c r="AZ28" s="54">
        <v>84.512515709</v>
      </c>
      <c r="BA28" s="74">
        <v>0</v>
      </c>
      <c r="BB28" s="53">
        <v>0</v>
      </c>
      <c r="BC28" s="45">
        <v>0</v>
      </c>
      <c r="BD28" s="45">
        <v>0</v>
      </c>
      <c r="BE28" s="54">
        <v>0</v>
      </c>
      <c r="BF28" s="74">
        <v>3.646113646</v>
      </c>
      <c r="BG28" s="53">
        <v>1.23824443</v>
      </c>
      <c r="BH28" s="45">
        <v>0</v>
      </c>
      <c r="BI28" s="45">
        <v>0</v>
      </c>
      <c r="BJ28" s="56">
        <v>6.401976997</v>
      </c>
      <c r="BK28" s="61">
        <f t="shared" si="3"/>
        <v>120.64486878</v>
      </c>
    </row>
    <row r="29" spans="1:63" ht="12.75">
      <c r="A29" s="99"/>
      <c r="B29" s="3" t="s">
        <v>139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4">
        <v>0</v>
      </c>
      <c r="I29" s="45">
        <v>0</v>
      </c>
      <c r="J29" s="45">
        <v>0</v>
      </c>
      <c r="K29" s="45">
        <v>0</v>
      </c>
      <c r="L29" s="54">
        <v>0</v>
      </c>
      <c r="M29" s="74">
        <v>0</v>
      </c>
      <c r="N29" s="53">
        <v>0</v>
      </c>
      <c r="O29" s="45">
        <v>0</v>
      </c>
      <c r="P29" s="45">
        <v>0</v>
      </c>
      <c r="Q29" s="54">
        <v>0</v>
      </c>
      <c r="R29" s="74">
        <v>0</v>
      </c>
      <c r="S29" s="45">
        <v>0</v>
      </c>
      <c r="T29" s="45">
        <v>0</v>
      </c>
      <c r="U29" s="45">
        <v>0</v>
      </c>
      <c r="V29" s="54">
        <v>0</v>
      </c>
      <c r="W29" s="74">
        <v>0</v>
      </c>
      <c r="X29" s="45">
        <v>0</v>
      </c>
      <c r="Y29" s="45">
        <v>0</v>
      </c>
      <c r="Z29" s="45">
        <v>0</v>
      </c>
      <c r="AA29" s="54">
        <v>0</v>
      </c>
      <c r="AB29" s="74">
        <v>0</v>
      </c>
      <c r="AC29" s="45">
        <v>0</v>
      </c>
      <c r="AD29" s="45">
        <v>0</v>
      </c>
      <c r="AE29" s="45">
        <v>0</v>
      </c>
      <c r="AF29" s="54">
        <v>0</v>
      </c>
      <c r="AG29" s="74">
        <v>0</v>
      </c>
      <c r="AH29" s="45">
        <v>0</v>
      </c>
      <c r="AI29" s="45">
        <v>0</v>
      </c>
      <c r="AJ29" s="45">
        <v>0</v>
      </c>
      <c r="AK29" s="54">
        <v>0</v>
      </c>
      <c r="AL29" s="74">
        <v>0</v>
      </c>
      <c r="AM29" s="45">
        <v>0</v>
      </c>
      <c r="AN29" s="45">
        <v>0</v>
      </c>
      <c r="AO29" s="45">
        <v>0</v>
      </c>
      <c r="AP29" s="54">
        <v>0</v>
      </c>
      <c r="AQ29" s="74">
        <v>0</v>
      </c>
      <c r="AR29" s="53">
        <v>0</v>
      </c>
      <c r="AS29" s="45">
        <v>0</v>
      </c>
      <c r="AT29" s="45">
        <v>0</v>
      </c>
      <c r="AU29" s="54">
        <v>0</v>
      </c>
      <c r="AV29" s="74">
        <v>21.735636984000003</v>
      </c>
      <c r="AW29" s="45">
        <v>5.8550171529999995</v>
      </c>
      <c r="AX29" s="45">
        <v>0</v>
      </c>
      <c r="AY29" s="45">
        <v>0</v>
      </c>
      <c r="AZ29" s="54">
        <v>114.046251063</v>
      </c>
      <c r="BA29" s="74">
        <v>0</v>
      </c>
      <c r="BB29" s="53">
        <v>0</v>
      </c>
      <c r="BC29" s="45">
        <v>0</v>
      </c>
      <c r="BD29" s="45">
        <v>0</v>
      </c>
      <c r="BE29" s="54">
        <v>0</v>
      </c>
      <c r="BF29" s="74">
        <v>4.252889199999999</v>
      </c>
      <c r="BG29" s="53">
        <v>0.237835606</v>
      </c>
      <c r="BH29" s="45">
        <v>0</v>
      </c>
      <c r="BI29" s="45">
        <v>0</v>
      </c>
      <c r="BJ29" s="56">
        <v>7.467862814</v>
      </c>
      <c r="BK29" s="61">
        <f t="shared" si="3"/>
        <v>153.59549282</v>
      </c>
    </row>
    <row r="30" spans="1:63" ht="12.75">
      <c r="A30" s="99"/>
      <c r="B30" s="3" t="s">
        <v>140</v>
      </c>
      <c r="C30" s="55">
        <v>0</v>
      </c>
      <c r="D30" s="53">
        <v>10.847236442</v>
      </c>
      <c r="E30" s="45">
        <v>0</v>
      </c>
      <c r="F30" s="45">
        <v>0</v>
      </c>
      <c r="G30" s="54">
        <v>0</v>
      </c>
      <c r="H30" s="74">
        <v>0.181760668</v>
      </c>
      <c r="I30" s="45">
        <v>40.248690262000004</v>
      </c>
      <c r="J30" s="45">
        <v>0</v>
      </c>
      <c r="K30" s="45">
        <v>0</v>
      </c>
      <c r="L30" s="54">
        <v>2.016926466</v>
      </c>
      <c r="M30" s="74">
        <v>0</v>
      </c>
      <c r="N30" s="53">
        <v>0</v>
      </c>
      <c r="O30" s="45">
        <v>0</v>
      </c>
      <c r="P30" s="45">
        <v>0</v>
      </c>
      <c r="Q30" s="54">
        <v>0</v>
      </c>
      <c r="R30" s="74">
        <v>0.004745709</v>
      </c>
      <c r="S30" s="45">
        <v>0</v>
      </c>
      <c r="T30" s="45">
        <v>0</v>
      </c>
      <c r="U30" s="45">
        <v>0</v>
      </c>
      <c r="V30" s="54">
        <v>0</v>
      </c>
      <c r="W30" s="74">
        <v>0</v>
      </c>
      <c r="X30" s="45">
        <v>0</v>
      </c>
      <c r="Y30" s="45">
        <v>0</v>
      </c>
      <c r="Z30" s="45">
        <v>0</v>
      </c>
      <c r="AA30" s="54">
        <v>0</v>
      </c>
      <c r="AB30" s="74">
        <v>0</v>
      </c>
      <c r="AC30" s="45">
        <v>0</v>
      </c>
      <c r="AD30" s="45">
        <v>0</v>
      </c>
      <c r="AE30" s="45">
        <v>0</v>
      </c>
      <c r="AF30" s="54">
        <v>0</v>
      </c>
      <c r="AG30" s="74">
        <v>0</v>
      </c>
      <c r="AH30" s="45">
        <v>0</v>
      </c>
      <c r="AI30" s="45">
        <v>0</v>
      </c>
      <c r="AJ30" s="45">
        <v>0</v>
      </c>
      <c r="AK30" s="54">
        <v>0</v>
      </c>
      <c r="AL30" s="74">
        <v>0</v>
      </c>
      <c r="AM30" s="45">
        <v>0</v>
      </c>
      <c r="AN30" s="45">
        <v>0</v>
      </c>
      <c r="AO30" s="45">
        <v>0</v>
      </c>
      <c r="AP30" s="54">
        <v>0</v>
      </c>
      <c r="AQ30" s="74">
        <v>0</v>
      </c>
      <c r="AR30" s="53">
        <v>0</v>
      </c>
      <c r="AS30" s="45">
        <v>0</v>
      </c>
      <c r="AT30" s="45">
        <v>0</v>
      </c>
      <c r="AU30" s="54">
        <v>0</v>
      </c>
      <c r="AV30" s="74">
        <v>0.9434783560000001</v>
      </c>
      <c r="AW30" s="45">
        <v>58.62593023099999</v>
      </c>
      <c r="AX30" s="45">
        <v>0</v>
      </c>
      <c r="AY30" s="45">
        <v>0</v>
      </c>
      <c r="AZ30" s="54">
        <v>40.209018364</v>
      </c>
      <c r="BA30" s="74">
        <v>0</v>
      </c>
      <c r="BB30" s="53">
        <v>0</v>
      </c>
      <c r="BC30" s="45">
        <v>0</v>
      </c>
      <c r="BD30" s="45">
        <v>0</v>
      </c>
      <c r="BE30" s="54">
        <v>0</v>
      </c>
      <c r="BF30" s="74">
        <v>0.06516576</v>
      </c>
      <c r="BG30" s="53">
        <v>49.661801127</v>
      </c>
      <c r="BH30" s="45">
        <v>0</v>
      </c>
      <c r="BI30" s="45">
        <v>0</v>
      </c>
      <c r="BJ30" s="56">
        <v>9.606355975</v>
      </c>
      <c r="BK30" s="61">
        <f t="shared" si="3"/>
        <v>212.41110936</v>
      </c>
    </row>
    <row r="31" spans="1:63" ht="12.75">
      <c r="A31" s="99"/>
      <c r="B31" s="3" t="s">
        <v>141</v>
      </c>
      <c r="C31" s="55">
        <v>0</v>
      </c>
      <c r="D31" s="53">
        <v>16.26074061</v>
      </c>
      <c r="E31" s="45">
        <v>0</v>
      </c>
      <c r="F31" s="45">
        <v>0</v>
      </c>
      <c r="G31" s="54">
        <v>0</v>
      </c>
      <c r="H31" s="74">
        <v>0.155225795</v>
      </c>
      <c r="I31" s="45">
        <v>0.059573932999999996</v>
      </c>
      <c r="J31" s="45">
        <v>0</v>
      </c>
      <c r="K31" s="45">
        <v>0</v>
      </c>
      <c r="L31" s="54">
        <v>30.135626374</v>
      </c>
      <c r="M31" s="74">
        <v>0</v>
      </c>
      <c r="N31" s="53">
        <v>0</v>
      </c>
      <c r="O31" s="45">
        <v>0</v>
      </c>
      <c r="P31" s="45">
        <v>0</v>
      </c>
      <c r="Q31" s="54">
        <v>0</v>
      </c>
      <c r="R31" s="74">
        <v>0.016473245</v>
      </c>
      <c r="S31" s="45">
        <v>0</v>
      </c>
      <c r="T31" s="45">
        <v>0</v>
      </c>
      <c r="U31" s="45">
        <v>0</v>
      </c>
      <c r="V31" s="54">
        <v>0.011914787</v>
      </c>
      <c r="W31" s="74">
        <v>0</v>
      </c>
      <c r="X31" s="45">
        <v>0</v>
      </c>
      <c r="Y31" s="45">
        <v>0</v>
      </c>
      <c r="Z31" s="45">
        <v>0</v>
      </c>
      <c r="AA31" s="54">
        <v>0</v>
      </c>
      <c r="AB31" s="74">
        <v>0</v>
      </c>
      <c r="AC31" s="45">
        <v>0</v>
      </c>
      <c r="AD31" s="45">
        <v>0</v>
      </c>
      <c r="AE31" s="45">
        <v>0</v>
      </c>
      <c r="AF31" s="54">
        <v>0</v>
      </c>
      <c r="AG31" s="74">
        <v>0</v>
      </c>
      <c r="AH31" s="45">
        <v>0</v>
      </c>
      <c r="AI31" s="45">
        <v>0</v>
      </c>
      <c r="AJ31" s="45">
        <v>0</v>
      </c>
      <c r="AK31" s="54">
        <v>0</v>
      </c>
      <c r="AL31" s="74">
        <v>0</v>
      </c>
      <c r="AM31" s="45">
        <v>0</v>
      </c>
      <c r="AN31" s="45">
        <v>0</v>
      </c>
      <c r="AO31" s="45">
        <v>0</v>
      </c>
      <c r="AP31" s="54">
        <v>0</v>
      </c>
      <c r="AQ31" s="74">
        <v>0</v>
      </c>
      <c r="AR31" s="53">
        <v>0</v>
      </c>
      <c r="AS31" s="45">
        <v>0</v>
      </c>
      <c r="AT31" s="45">
        <v>0</v>
      </c>
      <c r="AU31" s="54">
        <v>0</v>
      </c>
      <c r="AV31" s="74">
        <v>0.664280657</v>
      </c>
      <c r="AW31" s="45">
        <v>14.488348537</v>
      </c>
      <c r="AX31" s="45">
        <v>0</v>
      </c>
      <c r="AY31" s="45">
        <v>0</v>
      </c>
      <c r="AZ31" s="54">
        <v>25.428165238</v>
      </c>
      <c r="BA31" s="74">
        <v>0</v>
      </c>
      <c r="BB31" s="53">
        <v>0</v>
      </c>
      <c r="BC31" s="45">
        <v>0</v>
      </c>
      <c r="BD31" s="45">
        <v>0</v>
      </c>
      <c r="BE31" s="54">
        <v>0</v>
      </c>
      <c r="BF31" s="74">
        <v>0.166170446</v>
      </c>
      <c r="BG31" s="53">
        <v>24.007062494</v>
      </c>
      <c r="BH31" s="45">
        <v>0</v>
      </c>
      <c r="BI31" s="45">
        <v>0</v>
      </c>
      <c r="BJ31" s="56">
        <v>22.236637187</v>
      </c>
      <c r="BK31" s="61">
        <f t="shared" si="3"/>
        <v>133.630219303</v>
      </c>
    </row>
    <row r="32" spans="1:63" ht="12.75">
      <c r="A32" s="99"/>
      <c r="B32" s="3" t="s">
        <v>142</v>
      </c>
      <c r="C32" s="55">
        <v>0</v>
      </c>
      <c r="D32" s="53">
        <v>7.579399009</v>
      </c>
      <c r="E32" s="45">
        <v>0</v>
      </c>
      <c r="F32" s="45">
        <v>0</v>
      </c>
      <c r="G32" s="54">
        <v>0</v>
      </c>
      <c r="H32" s="74">
        <v>0.083242931</v>
      </c>
      <c r="I32" s="45">
        <v>1.083893448</v>
      </c>
      <c r="J32" s="45">
        <v>0</v>
      </c>
      <c r="K32" s="45">
        <v>0</v>
      </c>
      <c r="L32" s="54">
        <v>0.40490124</v>
      </c>
      <c r="M32" s="74">
        <v>0</v>
      </c>
      <c r="N32" s="53">
        <v>0</v>
      </c>
      <c r="O32" s="45">
        <v>0</v>
      </c>
      <c r="P32" s="45">
        <v>0</v>
      </c>
      <c r="Q32" s="54">
        <v>0</v>
      </c>
      <c r="R32" s="74">
        <v>0.03572658</v>
      </c>
      <c r="S32" s="45">
        <v>0.1190886</v>
      </c>
      <c r="T32" s="45">
        <v>0</v>
      </c>
      <c r="U32" s="45">
        <v>0</v>
      </c>
      <c r="V32" s="54">
        <v>0</v>
      </c>
      <c r="W32" s="74">
        <v>0</v>
      </c>
      <c r="X32" s="45">
        <v>0</v>
      </c>
      <c r="Y32" s="45">
        <v>0</v>
      </c>
      <c r="Z32" s="45">
        <v>0</v>
      </c>
      <c r="AA32" s="54">
        <v>0</v>
      </c>
      <c r="AB32" s="74">
        <v>0</v>
      </c>
      <c r="AC32" s="45">
        <v>0</v>
      </c>
      <c r="AD32" s="45">
        <v>0</v>
      </c>
      <c r="AE32" s="45">
        <v>0</v>
      </c>
      <c r="AF32" s="54">
        <v>0</v>
      </c>
      <c r="AG32" s="74">
        <v>0</v>
      </c>
      <c r="AH32" s="45">
        <v>0</v>
      </c>
      <c r="AI32" s="45">
        <v>0</v>
      </c>
      <c r="AJ32" s="45">
        <v>0</v>
      </c>
      <c r="AK32" s="54">
        <v>0</v>
      </c>
      <c r="AL32" s="74">
        <v>0</v>
      </c>
      <c r="AM32" s="45">
        <v>0</v>
      </c>
      <c r="AN32" s="45">
        <v>0</v>
      </c>
      <c r="AO32" s="45">
        <v>0</v>
      </c>
      <c r="AP32" s="54">
        <v>0</v>
      </c>
      <c r="AQ32" s="74">
        <v>0</v>
      </c>
      <c r="AR32" s="53">
        <v>0</v>
      </c>
      <c r="AS32" s="45">
        <v>0</v>
      </c>
      <c r="AT32" s="45">
        <v>0</v>
      </c>
      <c r="AU32" s="54">
        <v>0</v>
      </c>
      <c r="AV32" s="74">
        <v>0.415252304</v>
      </c>
      <c r="AW32" s="45">
        <v>16.258154769999997</v>
      </c>
      <c r="AX32" s="45">
        <v>0</v>
      </c>
      <c r="AY32" s="45">
        <v>0</v>
      </c>
      <c r="AZ32" s="54">
        <v>15.698279091</v>
      </c>
      <c r="BA32" s="74">
        <v>0</v>
      </c>
      <c r="BB32" s="53">
        <v>0</v>
      </c>
      <c r="BC32" s="45">
        <v>0</v>
      </c>
      <c r="BD32" s="45">
        <v>0</v>
      </c>
      <c r="BE32" s="54">
        <v>0</v>
      </c>
      <c r="BF32" s="74">
        <v>0.212360276</v>
      </c>
      <c r="BG32" s="53">
        <v>1.7839965</v>
      </c>
      <c r="BH32" s="45">
        <v>0</v>
      </c>
      <c r="BI32" s="45">
        <v>0</v>
      </c>
      <c r="BJ32" s="56">
        <v>5.8752951399999995</v>
      </c>
      <c r="BK32" s="61">
        <f t="shared" si="3"/>
        <v>49.549589888999996</v>
      </c>
    </row>
    <row r="33" spans="1:63" ht="12.75">
      <c r="A33" s="99"/>
      <c r="B33" s="3" t="s">
        <v>143</v>
      </c>
      <c r="C33" s="55">
        <v>0</v>
      </c>
      <c r="D33" s="53">
        <v>10.800453123999999</v>
      </c>
      <c r="E33" s="45">
        <v>0</v>
      </c>
      <c r="F33" s="45">
        <v>0</v>
      </c>
      <c r="G33" s="54">
        <v>0</v>
      </c>
      <c r="H33" s="74">
        <v>0.179588099</v>
      </c>
      <c r="I33" s="45">
        <v>0.26219072000000004</v>
      </c>
      <c r="J33" s="45">
        <v>0</v>
      </c>
      <c r="K33" s="45">
        <v>0</v>
      </c>
      <c r="L33" s="54">
        <v>0.32177952000000004</v>
      </c>
      <c r="M33" s="74">
        <v>0</v>
      </c>
      <c r="N33" s="53">
        <v>0</v>
      </c>
      <c r="O33" s="45">
        <v>0</v>
      </c>
      <c r="P33" s="45">
        <v>0</v>
      </c>
      <c r="Q33" s="54">
        <v>0</v>
      </c>
      <c r="R33" s="74">
        <v>0</v>
      </c>
      <c r="S33" s="45">
        <v>0.0595888</v>
      </c>
      <c r="T33" s="45">
        <v>0</v>
      </c>
      <c r="U33" s="45">
        <v>0</v>
      </c>
      <c r="V33" s="54">
        <v>0</v>
      </c>
      <c r="W33" s="74">
        <v>0</v>
      </c>
      <c r="X33" s="45">
        <v>0</v>
      </c>
      <c r="Y33" s="45">
        <v>0</v>
      </c>
      <c r="Z33" s="45">
        <v>0</v>
      </c>
      <c r="AA33" s="54">
        <v>0</v>
      </c>
      <c r="AB33" s="74">
        <v>0</v>
      </c>
      <c r="AC33" s="45">
        <v>0</v>
      </c>
      <c r="AD33" s="45">
        <v>0</v>
      </c>
      <c r="AE33" s="45">
        <v>0</v>
      </c>
      <c r="AF33" s="54">
        <v>0</v>
      </c>
      <c r="AG33" s="74">
        <v>0</v>
      </c>
      <c r="AH33" s="45">
        <v>0</v>
      </c>
      <c r="AI33" s="45">
        <v>0</v>
      </c>
      <c r="AJ33" s="45">
        <v>0</v>
      </c>
      <c r="AK33" s="54">
        <v>0</v>
      </c>
      <c r="AL33" s="74">
        <v>0</v>
      </c>
      <c r="AM33" s="45">
        <v>0</v>
      </c>
      <c r="AN33" s="45">
        <v>0</v>
      </c>
      <c r="AO33" s="45">
        <v>0</v>
      </c>
      <c r="AP33" s="54">
        <v>0</v>
      </c>
      <c r="AQ33" s="74">
        <v>0</v>
      </c>
      <c r="AR33" s="53">
        <v>0</v>
      </c>
      <c r="AS33" s="45">
        <v>0</v>
      </c>
      <c r="AT33" s="45">
        <v>0</v>
      </c>
      <c r="AU33" s="54">
        <v>0</v>
      </c>
      <c r="AV33" s="74">
        <v>0.822829321</v>
      </c>
      <c r="AW33" s="45">
        <v>22.300803925</v>
      </c>
      <c r="AX33" s="45">
        <v>0</v>
      </c>
      <c r="AY33" s="45">
        <v>0</v>
      </c>
      <c r="AZ33" s="54">
        <v>8.229752654</v>
      </c>
      <c r="BA33" s="74">
        <v>0</v>
      </c>
      <c r="BB33" s="53">
        <v>0</v>
      </c>
      <c r="BC33" s="45">
        <v>0</v>
      </c>
      <c r="BD33" s="45">
        <v>0</v>
      </c>
      <c r="BE33" s="54">
        <v>0</v>
      </c>
      <c r="BF33" s="74">
        <v>0.038280373</v>
      </c>
      <c r="BG33" s="53">
        <v>0.1785369</v>
      </c>
      <c r="BH33" s="45">
        <v>0</v>
      </c>
      <c r="BI33" s="45">
        <v>0</v>
      </c>
      <c r="BJ33" s="56">
        <v>13.28909659</v>
      </c>
      <c r="BK33" s="61">
        <f t="shared" si="3"/>
        <v>56.482900025999996</v>
      </c>
    </row>
    <row r="34" spans="1:63" ht="12.75">
      <c r="A34" s="99"/>
      <c r="B34" s="3" t="s">
        <v>144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4">
        <v>0.09554357399999999</v>
      </c>
      <c r="I34" s="45">
        <v>12.906468485</v>
      </c>
      <c r="J34" s="45">
        <v>0</v>
      </c>
      <c r="K34" s="45">
        <v>0</v>
      </c>
      <c r="L34" s="54">
        <v>1.425281102</v>
      </c>
      <c r="M34" s="74">
        <v>0</v>
      </c>
      <c r="N34" s="53">
        <v>0</v>
      </c>
      <c r="O34" s="45">
        <v>0</v>
      </c>
      <c r="P34" s="45">
        <v>0</v>
      </c>
      <c r="Q34" s="54">
        <v>0</v>
      </c>
      <c r="R34" s="74">
        <v>0</v>
      </c>
      <c r="S34" s="45">
        <v>0.05964018299999999</v>
      </c>
      <c r="T34" s="45">
        <v>0</v>
      </c>
      <c r="U34" s="45">
        <v>0</v>
      </c>
      <c r="V34" s="54">
        <v>0.7763015320000001</v>
      </c>
      <c r="W34" s="74">
        <v>0</v>
      </c>
      <c r="X34" s="45">
        <v>0</v>
      </c>
      <c r="Y34" s="45">
        <v>0</v>
      </c>
      <c r="Z34" s="45">
        <v>0</v>
      </c>
      <c r="AA34" s="54">
        <v>0</v>
      </c>
      <c r="AB34" s="74">
        <v>0</v>
      </c>
      <c r="AC34" s="45">
        <v>0</v>
      </c>
      <c r="AD34" s="45">
        <v>0</v>
      </c>
      <c r="AE34" s="45">
        <v>0</v>
      </c>
      <c r="AF34" s="54">
        <v>0</v>
      </c>
      <c r="AG34" s="74">
        <v>0</v>
      </c>
      <c r="AH34" s="45">
        <v>0</v>
      </c>
      <c r="AI34" s="45">
        <v>0</v>
      </c>
      <c r="AJ34" s="45">
        <v>0</v>
      </c>
      <c r="AK34" s="54">
        <v>0</v>
      </c>
      <c r="AL34" s="74">
        <v>0</v>
      </c>
      <c r="AM34" s="45">
        <v>0</v>
      </c>
      <c r="AN34" s="45">
        <v>0</v>
      </c>
      <c r="AO34" s="45">
        <v>0</v>
      </c>
      <c r="AP34" s="54">
        <v>0</v>
      </c>
      <c r="AQ34" s="74">
        <v>0</v>
      </c>
      <c r="AR34" s="53">
        <v>0</v>
      </c>
      <c r="AS34" s="45">
        <v>0</v>
      </c>
      <c r="AT34" s="45">
        <v>0</v>
      </c>
      <c r="AU34" s="54">
        <v>0</v>
      </c>
      <c r="AV34" s="74">
        <v>1.7757155269999998</v>
      </c>
      <c r="AW34" s="45">
        <v>4.402440496</v>
      </c>
      <c r="AX34" s="45">
        <v>0</v>
      </c>
      <c r="AY34" s="45">
        <v>0</v>
      </c>
      <c r="AZ34" s="54">
        <v>18.455823935</v>
      </c>
      <c r="BA34" s="74">
        <v>0</v>
      </c>
      <c r="BB34" s="53">
        <v>0</v>
      </c>
      <c r="BC34" s="45">
        <v>0</v>
      </c>
      <c r="BD34" s="45">
        <v>0</v>
      </c>
      <c r="BE34" s="54">
        <v>0</v>
      </c>
      <c r="BF34" s="74">
        <v>0.24044036200000002</v>
      </c>
      <c r="BG34" s="53">
        <v>0.19016538700000002</v>
      </c>
      <c r="BH34" s="45">
        <v>0</v>
      </c>
      <c r="BI34" s="45">
        <v>0</v>
      </c>
      <c r="BJ34" s="56">
        <v>13.947016656</v>
      </c>
      <c r="BK34" s="61">
        <f t="shared" si="3"/>
        <v>54.27483723900001</v>
      </c>
    </row>
    <row r="35" spans="1:63" ht="12.75">
      <c r="A35" s="99"/>
      <c r="B35" s="3" t="s">
        <v>145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4">
        <v>0.185612195</v>
      </c>
      <c r="I35" s="45">
        <v>1.106367397</v>
      </c>
      <c r="J35" s="45">
        <v>0</v>
      </c>
      <c r="K35" s="45">
        <v>0</v>
      </c>
      <c r="L35" s="54">
        <v>5.474644704999999</v>
      </c>
      <c r="M35" s="74">
        <v>0</v>
      </c>
      <c r="N35" s="53">
        <v>0</v>
      </c>
      <c r="O35" s="45">
        <v>0</v>
      </c>
      <c r="P35" s="45">
        <v>0</v>
      </c>
      <c r="Q35" s="54">
        <v>0</v>
      </c>
      <c r="R35" s="74">
        <v>0.079126621</v>
      </c>
      <c r="S35" s="45">
        <v>0.1189874</v>
      </c>
      <c r="T35" s="45">
        <v>0</v>
      </c>
      <c r="U35" s="45">
        <v>0</v>
      </c>
      <c r="V35" s="54">
        <v>0.31531661</v>
      </c>
      <c r="W35" s="74">
        <v>0</v>
      </c>
      <c r="X35" s="45">
        <v>0</v>
      </c>
      <c r="Y35" s="45">
        <v>0</v>
      </c>
      <c r="Z35" s="45">
        <v>0</v>
      </c>
      <c r="AA35" s="54">
        <v>0</v>
      </c>
      <c r="AB35" s="74">
        <v>0</v>
      </c>
      <c r="AC35" s="45">
        <v>0</v>
      </c>
      <c r="AD35" s="45">
        <v>0</v>
      </c>
      <c r="AE35" s="45">
        <v>0</v>
      </c>
      <c r="AF35" s="54">
        <v>0</v>
      </c>
      <c r="AG35" s="74">
        <v>0</v>
      </c>
      <c r="AH35" s="45">
        <v>0</v>
      </c>
      <c r="AI35" s="45">
        <v>0</v>
      </c>
      <c r="AJ35" s="45">
        <v>0</v>
      </c>
      <c r="AK35" s="54">
        <v>0</v>
      </c>
      <c r="AL35" s="74">
        <v>0</v>
      </c>
      <c r="AM35" s="45">
        <v>0</v>
      </c>
      <c r="AN35" s="45">
        <v>0</v>
      </c>
      <c r="AO35" s="45">
        <v>0</v>
      </c>
      <c r="AP35" s="54">
        <v>0</v>
      </c>
      <c r="AQ35" s="74">
        <v>0</v>
      </c>
      <c r="AR35" s="53">
        <v>0</v>
      </c>
      <c r="AS35" s="45">
        <v>0</v>
      </c>
      <c r="AT35" s="45">
        <v>0</v>
      </c>
      <c r="AU35" s="54">
        <v>0</v>
      </c>
      <c r="AV35" s="74">
        <v>1.7547504120000001</v>
      </c>
      <c r="AW35" s="45">
        <v>6.677802574</v>
      </c>
      <c r="AX35" s="45">
        <v>0</v>
      </c>
      <c r="AY35" s="45">
        <v>0</v>
      </c>
      <c r="AZ35" s="54">
        <v>16.295351555</v>
      </c>
      <c r="BA35" s="74">
        <v>0</v>
      </c>
      <c r="BB35" s="53">
        <v>0</v>
      </c>
      <c r="BC35" s="45">
        <v>0</v>
      </c>
      <c r="BD35" s="45">
        <v>0</v>
      </c>
      <c r="BE35" s="54">
        <v>0</v>
      </c>
      <c r="BF35" s="74">
        <v>0.149064741</v>
      </c>
      <c r="BG35" s="53">
        <v>2.572724487</v>
      </c>
      <c r="BH35" s="45">
        <v>0</v>
      </c>
      <c r="BI35" s="45">
        <v>0</v>
      </c>
      <c r="BJ35" s="56">
        <v>6.342639878</v>
      </c>
      <c r="BK35" s="61">
        <f t="shared" si="3"/>
        <v>41.072388575</v>
      </c>
    </row>
    <row r="36" spans="1:63" ht="12.75">
      <c r="A36" s="99"/>
      <c r="B36" s="3" t="s">
        <v>146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4">
        <v>0.364949377</v>
      </c>
      <c r="I36" s="45">
        <v>12.229838142</v>
      </c>
      <c r="J36" s="45">
        <v>0</v>
      </c>
      <c r="K36" s="45">
        <v>0</v>
      </c>
      <c r="L36" s="54">
        <v>1.308570634</v>
      </c>
      <c r="M36" s="74">
        <v>0</v>
      </c>
      <c r="N36" s="53">
        <v>0</v>
      </c>
      <c r="O36" s="45">
        <v>0</v>
      </c>
      <c r="P36" s="45">
        <v>0</v>
      </c>
      <c r="Q36" s="54">
        <v>0</v>
      </c>
      <c r="R36" s="74">
        <v>0.125626021</v>
      </c>
      <c r="S36" s="45">
        <v>0</v>
      </c>
      <c r="T36" s="45">
        <v>0</v>
      </c>
      <c r="U36" s="45">
        <v>0</v>
      </c>
      <c r="V36" s="54">
        <v>0</v>
      </c>
      <c r="W36" s="74">
        <v>0</v>
      </c>
      <c r="X36" s="45">
        <v>0</v>
      </c>
      <c r="Y36" s="45">
        <v>0</v>
      </c>
      <c r="Z36" s="45">
        <v>0</v>
      </c>
      <c r="AA36" s="54">
        <v>0</v>
      </c>
      <c r="AB36" s="74">
        <v>0</v>
      </c>
      <c r="AC36" s="45">
        <v>0</v>
      </c>
      <c r="AD36" s="45">
        <v>0</v>
      </c>
      <c r="AE36" s="45">
        <v>0</v>
      </c>
      <c r="AF36" s="54">
        <v>0</v>
      </c>
      <c r="AG36" s="74">
        <v>0</v>
      </c>
      <c r="AH36" s="45">
        <v>0</v>
      </c>
      <c r="AI36" s="45">
        <v>0</v>
      </c>
      <c r="AJ36" s="45">
        <v>0</v>
      </c>
      <c r="AK36" s="54">
        <v>0</v>
      </c>
      <c r="AL36" s="74">
        <v>0</v>
      </c>
      <c r="AM36" s="45">
        <v>0</v>
      </c>
      <c r="AN36" s="45">
        <v>0</v>
      </c>
      <c r="AO36" s="45">
        <v>0</v>
      </c>
      <c r="AP36" s="54">
        <v>0</v>
      </c>
      <c r="AQ36" s="74">
        <v>0</v>
      </c>
      <c r="AR36" s="53">
        <v>0</v>
      </c>
      <c r="AS36" s="45">
        <v>0</v>
      </c>
      <c r="AT36" s="45">
        <v>0</v>
      </c>
      <c r="AU36" s="54">
        <v>0</v>
      </c>
      <c r="AV36" s="74">
        <v>0.830525755</v>
      </c>
      <c r="AW36" s="45">
        <v>27.606413689</v>
      </c>
      <c r="AX36" s="45">
        <v>0</v>
      </c>
      <c r="AY36" s="45">
        <v>0</v>
      </c>
      <c r="AZ36" s="54">
        <v>26.049573978</v>
      </c>
      <c r="BA36" s="74">
        <v>0</v>
      </c>
      <c r="BB36" s="53">
        <v>0</v>
      </c>
      <c r="BC36" s="45">
        <v>0</v>
      </c>
      <c r="BD36" s="45">
        <v>0</v>
      </c>
      <c r="BE36" s="54">
        <v>0</v>
      </c>
      <c r="BF36" s="74">
        <v>0.095122533</v>
      </c>
      <c r="BG36" s="53">
        <v>0.18287056200000001</v>
      </c>
      <c r="BH36" s="45">
        <v>0</v>
      </c>
      <c r="BI36" s="45">
        <v>0</v>
      </c>
      <c r="BJ36" s="56">
        <v>6.349306104</v>
      </c>
      <c r="BK36" s="61">
        <f t="shared" si="3"/>
        <v>75.14279679500001</v>
      </c>
    </row>
    <row r="37" spans="1:63" ht="12.75">
      <c r="A37" s="99"/>
      <c r="B37" s="3" t="s">
        <v>147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4">
        <v>0.061929781999999996</v>
      </c>
      <c r="I37" s="45">
        <v>5.954786664999999</v>
      </c>
      <c r="J37" s="45">
        <v>0</v>
      </c>
      <c r="K37" s="45">
        <v>0</v>
      </c>
      <c r="L37" s="54">
        <v>1.572063679</v>
      </c>
      <c r="M37" s="74">
        <v>0</v>
      </c>
      <c r="N37" s="53">
        <v>0</v>
      </c>
      <c r="O37" s="45">
        <v>0</v>
      </c>
      <c r="P37" s="45">
        <v>0</v>
      </c>
      <c r="Q37" s="54">
        <v>0</v>
      </c>
      <c r="R37" s="74">
        <v>0.044065422</v>
      </c>
      <c r="S37" s="45">
        <v>0</v>
      </c>
      <c r="T37" s="45">
        <v>0</v>
      </c>
      <c r="U37" s="45">
        <v>0</v>
      </c>
      <c r="V37" s="54">
        <v>0.178643601</v>
      </c>
      <c r="W37" s="74">
        <v>0</v>
      </c>
      <c r="X37" s="45">
        <v>0</v>
      </c>
      <c r="Y37" s="45">
        <v>0</v>
      </c>
      <c r="Z37" s="45">
        <v>0</v>
      </c>
      <c r="AA37" s="54">
        <v>0</v>
      </c>
      <c r="AB37" s="74">
        <v>0</v>
      </c>
      <c r="AC37" s="45">
        <v>0</v>
      </c>
      <c r="AD37" s="45">
        <v>0</v>
      </c>
      <c r="AE37" s="45">
        <v>0</v>
      </c>
      <c r="AF37" s="54">
        <v>0</v>
      </c>
      <c r="AG37" s="74">
        <v>0</v>
      </c>
      <c r="AH37" s="45">
        <v>0</v>
      </c>
      <c r="AI37" s="45">
        <v>0</v>
      </c>
      <c r="AJ37" s="45">
        <v>0</v>
      </c>
      <c r="AK37" s="54">
        <v>0</v>
      </c>
      <c r="AL37" s="74">
        <v>0</v>
      </c>
      <c r="AM37" s="45">
        <v>0</v>
      </c>
      <c r="AN37" s="45">
        <v>0</v>
      </c>
      <c r="AO37" s="45">
        <v>0</v>
      </c>
      <c r="AP37" s="54">
        <v>0</v>
      </c>
      <c r="AQ37" s="74">
        <v>0</v>
      </c>
      <c r="AR37" s="53">
        <v>0</v>
      </c>
      <c r="AS37" s="45">
        <v>0</v>
      </c>
      <c r="AT37" s="45">
        <v>0</v>
      </c>
      <c r="AU37" s="54">
        <v>0</v>
      </c>
      <c r="AV37" s="74">
        <v>1.9646628670000001</v>
      </c>
      <c r="AW37" s="45">
        <v>3.0642431539999997</v>
      </c>
      <c r="AX37" s="45">
        <v>0</v>
      </c>
      <c r="AY37" s="45">
        <v>0</v>
      </c>
      <c r="AZ37" s="54">
        <v>17.58497305</v>
      </c>
      <c r="BA37" s="74">
        <v>0</v>
      </c>
      <c r="BB37" s="53">
        <v>0</v>
      </c>
      <c r="BC37" s="45">
        <v>0</v>
      </c>
      <c r="BD37" s="45">
        <v>0</v>
      </c>
      <c r="BE37" s="54">
        <v>0</v>
      </c>
      <c r="BF37" s="74">
        <v>0.13373853600000002</v>
      </c>
      <c r="BG37" s="53">
        <v>0</v>
      </c>
      <c r="BH37" s="45">
        <v>0</v>
      </c>
      <c r="BI37" s="45">
        <v>0</v>
      </c>
      <c r="BJ37" s="56">
        <v>2.035287111</v>
      </c>
      <c r="BK37" s="61">
        <f t="shared" si="3"/>
        <v>32.594393866999994</v>
      </c>
    </row>
    <row r="38" spans="1:63" ht="12.75">
      <c r="A38" s="99"/>
      <c r="B38" s="3" t="s">
        <v>148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4">
        <v>0.141432776</v>
      </c>
      <c r="I38" s="45">
        <v>0</v>
      </c>
      <c r="J38" s="45">
        <v>0</v>
      </c>
      <c r="K38" s="45">
        <v>0</v>
      </c>
      <c r="L38" s="54">
        <v>8.16180557</v>
      </c>
      <c r="M38" s="74">
        <v>0</v>
      </c>
      <c r="N38" s="53">
        <v>0</v>
      </c>
      <c r="O38" s="45">
        <v>0</v>
      </c>
      <c r="P38" s="45">
        <v>0</v>
      </c>
      <c r="Q38" s="54">
        <v>0</v>
      </c>
      <c r="R38" s="74">
        <v>0.022427054000000002</v>
      </c>
      <c r="S38" s="45">
        <v>0</v>
      </c>
      <c r="T38" s="45">
        <v>0</v>
      </c>
      <c r="U38" s="45">
        <v>0</v>
      </c>
      <c r="V38" s="54">
        <v>0</v>
      </c>
      <c r="W38" s="74">
        <v>0</v>
      </c>
      <c r="X38" s="45">
        <v>0</v>
      </c>
      <c r="Y38" s="45">
        <v>0</v>
      </c>
      <c r="Z38" s="45">
        <v>0</v>
      </c>
      <c r="AA38" s="54">
        <v>0</v>
      </c>
      <c r="AB38" s="74">
        <v>0</v>
      </c>
      <c r="AC38" s="45">
        <v>0</v>
      </c>
      <c r="AD38" s="45">
        <v>0</v>
      </c>
      <c r="AE38" s="45">
        <v>0</v>
      </c>
      <c r="AF38" s="54">
        <v>0</v>
      </c>
      <c r="AG38" s="74">
        <v>0</v>
      </c>
      <c r="AH38" s="45">
        <v>0</v>
      </c>
      <c r="AI38" s="45">
        <v>0</v>
      </c>
      <c r="AJ38" s="45">
        <v>0</v>
      </c>
      <c r="AK38" s="54">
        <v>0</v>
      </c>
      <c r="AL38" s="74">
        <v>0</v>
      </c>
      <c r="AM38" s="45">
        <v>0</v>
      </c>
      <c r="AN38" s="45">
        <v>0</v>
      </c>
      <c r="AO38" s="45">
        <v>0</v>
      </c>
      <c r="AP38" s="54">
        <v>0</v>
      </c>
      <c r="AQ38" s="74">
        <v>0</v>
      </c>
      <c r="AR38" s="53">
        <v>0</v>
      </c>
      <c r="AS38" s="45">
        <v>0</v>
      </c>
      <c r="AT38" s="45">
        <v>0</v>
      </c>
      <c r="AU38" s="54">
        <v>0</v>
      </c>
      <c r="AV38" s="74">
        <v>1.164868121</v>
      </c>
      <c r="AW38" s="45">
        <v>0.330103667</v>
      </c>
      <c r="AX38" s="45">
        <v>0</v>
      </c>
      <c r="AY38" s="45">
        <v>0</v>
      </c>
      <c r="AZ38" s="54">
        <v>14.229557159999999</v>
      </c>
      <c r="BA38" s="74">
        <v>0</v>
      </c>
      <c r="BB38" s="53">
        <v>0</v>
      </c>
      <c r="BC38" s="45">
        <v>0</v>
      </c>
      <c r="BD38" s="45">
        <v>0</v>
      </c>
      <c r="BE38" s="54">
        <v>0</v>
      </c>
      <c r="BF38" s="74">
        <v>0.18202937600000002</v>
      </c>
      <c r="BG38" s="53">
        <v>0</v>
      </c>
      <c r="BH38" s="45">
        <v>0</v>
      </c>
      <c r="BI38" s="45">
        <v>0</v>
      </c>
      <c r="BJ38" s="56">
        <v>0.756874863</v>
      </c>
      <c r="BK38" s="61">
        <f t="shared" si="3"/>
        <v>24.989098586999997</v>
      </c>
    </row>
    <row r="39" spans="1:63" ht="12.75">
      <c r="A39" s="99"/>
      <c r="B39" s="3" t="s">
        <v>149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4">
        <v>0.267762075</v>
      </c>
      <c r="I39" s="45">
        <v>0.29507375</v>
      </c>
      <c r="J39" s="45">
        <v>0</v>
      </c>
      <c r="K39" s="45">
        <v>0</v>
      </c>
      <c r="L39" s="54">
        <v>0.715663878</v>
      </c>
      <c r="M39" s="74">
        <v>0</v>
      </c>
      <c r="N39" s="53">
        <v>0</v>
      </c>
      <c r="O39" s="45">
        <v>0</v>
      </c>
      <c r="P39" s="45">
        <v>0</v>
      </c>
      <c r="Q39" s="54">
        <v>0</v>
      </c>
      <c r="R39" s="74">
        <v>0.055473865000000004</v>
      </c>
      <c r="S39" s="45">
        <v>0</v>
      </c>
      <c r="T39" s="45">
        <v>0</v>
      </c>
      <c r="U39" s="45">
        <v>0</v>
      </c>
      <c r="V39" s="54">
        <v>1.211142462</v>
      </c>
      <c r="W39" s="74">
        <v>0</v>
      </c>
      <c r="X39" s="45">
        <v>0</v>
      </c>
      <c r="Y39" s="45">
        <v>0</v>
      </c>
      <c r="Z39" s="45">
        <v>0</v>
      </c>
      <c r="AA39" s="54">
        <v>0</v>
      </c>
      <c r="AB39" s="74">
        <v>0</v>
      </c>
      <c r="AC39" s="45">
        <v>0</v>
      </c>
      <c r="AD39" s="45">
        <v>0</v>
      </c>
      <c r="AE39" s="45">
        <v>0</v>
      </c>
      <c r="AF39" s="54">
        <v>0</v>
      </c>
      <c r="AG39" s="74">
        <v>0</v>
      </c>
      <c r="AH39" s="45">
        <v>0</v>
      </c>
      <c r="AI39" s="45">
        <v>0</v>
      </c>
      <c r="AJ39" s="45">
        <v>0</v>
      </c>
      <c r="AK39" s="54">
        <v>0</v>
      </c>
      <c r="AL39" s="74">
        <v>0</v>
      </c>
      <c r="AM39" s="45">
        <v>0</v>
      </c>
      <c r="AN39" s="45">
        <v>0</v>
      </c>
      <c r="AO39" s="45">
        <v>0</v>
      </c>
      <c r="AP39" s="54">
        <v>0</v>
      </c>
      <c r="AQ39" s="74">
        <v>0</v>
      </c>
      <c r="AR39" s="53">
        <v>0</v>
      </c>
      <c r="AS39" s="45">
        <v>0</v>
      </c>
      <c r="AT39" s="45">
        <v>0</v>
      </c>
      <c r="AU39" s="54">
        <v>0</v>
      </c>
      <c r="AV39" s="74">
        <v>0.6483114270000001</v>
      </c>
      <c r="AW39" s="45">
        <v>5.128168599</v>
      </c>
      <c r="AX39" s="45">
        <v>0</v>
      </c>
      <c r="AY39" s="45">
        <v>0</v>
      </c>
      <c r="AZ39" s="54">
        <v>19.957515212</v>
      </c>
      <c r="BA39" s="74">
        <v>0</v>
      </c>
      <c r="BB39" s="53">
        <v>0</v>
      </c>
      <c r="BC39" s="45">
        <v>0</v>
      </c>
      <c r="BD39" s="45">
        <v>0</v>
      </c>
      <c r="BE39" s="54">
        <v>0</v>
      </c>
      <c r="BF39" s="74">
        <v>0.007073336</v>
      </c>
      <c r="BG39" s="53">
        <v>0</v>
      </c>
      <c r="BH39" s="45">
        <v>0</v>
      </c>
      <c r="BI39" s="45">
        <v>0</v>
      </c>
      <c r="BJ39" s="56">
        <v>3.7488562909999996</v>
      </c>
      <c r="BK39" s="61">
        <f t="shared" si="3"/>
        <v>32.035040895</v>
      </c>
    </row>
    <row r="40" spans="1:63" ht="12.75">
      <c r="A40" s="99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4">
        <v>0.076243211</v>
      </c>
      <c r="I40" s="45">
        <v>0</v>
      </c>
      <c r="J40" s="45">
        <v>0</v>
      </c>
      <c r="K40" s="45">
        <v>0</v>
      </c>
      <c r="L40" s="54">
        <v>0.292792667</v>
      </c>
      <c r="M40" s="74">
        <v>0</v>
      </c>
      <c r="N40" s="53">
        <v>0</v>
      </c>
      <c r="O40" s="45">
        <v>0</v>
      </c>
      <c r="P40" s="45">
        <v>0</v>
      </c>
      <c r="Q40" s="54">
        <v>0</v>
      </c>
      <c r="R40" s="74">
        <v>0.09266731</v>
      </c>
      <c r="S40" s="45">
        <v>0</v>
      </c>
      <c r="T40" s="45">
        <v>0</v>
      </c>
      <c r="U40" s="45">
        <v>0</v>
      </c>
      <c r="V40" s="54">
        <v>0.468468267</v>
      </c>
      <c r="W40" s="74">
        <v>0</v>
      </c>
      <c r="X40" s="45">
        <v>0</v>
      </c>
      <c r="Y40" s="45">
        <v>0</v>
      </c>
      <c r="Z40" s="45">
        <v>0</v>
      </c>
      <c r="AA40" s="54">
        <v>0</v>
      </c>
      <c r="AB40" s="74">
        <v>0</v>
      </c>
      <c r="AC40" s="45">
        <v>0</v>
      </c>
      <c r="AD40" s="45">
        <v>0</v>
      </c>
      <c r="AE40" s="45">
        <v>0</v>
      </c>
      <c r="AF40" s="54">
        <v>0</v>
      </c>
      <c r="AG40" s="74">
        <v>0</v>
      </c>
      <c r="AH40" s="45">
        <v>0</v>
      </c>
      <c r="AI40" s="45">
        <v>0</v>
      </c>
      <c r="AJ40" s="45">
        <v>0</v>
      </c>
      <c r="AK40" s="54">
        <v>0</v>
      </c>
      <c r="AL40" s="74">
        <v>0</v>
      </c>
      <c r="AM40" s="45">
        <v>0</v>
      </c>
      <c r="AN40" s="45">
        <v>0</v>
      </c>
      <c r="AO40" s="45">
        <v>0</v>
      </c>
      <c r="AP40" s="54">
        <v>0</v>
      </c>
      <c r="AQ40" s="74">
        <v>0</v>
      </c>
      <c r="AR40" s="53">
        <v>0</v>
      </c>
      <c r="AS40" s="45">
        <v>0</v>
      </c>
      <c r="AT40" s="45">
        <v>0</v>
      </c>
      <c r="AU40" s="54">
        <v>0</v>
      </c>
      <c r="AV40" s="74">
        <v>0.778360191</v>
      </c>
      <c r="AW40" s="45">
        <v>5.254272</v>
      </c>
      <c r="AX40" s="45">
        <v>0</v>
      </c>
      <c r="AY40" s="45">
        <v>0</v>
      </c>
      <c r="AZ40" s="54">
        <v>11.148025655</v>
      </c>
      <c r="BA40" s="74">
        <v>0</v>
      </c>
      <c r="BB40" s="53">
        <v>0</v>
      </c>
      <c r="BC40" s="45">
        <v>0</v>
      </c>
      <c r="BD40" s="45">
        <v>0</v>
      </c>
      <c r="BE40" s="54">
        <v>0</v>
      </c>
      <c r="BF40" s="74">
        <v>0.141281536</v>
      </c>
      <c r="BG40" s="53">
        <v>0</v>
      </c>
      <c r="BH40" s="45">
        <v>0</v>
      </c>
      <c r="BI40" s="45">
        <v>0</v>
      </c>
      <c r="BJ40" s="56">
        <v>1.2834744630000001</v>
      </c>
      <c r="BK40" s="61">
        <f t="shared" si="3"/>
        <v>19.5355853</v>
      </c>
    </row>
    <row r="41" spans="1:63" ht="12.75">
      <c r="A41" s="99"/>
      <c r="B41" s="3" t="s">
        <v>151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4">
        <v>0.17156387</v>
      </c>
      <c r="I41" s="45">
        <v>0</v>
      </c>
      <c r="J41" s="45">
        <v>0</v>
      </c>
      <c r="K41" s="45">
        <v>0</v>
      </c>
      <c r="L41" s="54">
        <v>0.079016558</v>
      </c>
      <c r="M41" s="74">
        <v>0</v>
      </c>
      <c r="N41" s="53">
        <v>0</v>
      </c>
      <c r="O41" s="45">
        <v>0</v>
      </c>
      <c r="P41" s="45">
        <v>0</v>
      </c>
      <c r="Q41" s="54">
        <v>0</v>
      </c>
      <c r="R41" s="74">
        <v>0.014515635</v>
      </c>
      <c r="S41" s="45">
        <v>0</v>
      </c>
      <c r="T41" s="45">
        <v>0</v>
      </c>
      <c r="U41" s="45">
        <v>0</v>
      </c>
      <c r="V41" s="54">
        <v>0</v>
      </c>
      <c r="W41" s="74">
        <v>0</v>
      </c>
      <c r="X41" s="45">
        <v>0</v>
      </c>
      <c r="Y41" s="45">
        <v>0</v>
      </c>
      <c r="Z41" s="45">
        <v>0</v>
      </c>
      <c r="AA41" s="54">
        <v>0</v>
      </c>
      <c r="AB41" s="74">
        <v>0</v>
      </c>
      <c r="AC41" s="45">
        <v>0</v>
      </c>
      <c r="AD41" s="45">
        <v>0</v>
      </c>
      <c r="AE41" s="45">
        <v>0</v>
      </c>
      <c r="AF41" s="54">
        <v>0</v>
      </c>
      <c r="AG41" s="74">
        <v>0</v>
      </c>
      <c r="AH41" s="45">
        <v>0</v>
      </c>
      <c r="AI41" s="45">
        <v>0</v>
      </c>
      <c r="AJ41" s="45">
        <v>0</v>
      </c>
      <c r="AK41" s="54">
        <v>0</v>
      </c>
      <c r="AL41" s="74">
        <v>0</v>
      </c>
      <c r="AM41" s="45">
        <v>0</v>
      </c>
      <c r="AN41" s="45">
        <v>0</v>
      </c>
      <c r="AO41" s="45">
        <v>0</v>
      </c>
      <c r="AP41" s="54">
        <v>0</v>
      </c>
      <c r="AQ41" s="74">
        <v>0</v>
      </c>
      <c r="AR41" s="53">
        <v>0</v>
      </c>
      <c r="AS41" s="45">
        <v>0</v>
      </c>
      <c r="AT41" s="45">
        <v>0</v>
      </c>
      <c r="AU41" s="54">
        <v>0</v>
      </c>
      <c r="AV41" s="74">
        <v>0.338326169</v>
      </c>
      <c r="AW41" s="45">
        <v>2.626443787</v>
      </c>
      <c r="AX41" s="45">
        <v>0</v>
      </c>
      <c r="AY41" s="45">
        <v>0</v>
      </c>
      <c r="AZ41" s="54">
        <v>3.8007992969999997</v>
      </c>
      <c r="BA41" s="74">
        <v>0</v>
      </c>
      <c r="BB41" s="53">
        <v>0</v>
      </c>
      <c r="BC41" s="45">
        <v>0</v>
      </c>
      <c r="BD41" s="45">
        <v>0</v>
      </c>
      <c r="BE41" s="54">
        <v>0</v>
      </c>
      <c r="BF41" s="74">
        <v>0.117932878</v>
      </c>
      <c r="BG41" s="53">
        <v>0</v>
      </c>
      <c r="BH41" s="45">
        <v>0</v>
      </c>
      <c r="BI41" s="45">
        <v>0</v>
      </c>
      <c r="BJ41" s="56">
        <v>1.169242333</v>
      </c>
      <c r="BK41" s="61">
        <f t="shared" si="3"/>
        <v>8.317840527000001</v>
      </c>
    </row>
    <row r="42" spans="1:63" ht="12.75">
      <c r="A42" s="99"/>
      <c r="B42" s="3" t="s">
        <v>152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4">
        <v>0.197795321</v>
      </c>
      <c r="I42" s="45">
        <v>0</v>
      </c>
      <c r="J42" s="45">
        <v>0</v>
      </c>
      <c r="K42" s="45">
        <v>0</v>
      </c>
      <c r="L42" s="54">
        <v>0.265323547</v>
      </c>
      <c r="M42" s="74">
        <v>0</v>
      </c>
      <c r="N42" s="53">
        <v>0</v>
      </c>
      <c r="O42" s="45">
        <v>0</v>
      </c>
      <c r="P42" s="45">
        <v>0</v>
      </c>
      <c r="Q42" s="54">
        <v>0</v>
      </c>
      <c r="R42" s="74">
        <v>0.001599543</v>
      </c>
      <c r="S42" s="45">
        <v>0</v>
      </c>
      <c r="T42" s="45">
        <v>0</v>
      </c>
      <c r="U42" s="45">
        <v>0</v>
      </c>
      <c r="V42" s="54">
        <v>0.05712653299999999</v>
      </c>
      <c r="W42" s="74">
        <v>0</v>
      </c>
      <c r="X42" s="45">
        <v>0</v>
      </c>
      <c r="Y42" s="45">
        <v>0</v>
      </c>
      <c r="Z42" s="45">
        <v>0</v>
      </c>
      <c r="AA42" s="54">
        <v>0</v>
      </c>
      <c r="AB42" s="74">
        <v>0</v>
      </c>
      <c r="AC42" s="45">
        <v>0</v>
      </c>
      <c r="AD42" s="45">
        <v>0</v>
      </c>
      <c r="AE42" s="45">
        <v>0</v>
      </c>
      <c r="AF42" s="54">
        <v>0</v>
      </c>
      <c r="AG42" s="74">
        <v>0</v>
      </c>
      <c r="AH42" s="45">
        <v>0</v>
      </c>
      <c r="AI42" s="45">
        <v>0</v>
      </c>
      <c r="AJ42" s="45">
        <v>0</v>
      </c>
      <c r="AK42" s="54">
        <v>0</v>
      </c>
      <c r="AL42" s="74">
        <v>0</v>
      </c>
      <c r="AM42" s="45">
        <v>0</v>
      </c>
      <c r="AN42" s="45">
        <v>0</v>
      </c>
      <c r="AO42" s="45">
        <v>0</v>
      </c>
      <c r="AP42" s="54">
        <v>0</v>
      </c>
      <c r="AQ42" s="74">
        <v>0</v>
      </c>
      <c r="AR42" s="53">
        <v>0</v>
      </c>
      <c r="AS42" s="45">
        <v>0</v>
      </c>
      <c r="AT42" s="45">
        <v>0</v>
      </c>
      <c r="AU42" s="54">
        <v>0</v>
      </c>
      <c r="AV42" s="74">
        <v>0.49310939200000004</v>
      </c>
      <c r="AW42" s="45">
        <v>0.17120525</v>
      </c>
      <c r="AX42" s="45">
        <v>0</v>
      </c>
      <c r="AY42" s="45">
        <v>0</v>
      </c>
      <c r="AZ42" s="54">
        <v>8.005868484999999</v>
      </c>
      <c r="BA42" s="74">
        <v>0</v>
      </c>
      <c r="BB42" s="53">
        <v>0</v>
      </c>
      <c r="BC42" s="45">
        <v>0</v>
      </c>
      <c r="BD42" s="45">
        <v>0</v>
      </c>
      <c r="BE42" s="54">
        <v>0</v>
      </c>
      <c r="BF42" s="74">
        <v>0.07588958</v>
      </c>
      <c r="BG42" s="53">
        <v>0</v>
      </c>
      <c r="BH42" s="45">
        <v>0</v>
      </c>
      <c r="BI42" s="45">
        <v>0</v>
      </c>
      <c r="BJ42" s="56">
        <v>1.312573583</v>
      </c>
      <c r="BK42" s="61">
        <f t="shared" si="3"/>
        <v>10.580491234</v>
      </c>
    </row>
    <row r="43" spans="1:63" ht="12.75">
      <c r="A43" s="99"/>
      <c r="B43" s="3" t="s">
        <v>153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4">
        <v>0.120633351</v>
      </c>
      <c r="I43" s="45">
        <v>2.6039486010000004</v>
      </c>
      <c r="J43" s="45">
        <v>0</v>
      </c>
      <c r="K43" s="45">
        <v>0</v>
      </c>
      <c r="L43" s="54">
        <v>2.6096355730000003</v>
      </c>
      <c r="M43" s="74">
        <v>0</v>
      </c>
      <c r="N43" s="53">
        <v>0</v>
      </c>
      <c r="O43" s="45">
        <v>0</v>
      </c>
      <c r="P43" s="45">
        <v>0</v>
      </c>
      <c r="Q43" s="54">
        <v>0</v>
      </c>
      <c r="R43" s="74">
        <v>0.0029172169999999997</v>
      </c>
      <c r="S43" s="45">
        <v>0</v>
      </c>
      <c r="T43" s="45">
        <v>0</v>
      </c>
      <c r="U43" s="45">
        <v>0</v>
      </c>
      <c r="V43" s="54">
        <v>0</v>
      </c>
      <c r="W43" s="74">
        <v>0</v>
      </c>
      <c r="X43" s="45">
        <v>0</v>
      </c>
      <c r="Y43" s="45">
        <v>0</v>
      </c>
      <c r="Z43" s="45">
        <v>0</v>
      </c>
      <c r="AA43" s="54">
        <v>0</v>
      </c>
      <c r="AB43" s="74">
        <v>0</v>
      </c>
      <c r="AC43" s="45">
        <v>0</v>
      </c>
      <c r="AD43" s="45">
        <v>0</v>
      </c>
      <c r="AE43" s="45">
        <v>0</v>
      </c>
      <c r="AF43" s="54">
        <v>0</v>
      </c>
      <c r="AG43" s="74">
        <v>0</v>
      </c>
      <c r="AH43" s="45">
        <v>0</v>
      </c>
      <c r="AI43" s="45">
        <v>0</v>
      </c>
      <c r="AJ43" s="45">
        <v>0</v>
      </c>
      <c r="AK43" s="54">
        <v>0</v>
      </c>
      <c r="AL43" s="74">
        <v>0</v>
      </c>
      <c r="AM43" s="45">
        <v>0</v>
      </c>
      <c r="AN43" s="45">
        <v>0</v>
      </c>
      <c r="AO43" s="45">
        <v>0</v>
      </c>
      <c r="AP43" s="54">
        <v>0</v>
      </c>
      <c r="AQ43" s="74">
        <v>0</v>
      </c>
      <c r="AR43" s="53">
        <v>0</v>
      </c>
      <c r="AS43" s="45">
        <v>0</v>
      </c>
      <c r="AT43" s="45">
        <v>0</v>
      </c>
      <c r="AU43" s="54">
        <v>0</v>
      </c>
      <c r="AV43" s="74">
        <v>0.19174723100000002</v>
      </c>
      <c r="AW43" s="45">
        <v>2.60267099</v>
      </c>
      <c r="AX43" s="45">
        <v>0</v>
      </c>
      <c r="AY43" s="45">
        <v>0</v>
      </c>
      <c r="AZ43" s="54">
        <v>2.956498872</v>
      </c>
      <c r="BA43" s="74">
        <v>0</v>
      </c>
      <c r="BB43" s="53">
        <v>0</v>
      </c>
      <c r="BC43" s="45">
        <v>0</v>
      </c>
      <c r="BD43" s="45">
        <v>0</v>
      </c>
      <c r="BE43" s="54">
        <v>0</v>
      </c>
      <c r="BF43" s="74">
        <v>0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11.088051835000002</v>
      </c>
    </row>
    <row r="44" spans="1:63" ht="12.75">
      <c r="A44" s="99"/>
      <c r="B44" s="3" t="s">
        <v>154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4">
        <v>0.024217945</v>
      </c>
      <c r="I44" s="45">
        <v>9.330792071</v>
      </c>
      <c r="J44" s="45">
        <v>0</v>
      </c>
      <c r="K44" s="45">
        <v>0</v>
      </c>
      <c r="L44" s="54">
        <v>1.589382242</v>
      </c>
      <c r="M44" s="74">
        <v>0</v>
      </c>
      <c r="N44" s="53">
        <v>0</v>
      </c>
      <c r="O44" s="45">
        <v>0</v>
      </c>
      <c r="P44" s="45">
        <v>0</v>
      </c>
      <c r="Q44" s="54">
        <v>0</v>
      </c>
      <c r="R44" s="74">
        <v>0</v>
      </c>
      <c r="S44" s="45">
        <v>2.829199168</v>
      </c>
      <c r="T44" s="45">
        <v>0</v>
      </c>
      <c r="U44" s="45">
        <v>0</v>
      </c>
      <c r="V44" s="54">
        <v>0</v>
      </c>
      <c r="W44" s="74">
        <v>0</v>
      </c>
      <c r="X44" s="45">
        <v>0</v>
      </c>
      <c r="Y44" s="45">
        <v>0</v>
      </c>
      <c r="Z44" s="45">
        <v>0</v>
      </c>
      <c r="AA44" s="54">
        <v>0</v>
      </c>
      <c r="AB44" s="74">
        <v>0</v>
      </c>
      <c r="AC44" s="45">
        <v>0</v>
      </c>
      <c r="AD44" s="45">
        <v>0</v>
      </c>
      <c r="AE44" s="45">
        <v>0</v>
      </c>
      <c r="AF44" s="54">
        <v>0</v>
      </c>
      <c r="AG44" s="74">
        <v>0</v>
      </c>
      <c r="AH44" s="45">
        <v>0</v>
      </c>
      <c r="AI44" s="45">
        <v>0</v>
      </c>
      <c r="AJ44" s="45">
        <v>0</v>
      </c>
      <c r="AK44" s="54">
        <v>0</v>
      </c>
      <c r="AL44" s="74">
        <v>0</v>
      </c>
      <c r="AM44" s="45">
        <v>0</v>
      </c>
      <c r="AN44" s="45">
        <v>0</v>
      </c>
      <c r="AO44" s="45">
        <v>0</v>
      </c>
      <c r="AP44" s="54">
        <v>0</v>
      </c>
      <c r="AQ44" s="74">
        <v>0</v>
      </c>
      <c r="AR44" s="53">
        <v>0</v>
      </c>
      <c r="AS44" s="45">
        <v>0</v>
      </c>
      <c r="AT44" s="45">
        <v>0</v>
      </c>
      <c r="AU44" s="54">
        <v>0</v>
      </c>
      <c r="AV44" s="74">
        <v>0.151323135</v>
      </c>
      <c r="AW44" s="45">
        <v>11.425687012000001</v>
      </c>
      <c r="AX44" s="45">
        <v>0</v>
      </c>
      <c r="AY44" s="45">
        <v>0</v>
      </c>
      <c r="AZ44" s="54">
        <v>2.75341034</v>
      </c>
      <c r="BA44" s="74">
        <v>0</v>
      </c>
      <c r="BB44" s="53">
        <v>0</v>
      </c>
      <c r="BC44" s="45">
        <v>0</v>
      </c>
      <c r="BD44" s="45">
        <v>0</v>
      </c>
      <c r="BE44" s="54">
        <v>0</v>
      </c>
      <c r="BF44" s="74">
        <v>0.022603972</v>
      </c>
      <c r="BG44" s="53">
        <v>0</v>
      </c>
      <c r="BH44" s="45">
        <v>0</v>
      </c>
      <c r="BI44" s="45">
        <v>0</v>
      </c>
      <c r="BJ44" s="56">
        <v>0</v>
      </c>
      <c r="BK44" s="61">
        <f t="shared" si="3"/>
        <v>28.126615884999996</v>
      </c>
    </row>
    <row r="45" spans="1:63" ht="12.75">
      <c r="A45" s="99"/>
      <c r="B45" s="3" t="s">
        <v>155</v>
      </c>
      <c r="C45" s="55">
        <v>0</v>
      </c>
      <c r="D45" s="53">
        <v>40.751664387</v>
      </c>
      <c r="E45" s="45">
        <v>0</v>
      </c>
      <c r="F45" s="45">
        <v>0</v>
      </c>
      <c r="G45" s="54">
        <v>0</v>
      </c>
      <c r="H45" s="74">
        <v>0.132305807</v>
      </c>
      <c r="I45" s="45">
        <v>100.216381098</v>
      </c>
      <c r="J45" s="45">
        <v>0</v>
      </c>
      <c r="K45" s="45">
        <v>0</v>
      </c>
      <c r="L45" s="54">
        <v>16.010847098</v>
      </c>
      <c r="M45" s="74">
        <v>0</v>
      </c>
      <c r="N45" s="53">
        <v>0</v>
      </c>
      <c r="O45" s="45">
        <v>0</v>
      </c>
      <c r="P45" s="45">
        <v>0</v>
      </c>
      <c r="Q45" s="54">
        <v>0</v>
      </c>
      <c r="R45" s="74">
        <v>0.014925839000000002</v>
      </c>
      <c r="S45" s="45">
        <v>62.093668809</v>
      </c>
      <c r="T45" s="45">
        <v>0</v>
      </c>
      <c r="U45" s="45">
        <v>0</v>
      </c>
      <c r="V45" s="54">
        <v>0</v>
      </c>
      <c r="W45" s="74">
        <v>0</v>
      </c>
      <c r="X45" s="45">
        <v>0</v>
      </c>
      <c r="Y45" s="45">
        <v>0</v>
      </c>
      <c r="Z45" s="45">
        <v>0</v>
      </c>
      <c r="AA45" s="54">
        <v>0</v>
      </c>
      <c r="AB45" s="74">
        <v>0</v>
      </c>
      <c r="AC45" s="45">
        <v>0</v>
      </c>
      <c r="AD45" s="45">
        <v>0</v>
      </c>
      <c r="AE45" s="45">
        <v>0</v>
      </c>
      <c r="AF45" s="54">
        <v>0</v>
      </c>
      <c r="AG45" s="74">
        <v>0</v>
      </c>
      <c r="AH45" s="45">
        <v>0</v>
      </c>
      <c r="AI45" s="45">
        <v>0</v>
      </c>
      <c r="AJ45" s="45">
        <v>0</v>
      </c>
      <c r="AK45" s="54">
        <v>0</v>
      </c>
      <c r="AL45" s="74">
        <v>0</v>
      </c>
      <c r="AM45" s="45">
        <v>0</v>
      </c>
      <c r="AN45" s="45">
        <v>0</v>
      </c>
      <c r="AO45" s="45">
        <v>0</v>
      </c>
      <c r="AP45" s="54">
        <v>0</v>
      </c>
      <c r="AQ45" s="74">
        <v>0</v>
      </c>
      <c r="AR45" s="53">
        <v>11.26761333</v>
      </c>
      <c r="AS45" s="45">
        <v>0</v>
      </c>
      <c r="AT45" s="45">
        <v>0</v>
      </c>
      <c r="AU45" s="54">
        <v>0</v>
      </c>
      <c r="AV45" s="74">
        <v>0.437395983</v>
      </c>
      <c r="AW45" s="45">
        <v>24.904611849000002</v>
      </c>
      <c r="AX45" s="45">
        <v>0</v>
      </c>
      <c r="AY45" s="45">
        <v>0</v>
      </c>
      <c r="AZ45" s="54">
        <v>47.327426695999996</v>
      </c>
      <c r="BA45" s="74">
        <v>0</v>
      </c>
      <c r="BB45" s="53">
        <v>0</v>
      </c>
      <c r="BC45" s="45">
        <v>0</v>
      </c>
      <c r="BD45" s="45">
        <v>0</v>
      </c>
      <c r="BE45" s="54">
        <v>0</v>
      </c>
      <c r="BF45" s="74">
        <v>0.027583116999999997</v>
      </c>
      <c r="BG45" s="53">
        <v>0.281690333</v>
      </c>
      <c r="BH45" s="45">
        <v>0</v>
      </c>
      <c r="BI45" s="45">
        <v>0</v>
      </c>
      <c r="BJ45" s="56">
        <v>0.191549427</v>
      </c>
      <c r="BK45" s="61">
        <f t="shared" si="3"/>
        <v>303.6576637729999</v>
      </c>
    </row>
    <row r="46" spans="1:63" ht="12.75">
      <c r="A46" s="99"/>
      <c r="B46" s="3" t="s">
        <v>156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4">
        <v>0.006323777</v>
      </c>
      <c r="I46" s="45">
        <v>0</v>
      </c>
      <c r="J46" s="45">
        <v>0</v>
      </c>
      <c r="K46" s="45">
        <v>0</v>
      </c>
      <c r="L46" s="54">
        <v>0.99582619</v>
      </c>
      <c r="M46" s="74">
        <v>0</v>
      </c>
      <c r="N46" s="53">
        <v>0</v>
      </c>
      <c r="O46" s="45">
        <v>0</v>
      </c>
      <c r="P46" s="45">
        <v>0</v>
      </c>
      <c r="Q46" s="54">
        <v>0</v>
      </c>
      <c r="R46" s="74">
        <v>0</v>
      </c>
      <c r="S46" s="45">
        <v>0</v>
      </c>
      <c r="T46" s="45">
        <v>0</v>
      </c>
      <c r="U46" s="45">
        <v>0</v>
      </c>
      <c r="V46" s="54">
        <v>0</v>
      </c>
      <c r="W46" s="74">
        <v>0</v>
      </c>
      <c r="X46" s="45">
        <v>0</v>
      </c>
      <c r="Y46" s="45">
        <v>0</v>
      </c>
      <c r="Z46" s="45">
        <v>0</v>
      </c>
      <c r="AA46" s="54">
        <v>0</v>
      </c>
      <c r="AB46" s="74">
        <v>0</v>
      </c>
      <c r="AC46" s="45">
        <v>0</v>
      </c>
      <c r="AD46" s="45">
        <v>0</v>
      </c>
      <c r="AE46" s="45">
        <v>0</v>
      </c>
      <c r="AF46" s="54">
        <v>0</v>
      </c>
      <c r="AG46" s="74">
        <v>0</v>
      </c>
      <c r="AH46" s="45">
        <v>0</v>
      </c>
      <c r="AI46" s="45">
        <v>0</v>
      </c>
      <c r="AJ46" s="45">
        <v>0</v>
      </c>
      <c r="AK46" s="54">
        <v>0</v>
      </c>
      <c r="AL46" s="74">
        <v>0</v>
      </c>
      <c r="AM46" s="45">
        <v>0</v>
      </c>
      <c r="AN46" s="45">
        <v>0</v>
      </c>
      <c r="AO46" s="45">
        <v>0</v>
      </c>
      <c r="AP46" s="54">
        <v>0</v>
      </c>
      <c r="AQ46" s="74">
        <v>0</v>
      </c>
      <c r="AR46" s="53">
        <v>0</v>
      </c>
      <c r="AS46" s="45">
        <v>0</v>
      </c>
      <c r="AT46" s="45">
        <v>0</v>
      </c>
      <c r="AU46" s="54">
        <v>0</v>
      </c>
      <c r="AV46" s="74">
        <v>0.06855558199999999</v>
      </c>
      <c r="AW46" s="45">
        <v>2.5859830510000004</v>
      </c>
      <c r="AX46" s="45">
        <v>0</v>
      </c>
      <c r="AY46" s="45">
        <v>0</v>
      </c>
      <c r="AZ46" s="54">
        <v>2.997722757</v>
      </c>
      <c r="BA46" s="74">
        <v>0</v>
      </c>
      <c r="BB46" s="53">
        <v>0</v>
      </c>
      <c r="BC46" s="45">
        <v>0</v>
      </c>
      <c r="BD46" s="45">
        <v>0</v>
      </c>
      <c r="BE46" s="54">
        <v>0</v>
      </c>
      <c r="BF46" s="74">
        <v>0</v>
      </c>
      <c r="BG46" s="53">
        <v>0.35963584</v>
      </c>
      <c r="BH46" s="45">
        <v>0</v>
      </c>
      <c r="BI46" s="45">
        <v>0</v>
      </c>
      <c r="BJ46" s="56">
        <v>0.5057379</v>
      </c>
      <c r="BK46" s="61">
        <f t="shared" si="3"/>
        <v>7.519785097000001</v>
      </c>
    </row>
    <row r="47" spans="1:63" ht="12.75">
      <c r="A47" s="99"/>
      <c r="B47" s="3" t="s">
        <v>157</v>
      </c>
      <c r="C47" s="55">
        <v>0</v>
      </c>
      <c r="D47" s="53">
        <v>56.36185</v>
      </c>
      <c r="E47" s="45">
        <v>0</v>
      </c>
      <c r="F47" s="45">
        <v>0</v>
      </c>
      <c r="G47" s="54">
        <v>0</v>
      </c>
      <c r="H47" s="74">
        <v>0.11574776599999999</v>
      </c>
      <c r="I47" s="45">
        <v>65.97635154400001</v>
      </c>
      <c r="J47" s="45">
        <v>0</v>
      </c>
      <c r="K47" s="45">
        <v>0</v>
      </c>
      <c r="L47" s="54">
        <v>57.377692877</v>
      </c>
      <c r="M47" s="74">
        <v>0</v>
      </c>
      <c r="N47" s="53">
        <v>0</v>
      </c>
      <c r="O47" s="45">
        <v>0</v>
      </c>
      <c r="P47" s="45">
        <v>0</v>
      </c>
      <c r="Q47" s="54">
        <v>0</v>
      </c>
      <c r="R47" s="74">
        <v>0.021703363</v>
      </c>
      <c r="S47" s="45">
        <v>5.636185</v>
      </c>
      <c r="T47" s="45">
        <v>0</v>
      </c>
      <c r="U47" s="45">
        <v>0</v>
      </c>
      <c r="V47" s="54">
        <v>0.03381711</v>
      </c>
      <c r="W47" s="74">
        <v>0</v>
      </c>
      <c r="X47" s="45">
        <v>0</v>
      </c>
      <c r="Y47" s="45">
        <v>0</v>
      </c>
      <c r="Z47" s="45">
        <v>0</v>
      </c>
      <c r="AA47" s="54">
        <v>0</v>
      </c>
      <c r="AB47" s="74">
        <v>0</v>
      </c>
      <c r="AC47" s="45">
        <v>0</v>
      </c>
      <c r="AD47" s="45">
        <v>0</v>
      </c>
      <c r="AE47" s="45">
        <v>0</v>
      </c>
      <c r="AF47" s="54">
        <v>0</v>
      </c>
      <c r="AG47" s="74">
        <v>0</v>
      </c>
      <c r="AH47" s="45">
        <v>0</v>
      </c>
      <c r="AI47" s="45">
        <v>0</v>
      </c>
      <c r="AJ47" s="45">
        <v>0</v>
      </c>
      <c r="AK47" s="54">
        <v>0</v>
      </c>
      <c r="AL47" s="74">
        <v>0</v>
      </c>
      <c r="AM47" s="45">
        <v>0</v>
      </c>
      <c r="AN47" s="45">
        <v>0</v>
      </c>
      <c r="AO47" s="45">
        <v>0</v>
      </c>
      <c r="AP47" s="54">
        <v>0</v>
      </c>
      <c r="AQ47" s="74">
        <v>0</v>
      </c>
      <c r="AR47" s="53">
        <v>0</v>
      </c>
      <c r="AS47" s="45">
        <v>0</v>
      </c>
      <c r="AT47" s="45">
        <v>0</v>
      </c>
      <c r="AU47" s="54">
        <v>0</v>
      </c>
      <c r="AV47" s="74">
        <v>0.10763505300000001</v>
      </c>
      <c r="AW47" s="45">
        <v>51.354859549000004</v>
      </c>
      <c r="AX47" s="45">
        <v>0</v>
      </c>
      <c r="AY47" s="45">
        <v>0</v>
      </c>
      <c r="AZ47" s="54">
        <v>21.000623237</v>
      </c>
      <c r="BA47" s="74">
        <v>0</v>
      </c>
      <c r="BB47" s="53">
        <v>0</v>
      </c>
      <c r="BC47" s="45">
        <v>0</v>
      </c>
      <c r="BD47" s="45">
        <v>0</v>
      </c>
      <c r="BE47" s="54">
        <v>0</v>
      </c>
      <c r="BF47" s="74">
        <v>0.01857718</v>
      </c>
      <c r="BG47" s="53">
        <v>0</v>
      </c>
      <c r="BH47" s="45">
        <v>0</v>
      </c>
      <c r="BI47" s="45">
        <v>0</v>
      </c>
      <c r="BJ47" s="56">
        <v>0.342234497</v>
      </c>
      <c r="BK47" s="61">
        <f t="shared" si="3"/>
        <v>258.34727717600003</v>
      </c>
    </row>
    <row r="48" spans="1:63" ht="12.75">
      <c r="A48" s="99"/>
      <c r="B48" s="3" t="s">
        <v>158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4">
        <v>0.35217840699999997</v>
      </c>
      <c r="I48" s="45">
        <v>9.543654022</v>
      </c>
      <c r="J48" s="45">
        <v>0</v>
      </c>
      <c r="K48" s="45">
        <v>0</v>
      </c>
      <c r="L48" s="54">
        <v>5.551909427</v>
      </c>
      <c r="M48" s="74">
        <v>0</v>
      </c>
      <c r="N48" s="53">
        <v>0</v>
      </c>
      <c r="O48" s="45">
        <v>0</v>
      </c>
      <c r="P48" s="45">
        <v>0</v>
      </c>
      <c r="Q48" s="54">
        <v>0</v>
      </c>
      <c r="R48" s="74">
        <v>0.18807492</v>
      </c>
      <c r="S48" s="45">
        <v>5.600801665</v>
      </c>
      <c r="T48" s="45">
        <v>0</v>
      </c>
      <c r="U48" s="45">
        <v>0</v>
      </c>
      <c r="V48" s="54">
        <v>0.784112233</v>
      </c>
      <c r="W48" s="74">
        <v>0</v>
      </c>
      <c r="X48" s="45">
        <v>0</v>
      </c>
      <c r="Y48" s="45">
        <v>0</v>
      </c>
      <c r="Z48" s="45">
        <v>0</v>
      </c>
      <c r="AA48" s="54">
        <v>0</v>
      </c>
      <c r="AB48" s="74">
        <v>0</v>
      </c>
      <c r="AC48" s="45">
        <v>0</v>
      </c>
      <c r="AD48" s="45">
        <v>0</v>
      </c>
      <c r="AE48" s="45">
        <v>0</v>
      </c>
      <c r="AF48" s="54">
        <v>0</v>
      </c>
      <c r="AG48" s="74">
        <v>0</v>
      </c>
      <c r="AH48" s="45">
        <v>0</v>
      </c>
      <c r="AI48" s="45">
        <v>0</v>
      </c>
      <c r="AJ48" s="45">
        <v>0</v>
      </c>
      <c r="AK48" s="54">
        <v>0</v>
      </c>
      <c r="AL48" s="74">
        <v>0</v>
      </c>
      <c r="AM48" s="45">
        <v>0</v>
      </c>
      <c r="AN48" s="45">
        <v>0</v>
      </c>
      <c r="AO48" s="45">
        <v>0</v>
      </c>
      <c r="AP48" s="54">
        <v>0</v>
      </c>
      <c r="AQ48" s="74">
        <v>0</v>
      </c>
      <c r="AR48" s="53">
        <v>0</v>
      </c>
      <c r="AS48" s="45">
        <v>0</v>
      </c>
      <c r="AT48" s="45">
        <v>0</v>
      </c>
      <c r="AU48" s="54">
        <v>0</v>
      </c>
      <c r="AV48" s="74">
        <v>0.527817092</v>
      </c>
      <c r="AW48" s="45">
        <v>10.685665665</v>
      </c>
      <c r="AX48" s="45">
        <v>0</v>
      </c>
      <c r="AY48" s="45">
        <v>0</v>
      </c>
      <c r="AZ48" s="54">
        <v>34.748819599</v>
      </c>
      <c r="BA48" s="74">
        <v>0</v>
      </c>
      <c r="BB48" s="53">
        <v>0</v>
      </c>
      <c r="BC48" s="45">
        <v>0</v>
      </c>
      <c r="BD48" s="45">
        <v>0</v>
      </c>
      <c r="BE48" s="54">
        <v>0</v>
      </c>
      <c r="BF48" s="74">
        <v>0.133695613</v>
      </c>
      <c r="BG48" s="53">
        <v>1.923166466</v>
      </c>
      <c r="BH48" s="45">
        <v>0</v>
      </c>
      <c r="BI48" s="45">
        <v>0</v>
      </c>
      <c r="BJ48" s="56">
        <v>7.1150125719999995</v>
      </c>
      <c r="BK48" s="61">
        <f t="shared" si="3"/>
        <v>77.154907681</v>
      </c>
    </row>
    <row r="49" spans="1:63" ht="12.75">
      <c r="A49" s="99"/>
      <c r="B49" s="3" t="s">
        <v>159</v>
      </c>
      <c r="C49" s="55">
        <v>0</v>
      </c>
      <c r="D49" s="53">
        <v>153.105271779</v>
      </c>
      <c r="E49" s="45">
        <v>0</v>
      </c>
      <c r="F49" s="45">
        <v>0</v>
      </c>
      <c r="G49" s="54">
        <v>0</v>
      </c>
      <c r="H49" s="74">
        <v>0.125293543</v>
      </c>
      <c r="I49" s="45">
        <v>113.53929507000001</v>
      </c>
      <c r="J49" s="45">
        <v>0</v>
      </c>
      <c r="K49" s="45">
        <v>0</v>
      </c>
      <c r="L49" s="54">
        <v>63.217043245000006</v>
      </c>
      <c r="M49" s="74">
        <v>0</v>
      </c>
      <c r="N49" s="53">
        <v>0</v>
      </c>
      <c r="O49" s="45">
        <v>0</v>
      </c>
      <c r="P49" s="45">
        <v>0</v>
      </c>
      <c r="Q49" s="54">
        <v>0</v>
      </c>
      <c r="R49" s="74">
        <v>0.021888217</v>
      </c>
      <c r="S49" s="45">
        <v>0</v>
      </c>
      <c r="T49" s="45">
        <v>0</v>
      </c>
      <c r="U49" s="45">
        <v>0</v>
      </c>
      <c r="V49" s="54">
        <v>0.368732854</v>
      </c>
      <c r="W49" s="74">
        <v>0</v>
      </c>
      <c r="X49" s="45">
        <v>0</v>
      </c>
      <c r="Y49" s="45">
        <v>0</v>
      </c>
      <c r="Z49" s="45">
        <v>0</v>
      </c>
      <c r="AA49" s="54">
        <v>0</v>
      </c>
      <c r="AB49" s="74">
        <v>0</v>
      </c>
      <c r="AC49" s="45">
        <v>0</v>
      </c>
      <c r="AD49" s="45">
        <v>0</v>
      </c>
      <c r="AE49" s="45">
        <v>0</v>
      </c>
      <c r="AF49" s="54">
        <v>0</v>
      </c>
      <c r="AG49" s="74">
        <v>0</v>
      </c>
      <c r="AH49" s="45">
        <v>0</v>
      </c>
      <c r="AI49" s="45">
        <v>0</v>
      </c>
      <c r="AJ49" s="45">
        <v>0</v>
      </c>
      <c r="AK49" s="54">
        <v>0</v>
      </c>
      <c r="AL49" s="74">
        <v>0</v>
      </c>
      <c r="AM49" s="45">
        <v>0</v>
      </c>
      <c r="AN49" s="45">
        <v>0</v>
      </c>
      <c r="AO49" s="45">
        <v>0</v>
      </c>
      <c r="AP49" s="54">
        <v>0</v>
      </c>
      <c r="AQ49" s="74">
        <v>0</v>
      </c>
      <c r="AR49" s="53">
        <v>0</v>
      </c>
      <c r="AS49" s="45">
        <v>0</v>
      </c>
      <c r="AT49" s="45">
        <v>0</v>
      </c>
      <c r="AU49" s="54">
        <v>0</v>
      </c>
      <c r="AV49" s="74">
        <v>0.178813489</v>
      </c>
      <c r="AW49" s="45">
        <v>19.259753318</v>
      </c>
      <c r="AX49" s="45">
        <v>0</v>
      </c>
      <c r="AY49" s="45">
        <v>0</v>
      </c>
      <c r="AZ49" s="54">
        <v>77.990988621</v>
      </c>
      <c r="BA49" s="74">
        <v>0</v>
      </c>
      <c r="BB49" s="53">
        <v>0</v>
      </c>
      <c r="BC49" s="45">
        <v>0</v>
      </c>
      <c r="BD49" s="45">
        <v>0</v>
      </c>
      <c r="BE49" s="54">
        <v>0</v>
      </c>
      <c r="BF49" s="74">
        <v>0.014836038000000001</v>
      </c>
      <c r="BG49" s="53">
        <v>0</v>
      </c>
      <c r="BH49" s="45">
        <v>0</v>
      </c>
      <c r="BI49" s="45">
        <v>0</v>
      </c>
      <c r="BJ49" s="56">
        <v>0.040545453999999995</v>
      </c>
      <c r="BK49" s="61">
        <f t="shared" si="3"/>
        <v>427.86246162799995</v>
      </c>
    </row>
    <row r="50" spans="1:63" ht="12.75">
      <c r="A50" s="99"/>
      <c r="B50" s="3" t="s">
        <v>160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4">
        <v>0.262125301</v>
      </c>
      <c r="I50" s="45">
        <v>44.63606668</v>
      </c>
      <c r="J50" s="45">
        <v>0</v>
      </c>
      <c r="K50" s="45">
        <v>0</v>
      </c>
      <c r="L50" s="54">
        <v>2.795333677</v>
      </c>
      <c r="M50" s="74">
        <v>0</v>
      </c>
      <c r="N50" s="53">
        <v>0</v>
      </c>
      <c r="O50" s="45">
        <v>0</v>
      </c>
      <c r="P50" s="45">
        <v>0</v>
      </c>
      <c r="Q50" s="54">
        <v>0</v>
      </c>
      <c r="R50" s="74">
        <v>0.008369263</v>
      </c>
      <c r="S50" s="45">
        <v>58.796329458</v>
      </c>
      <c r="T50" s="45">
        <v>0</v>
      </c>
      <c r="U50" s="45">
        <v>0</v>
      </c>
      <c r="V50" s="54">
        <v>0</v>
      </c>
      <c r="W50" s="74">
        <v>0</v>
      </c>
      <c r="X50" s="45">
        <v>0</v>
      </c>
      <c r="Y50" s="45">
        <v>0</v>
      </c>
      <c r="Z50" s="45">
        <v>0</v>
      </c>
      <c r="AA50" s="54">
        <v>0</v>
      </c>
      <c r="AB50" s="74">
        <v>0</v>
      </c>
      <c r="AC50" s="45">
        <v>0</v>
      </c>
      <c r="AD50" s="45">
        <v>0</v>
      </c>
      <c r="AE50" s="45">
        <v>0</v>
      </c>
      <c r="AF50" s="54">
        <v>0</v>
      </c>
      <c r="AG50" s="74">
        <v>0</v>
      </c>
      <c r="AH50" s="45">
        <v>0</v>
      </c>
      <c r="AI50" s="45">
        <v>0</v>
      </c>
      <c r="AJ50" s="45">
        <v>0</v>
      </c>
      <c r="AK50" s="54">
        <v>0</v>
      </c>
      <c r="AL50" s="74">
        <v>0</v>
      </c>
      <c r="AM50" s="45">
        <v>0</v>
      </c>
      <c r="AN50" s="45">
        <v>0</v>
      </c>
      <c r="AO50" s="45">
        <v>0</v>
      </c>
      <c r="AP50" s="54">
        <v>0</v>
      </c>
      <c r="AQ50" s="74">
        <v>0</v>
      </c>
      <c r="AR50" s="53">
        <v>0</v>
      </c>
      <c r="AS50" s="45">
        <v>0</v>
      </c>
      <c r="AT50" s="45">
        <v>0</v>
      </c>
      <c r="AU50" s="54">
        <v>0</v>
      </c>
      <c r="AV50" s="74">
        <v>0.617940365</v>
      </c>
      <c r="AW50" s="45">
        <v>0.23315285099999997</v>
      </c>
      <c r="AX50" s="45">
        <v>0</v>
      </c>
      <c r="AY50" s="45">
        <v>0</v>
      </c>
      <c r="AZ50" s="54">
        <v>9.120390042</v>
      </c>
      <c r="BA50" s="74">
        <v>0</v>
      </c>
      <c r="BB50" s="53">
        <v>0</v>
      </c>
      <c r="BC50" s="45">
        <v>0</v>
      </c>
      <c r="BD50" s="45">
        <v>0</v>
      </c>
      <c r="BE50" s="54">
        <v>0</v>
      </c>
      <c r="BF50" s="74">
        <v>0.106538007</v>
      </c>
      <c r="BG50" s="53">
        <v>0</v>
      </c>
      <c r="BH50" s="45">
        <v>0</v>
      </c>
      <c r="BI50" s="45">
        <v>0</v>
      </c>
      <c r="BJ50" s="56">
        <v>0.645503268</v>
      </c>
      <c r="BK50" s="61">
        <f t="shared" si="3"/>
        <v>117.22174891199998</v>
      </c>
    </row>
    <row r="51" spans="1:63" ht="12.75">
      <c r="A51" s="99"/>
      <c r="B51" s="3" t="s">
        <v>161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4">
        <v>0.02491217</v>
      </c>
      <c r="I51" s="45">
        <v>4.591899286</v>
      </c>
      <c r="J51" s="45">
        <v>0</v>
      </c>
      <c r="K51" s="45">
        <v>0</v>
      </c>
      <c r="L51" s="54">
        <v>4.900882944</v>
      </c>
      <c r="M51" s="74">
        <v>0</v>
      </c>
      <c r="N51" s="53">
        <v>0</v>
      </c>
      <c r="O51" s="45">
        <v>0</v>
      </c>
      <c r="P51" s="45">
        <v>0</v>
      </c>
      <c r="Q51" s="54">
        <v>0</v>
      </c>
      <c r="R51" s="74">
        <v>0</v>
      </c>
      <c r="S51" s="45">
        <v>0</v>
      </c>
      <c r="T51" s="45">
        <v>0</v>
      </c>
      <c r="U51" s="45">
        <v>0</v>
      </c>
      <c r="V51" s="54">
        <v>0</v>
      </c>
      <c r="W51" s="74">
        <v>0</v>
      </c>
      <c r="X51" s="45">
        <v>0</v>
      </c>
      <c r="Y51" s="45">
        <v>0</v>
      </c>
      <c r="Z51" s="45">
        <v>0</v>
      </c>
      <c r="AA51" s="54">
        <v>0</v>
      </c>
      <c r="AB51" s="74">
        <v>0</v>
      </c>
      <c r="AC51" s="45">
        <v>0</v>
      </c>
      <c r="AD51" s="45">
        <v>0</v>
      </c>
      <c r="AE51" s="45">
        <v>0</v>
      </c>
      <c r="AF51" s="54">
        <v>0</v>
      </c>
      <c r="AG51" s="74">
        <v>0</v>
      </c>
      <c r="AH51" s="45">
        <v>0</v>
      </c>
      <c r="AI51" s="45">
        <v>0</v>
      </c>
      <c r="AJ51" s="45">
        <v>0</v>
      </c>
      <c r="AK51" s="54">
        <v>0</v>
      </c>
      <c r="AL51" s="74">
        <v>0</v>
      </c>
      <c r="AM51" s="45">
        <v>0</v>
      </c>
      <c r="AN51" s="45">
        <v>0</v>
      </c>
      <c r="AO51" s="45">
        <v>0</v>
      </c>
      <c r="AP51" s="54">
        <v>0</v>
      </c>
      <c r="AQ51" s="74">
        <v>0</v>
      </c>
      <c r="AR51" s="53">
        <v>0</v>
      </c>
      <c r="AS51" s="45">
        <v>0</v>
      </c>
      <c r="AT51" s="45">
        <v>0</v>
      </c>
      <c r="AU51" s="54">
        <v>0</v>
      </c>
      <c r="AV51" s="74">
        <v>0.314725874</v>
      </c>
      <c r="AW51" s="45">
        <v>0.6137175</v>
      </c>
      <c r="AX51" s="45">
        <v>0</v>
      </c>
      <c r="AY51" s="45">
        <v>0</v>
      </c>
      <c r="AZ51" s="54">
        <v>4.971132947</v>
      </c>
      <c r="BA51" s="74">
        <v>0</v>
      </c>
      <c r="BB51" s="53">
        <v>0</v>
      </c>
      <c r="BC51" s="45">
        <v>0</v>
      </c>
      <c r="BD51" s="45">
        <v>0</v>
      </c>
      <c r="BE51" s="54">
        <v>0</v>
      </c>
      <c r="BF51" s="74">
        <v>0.019195365</v>
      </c>
      <c r="BG51" s="53">
        <v>4.590841767000001</v>
      </c>
      <c r="BH51" s="45">
        <v>0</v>
      </c>
      <c r="BI51" s="45">
        <v>0</v>
      </c>
      <c r="BJ51" s="56">
        <v>0</v>
      </c>
      <c r="BK51" s="61">
        <f t="shared" si="3"/>
        <v>20.027307853000003</v>
      </c>
    </row>
    <row r="52" spans="1:63" ht="12.75">
      <c r="A52" s="99"/>
      <c r="B52" s="3" t="s">
        <v>162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4">
        <v>0.38663487799999996</v>
      </c>
      <c r="I52" s="45">
        <v>12.218682663</v>
      </c>
      <c r="J52" s="45">
        <v>0</v>
      </c>
      <c r="K52" s="45">
        <v>0</v>
      </c>
      <c r="L52" s="54">
        <v>14.277789082</v>
      </c>
      <c r="M52" s="74">
        <v>0</v>
      </c>
      <c r="N52" s="53">
        <v>0</v>
      </c>
      <c r="O52" s="45">
        <v>0</v>
      </c>
      <c r="P52" s="45">
        <v>0</v>
      </c>
      <c r="Q52" s="54">
        <v>0</v>
      </c>
      <c r="R52" s="74">
        <v>0.003332368</v>
      </c>
      <c r="S52" s="45">
        <v>0</v>
      </c>
      <c r="T52" s="45">
        <v>0</v>
      </c>
      <c r="U52" s="45">
        <v>0</v>
      </c>
      <c r="V52" s="54">
        <v>0.6474590650000001</v>
      </c>
      <c r="W52" s="74">
        <v>0</v>
      </c>
      <c r="X52" s="45">
        <v>0</v>
      </c>
      <c r="Y52" s="45">
        <v>0</v>
      </c>
      <c r="Z52" s="45">
        <v>0</v>
      </c>
      <c r="AA52" s="54">
        <v>0</v>
      </c>
      <c r="AB52" s="74">
        <v>0.022190227</v>
      </c>
      <c r="AC52" s="45">
        <v>0</v>
      </c>
      <c r="AD52" s="45">
        <v>0</v>
      </c>
      <c r="AE52" s="45">
        <v>0</v>
      </c>
      <c r="AF52" s="54">
        <v>0</v>
      </c>
      <c r="AG52" s="74">
        <v>0</v>
      </c>
      <c r="AH52" s="45">
        <v>0</v>
      </c>
      <c r="AI52" s="45">
        <v>0</v>
      </c>
      <c r="AJ52" s="45">
        <v>0</v>
      </c>
      <c r="AK52" s="54">
        <v>0</v>
      </c>
      <c r="AL52" s="74">
        <v>0</v>
      </c>
      <c r="AM52" s="45">
        <v>0</v>
      </c>
      <c r="AN52" s="45">
        <v>0</v>
      </c>
      <c r="AO52" s="45">
        <v>0</v>
      </c>
      <c r="AP52" s="54">
        <v>0</v>
      </c>
      <c r="AQ52" s="74">
        <v>0</v>
      </c>
      <c r="AR52" s="53">
        <v>0</v>
      </c>
      <c r="AS52" s="45">
        <v>0</v>
      </c>
      <c r="AT52" s="45">
        <v>0</v>
      </c>
      <c r="AU52" s="54">
        <v>0</v>
      </c>
      <c r="AV52" s="74">
        <v>0.698153998</v>
      </c>
      <c r="AW52" s="45">
        <v>0</v>
      </c>
      <c r="AX52" s="45">
        <v>0</v>
      </c>
      <c r="AY52" s="45">
        <v>0</v>
      </c>
      <c r="AZ52" s="54">
        <v>17.052378543</v>
      </c>
      <c r="BA52" s="74">
        <v>0</v>
      </c>
      <c r="BB52" s="53">
        <v>0</v>
      </c>
      <c r="BC52" s="45">
        <v>0</v>
      </c>
      <c r="BD52" s="45">
        <v>0</v>
      </c>
      <c r="BE52" s="54">
        <v>0</v>
      </c>
      <c r="BF52" s="74">
        <v>0.046599476</v>
      </c>
      <c r="BG52" s="53">
        <v>1.109511333</v>
      </c>
      <c r="BH52" s="45">
        <v>0</v>
      </c>
      <c r="BI52" s="45">
        <v>0</v>
      </c>
      <c r="BJ52" s="56">
        <v>1.353603827</v>
      </c>
      <c r="BK52" s="61">
        <f t="shared" si="3"/>
        <v>47.81633545999999</v>
      </c>
    </row>
    <row r="53" spans="1:63" ht="12.75">
      <c r="A53" s="99"/>
      <c r="B53" s="3" t="s">
        <v>163</v>
      </c>
      <c r="C53" s="55">
        <v>0</v>
      </c>
      <c r="D53" s="53">
        <v>22.255046659999998</v>
      </c>
      <c r="E53" s="45">
        <v>0</v>
      </c>
      <c r="F53" s="45">
        <v>0</v>
      </c>
      <c r="G53" s="54">
        <v>0</v>
      </c>
      <c r="H53" s="74">
        <v>0.09903495699999999</v>
      </c>
      <c r="I53" s="45">
        <v>3.4403493450000004</v>
      </c>
      <c r="J53" s="45">
        <v>0</v>
      </c>
      <c r="K53" s="45">
        <v>0</v>
      </c>
      <c r="L53" s="54">
        <v>12.31782638</v>
      </c>
      <c r="M53" s="74">
        <v>0</v>
      </c>
      <c r="N53" s="53">
        <v>0</v>
      </c>
      <c r="O53" s="45">
        <v>0</v>
      </c>
      <c r="P53" s="45">
        <v>0</v>
      </c>
      <c r="Q53" s="54">
        <v>0</v>
      </c>
      <c r="R53" s="74">
        <v>0</v>
      </c>
      <c r="S53" s="45">
        <v>0</v>
      </c>
      <c r="T53" s="45">
        <v>0</v>
      </c>
      <c r="U53" s="45">
        <v>0</v>
      </c>
      <c r="V53" s="54">
        <v>0</v>
      </c>
      <c r="W53" s="74">
        <v>0</v>
      </c>
      <c r="X53" s="45">
        <v>0</v>
      </c>
      <c r="Y53" s="45">
        <v>0</v>
      </c>
      <c r="Z53" s="45">
        <v>0</v>
      </c>
      <c r="AA53" s="54">
        <v>0</v>
      </c>
      <c r="AB53" s="74">
        <v>0</v>
      </c>
      <c r="AC53" s="45">
        <v>0</v>
      </c>
      <c r="AD53" s="45">
        <v>0</v>
      </c>
      <c r="AE53" s="45">
        <v>0</v>
      </c>
      <c r="AF53" s="54">
        <v>0</v>
      </c>
      <c r="AG53" s="74">
        <v>0</v>
      </c>
      <c r="AH53" s="45">
        <v>0</v>
      </c>
      <c r="AI53" s="45">
        <v>0</v>
      </c>
      <c r="AJ53" s="45">
        <v>0</v>
      </c>
      <c r="AK53" s="54">
        <v>0</v>
      </c>
      <c r="AL53" s="74">
        <v>0</v>
      </c>
      <c r="AM53" s="45">
        <v>0</v>
      </c>
      <c r="AN53" s="45">
        <v>0</v>
      </c>
      <c r="AO53" s="45">
        <v>0</v>
      </c>
      <c r="AP53" s="54">
        <v>0</v>
      </c>
      <c r="AQ53" s="74">
        <v>0</v>
      </c>
      <c r="AR53" s="53">
        <v>0</v>
      </c>
      <c r="AS53" s="45">
        <v>0</v>
      </c>
      <c r="AT53" s="45">
        <v>0</v>
      </c>
      <c r="AU53" s="54">
        <v>0</v>
      </c>
      <c r="AV53" s="74">
        <v>0.201137919</v>
      </c>
      <c r="AW53" s="45">
        <v>6.446574331</v>
      </c>
      <c r="AX53" s="45">
        <v>0</v>
      </c>
      <c r="AY53" s="45">
        <v>0</v>
      </c>
      <c r="AZ53" s="54">
        <v>6.8300343560000005</v>
      </c>
      <c r="BA53" s="74">
        <v>0</v>
      </c>
      <c r="BB53" s="53">
        <v>0</v>
      </c>
      <c r="BC53" s="45">
        <v>0</v>
      </c>
      <c r="BD53" s="45">
        <v>0</v>
      </c>
      <c r="BE53" s="54">
        <v>0</v>
      </c>
      <c r="BF53" s="74">
        <v>0.010200482</v>
      </c>
      <c r="BG53" s="53">
        <v>16.672174995</v>
      </c>
      <c r="BH53" s="45">
        <v>0</v>
      </c>
      <c r="BI53" s="45">
        <v>0</v>
      </c>
      <c r="BJ53" s="56">
        <v>0</v>
      </c>
      <c r="BK53" s="61">
        <f t="shared" si="3"/>
        <v>68.272379425</v>
      </c>
    </row>
    <row r="54" spans="1:63" ht="12.75">
      <c r="A54" s="99"/>
      <c r="B54" s="3" t="s">
        <v>164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4">
        <v>0.23555141899999998</v>
      </c>
      <c r="I54" s="45">
        <v>7.551359283</v>
      </c>
      <c r="J54" s="45">
        <v>0</v>
      </c>
      <c r="K54" s="45">
        <v>0</v>
      </c>
      <c r="L54" s="54">
        <v>13.216351303</v>
      </c>
      <c r="M54" s="74">
        <v>0</v>
      </c>
      <c r="N54" s="53">
        <v>0</v>
      </c>
      <c r="O54" s="45">
        <v>0</v>
      </c>
      <c r="P54" s="45">
        <v>0</v>
      </c>
      <c r="Q54" s="54">
        <v>0</v>
      </c>
      <c r="R54" s="74">
        <v>0.0027681340000000002</v>
      </c>
      <c r="S54" s="45">
        <v>18.213738971</v>
      </c>
      <c r="T54" s="45">
        <v>0</v>
      </c>
      <c r="U54" s="45">
        <v>0</v>
      </c>
      <c r="V54" s="54">
        <v>0.138354667</v>
      </c>
      <c r="W54" s="74">
        <v>0</v>
      </c>
      <c r="X54" s="45">
        <v>0</v>
      </c>
      <c r="Y54" s="45">
        <v>0</v>
      </c>
      <c r="Z54" s="45">
        <v>0</v>
      </c>
      <c r="AA54" s="54">
        <v>0</v>
      </c>
      <c r="AB54" s="74">
        <v>0</v>
      </c>
      <c r="AC54" s="45">
        <v>0</v>
      </c>
      <c r="AD54" s="45">
        <v>0</v>
      </c>
      <c r="AE54" s="45">
        <v>0</v>
      </c>
      <c r="AF54" s="54">
        <v>0</v>
      </c>
      <c r="AG54" s="74">
        <v>0</v>
      </c>
      <c r="AH54" s="45">
        <v>0</v>
      </c>
      <c r="AI54" s="45">
        <v>0</v>
      </c>
      <c r="AJ54" s="45">
        <v>0</v>
      </c>
      <c r="AK54" s="54">
        <v>0</v>
      </c>
      <c r="AL54" s="74">
        <v>0</v>
      </c>
      <c r="AM54" s="45">
        <v>0</v>
      </c>
      <c r="AN54" s="45">
        <v>0</v>
      </c>
      <c r="AO54" s="45">
        <v>0</v>
      </c>
      <c r="AP54" s="54">
        <v>0</v>
      </c>
      <c r="AQ54" s="74">
        <v>0</v>
      </c>
      <c r="AR54" s="53">
        <v>0</v>
      </c>
      <c r="AS54" s="45">
        <v>0</v>
      </c>
      <c r="AT54" s="45">
        <v>0</v>
      </c>
      <c r="AU54" s="54">
        <v>0</v>
      </c>
      <c r="AV54" s="74">
        <v>0.5916683119999999</v>
      </c>
      <c r="AW54" s="45">
        <v>11.717385402</v>
      </c>
      <c r="AX54" s="45">
        <v>0</v>
      </c>
      <c r="AY54" s="45">
        <v>0</v>
      </c>
      <c r="AZ54" s="54">
        <v>26.752499802</v>
      </c>
      <c r="BA54" s="74">
        <v>0</v>
      </c>
      <c r="BB54" s="53">
        <v>0</v>
      </c>
      <c r="BC54" s="45">
        <v>0</v>
      </c>
      <c r="BD54" s="45">
        <v>0</v>
      </c>
      <c r="BE54" s="54">
        <v>0</v>
      </c>
      <c r="BF54" s="74">
        <v>0.371585536</v>
      </c>
      <c r="BG54" s="53">
        <v>5.6408107979999995</v>
      </c>
      <c r="BH54" s="45">
        <v>0</v>
      </c>
      <c r="BI54" s="45">
        <v>0</v>
      </c>
      <c r="BJ54" s="56">
        <v>1.482682177</v>
      </c>
      <c r="BK54" s="61">
        <f t="shared" si="3"/>
        <v>85.91475580400001</v>
      </c>
    </row>
    <row r="55" spans="1:63" ht="12.75">
      <c r="A55" s="99"/>
      <c r="B55" s="3" t="s">
        <v>165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4">
        <v>0.049610878000000004</v>
      </c>
      <c r="I55" s="45">
        <v>0</v>
      </c>
      <c r="J55" s="45">
        <v>0</v>
      </c>
      <c r="K55" s="45">
        <v>0</v>
      </c>
      <c r="L55" s="54">
        <v>7.693346534999999</v>
      </c>
      <c r="M55" s="74">
        <v>0</v>
      </c>
      <c r="N55" s="53">
        <v>0</v>
      </c>
      <c r="O55" s="45">
        <v>0</v>
      </c>
      <c r="P55" s="45">
        <v>0</v>
      </c>
      <c r="Q55" s="54">
        <v>0</v>
      </c>
      <c r="R55" s="74">
        <v>0</v>
      </c>
      <c r="S55" s="45">
        <v>0</v>
      </c>
      <c r="T55" s="45">
        <v>0</v>
      </c>
      <c r="U55" s="45">
        <v>0</v>
      </c>
      <c r="V55" s="54">
        <v>0.16610785</v>
      </c>
      <c r="W55" s="74">
        <v>0</v>
      </c>
      <c r="X55" s="45">
        <v>0</v>
      </c>
      <c r="Y55" s="45">
        <v>0</v>
      </c>
      <c r="Z55" s="45">
        <v>0</v>
      </c>
      <c r="AA55" s="54">
        <v>0</v>
      </c>
      <c r="AB55" s="74">
        <v>0</v>
      </c>
      <c r="AC55" s="45">
        <v>0</v>
      </c>
      <c r="AD55" s="45">
        <v>0</v>
      </c>
      <c r="AE55" s="45">
        <v>0</v>
      </c>
      <c r="AF55" s="54">
        <v>0</v>
      </c>
      <c r="AG55" s="74">
        <v>0</v>
      </c>
      <c r="AH55" s="45">
        <v>0</v>
      </c>
      <c r="AI55" s="45">
        <v>0</v>
      </c>
      <c r="AJ55" s="45">
        <v>0</v>
      </c>
      <c r="AK55" s="54">
        <v>0</v>
      </c>
      <c r="AL55" s="74">
        <v>0</v>
      </c>
      <c r="AM55" s="45">
        <v>0</v>
      </c>
      <c r="AN55" s="45">
        <v>0</v>
      </c>
      <c r="AO55" s="45">
        <v>0</v>
      </c>
      <c r="AP55" s="54">
        <v>0</v>
      </c>
      <c r="AQ55" s="74">
        <v>0</v>
      </c>
      <c r="AR55" s="53">
        <v>0</v>
      </c>
      <c r="AS55" s="45">
        <v>0</v>
      </c>
      <c r="AT55" s="45">
        <v>0</v>
      </c>
      <c r="AU55" s="54">
        <v>0</v>
      </c>
      <c r="AV55" s="74">
        <v>0.23033822099999998</v>
      </c>
      <c r="AW55" s="45">
        <v>6.8582795260000005</v>
      </c>
      <c r="AX55" s="45">
        <v>0</v>
      </c>
      <c r="AY55" s="45">
        <v>0</v>
      </c>
      <c r="AZ55" s="54">
        <v>9.561533056</v>
      </c>
      <c r="BA55" s="74">
        <v>0</v>
      </c>
      <c r="BB55" s="53">
        <v>0</v>
      </c>
      <c r="BC55" s="45">
        <v>0</v>
      </c>
      <c r="BD55" s="45">
        <v>0</v>
      </c>
      <c r="BE55" s="54">
        <v>0</v>
      </c>
      <c r="BF55" s="74">
        <v>0.021459743</v>
      </c>
      <c r="BG55" s="53">
        <v>0.82962925</v>
      </c>
      <c r="BH55" s="45">
        <v>0</v>
      </c>
      <c r="BI55" s="45">
        <v>0</v>
      </c>
      <c r="BJ55" s="56">
        <v>0</v>
      </c>
      <c r="BK55" s="61">
        <f t="shared" si="3"/>
        <v>25.410305059</v>
      </c>
    </row>
    <row r="56" spans="1:63" ht="12.75">
      <c r="A56" s="99"/>
      <c r="B56" s="3" t="s">
        <v>166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4">
        <v>0.064824334</v>
      </c>
      <c r="I56" s="45">
        <v>1.660928501</v>
      </c>
      <c r="J56" s="45">
        <v>0</v>
      </c>
      <c r="K56" s="45">
        <v>0</v>
      </c>
      <c r="L56" s="54">
        <v>5.010467643</v>
      </c>
      <c r="M56" s="74">
        <v>0</v>
      </c>
      <c r="N56" s="53">
        <v>0</v>
      </c>
      <c r="O56" s="45">
        <v>0</v>
      </c>
      <c r="P56" s="45">
        <v>0</v>
      </c>
      <c r="Q56" s="54">
        <v>0</v>
      </c>
      <c r="R56" s="74">
        <v>0</v>
      </c>
      <c r="S56" s="45">
        <v>0</v>
      </c>
      <c r="T56" s="45">
        <v>0</v>
      </c>
      <c r="U56" s="45">
        <v>0</v>
      </c>
      <c r="V56" s="54">
        <v>0.23907285699999997</v>
      </c>
      <c r="W56" s="74">
        <v>0</v>
      </c>
      <c r="X56" s="45">
        <v>0</v>
      </c>
      <c r="Y56" s="45">
        <v>0</v>
      </c>
      <c r="Z56" s="45">
        <v>0</v>
      </c>
      <c r="AA56" s="54">
        <v>0</v>
      </c>
      <c r="AB56" s="74">
        <v>0</v>
      </c>
      <c r="AC56" s="45">
        <v>0</v>
      </c>
      <c r="AD56" s="45">
        <v>0</v>
      </c>
      <c r="AE56" s="45">
        <v>0</v>
      </c>
      <c r="AF56" s="54">
        <v>0</v>
      </c>
      <c r="AG56" s="74">
        <v>0</v>
      </c>
      <c r="AH56" s="45">
        <v>0</v>
      </c>
      <c r="AI56" s="45">
        <v>0</v>
      </c>
      <c r="AJ56" s="45">
        <v>0</v>
      </c>
      <c r="AK56" s="54">
        <v>0</v>
      </c>
      <c r="AL56" s="74">
        <v>0</v>
      </c>
      <c r="AM56" s="45">
        <v>0</v>
      </c>
      <c r="AN56" s="45">
        <v>0</v>
      </c>
      <c r="AO56" s="45">
        <v>0</v>
      </c>
      <c r="AP56" s="54">
        <v>0</v>
      </c>
      <c r="AQ56" s="74">
        <v>0</v>
      </c>
      <c r="AR56" s="53">
        <v>1.331347608</v>
      </c>
      <c r="AS56" s="45">
        <v>0</v>
      </c>
      <c r="AT56" s="45">
        <v>0</v>
      </c>
      <c r="AU56" s="54">
        <v>0</v>
      </c>
      <c r="AV56" s="74">
        <v>0.575696797</v>
      </c>
      <c r="AW56" s="45">
        <v>0.33658809900000003</v>
      </c>
      <c r="AX56" s="45">
        <v>0</v>
      </c>
      <c r="AY56" s="45">
        <v>0</v>
      </c>
      <c r="AZ56" s="54">
        <v>4.571162348</v>
      </c>
      <c r="BA56" s="74">
        <v>0</v>
      </c>
      <c r="BB56" s="53">
        <v>0</v>
      </c>
      <c r="BC56" s="45">
        <v>0</v>
      </c>
      <c r="BD56" s="45">
        <v>0</v>
      </c>
      <c r="BE56" s="54">
        <v>0</v>
      </c>
      <c r="BF56" s="74">
        <v>0.090991133</v>
      </c>
      <c r="BG56" s="53">
        <v>0</v>
      </c>
      <c r="BH56" s="45">
        <v>0</v>
      </c>
      <c r="BI56" s="45">
        <v>0</v>
      </c>
      <c r="BJ56" s="56">
        <v>0.026708198</v>
      </c>
      <c r="BK56" s="61">
        <f t="shared" si="3"/>
        <v>13.907787518</v>
      </c>
    </row>
    <row r="57" spans="1:63" ht="12.75">
      <c r="A57" s="99"/>
      <c r="B57" s="3" t="s">
        <v>175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4">
        <v>0.18825418400000002</v>
      </c>
      <c r="I57" s="45">
        <v>1.100865</v>
      </c>
      <c r="J57" s="45">
        <v>0</v>
      </c>
      <c r="K57" s="45">
        <v>0</v>
      </c>
      <c r="L57" s="54">
        <v>7.920173243000001</v>
      </c>
      <c r="M57" s="74">
        <v>0</v>
      </c>
      <c r="N57" s="53">
        <v>0</v>
      </c>
      <c r="O57" s="45">
        <v>0</v>
      </c>
      <c r="P57" s="45">
        <v>0</v>
      </c>
      <c r="Q57" s="54">
        <v>0</v>
      </c>
      <c r="R57" s="74">
        <v>0.049538925</v>
      </c>
      <c r="S57" s="45">
        <v>0</v>
      </c>
      <c r="T57" s="45">
        <v>0</v>
      </c>
      <c r="U57" s="45">
        <v>0</v>
      </c>
      <c r="V57" s="54">
        <v>0.8644082380000001</v>
      </c>
      <c r="W57" s="74">
        <v>0</v>
      </c>
      <c r="X57" s="45">
        <v>0</v>
      </c>
      <c r="Y57" s="45">
        <v>0</v>
      </c>
      <c r="Z57" s="45">
        <v>0</v>
      </c>
      <c r="AA57" s="54">
        <v>0</v>
      </c>
      <c r="AB57" s="74">
        <v>0</v>
      </c>
      <c r="AC57" s="45">
        <v>0</v>
      </c>
      <c r="AD57" s="45">
        <v>0</v>
      </c>
      <c r="AE57" s="45">
        <v>0</v>
      </c>
      <c r="AF57" s="54">
        <v>0</v>
      </c>
      <c r="AG57" s="74">
        <v>0</v>
      </c>
      <c r="AH57" s="45">
        <v>0</v>
      </c>
      <c r="AI57" s="45">
        <v>0</v>
      </c>
      <c r="AJ57" s="45">
        <v>0</v>
      </c>
      <c r="AK57" s="54">
        <v>0</v>
      </c>
      <c r="AL57" s="74">
        <v>0</v>
      </c>
      <c r="AM57" s="45">
        <v>0</v>
      </c>
      <c r="AN57" s="45">
        <v>0</v>
      </c>
      <c r="AO57" s="45">
        <v>0</v>
      </c>
      <c r="AP57" s="54">
        <v>0</v>
      </c>
      <c r="AQ57" s="74">
        <v>0</v>
      </c>
      <c r="AR57" s="53">
        <v>0</v>
      </c>
      <c r="AS57" s="45">
        <v>0</v>
      </c>
      <c r="AT57" s="45">
        <v>0</v>
      </c>
      <c r="AU57" s="54">
        <v>0</v>
      </c>
      <c r="AV57" s="74">
        <v>0.311049517</v>
      </c>
      <c r="AW57" s="45">
        <v>5.465765785</v>
      </c>
      <c r="AX57" s="45">
        <v>0</v>
      </c>
      <c r="AY57" s="45">
        <v>0</v>
      </c>
      <c r="AZ57" s="54">
        <v>2.7276128920000002</v>
      </c>
      <c r="BA57" s="74">
        <v>0</v>
      </c>
      <c r="BB57" s="53">
        <v>0</v>
      </c>
      <c r="BC57" s="45">
        <v>0</v>
      </c>
      <c r="BD57" s="45">
        <v>0</v>
      </c>
      <c r="BE57" s="54">
        <v>0</v>
      </c>
      <c r="BF57" s="74">
        <v>0.026777261</v>
      </c>
      <c r="BG57" s="53">
        <v>12.515173971</v>
      </c>
      <c r="BH57" s="45">
        <v>0</v>
      </c>
      <c r="BI57" s="45">
        <v>0</v>
      </c>
      <c r="BJ57" s="56">
        <v>6.818460334999999</v>
      </c>
      <c r="BK57" s="61">
        <f t="shared" si="3"/>
        <v>37.988079351</v>
      </c>
    </row>
    <row r="58" spans="1:63" ht="12.75">
      <c r="A58" s="99"/>
      <c r="B58" s="3" t="s">
        <v>167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4">
        <v>0</v>
      </c>
      <c r="I58" s="45">
        <v>0</v>
      </c>
      <c r="J58" s="45">
        <v>0</v>
      </c>
      <c r="K58" s="45">
        <v>0</v>
      </c>
      <c r="L58" s="54">
        <v>0</v>
      </c>
      <c r="M58" s="74">
        <v>0</v>
      </c>
      <c r="N58" s="53">
        <v>0</v>
      </c>
      <c r="O58" s="45">
        <v>0</v>
      </c>
      <c r="P58" s="45">
        <v>0</v>
      </c>
      <c r="Q58" s="54">
        <v>0</v>
      </c>
      <c r="R58" s="74">
        <v>0</v>
      </c>
      <c r="S58" s="45">
        <v>0</v>
      </c>
      <c r="T58" s="45">
        <v>0</v>
      </c>
      <c r="U58" s="45">
        <v>0</v>
      </c>
      <c r="V58" s="54">
        <v>0</v>
      </c>
      <c r="W58" s="74">
        <v>0</v>
      </c>
      <c r="X58" s="45">
        <v>0</v>
      </c>
      <c r="Y58" s="45">
        <v>0</v>
      </c>
      <c r="Z58" s="45">
        <v>0</v>
      </c>
      <c r="AA58" s="54">
        <v>0</v>
      </c>
      <c r="AB58" s="74">
        <v>0</v>
      </c>
      <c r="AC58" s="45">
        <v>0</v>
      </c>
      <c r="AD58" s="45">
        <v>0</v>
      </c>
      <c r="AE58" s="45">
        <v>0</v>
      </c>
      <c r="AF58" s="54">
        <v>0</v>
      </c>
      <c r="AG58" s="74">
        <v>0</v>
      </c>
      <c r="AH58" s="45">
        <v>0</v>
      </c>
      <c r="AI58" s="45">
        <v>0</v>
      </c>
      <c r="AJ58" s="45">
        <v>0</v>
      </c>
      <c r="AK58" s="54">
        <v>0</v>
      </c>
      <c r="AL58" s="74">
        <v>0</v>
      </c>
      <c r="AM58" s="45">
        <v>0</v>
      </c>
      <c r="AN58" s="45">
        <v>0</v>
      </c>
      <c r="AO58" s="45">
        <v>0</v>
      </c>
      <c r="AP58" s="54">
        <v>0</v>
      </c>
      <c r="AQ58" s="74">
        <v>0</v>
      </c>
      <c r="AR58" s="53">
        <v>0</v>
      </c>
      <c r="AS58" s="45">
        <v>0</v>
      </c>
      <c r="AT58" s="45">
        <v>0</v>
      </c>
      <c r="AU58" s="54">
        <v>0</v>
      </c>
      <c r="AV58" s="74">
        <v>8.818971726</v>
      </c>
      <c r="AW58" s="45">
        <v>50.504836207</v>
      </c>
      <c r="AX58" s="45">
        <v>0</v>
      </c>
      <c r="AY58" s="45">
        <v>0</v>
      </c>
      <c r="AZ58" s="54">
        <v>141.614428185</v>
      </c>
      <c r="BA58" s="74">
        <v>0</v>
      </c>
      <c r="BB58" s="53">
        <v>0</v>
      </c>
      <c r="BC58" s="45">
        <v>0</v>
      </c>
      <c r="BD58" s="45">
        <v>0</v>
      </c>
      <c r="BE58" s="54">
        <v>0</v>
      </c>
      <c r="BF58" s="74">
        <v>1.130025774</v>
      </c>
      <c r="BG58" s="53">
        <v>4.765526725999999</v>
      </c>
      <c r="BH58" s="45">
        <v>0</v>
      </c>
      <c r="BI58" s="45">
        <v>0</v>
      </c>
      <c r="BJ58" s="56">
        <v>7.520422825000001</v>
      </c>
      <c r="BK58" s="61">
        <f t="shared" si="3"/>
        <v>214.354211443</v>
      </c>
    </row>
    <row r="59" spans="1:63" ht="12.75">
      <c r="A59" s="99"/>
      <c r="B59" s="3" t="s">
        <v>168</v>
      </c>
      <c r="C59" s="55">
        <v>0</v>
      </c>
      <c r="D59" s="53">
        <v>6.062666665</v>
      </c>
      <c r="E59" s="45">
        <v>0</v>
      </c>
      <c r="F59" s="45">
        <v>0</v>
      </c>
      <c r="G59" s="54">
        <v>0</v>
      </c>
      <c r="H59" s="74">
        <v>0.17756107799999998</v>
      </c>
      <c r="I59" s="45">
        <v>0</v>
      </c>
      <c r="J59" s="45">
        <v>0</v>
      </c>
      <c r="K59" s="45">
        <v>0</v>
      </c>
      <c r="L59" s="54">
        <v>13.046858663</v>
      </c>
      <c r="M59" s="74">
        <v>0</v>
      </c>
      <c r="N59" s="53">
        <v>0</v>
      </c>
      <c r="O59" s="45">
        <v>0</v>
      </c>
      <c r="P59" s="45">
        <v>0</v>
      </c>
      <c r="Q59" s="54">
        <v>0</v>
      </c>
      <c r="R59" s="74">
        <v>0.08831365299999999</v>
      </c>
      <c r="S59" s="45">
        <v>0</v>
      </c>
      <c r="T59" s="45">
        <v>0</v>
      </c>
      <c r="U59" s="45">
        <v>0</v>
      </c>
      <c r="V59" s="54">
        <v>0.048501333</v>
      </c>
      <c r="W59" s="74">
        <v>0</v>
      </c>
      <c r="X59" s="45">
        <v>0</v>
      </c>
      <c r="Y59" s="45">
        <v>0</v>
      </c>
      <c r="Z59" s="45">
        <v>0</v>
      </c>
      <c r="AA59" s="54">
        <v>0</v>
      </c>
      <c r="AB59" s="74">
        <v>0</v>
      </c>
      <c r="AC59" s="45">
        <v>0</v>
      </c>
      <c r="AD59" s="45">
        <v>0</v>
      </c>
      <c r="AE59" s="45">
        <v>0</v>
      </c>
      <c r="AF59" s="54">
        <v>0</v>
      </c>
      <c r="AG59" s="74">
        <v>0</v>
      </c>
      <c r="AH59" s="45">
        <v>0</v>
      </c>
      <c r="AI59" s="45">
        <v>0</v>
      </c>
      <c r="AJ59" s="45">
        <v>0</v>
      </c>
      <c r="AK59" s="54">
        <v>0</v>
      </c>
      <c r="AL59" s="74">
        <v>0</v>
      </c>
      <c r="AM59" s="45">
        <v>0</v>
      </c>
      <c r="AN59" s="45">
        <v>0</v>
      </c>
      <c r="AO59" s="45">
        <v>0</v>
      </c>
      <c r="AP59" s="54">
        <v>0</v>
      </c>
      <c r="AQ59" s="74">
        <v>0</v>
      </c>
      <c r="AR59" s="53">
        <v>0</v>
      </c>
      <c r="AS59" s="45">
        <v>0</v>
      </c>
      <c r="AT59" s="45">
        <v>0</v>
      </c>
      <c r="AU59" s="54">
        <v>0</v>
      </c>
      <c r="AV59" s="74">
        <v>4.22389112</v>
      </c>
      <c r="AW59" s="45">
        <v>8.170833868</v>
      </c>
      <c r="AX59" s="45">
        <v>0</v>
      </c>
      <c r="AY59" s="45">
        <v>0</v>
      </c>
      <c r="AZ59" s="54">
        <v>32.416733033</v>
      </c>
      <c r="BA59" s="74">
        <v>0</v>
      </c>
      <c r="BB59" s="53">
        <v>0</v>
      </c>
      <c r="BC59" s="45">
        <v>0</v>
      </c>
      <c r="BD59" s="45">
        <v>0</v>
      </c>
      <c r="BE59" s="54">
        <v>0</v>
      </c>
      <c r="BF59" s="74">
        <v>0.372927805</v>
      </c>
      <c r="BG59" s="53">
        <v>0</v>
      </c>
      <c r="BH59" s="45">
        <v>0</v>
      </c>
      <c r="BI59" s="45">
        <v>0</v>
      </c>
      <c r="BJ59" s="56">
        <v>1.2035237189999999</v>
      </c>
      <c r="BK59" s="61">
        <f t="shared" si="3"/>
        <v>65.811810937</v>
      </c>
    </row>
    <row r="60" spans="1:63" ht="12.75">
      <c r="A60" s="99"/>
      <c r="B60" s="3" t="s">
        <v>169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4">
        <v>0.176880762</v>
      </c>
      <c r="I60" s="45">
        <v>0</v>
      </c>
      <c r="J60" s="45">
        <v>0</v>
      </c>
      <c r="K60" s="45">
        <v>0</v>
      </c>
      <c r="L60" s="54">
        <v>1.7544228649999998</v>
      </c>
      <c r="M60" s="74">
        <v>0</v>
      </c>
      <c r="N60" s="53">
        <v>0</v>
      </c>
      <c r="O60" s="45">
        <v>0</v>
      </c>
      <c r="P60" s="45">
        <v>0</v>
      </c>
      <c r="Q60" s="54">
        <v>0</v>
      </c>
      <c r="R60" s="74">
        <v>0.002933818</v>
      </c>
      <c r="S60" s="45">
        <v>0</v>
      </c>
      <c r="T60" s="45">
        <v>0</v>
      </c>
      <c r="U60" s="45">
        <v>0</v>
      </c>
      <c r="V60" s="54">
        <v>0</v>
      </c>
      <c r="W60" s="74">
        <v>0</v>
      </c>
      <c r="X60" s="45">
        <v>0</v>
      </c>
      <c r="Y60" s="45">
        <v>0</v>
      </c>
      <c r="Z60" s="45">
        <v>0</v>
      </c>
      <c r="AA60" s="54">
        <v>0</v>
      </c>
      <c r="AB60" s="74">
        <v>0</v>
      </c>
      <c r="AC60" s="45">
        <v>0</v>
      </c>
      <c r="AD60" s="45">
        <v>0</v>
      </c>
      <c r="AE60" s="45">
        <v>0</v>
      </c>
      <c r="AF60" s="54">
        <v>0</v>
      </c>
      <c r="AG60" s="74">
        <v>0</v>
      </c>
      <c r="AH60" s="45">
        <v>0</v>
      </c>
      <c r="AI60" s="45">
        <v>0</v>
      </c>
      <c r="AJ60" s="45">
        <v>0</v>
      </c>
      <c r="AK60" s="54">
        <v>0</v>
      </c>
      <c r="AL60" s="74">
        <v>0</v>
      </c>
      <c r="AM60" s="45">
        <v>0</v>
      </c>
      <c r="AN60" s="45">
        <v>0</v>
      </c>
      <c r="AO60" s="45">
        <v>0</v>
      </c>
      <c r="AP60" s="54">
        <v>0</v>
      </c>
      <c r="AQ60" s="74">
        <v>0</v>
      </c>
      <c r="AR60" s="53">
        <v>0</v>
      </c>
      <c r="AS60" s="45">
        <v>0</v>
      </c>
      <c r="AT60" s="45">
        <v>0</v>
      </c>
      <c r="AU60" s="54">
        <v>0</v>
      </c>
      <c r="AV60" s="74">
        <v>2.169709519</v>
      </c>
      <c r="AW60" s="45">
        <v>5.147963018</v>
      </c>
      <c r="AX60" s="45">
        <v>0</v>
      </c>
      <c r="AY60" s="45">
        <v>0</v>
      </c>
      <c r="AZ60" s="54">
        <v>20.388650739</v>
      </c>
      <c r="BA60" s="74">
        <v>0</v>
      </c>
      <c r="BB60" s="53">
        <v>0</v>
      </c>
      <c r="BC60" s="45">
        <v>0</v>
      </c>
      <c r="BD60" s="45">
        <v>0</v>
      </c>
      <c r="BE60" s="54">
        <v>0</v>
      </c>
      <c r="BF60" s="74">
        <v>0.28342556399999996</v>
      </c>
      <c r="BG60" s="53">
        <v>0.290836667</v>
      </c>
      <c r="BH60" s="45">
        <v>0</v>
      </c>
      <c r="BI60" s="45">
        <v>0</v>
      </c>
      <c r="BJ60" s="56">
        <v>2.6751156600000003</v>
      </c>
      <c r="BK60" s="61">
        <f t="shared" si="3"/>
        <v>32.889938612</v>
      </c>
    </row>
    <row r="61" spans="1:63" ht="12.75">
      <c r="A61" s="99"/>
      <c r="B61" s="3" t="s">
        <v>170</v>
      </c>
      <c r="C61" s="55">
        <v>0</v>
      </c>
      <c r="D61" s="53">
        <v>5.7463816649999995</v>
      </c>
      <c r="E61" s="45">
        <v>0</v>
      </c>
      <c r="F61" s="45">
        <v>0</v>
      </c>
      <c r="G61" s="54">
        <v>0</v>
      </c>
      <c r="H61" s="74">
        <v>0.18183267899999997</v>
      </c>
      <c r="I61" s="45">
        <v>3.4478289990000004</v>
      </c>
      <c r="J61" s="45">
        <v>0</v>
      </c>
      <c r="K61" s="45">
        <v>0</v>
      </c>
      <c r="L61" s="54">
        <v>1.586096725</v>
      </c>
      <c r="M61" s="74">
        <v>0</v>
      </c>
      <c r="N61" s="53">
        <v>0</v>
      </c>
      <c r="O61" s="45">
        <v>0</v>
      </c>
      <c r="P61" s="45">
        <v>0</v>
      </c>
      <c r="Q61" s="54">
        <v>0</v>
      </c>
      <c r="R61" s="74">
        <v>0.17863143599999998</v>
      </c>
      <c r="S61" s="45">
        <v>17.239144995</v>
      </c>
      <c r="T61" s="45">
        <v>0</v>
      </c>
      <c r="U61" s="45">
        <v>0</v>
      </c>
      <c r="V61" s="54">
        <v>1.500544589</v>
      </c>
      <c r="W61" s="74">
        <v>0</v>
      </c>
      <c r="X61" s="45">
        <v>0</v>
      </c>
      <c r="Y61" s="45">
        <v>0</v>
      </c>
      <c r="Z61" s="45">
        <v>0</v>
      </c>
      <c r="AA61" s="54">
        <v>0</v>
      </c>
      <c r="AB61" s="74">
        <v>0</v>
      </c>
      <c r="AC61" s="45">
        <v>0</v>
      </c>
      <c r="AD61" s="45">
        <v>0</v>
      </c>
      <c r="AE61" s="45">
        <v>0</v>
      </c>
      <c r="AF61" s="54">
        <v>0</v>
      </c>
      <c r="AG61" s="74">
        <v>0</v>
      </c>
      <c r="AH61" s="45">
        <v>0</v>
      </c>
      <c r="AI61" s="45">
        <v>0</v>
      </c>
      <c r="AJ61" s="45">
        <v>0</v>
      </c>
      <c r="AK61" s="54">
        <v>0</v>
      </c>
      <c r="AL61" s="74">
        <v>0</v>
      </c>
      <c r="AM61" s="45">
        <v>0</v>
      </c>
      <c r="AN61" s="45">
        <v>0</v>
      </c>
      <c r="AO61" s="45">
        <v>0</v>
      </c>
      <c r="AP61" s="54">
        <v>0</v>
      </c>
      <c r="AQ61" s="74">
        <v>0</v>
      </c>
      <c r="AR61" s="53">
        <v>0</v>
      </c>
      <c r="AS61" s="45">
        <v>0</v>
      </c>
      <c r="AT61" s="45">
        <v>0</v>
      </c>
      <c r="AU61" s="54">
        <v>0</v>
      </c>
      <c r="AV61" s="74">
        <v>2.430765638</v>
      </c>
      <c r="AW61" s="45">
        <v>7.961920181999999</v>
      </c>
      <c r="AX61" s="45">
        <v>0</v>
      </c>
      <c r="AY61" s="45">
        <v>0</v>
      </c>
      <c r="AZ61" s="54">
        <v>40.217358691</v>
      </c>
      <c r="BA61" s="74">
        <v>0</v>
      </c>
      <c r="BB61" s="53">
        <v>0</v>
      </c>
      <c r="BC61" s="45">
        <v>0</v>
      </c>
      <c r="BD61" s="45">
        <v>0</v>
      </c>
      <c r="BE61" s="54">
        <v>0</v>
      </c>
      <c r="BF61" s="74">
        <v>0.638300078</v>
      </c>
      <c r="BG61" s="53">
        <v>0.3763529</v>
      </c>
      <c r="BH61" s="45">
        <v>0</v>
      </c>
      <c r="BI61" s="45">
        <v>0</v>
      </c>
      <c r="BJ61" s="56">
        <v>2.076909825</v>
      </c>
      <c r="BK61" s="61">
        <f t="shared" si="3"/>
        <v>83.582068402</v>
      </c>
    </row>
    <row r="62" spans="1:63" ht="12.75">
      <c r="A62" s="99"/>
      <c r="B62" s="3" t="s">
        <v>171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4">
        <v>0.091231151</v>
      </c>
      <c r="I62" s="45">
        <v>11.821548403</v>
      </c>
      <c r="J62" s="45">
        <v>0</v>
      </c>
      <c r="K62" s="45">
        <v>0</v>
      </c>
      <c r="L62" s="54">
        <v>12.136216924</v>
      </c>
      <c r="M62" s="74">
        <v>0</v>
      </c>
      <c r="N62" s="53">
        <v>0</v>
      </c>
      <c r="O62" s="45">
        <v>0</v>
      </c>
      <c r="P62" s="45">
        <v>0</v>
      </c>
      <c r="Q62" s="54">
        <v>0</v>
      </c>
      <c r="R62" s="74">
        <v>0.005653518</v>
      </c>
      <c r="S62" s="45">
        <v>0</v>
      </c>
      <c r="T62" s="45">
        <v>0.282675917</v>
      </c>
      <c r="U62" s="45">
        <v>0</v>
      </c>
      <c r="V62" s="54">
        <v>0</v>
      </c>
      <c r="W62" s="74">
        <v>0</v>
      </c>
      <c r="X62" s="45">
        <v>0</v>
      </c>
      <c r="Y62" s="45">
        <v>0</v>
      </c>
      <c r="Z62" s="45">
        <v>0</v>
      </c>
      <c r="AA62" s="54">
        <v>0</v>
      </c>
      <c r="AB62" s="74">
        <v>0</v>
      </c>
      <c r="AC62" s="45">
        <v>0</v>
      </c>
      <c r="AD62" s="45">
        <v>0</v>
      </c>
      <c r="AE62" s="45">
        <v>0</v>
      </c>
      <c r="AF62" s="54">
        <v>0</v>
      </c>
      <c r="AG62" s="74">
        <v>0</v>
      </c>
      <c r="AH62" s="45">
        <v>0</v>
      </c>
      <c r="AI62" s="45">
        <v>0</v>
      </c>
      <c r="AJ62" s="45">
        <v>0</v>
      </c>
      <c r="AK62" s="54">
        <v>0</v>
      </c>
      <c r="AL62" s="74">
        <v>0</v>
      </c>
      <c r="AM62" s="45">
        <v>0</v>
      </c>
      <c r="AN62" s="45">
        <v>0</v>
      </c>
      <c r="AO62" s="45">
        <v>0</v>
      </c>
      <c r="AP62" s="54">
        <v>0</v>
      </c>
      <c r="AQ62" s="74">
        <v>0</v>
      </c>
      <c r="AR62" s="53">
        <v>0</v>
      </c>
      <c r="AS62" s="45">
        <v>0</v>
      </c>
      <c r="AT62" s="45">
        <v>0</v>
      </c>
      <c r="AU62" s="54">
        <v>0</v>
      </c>
      <c r="AV62" s="74">
        <v>0.45629771500000005</v>
      </c>
      <c r="AW62" s="45">
        <v>3.959168849</v>
      </c>
      <c r="AX62" s="45">
        <v>0</v>
      </c>
      <c r="AY62" s="45">
        <v>0</v>
      </c>
      <c r="AZ62" s="54">
        <v>2.814280992</v>
      </c>
      <c r="BA62" s="74">
        <v>0</v>
      </c>
      <c r="BB62" s="53">
        <v>0</v>
      </c>
      <c r="BC62" s="45">
        <v>0</v>
      </c>
      <c r="BD62" s="45">
        <v>0</v>
      </c>
      <c r="BE62" s="54">
        <v>0</v>
      </c>
      <c r="BF62" s="74">
        <v>0.07331794200000001</v>
      </c>
      <c r="BG62" s="53">
        <v>1.127968333</v>
      </c>
      <c r="BH62" s="45">
        <v>0</v>
      </c>
      <c r="BI62" s="45">
        <v>0</v>
      </c>
      <c r="BJ62" s="56">
        <v>16.021572405</v>
      </c>
      <c r="BK62" s="61">
        <f t="shared" si="3"/>
        <v>48.789932149</v>
      </c>
    </row>
    <row r="63" spans="1:63" ht="12.75">
      <c r="A63" s="99"/>
      <c r="B63" s="3" t="s">
        <v>172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4">
        <v>0.376390435</v>
      </c>
      <c r="I63" s="45">
        <v>10.357748721</v>
      </c>
      <c r="J63" s="45">
        <v>0</v>
      </c>
      <c r="K63" s="45">
        <v>0</v>
      </c>
      <c r="L63" s="54">
        <v>2.8153757440000002</v>
      </c>
      <c r="M63" s="74">
        <v>0</v>
      </c>
      <c r="N63" s="53">
        <v>0</v>
      </c>
      <c r="O63" s="45">
        <v>0</v>
      </c>
      <c r="P63" s="45">
        <v>0</v>
      </c>
      <c r="Q63" s="54">
        <v>0</v>
      </c>
      <c r="R63" s="74">
        <v>0.016929105</v>
      </c>
      <c r="S63" s="45">
        <v>0</v>
      </c>
      <c r="T63" s="45">
        <v>0</v>
      </c>
      <c r="U63" s="45">
        <v>0</v>
      </c>
      <c r="V63" s="54">
        <v>0.42498149</v>
      </c>
      <c r="W63" s="74">
        <v>0</v>
      </c>
      <c r="X63" s="45">
        <v>0</v>
      </c>
      <c r="Y63" s="45">
        <v>0</v>
      </c>
      <c r="Z63" s="45">
        <v>0</v>
      </c>
      <c r="AA63" s="54">
        <v>0</v>
      </c>
      <c r="AB63" s="74">
        <v>0</v>
      </c>
      <c r="AC63" s="45">
        <v>0</v>
      </c>
      <c r="AD63" s="45">
        <v>0</v>
      </c>
      <c r="AE63" s="45">
        <v>0</v>
      </c>
      <c r="AF63" s="54">
        <v>0</v>
      </c>
      <c r="AG63" s="74">
        <v>0</v>
      </c>
      <c r="AH63" s="45">
        <v>0</v>
      </c>
      <c r="AI63" s="45">
        <v>0</v>
      </c>
      <c r="AJ63" s="45">
        <v>0</v>
      </c>
      <c r="AK63" s="54">
        <v>0</v>
      </c>
      <c r="AL63" s="74">
        <v>0</v>
      </c>
      <c r="AM63" s="45">
        <v>0</v>
      </c>
      <c r="AN63" s="45">
        <v>0</v>
      </c>
      <c r="AO63" s="45">
        <v>0</v>
      </c>
      <c r="AP63" s="54">
        <v>0</v>
      </c>
      <c r="AQ63" s="74">
        <v>0</v>
      </c>
      <c r="AR63" s="53">
        <v>5.630023335</v>
      </c>
      <c r="AS63" s="45">
        <v>0</v>
      </c>
      <c r="AT63" s="45">
        <v>0</v>
      </c>
      <c r="AU63" s="54">
        <v>0</v>
      </c>
      <c r="AV63" s="74">
        <v>0.602856446</v>
      </c>
      <c r="AW63" s="45">
        <v>8.28739435</v>
      </c>
      <c r="AX63" s="45">
        <v>0</v>
      </c>
      <c r="AY63" s="45">
        <v>0</v>
      </c>
      <c r="AZ63" s="54">
        <v>7.358980981999999</v>
      </c>
      <c r="BA63" s="74">
        <v>0</v>
      </c>
      <c r="BB63" s="53">
        <v>0</v>
      </c>
      <c r="BC63" s="45">
        <v>0</v>
      </c>
      <c r="BD63" s="45">
        <v>0</v>
      </c>
      <c r="BE63" s="54">
        <v>0</v>
      </c>
      <c r="BF63" s="74">
        <v>0.20706149</v>
      </c>
      <c r="BG63" s="53">
        <v>2.372886185</v>
      </c>
      <c r="BH63" s="45">
        <v>0</v>
      </c>
      <c r="BI63" s="45">
        <v>0</v>
      </c>
      <c r="BJ63" s="56">
        <v>0.191420793</v>
      </c>
      <c r="BK63" s="105">
        <f t="shared" si="3"/>
        <v>38.642049076</v>
      </c>
    </row>
    <row r="64" spans="1:63" ht="12.75">
      <c r="A64" s="99"/>
      <c r="B64" s="3" t="s">
        <v>173</v>
      </c>
      <c r="C64" s="55">
        <v>0</v>
      </c>
      <c r="D64" s="53">
        <v>5.66595</v>
      </c>
      <c r="E64" s="45">
        <v>0</v>
      </c>
      <c r="F64" s="45">
        <v>0</v>
      </c>
      <c r="G64" s="54">
        <v>0</v>
      </c>
      <c r="H64" s="74">
        <v>0.44522926300000004</v>
      </c>
      <c r="I64" s="45">
        <v>0.0566595</v>
      </c>
      <c r="J64" s="45">
        <v>0</v>
      </c>
      <c r="K64" s="45">
        <v>0</v>
      </c>
      <c r="L64" s="54">
        <v>39.183011656</v>
      </c>
      <c r="M64" s="74">
        <v>0</v>
      </c>
      <c r="N64" s="53">
        <v>0</v>
      </c>
      <c r="O64" s="45">
        <v>0</v>
      </c>
      <c r="P64" s="45">
        <v>0</v>
      </c>
      <c r="Q64" s="54">
        <v>0</v>
      </c>
      <c r="R64" s="74">
        <v>0.157302175</v>
      </c>
      <c r="S64" s="45">
        <v>6.79914</v>
      </c>
      <c r="T64" s="45">
        <v>2.26638</v>
      </c>
      <c r="U64" s="45">
        <v>0</v>
      </c>
      <c r="V64" s="54">
        <v>0</v>
      </c>
      <c r="W64" s="74">
        <v>0</v>
      </c>
      <c r="X64" s="45">
        <v>0</v>
      </c>
      <c r="Y64" s="45">
        <v>0</v>
      </c>
      <c r="Z64" s="45">
        <v>0</v>
      </c>
      <c r="AA64" s="54">
        <v>0</v>
      </c>
      <c r="AB64" s="74">
        <v>0</v>
      </c>
      <c r="AC64" s="45">
        <v>0</v>
      </c>
      <c r="AD64" s="45">
        <v>0</v>
      </c>
      <c r="AE64" s="45">
        <v>0</v>
      </c>
      <c r="AF64" s="54">
        <v>0</v>
      </c>
      <c r="AG64" s="74">
        <v>0</v>
      </c>
      <c r="AH64" s="45">
        <v>0</v>
      </c>
      <c r="AI64" s="45">
        <v>0</v>
      </c>
      <c r="AJ64" s="45">
        <v>0</v>
      </c>
      <c r="AK64" s="54">
        <v>0</v>
      </c>
      <c r="AL64" s="74">
        <v>0</v>
      </c>
      <c r="AM64" s="45">
        <v>0</v>
      </c>
      <c r="AN64" s="45">
        <v>0</v>
      </c>
      <c r="AO64" s="45">
        <v>0</v>
      </c>
      <c r="AP64" s="54">
        <v>0</v>
      </c>
      <c r="AQ64" s="74">
        <v>0</v>
      </c>
      <c r="AR64" s="53">
        <v>0</v>
      </c>
      <c r="AS64" s="45">
        <v>0</v>
      </c>
      <c r="AT64" s="45">
        <v>0</v>
      </c>
      <c r="AU64" s="54">
        <v>0</v>
      </c>
      <c r="AV64" s="74">
        <v>3.203878833</v>
      </c>
      <c r="AW64" s="45">
        <v>18.686921441</v>
      </c>
      <c r="AX64" s="45">
        <v>0</v>
      </c>
      <c r="AY64" s="45">
        <v>0</v>
      </c>
      <c r="AZ64" s="54">
        <v>31.436702838000002</v>
      </c>
      <c r="BA64" s="74">
        <v>0</v>
      </c>
      <c r="BB64" s="53">
        <v>0</v>
      </c>
      <c r="BC64" s="45">
        <v>0</v>
      </c>
      <c r="BD64" s="45">
        <v>0</v>
      </c>
      <c r="BE64" s="54">
        <v>0</v>
      </c>
      <c r="BF64" s="74">
        <v>0.5730540529999999</v>
      </c>
      <c r="BG64" s="53">
        <v>0.022521147000000002</v>
      </c>
      <c r="BH64" s="45">
        <v>0</v>
      </c>
      <c r="BI64" s="45">
        <v>0</v>
      </c>
      <c r="BJ64" s="56">
        <v>2.7186950960000003</v>
      </c>
      <c r="BK64" s="106">
        <f t="shared" si="3"/>
        <v>111.21544600200001</v>
      </c>
    </row>
    <row r="65" spans="1:63" ht="12.75">
      <c r="A65" s="99"/>
      <c r="B65" s="3" t="s">
        <v>179</v>
      </c>
      <c r="C65" s="55">
        <v>0</v>
      </c>
      <c r="D65" s="53">
        <v>0</v>
      </c>
      <c r="E65" s="45">
        <v>0</v>
      </c>
      <c r="F65" s="45">
        <v>0</v>
      </c>
      <c r="G65" s="54">
        <v>0</v>
      </c>
      <c r="H65" s="74">
        <v>0.124599395</v>
      </c>
      <c r="I65" s="45">
        <v>1.840303834</v>
      </c>
      <c r="J65" s="45">
        <v>0</v>
      </c>
      <c r="K65" s="45">
        <v>0</v>
      </c>
      <c r="L65" s="54">
        <v>3.106865884</v>
      </c>
      <c r="M65" s="74">
        <v>0</v>
      </c>
      <c r="N65" s="53">
        <v>0</v>
      </c>
      <c r="O65" s="45">
        <v>0</v>
      </c>
      <c r="P65" s="45">
        <v>0</v>
      </c>
      <c r="Q65" s="54">
        <v>0</v>
      </c>
      <c r="R65" s="74">
        <v>0.070364559</v>
      </c>
      <c r="S65" s="45">
        <v>10.82531667</v>
      </c>
      <c r="T65" s="45">
        <v>0</v>
      </c>
      <c r="U65" s="45">
        <v>0</v>
      </c>
      <c r="V65" s="54">
        <v>0.15155443400000002</v>
      </c>
      <c r="W65" s="74">
        <v>0</v>
      </c>
      <c r="X65" s="45">
        <v>0</v>
      </c>
      <c r="Y65" s="45">
        <v>0</v>
      </c>
      <c r="Z65" s="45">
        <v>0</v>
      </c>
      <c r="AA65" s="54">
        <v>0</v>
      </c>
      <c r="AB65" s="74">
        <v>0</v>
      </c>
      <c r="AC65" s="45">
        <v>0</v>
      </c>
      <c r="AD65" s="45">
        <v>0</v>
      </c>
      <c r="AE65" s="45">
        <v>0</v>
      </c>
      <c r="AF65" s="54">
        <v>0</v>
      </c>
      <c r="AG65" s="74">
        <v>0</v>
      </c>
      <c r="AH65" s="45">
        <v>0</v>
      </c>
      <c r="AI65" s="45">
        <v>0</v>
      </c>
      <c r="AJ65" s="45">
        <v>0</v>
      </c>
      <c r="AK65" s="54">
        <v>0</v>
      </c>
      <c r="AL65" s="74">
        <v>0</v>
      </c>
      <c r="AM65" s="45">
        <v>0</v>
      </c>
      <c r="AN65" s="45">
        <v>0</v>
      </c>
      <c r="AO65" s="45">
        <v>0</v>
      </c>
      <c r="AP65" s="54">
        <v>0</v>
      </c>
      <c r="AQ65" s="74">
        <v>0</v>
      </c>
      <c r="AR65" s="53">
        <v>0</v>
      </c>
      <c r="AS65" s="45">
        <v>0</v>
      </c>
      <c r="AT65" s="45">
        <v>0</v>
      </c>
      <c r="AU65" s="54">
        <v>0</v>
      </c>
      <c r="AV65" s="74">
        <v>1.7878360430000002</v>
      </c>
      <c r="AW65" s="45">
        <v>8.618450789</v>
      </c>
      <c r="AX65" s="45">
        <v>0</v>
      </c>
      <c r="AY65" s="45">
        <v>0</v>
      </c>
      <c r="AZ65" s="54">
        <v>25.451880606</v>
      </c>
      <c r="BA65" s="74">
        <v>0</v>
      </c>
      <c r="BB65" s="53">
        <v>0</v>
      </c>
      <c r="BC65" s="45">
        <v>0</v>
      </c>
      <c r="BD65" s="45">
        <v>0</v>
      </c>
      <c r="BE65" s="54">
        <v>0</v>
      </c>
      <c r="BF65" s="74">
        <v>0.172177056</v>
      </c>
      <c r="BG65" s="53">
        <v>0.021465228</v>
      </c>
      <c r="BH65" s="45">
        <v>0</v>
      </c>
      <c r="BI65" s="45">
        <v>0</v>
      </c>
      <c r="BJ65" s="56">
        <v>0.593260066</v>
      </c>
      <c r="BK65" s="103">
        <f t="shared" si="3"/>
        <v>52.764074564</v>
      </c>
    </row>
    <row r="66" spans="1:63" ht="12.75">
      <c r="A66" s="99"/>
      <c r="B66" s="3"/>
      <c r="C66" s="55"/>
      <c r="D66" s="101"/>
      <c r="E66" s="55"/>
      <c r="F66" s="55"/>
      <c r="G66" s="43"/>
      <c r="H66" s="74"/>
      <c r="I66" s="55"/>
      <c r="J66" s="55"/>
      <c r="K66" s="55"/>
      <c r="L66" s="43"/>
      <c r="M66" s="74"/>
      <c r="N66" s="101"/>
      <c r="O66" s="55"/>
      <c r="P66" s="55"/>
      <c r="Q66" s="43"/>
      <c r="R66" s="74"/>
      <c r="S66" s="55"/>
      <c r="T66" s="55"/>
      <c r="U66" s="55"/>
      <c r="V66" s="43"/>
      <c r="W66" s="74"/>
      <c r="X66" s="55"/>
      <c r="Y66" s="55"/>
      <c r="Z66" s="55"/>
      <c r="AA66" s="43"/>
      <c r="AB66" s="74"/>
      <c r="AC66" s="55"/>
      <c r="AD66" s="55"/>
      <c r="AE66" s="55"/>
      <c r="AF66" s="43"/>
      <c r="AG66" s="74"/>
      <c r="AH66" s="55"/>
      <c r="AI66" s="55"/>
      <c r="AJ66" s="55"/>
      <c r="AK66" s="43"/>
      <c r="AL66" s="74"/>
      <c r="AM66" s="55"/>
      <c r="AN66" s="55"/>
      <c r="AO66" s="55"/>
      <c r="AP66" s="43"/>
      <c r="AQ66" s="74"/>
      <c r="AR66" s="101"/>
      <c r="AS66" s="55"/>
      <c r="AT66" s="55"/>
      <c r="AU66" s="43"/>
      <c r="AV66" s="74"/>
      <c r="AW66" s="55"/>
      <c r="AX66" s="55"/>
      <c r="AY66" s="55"/>
      <c r="AZ66" s="43"/>
      <c r="BA66" s="74"/>
      <c r="BB66" s="101"/>
      <c r="BC66" s="55"/>
      <c r="BD66" s="55"/>
      <c r="BE66" s="43"/>
      <c r="BF66" s="74"/>
      <c r="BG66" s="101"/>
      <c r="BH66" s="55"/>
      <c r="BI66" s="55"/>
      <c r="BJ66" s="43"/>
      <c r="BK66" s="61"/>
    </row>
    <row r="67" spans="1:63" ht="13.5" thickBot="1">
      <c r="A67" s="99"/>
      <c r="B67" s="100"/>
      <c r="C67" s="55"/>
      <c r="D67" s="101"/>
      <c r="E67" s="55"/>
      <c r="F67" s="55"/>
      <c r="G67" s="43"/>
      <c r="H67" s="74"/>
      <c r="I67" s="55"/>
      <c r="J67" s="55"/>
      <c r="K67" s="55"/>
      <c r="L67" s="43"/>
      <c r="M67" s="74"/>
      <c r="N67" s="101"/>
      <c r="O67" s="55"/>
      <c r="P67" s="55"/>
      <c r="Q67" s="43"/>
      <c r="R67" s="74"/>
      <c r="S67" s="55"/>
      <c r="T67" s="55"/>
      <c r="U67" s="55"/>
      <c r="V67" s="43"/>
      <c r="W67" s="74"/>
      <c r="X67" s="55"/>
      <c r="Y67" s="55"/>
      <c r="Z67" s="55"/>
      <c r="AA67" s="43"/>
      <c r="AB67" s="74"/>
      <c r="AC67" s="55"/>
      <c r="AD67" s="55"/>
      <c r="AE67" s="55"/>
      <c r="AF67" s="43"/>
      <c r="AG67" s="74"/>
      <c r="AH67" s="55"/>
      <c r="AI67" s="55"/>
      <c r="AJ67" s="55"/>
      <c r="AK67" s="43"/>
      <c r="AL67" s="74"/>
      <c r="AM67" s="55"/>
      <c r="AN67" s="55"/>
      <c r="AO67" s="55"/>
      <c r="AP67" s="43"/>
      <c r="AQ67" s="74"/>
      <c r="AR67" s="101"/>
      <c r="AS67" s="55"/>
      <c r="AT67" s="55"/>
      <c r="AU67" s="43"/>
      <c r="AV67" s="74"/>
      <c r="AW67" s="55"/>
      <c r="AX67" s="55"/>
      <c r="AY67" s="55"/>
      <c r="AZ67" s="43"/>
      <c r="BA67" s="74"/>
      <c r="BB67" s="101"/>
      <c r="BC67" s="55"/>
      <c r="BD67" s="55"/>
      <c r="BE67" s="43"/>
      <c r="BF67" s="74"/>
      <c r="BG67" s="101"/>
      <c r="BH67" s="55"/>
      <c r="BI67" s="55"/>
      <c r="BJ67" s="43"/>
      <c r="BK67" s="107"/>
    </row>
    <row r="68" spans="1:63" ht="13.5" thickBot="1">
      <c r="A68" s="36"/>
      <c r="B68" s="37" t="s">
        <v>188</v>
      </c>
      <c r="C68" s="96">
        <f aca="true" t="shared" si="4" ref="C68:AH68">SUM(C16:C67)</f>
        <v>0</v>
      </c>
      <c r="D68" s="96">
        <f t="shared" si="4"/>
        <v>335.436660341</v>
      </c>
      <c r="E68" s="96">
        <f t="shared" si="4"/>
        <v>0</v>
      </c>
      <c r="F68" s="96">
        <f t="shared" si="4"/>
        <v>0</v>
      </c>
      <c r="G68" s="96">
        <f t="shared" si="4"/>
        <v>0</v>
      </c>
      <c r="H68" s="96">
        <f t="shared" si="4"/>
        <v>7.468461075999999</v>
      </c>
      <c r="I68" s="96">
        <f t="shared" si="4"/>
        <v>478.2345241000001</v>
      </c>
      <c r="J68" s="96">
        <f t="shared" si="4"/>
        <v>0</v>
      </c>
      <c r="K68" s="96">
        <f t="shared" si="4"/>
        <v>0</v>
      </c>
      <c r="L68" s="96">
        <f t="shared" si="4"/>
        <v>346.03269309800004</v>
      </c>
      <c r="M68" s="96">
        <f t="shared" si="4"/>
        <v>0</v>
      </c>
      <c r="N68" s="96">
        <f t="shared" si="4"/>
        <v>0</v>
      </c>
      <c r="O68" s="96">
        <f t="shared" si="4"/>
        <v>0</v>
      </c>
      <c r="P68" s="96">
        <f t="shared" si="4"/>
        <v>0</v>
      </c>
      <c r="Q68" s="96">
        <f t="shared" si="4"/>
        <v>0</v>
      </c>
      <c r="R68" s="96">
        <f t="shared" si="4"/>
        <v>1.853030851</v>
      </c>
      <c r="S68" s="96">
        <f t="shared" si="4"/>
        <v>191.33402072</v>
      </c>
      <c r="T68" s="96">
        <f t="shared" si="4"/>
        <v>8.440459918999998</v>
      </c>
      <c r="U68" s="96">
        <f t="shared" si="4"/>
        <v>0</v>
      </c>
      <c r="V68" s="96">
        <f t="shared" si="4"/>
        <v>8.768081614</v>
      </c>
      <c r="W68" s="96">
        <f t="shared" si="4"/>
        <v>0</v>
      </c>
      <c r="X68" s="96">
        <f t="shared" si="4"/>
        <v>0</v>
      </c>
      <c r="Y68" s="96">
        <f t="shared" si="4"/>
        <v>0</v>
      </c>
      <c r="Z68" s="96">
        <f t="shared" si="4"/>
        <v>0</v>
      </c>
      <c r="AA68" s="96">
        <f t="shared" si="4"/>
        <v>0</v>
      </c>
      <c r="AB68" s="96">
        <f t="shared" si="4"/>
        <v>0.028096351999999998</v>
      </c>
      <c r="AC68" s="96">
        <f t="shared" si="4"/>
        <v>0</v>
      </c>
      <c r="AD68" s="96">
        <f t="shared" si="4"/>
        <v>0</v>
      </c>
      <c r="AE68" s="96">
        <f t="shared" si="4"/>
        <v>0</v>
      </c>
      <c r="AF68" s="96">
        <f t="shared" si="4"/>
        <v>0</v>
      </c>
      <c r="AG68" s="96">
        <f t="shared" si="4"/>
        <v>0</v>
      </c>
      <c r="AH68" s="96">
        <f t="shared" si="4"/>
        <v>0</v>
      </c>
      <c r="AI68" s="96">
        <f aca="true" t="shared" si="5" ref="AI68:BK68">SUM(AI16:AI67)</f>
        <v>0</v>
      </c>
      <c r="AJ68" s="96">
        <f t="shared" si="5"/>
        <v>0</v>
      </c>
      <c r="AK68" s="96">
        <f t="shared" si="5"/>
        <v>0</v>
      </c>
      <c r="AL68" s="96">
        <f t="shared" si="5"/>
        <v>0</v>
      </c>
      <c r="AM68" s="96">
        <f t="shared" si="5"/>
        <v>0</v>
      </c>
      <c r="AN68" s="96">
        <f t="shared" si="5"/>
        <v>0</v>
      </c>
      <c r="AO68" s="96">
        <f t="shared" si="5"/>
        <v>0</v>
      </c>
      <c r="AP68" s="96">
        <f t="shared" si="5"/>
        <v>0</v>
      </c>
      <c r="AQ68" s="96">
        <f t="shared" si="5"/>
        <v>0</v>
      </c>
      <c r="AR68" s="96">
        <f t="shared" si="5"/>
        <v>18.228984273</v>
      </c>
      <c r="AS68" s="96">
        <f t="shared" si="5"/>
        <v>0</v>
      </c>
      <c r="AT68" s="96">
        <f t="shared" si="5"/>
        <v>0</v>
      </c>
      <c r="AU68" s="96">
        <f t="shared" si="5"/>
        <v>0</v>
      </c>
      <c r="AV68" s="96">
        <f t="shared" si="5"/>
        <v>263.53688963499997</v>
      </c>
      <c r="AW68" s="96">
        <f t="shared" si="5"/>
        <v>530.5224346809999</v>
      </c>
      <c r="AX68" s="96">
        <f t="shared" si="5"/>
        <v>0</v>
      </c>
      <c r="AY68" s="96">
        <f t="shared" si="5"/>
        <v>0</v>
      </c>
      <c r="AZ68" s="96">
        <f t="shared" si="5"/>
        <v>1683.2776681910002</v>
      </c>
      <c r="BA68" s="96">
        <f t="shared" si="5"/>
        <v>0</v>
      </c>
      <c r="BB68" s="96">
        <f t="shared" si="5"/>
        <v>0</v>
      </c>
      <c r="BC68" s="96">
        <f t="shared" si="5"/>
        <v>0</v>
      </c>
      <c r="BD68" s="96">
        <f t="shared" si="5"/>
        <v>0</v>
      </c>
      <c r="BE68" s="96">
        <f t="shared" si="5"/>
        <v>0</v>
      </c>
      <c r="BF68" s="96">
        <f t="shared" si="5"/>
        <v>64.884101392</v>
      </c>
      <c r="BG68" s="96">
        <f t="shared" si="5"/>
        <v>147.15337814999998</v>
      </c>
      <c r="BH68" s="96">
        <f t="shared" si="5"/>
        <v>0.688509733</v>
      </c>
      <c r="BI68" s="96">
        <f t="shared" si="5"/>
        <v>0</v>
      </c>
      <c r="BJ68" s="102">
        <f t="shared" si="5"/>
        <v>243.93968762199998</v>
      </c>
      <c r="BK68" s="104">
        <f t="shared" si="5"/>
        <v>4329.827681748</v>
      </c>
    </row>
    <row r="69" spans="1:63" ht="12.75">
      <c r="A69" s="11" t="s">
        <v>75</v>
      </c>
      <c r="B69" s="18" t="s">
        <v>15</v>
      </c>
      <c r="C69" s="11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38"/>
    </row>
    <row r="70" spans="1:63" ht="12.75">
      <c r="A70" s="11"/>
      <c r="B70" s="19" t="s">
        <v>33</v>
      </c>
      <c r="C70" s="57"/>
      <c r="D70" s="58"/>
      <c r="E70" s="59"/>
      <c r="F70" s="59"/>
      <c r="G70" s="60"/>
      <c r="H70" s="57"/>
      <c r="I70" s="59"/>
      <c r="J70" s="59"/>
      <c r="K70" s="59"/>
      <c r="L70" s="60"/>
      <c r="M70" s="57"/>
      <c r="N70" s="58"/>
      <c r="O70" s="59"/>
      <c r="P70" s="59"/>
      <c r="Q70" s="60"/>
      <c r="R70" s="57"/>
      <c r="S70" s="59"/>
      <c r="T70" s="59"/>
      <c r="U70" s="59"/>
      <c r="V70" s="60"/>
      <c r="W70" s="57"/>
      <c r="X70" s="59"/>
      <c r="Y70" s="59"/>
      <c r="Z70" s="59"/>
      <c r="AA70" s="60"/>
      <c r="AB70" s="57"/>
      <c r="AC70" s="59"/>
      <c r="AD70" s="59"/>
      <c r="AE70" s="59"/>
      <c r="AF70" s="60"/>
      <c r="AG70" s="57"/>
      <c r="AH70" s="59"/>
      <c r="AI70" s="59"/>
      <c r="AJ70" s="59"/>
      <c r="AK70" s="60"/>
      <c r="AL70" s="57"/>
      <c r="AM70" s="59"/>
      <c r="AN70" s="59"/>
      <c r="AO70" s="59"/>
      <c r="AP70" s="60"/>
      <c r="AQ70" s="57"/>
      <c r="AR70" s="58"/>
      <c r="AS70" s="59"/>
      <c r="AT70" s="59"/>
      <c r="AU70" s="60"/>
      <c r="AV70" s="57"/>
      <c r="AW70" s="59"/>
      <c r="AX70" s="59"/>
      <c r="AY70" s="59"/>
      <c r="AZ70" s="60"/>
      <c r="BA70" s="57"/>
      <c r="BB70" s="58"/>
      <c r="BC70" s="59"/>
      <c r="BD70" s="59"/>
      <c r="BE70" s="60"/>
      <c r="BF70" s="57"/>
      <c r="BG70" s="58"/>
      <c r="BH70" s="59"/>
      <c r="BI70" s="59"/>
      <c r="BJ70" s="60"/>
      <c r="BK70" s="61"/>
    </row>
    <row r="71" spans="1:63" ht="12.75">
      <c r="A71" s="36"/>
      <c r="B71" s="37" t="s">
        <v>88</v>
      </c>
      <c r="C71" s="62"/>
      <c r="D71" s="63"/>
      <c r="E71" s="63"/>
      <c r="F71" s="63"/>
      <c r="G71" s="64"/>
      <c r="H71" s="62"/>
      <c r="I71" s="63"/>
      <c r="J71" s="63"/>
      <c r="K71" s="63"/>
      <c r="L71" s="64"/>
      <c r="M71" s="62"/>
      <c r="N71" s="63"/>
      <c r="O71" s="63"/>
      <c r="P71" s="63"/>
      <c r="Q71" s="64"/>
      <c r="R71" s="62"/>
      <c r="S71" s="63"/>
      <c r="T71" s="63"/>
      <c r="U71" s="63"/>
      <c r="V71" s="64"/>
      <c r="W71" s="62"/>
      <c r="X71" s="63"/>
      <c r="Y71" s="63"/>
      <c r="Z71" s="63"/>
      <c r="AA71" s="64"/>
      <c r="AB71" s="62"/>
      <c r="AC71" s="63"/>
      <c r="AD71" s="63"/>
      <c r="AE71" s="63"/>
      <c r="AF71" s="64"/>
      <c r="AG71" s="62"/>
      <c r="AH71" s="63"/>
      <c r="AI71" s="63"/>
      <c r="AJ71" s="63"/>
      <c r="AK71" s="64"/>
      <c r="AL71" s="62"/>
      <c r="AM71" s="63"/>
      <c r="AN71" s="63"/>
      <c r="AO71" s="63"/>
      <c r="AP71" s="64"/>
      <c r="AQ71" s="62"/>
      <c r="AR71" s="63"/>
      <c r="AS71" s="63"/>
      <c r="AT71" s="63"/>
      <c r="AU71" s="64"/>
      <c r="AV71" s="62"/>
      <c r="AW71" s="63"/>
      <c r="AX71" s="63"/>
      <c r="AY71" s="63"/>
      <c r="AZ71" s="64"/>
      <c r="BA71" s="62"/>
      <c r="BB71" s="63"/>
      <c r="BC71" s="63"/>
      <c r="BD71" s="63"/>
      <c r="BE71" s="64"/>
      <c r="BF71" s="62"/>
      <c r="BG71" s="63"/>
      <c r="BH71" s="63"/>
      <c r="BI71" s="63"/>
      <c r="BJ71" s="64"/>
      <c r="BK71" s="65"/>
    </row>
    <row r="72" spans="1:63" ht="12.75">
      <c r="A72" s="11" t="s">
        <v>77</v>
      </c>
      <c r="B72" s="24" t="s">
        <v>92</v>
      </c>
      <c r="C72" s="115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7"/>
    </row>
    <row r="73" spans="1:63" ht="12.75">
      <c r="A73" s="11"/>
      <c r="B73" s="19" t="s">
        <v>33</v>
      </c>
      <c r="C73" s="57"/>
      <c r="D73" s="58"/>
      <c r="E73" s="59"/>
      <c r="F73" s="59"/>
      <c r="G73" s="60"/>
      <c r="H73" s="57"/>
      <c r="I73" s="59"/>
      <c r="J73" s="59"/>
      <c r="K73" s="59"/>
      <c r="L73" s="60"/>
      <c r="M73" s="57"/>
      <c r="N73" s="58"/>
      <c r="O73" s="59"/>
      <c r="P73" s="59"/>
      <c r="Q73" s="60"/>
      <c r="R73" s="57"/>
      <c r="S73" s="59"/>
      <c r="T73" s="59"/>
      <c r="U73" s="59"/>
      <c r="V73" s="60"/>
      <c r="W73" s="57"/>
      <c r="X73" s="59"/>
      <c r="Y73" s="59"/>
      <c r="Z73" s="59"/>
      <c r="AA73" s="60"/>
      <c r="AB73" s="57"/>
      <c r="AC73" s="59"/>
      <c r="AD73" s="59"/>
      <c r="AE73" s="59"/>
      <c r="AF73" s="60"/>
      <c r="AG73" s="57"/>
      <c r="AH73" s="59"/>
      <c r="AI73" s="59"/>
      <c r="AJ73" s="59"/>
      <c r="AK73" s="60"/>
      <c r="AL73" s="57"/>
      <c r="AM73" s="59"/>
      <c r="AN73" s="59"/>
      <c r="AO73" s="59"/>
      <c r="AP73" s="60"/>
      <c r="AQ73" s="57"/>
      <c r="AR73" s="58"/>
      <c r="AS73" s="59"/>
      <c r="AT73" s="59"/>
      <c r="AU73" s="60"/>
      <c r="AV73" s="57"/>
      <c r="AW73" s="59"/>
      <c r="AX73" s="59"/>
      <c r="AY73" s="59"/>
      <c r="AZ73" s="60"/>
      <c r="BA73" s="57"/>
      <c r="BB73" s="58"/>
      <c r="BC73" s="59"/>
      <c r="BD73" s="59"/>
      <c r="BE73" s="60"/>
      <c r="BF73" s="57"/>
      <c r="BG73" s="58"/>
      <c r="BH73" s="59"/>
      <c r="BI73" s="59"/>
      <c r="BJ73" s="60"/>
      <c r="BK73" s="61"/>
    </row>
    <row r="74" spans="1:63" ht="12.75">
      <c r="A74" s="36"/>
      <c r="B74" s="37" t="s">
        <v>87</v>
      </c>
      <c r="C74" s="62"/>
      <c r="D74" s="63"/>
      <c r="E74" s="63"/>
      <c r="F74" s="63"/>
      <c r="G74" s="64"/>
      <c r="H74" s="62"/>
      <c r="I74" s="63"/>
      <c r="J74" s="63"/>
      <c r="K74" s="63"/>
      <c r="L74" s="64"/>
      <c r="M74" s="62"/>
      <c r="N74" s="63"/>
      <c r="O74" s="63"/>
      <c r="P74" s="63"/>
      <c r="Q74" s="64"/>
      <c r="R74" s="62"/>
      <c r="S74" s="63"/>
      <c r="T74" s="63"/>
      <c r="U74" s="63"/>
      <c r="V74" s="64"/>
      <c r="W74" s="62"/>
      <c r="X74" s="63"/>
      <c r="Y74" s="63"/>
      <c r="Z74" s="63"/>
      <c r="AA74" s="64"/>
      <c r="AB74" s="62"/>
      <c r="AC74" s="63"/>
      <c r="AD74" s="63"/>
      <c r="AE74" s="63"/>
      <c r="AF74" s="64"/>
      <c r="AG74" s="62"/>
      <c r="AH74" s="63"/>
      <c r="AI74" s="63"/>
      <c r="AJ74" s="63"/>
      <c r="AK74" s="64"/>
      <c r="AL74" s="62"/>
      <c r="AM74" s="63"/>
      <c r="AN74" s="63"/>
      <c r="AO74" s="63"/>
      <c r="AP74" s="64"/>
      <c r="AQ74" s="62"/>
      <c r="AR74" s="63"/>
      <c r="AS74" s="63"/>
      <c r="AT74" s="63"/>
      <c r="AU74" s="64"/>
      <c r="AV74" s="62"/>
      <c r="AW74" s="63"/>
      <c r="AX74" s="63"/>
      <c r="AY74" s="63"/>
      <c r="AZ74" s="64"/>
      <c r="BA74" s="62"/>
      <c r="BB74" s="63"/>
      <c r="BC74" s="63"/>
      <c r="BD74" s="63"/>
      <c r="BE74" s="64"/>
      <c r="BF74" s="62"/>
      <c r="BG74" s="63"/>
      <c r="BH74" s="63"/>
      <c r="BI74" s="63"/>
      <c r="BJ74" s="64"/>
      <c r="BK74" s="65"/>
    </row>
    <row r="75" spans="1:63" ht="12.75">
      <c r="A75" s="11" t="s">
        <v>78</v>
      </c>
      <c r="B75" s="18" t="s">
        <v>16</v>
      </c>
      <c r="C75" s="115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7"/>
    </row>
    <row r="76" spans="1:63" ht="12.75">
      <c r="A76" s="11"/>
      <c r="B76" s="24" t="s">
        <v>97</v>
      </c>
      <c r="C76" s="74">
        <v>0</v>
      </c>
      <c r="D76" s="53">
        <v>18.369751827</v>
      </c>
      <c r="E76" s="45">
        <v>0</v>
      </c>
      <c r="F76" s="45">
        <v>0</v>
      </c>
      <c r="G76" s="54">
        <v>0</v>
      </c>
      <c r="H76" s="74">
        <v>0.578705641</v>
      </c>
      <c r="I76" s="45">
        <v>149.088715314</v>
      </c>
      <c r="J76" s="45">
        <v>0.007097169</v>
      </c>
      <c r="K76" s="45">
        <v>0</v>
      </c>
      <c r="L76" s="54">
        <v>12.777746512000002</v>
      </c>
      <c r="M76" s="74">
        <v>0</v>
      </c>
      <c r="N76" s="53">
        <v>0</v>
      </c>
      <c r="O76" s="45">
        <v>0</v>
      </c>
      <c r="P76" s="45">
        <v>0</v>
      </c>
      <c r="Q76" s="54">
        <v>0</v>
      </c>
      <c r="R76" s="74">
        <v>0.41600083400000004</v>
      </c>
      <c r="S76" s="45">
        <v>2.394215129</v>
      </c>
      <c r="T76" s="45">
        <v>0</v>
      </c>
      <c r="U76" s="45">
        <v>0</v>
      </c>
      <c r="V76" s="54">
        <v>0.06359844</v>
      </c>
      <c r="W76" s="74">
        <v>0</v>
      </c>
      <c r="X76" s="45">
        <v>0</v>
      </c>
      <c r="Y76" s="45">
        <v>0</v>
      </c>
      <c r="Z76" s="45">
        <v>0</v>
      </c>
      <c r="AA76" s="54">
        <v>0</v>
      </c>
      <c r="AB76" s="74">
        <v>0</v>
      </c>
      <c r="AC76" s="45">
        <v>0</v>
      </c>
      <c r="AD76" s="45">
        <v>0</v>
      </c>
      <c r="AE76" s="45">
        <v>0</v>
      </c>
      <c r="AF76" s="54">
        <v>0</v>
      </c>
      <c r="AG76" s="74">
        <v>0</v>
      </c>
      <c r="AH76" s="45">
        <v>0</v>
      </c>
      <c r="AI76" s="45">
        <v>0</v>
      </c>
      <c r="AJ76" s="45">
        <v>0</v>
      </c>
      <c r="AK76" s="54">
        <v>0</v>
      </c>
      <c r="AL76" s="74">
        <v>0</v>
      </c>
      <c r="AM76" s="45">
        <v>0</v>
      </c>
      <c r="AN76" s="45">
        <v>0</v>
      </c>
      <c r="AO76" s="45">
        <v>0</v>
      </c>
      <c r="AP76" s="54">
        <v>0</v>
      </c>
      <c r="AQ76" s="74">
        <v>0</v>
      </c>
      <c r="AR76" s="53">
        <v>0</v>
      </c>
      <c r="AS76" s="45">
        <v>0</v>
      </c>
      <c r="AT76" s="45">
        <v>0</v>
      </c>
      <c r="AU76" s="54">
        <v>0</v>
      </c>
      <c r="AV76" s="74">
        <v>3.793449099</v>
      </c>
      <c r="AW76" s="45">
        <v>255.408679488</v>
      </c>
      <c r="AX76" s="45">
        <v>2.8356555489999997</v>
      </c>
      <c r="AY76" s="45">
        <v>0</v>
      </c>
      <c r="AZ76" s="54">
        <v>62.1901568</v>
      </c>
      <c r="BA76" s="74">
        <v>0</v>
      </c>
      <c r="BB76" s="53">
        <v>0</v>
      </c>
      <c r="BC76" s="45">
        <v>0</v>
      </c>
      <c r="BD76" s="45">
        <v>0</v>
      </c>
      <c r="BE76" s="54">
        <v>0</v>
      </c>
      <c r="BF76" s="74">
        <v>2.323419278</v>
      </c>
      <c r="BG76" s="53">
        <v>18.471916139</v>
      </c>
      <c r="BH76" s="45">
        <v>0.276082428</v>
      </c>
      <c r="BI76" s="45">
        <v>0</v>
      </c>
      <c r="BJ76" s="54">
        <v>11.83324804</v>
      </c>
      <c r="BK76" s="49">
        <f aca="true" t="shared" si="6" ref="BK76:BK83">SUM(C76:BJ76)</f>
        <v>540.8284376870001</v>
      </c>
    </row>
    <row r="77" spans="1:63" ht="12.75">
      <c r="A77" s="11"/>
      <c r="B77" s="24" t="s">
        <v>98</v>
      </c>
      <c r="C77" s="74">
        <v>0</v>
      </c>
      <c r="D77" s="53">
        <v>0.5327094179999999</v>
      </c>
      <c r="E77" s="45">
        <v>0</v>
      </c>
      <c r="F77" s="45">
        <v>0</v>
      </c>
      <c r="G77" s="54">
        <v>0</v>
      </c>
      <c r="H77" s="74">
        <v>0.44911806500000007</v>
      </c>
      <c r="I77" s="45">
        <v>0</v>
      </c>
      <c r="J77" s="45">
        <v>0</v>
      </c>
      <c r="K77" s="45">
        <v>0</v>
      </c>
      <c r="L77" s="54">
        <v>0.9868898960000001</v>
      </c>
      <c r="M77" s="74">
        <v>0</v>
      </c>
      <c r="N77" s="53">
        <v>0</v>
      </c>
      <c r="O77" s="45">
        <v>0</v>
      </c>
      <c r="P77" s="45">
        <v>0</v>
      </c>
      <c r="Q77" s="54">
        <v>0</v>
      </c>
      <c r="R77" s="74">
        <v>0.223251158</v>
      </c>
      <c r="S77" s="45">
        <v>0</v>
      </c>
      <c r="T77" s="45">
        <v>0</v>
      </c>
      <c r="U77" s="45">
        <v>0</v>
      </c>
      <c r="V77" s="54">
        <v>0.166400525</v>
      </c>
      <c r="W77" s="74">
        <v>0</v>
      </c>
      <c r="X77" s="45">
        <v>0</v>
      </c>
      <c r="Y77" s="45">
        <v>0</v>
      </c>
      <c r="Z77" s="45">
        <v>0</v>
      </c>
      <c r="AA77" s="54">
        <v>0</v>
      </c>
      <c r="AB77" s="74">
        <v>0.000276026</v>
      </c>
      <c r="AC77" s="45">
        <v>0</v>
      </c>
      <c r="AD77" s="45">
        <v>0</v>
      </c>
      <c r="AE77" s="45">
        <v>0</v>
      </c>
      <c r="AF77" s="54">
        <v>0</v>
      </c>
      <c r="AG77" s="74">
        <v>0</v>
      </c>
      <c r="AH77" s="45">
        <v>0</v>
      </c>
      <c r="AI77" s="45">
        <v>0</v>
      </c>
      <c r="AJ77" s="45">
        <v>0</v>
      </c>
      <c r="AK77" s="54">
        <v>0</v>
      </c>
      <c r="AL77" s="74">
        <v>0</v>
      </c>
      <c r="AM77" s="45">
        <v>0</v>
      </c>
      <c r="AN77" s="45">
        <v>0</v>
      </c>
      <c r="AO77" s="45">
        <v>0</v>
      </c>
      <c r="AP77" s="54">
        <v>0</v>
      </c>
      <c r="AQ77" s="74">
        <v>0</v>
      </c>
      <c r="AR77" s="53">
        <v>0</v>
      </c>
      <c r="AS77" s="45">
        <v>0</v>
      </c>
      <c r="AT77" s="45">
        <v>0</v>
      </c>
      <c r="AU77" s="54">
        <v>0</v>
      </c>
      <c r="AV77" s="74">
        <v>16.777195646000003</v>
      </c>
      <c r="AW77" s="45">
        <v>139.19554970799996</v>
      </c>
      <c r="AX77" s="45">
        <v>3.9830795130000003</v>
      </c>
      <c r="AY77" s="45">
        <v>0</v>
      </c>
      <c r="AZ77" s="54">
        <v>100.34021398499999</v>
      </c>
      <c r="BA77" s="74">
        <v>0</v>
      </c>
      <c r="BB77" s="53">
        <v>0</v>
      </c>
      <c r="BC77" s="45">
        <v>0</v>
      </c>
      <c r="BD77" s="45">
        <v>0</v>
      </c>
      <c r="BE77" s="54">
        <v>0</v>
      </c>
      <c r="BF77" s="74">
        <v>5.329997052</v>
      </c>
      <c r="BG77" s="53">
        <v>16.305521344</v>
      </c>
      <c r="BH77" s="45">
        <v>2.0606265390000003</v>
      </c>
      <c r="BI77" s="45">
        <v>0</v>
      </c>
      <c r="BJ77" s="54">
        <v>32.365554141</v>
      </c>
      <c r="BK77" s="49">
        <f t="shared" si="6"/>
        <v>318.71638301599995</v>
      </c>
    </row>
    <row r="78" spans="1:63" ht="12.75">
      <c r="A78" s="11"/>
      <c r="B78" s="24" t="s">
        <v>103</v>
      </c>
      <c r="C78" s="74">
        <v>0</v>
      </c>
      <c r="D78" s="53">
        <v>0.531246605</v>
      </c>
      <c r="E78" s="45">
        <v>0</v>
      </c>
      <c r="F78" s="45">
        <v>0</v>
      </c>
      <c r="G78" s="54">
        <v>0</v>
      </c>
      <c r="H78" s="74">
        <v>1.5493592409999999</v>
      </c>
      <c r="I78" s="45">
        <v>32.018921025</v>
      </c>
      <c r="J78" s="45">
        <v>0</v>
      </c>
      <c r="K78" s="45">
        <v>0</v>
      </c>
      <c r="L78" s="54">
        <v>56.894153925000005</v>
      </c>
      <c r="M78" s="74">
        <v>0</v>
      </c>
      <c r="N78" s="53">
        <v>0</v>
      </c>
      <c r="O78" s="45">
        <v>0</v>
      </c>
      <c r="P78" s="45">
        <v>0</v>
      </c>
      <c r="Q78" s="54">
        <v>0</v>
      </c>
      <c r="R78" s="74">
        <v>0.791088521</v>
      </c>
      <c r="S78" s="45">
        <v>0.03081695</v>
      </c>
      <c r="T78" s="45">
        <v>0.257167492</v>
      </c>
      <c r="U78" s="45">
        <v>0</v>
      </c>
      <c r="V78" s="54">
        <v>1.5953543399999999</v>
      </c>
      <c r="W78" s="74">
        <v>0</v>
      </c>
      <c r="X78" s="45">
        <v>0</v>
      </c>
      <c r="Y78" s="45">
        <v>0</v>
      </c>
      <c r="Z78" s="45">
        <v>0</v>
      </c>
      <c r="AA78" s="54">
        <v>0</v>
      </c>
      <c r="AB78" s="74">
        <v>0.001340677</v>
      </c>
      <c r="AC78" s="45">
        <v>0</v>
      </c>
      <c r="AD78" s="45">
        <v>0</v>
      </c>
      <c r="AE78" s="45">
        <v>0</v>
      </c>
      <c r="AF78" s="54">
        <v>0</v>
      </c>
      <c r="AG78" s="74">
        <v>0</v>
      </c>
      <c r="AH78" s="45">
        <v>0</v>
      </c>
      <c r="AI78" s="45">
        <v>0</v>
      </c>
      <c r="AJ78" s="45">
        <v>0</v>
      </c>
      <c r="AK78" s="54">
        <v>0</v>
      </c>
      <c r="AL78" s="74">
        <v>0</v>
      </c>
      <c r="AM78" s="45">
        <v>0</v>
      </c>
      <c r="AN78" s="45">
        <v>0</v>
      </c>
      <c r="AO78" s="45">
        <v>0</v>
      </c>
      <c r="AP78" s="54">
        <v>0</v>
      </c>
      <c r="AQ78" s="74">
        <v>0</v>
      </c>
      <c r="AR78" s="53">
        <v>0</v>
      </c>
      <c r="AS78" s="45">
        <v>0</v>
      </c>
      <c r="AT78" s="45">
        <v>0</v>
      </c>
      <c r="AU78" s="54">
        <v>0</v>
      </c>
      <c r="AV78" s="74">
        <v>64.66470813000001</v>
      </c>
      <c r="AW78" s="45">
        <v>886.464820568</v>
      </c>
      <c r="AX78" s="45">
        <v>2.219521475</v>
      </c>
      <c r="AY78" s="45">
        <v>0</v>
      </c>
      <c r="AZ78" s="54">
        <v>730.2960713240001</v>
      </c>
      <c r="BA78" s="74">
        <v>0</v>
      </c>
      <c r="BB78" s="53">
        <v>0</v>
      </c>
      <c r="BC78" s="45">
        <v>0</v>
      </c>
      <c r="BD78" s="45">
        <v>0</v>
      </c>
      <c r="BE78" s="54">
        <v>0</v>
      </c>
      <c r="BF78" s="74">
        <v>22.810942819999998</v>
      </c>
      <c r="BG78" s="53">
        <v>51.518714973</v>
      </c>
      <c r="BH78" s="45">
        <v>10.128793187000001</v>
      </c>
      <c r="BI78" s="45">
        <v>0</v>
      </c>
      <c r="BJ78" s="54">
        <v>131.128781066</v>
      </c>
      <c r="BK78" s="49">
        <f t="shared" si="6"/>
        <v>1992.9018023190001</v>
      </c>
    </row>
    <row r="79" spans="1:63" ht="12.75">
      <c r="A79" s="11"/>
      <c r="B79" s="24" t="s">
        <v>102</v>
      </c>
      <c r="C79" s="74">
        <v>0</v>
      </c>
      <c r="D79" s="53">
        <v>0.522159343</v>
      </c>
      <c r="E79" s="45">
        <v>0</v>
      </c>
      <c r="F79" s="45">
        <v>0</v>
      </c>
      <c r="G79" s="54">
        <v>0</v>
      </c>
      <c r="H79" s="74">
        <v>1.6332989480000002</v>
      </c>
      <c r="I79" s="45">
        <v>0</v>
      </c>
      <c r="J79" s="45">
        <v>0</v>
      </c>
      <c r="K79" s="45">
        <v>0</v>
      </c>
      <c r="L79" s="54">
        <v>4.7389183280000005</v>
      </c>
      <c r="M79" s="74">
        <v>0</v>
      </c>
      <c r="N79" s="53">
        <v>0</v>
      </c>
      <c r="O79" s="45">
        <v>0</v>
      </c>
      <c r="P79" s="45">
        <v>0</v>
      </c>
      <c r="Q79" s="54">
        <v>0</v>
      </c>
      <c r="R79" s="74">
        <v>0.639907249</v>
      </c>
      <c r="S79" s="45">
        <v>0</v>
      </c>
      <c r="T79" s="45">
        <v>0</v>
      </c>
      <c r="U79" s="45">
        <v>0</v>
      </c>
      <c r="V79" s="54">
        <v>0.029628118999999998</v>
      </c>
      <c r="W79" s="74">
        <v>0</v>
      </c>
      <c r="X79" s="45">
        <v>0</v>
      </c>
      <c r="Y79" s="45">
        <v>0</v>
      </c>
      <c r="Z79" s="45">
        <v>0</v>
      </c>
      <c r="AA79" s="54">
        <v>0</v>
      </c>
      <c r="AB79" s="74">
        <v>0</v>
      </c>
      <c r="AC79" s="45">
        <v>0</v>
      </c>
      <c r="AD79" s="45">
        <v>0</v>
      </c>
      <c r="AE79" s="45">
        <v>0</v>
      </c>
      <c r="AF79" s="54">
        <v>0</v>
      </c>
      <c r="AG79" s="74">
        <v>0</v>
      </c>
      <c r="AH79" s="45">
        <v>0</v>
      </c>
      <c r="AI79" s="45">
        <v>0</v>
      </c>
      <c r="AJ79" s="45">
        <v>0</v>
      </c>
      <c r="AK79" s="54">
        <v>0</v>
      </c>
      <c r="AL79" s="74">
        <v>0</v>
      </c>
      <c r="AM79" s="45">
        <v>0</v>
      </c>
      <c r="AN79" s="45">
        <v>0</v>
      </c>
      <c r="AO79" s="45">
        <v>0</v>
      </c>
      <c r="AP79" s="54">
        <v>0</v>
      </c>
      <c r="AQ79" s="74">
        <v>0</v>
      </c>
      <c r="AR79" s="53">
        <v>0</v>
      </c>
      <c r="AS79" s="45">
        <v>0</v>
      </c>
      <c r="AT79" s="45">
        <v>0</v>
      </c>
      <c r="AU79" s="54">
        <v>0</v>
      </c>
      <c r="AV79" s="74">
        <v>75.00666825299999</v>
      </c>
      <c r="AW79" s="45">
        <v>57.318552126</v>
      </c>
      <c r="AX79" s="45">
        <v>0</v>
      </c>
      <c r="AY79" s="45">
        <v>0</v>
      </c>
      <c r="AZ79" s="54">
        <v>199.860525299</v>
      </c>
      <c r="BA79" s="74">
        <v>0</v>
      </c>
      <c r="BB79" s="53">
        <v>0</v>
      </c>
      <c r="BC79" s="45">
        <v>0</v>
      </c>
      <c r="BD79" s="45">
        <v>0</v>
      </c>
      <c r="BE79" s="54">
        <v>0</v>
      </c>
      <c r="BF79" s="74">
        <v>27.616290656</v>
      </c>
      <c r="BG79" s="53">
        <v>11.661908626</v>
      </c>
      <c r="BH79" s="45">
        <v>0</v>
      </c>
      <c r="BI79" s="45">
        <v>0</v>
      </c>
      <c r="BJ79" s="54">
        <v>49.34112799799999</v>
      </c>
      <c r="BK79" s="49">
        <f t="shared" si="6"/>
        <v>428.36898494499997</v>
      </c>
    </row>
    <row r="80" spans="1:63" ht="12.75">
      <c r="A80" s="11"/>
      <c r="B80" s="24" t="s">
        <v>101</v>
      </c>
      <c r="C80" s="74">
        <v>0</v>
      </c>
      <c r="D80" s="53">
        <v>9.124281061</v>
      </c>
      <c r="E80" s="45">
        <v>0</v>
      </c>
      <c r="F80" s="45">
        <v>0</v>
      </c>
      <c r="G80" s="54">
        <v>0</v>
      </c>
      <c r="H80" s="74">
        <v>6.2016543429999995</v>
      </c>
      <c r="I80" s="45">
        <v>554.5485617649999</v>
      </c>
      <c r="J80" s="45">
        <v>28.738553535</v>
      </c>
      <c r="K80" s="45">
        <v>0</v>
      </c>
      <c r="L80" s="54">
        <v>63.017023423</v>
      </c>
      <c r="M80" s="74">
        <v>0</v>
      </c>
      <c r="N80" s="53">
        <v>0</v>
      </c>
      <c r="O80" s="45">
        <v>0</v>
      </c>
      <c r="P80" s="45">
        <v>0</v>
      </c>
      <c r="Q80" s="54">
        <v>0</v>
      </c>
      <c r="R80" s="74">
        <v>3.1934125539999996</v>
      </c>
      <c r="S80" s="45">
        <v>0.8669636359999999</v>
      </c>
      <c r="T80" s="45">
        <v>0.669152572</v>
      </c>
      <c r="U80" s="45">
        <v>0</v>
      </c>
      <c r="V80" s="54">
        <v>3.672748202</v>
      </c>
      <c r="W80" s="74">
        <v>0</v>
      </c>
      <c r="X80" s="45">
        <v>0</v>
      </c>
      <c r="Y80" s="45">
        <v>0</v>
      </c>
      <c r="Z80" s="45">
        <v>0</v>
      </c>
      <c r="AA80" s="54">
        <v>0</v>
      </c>
      <c r="AB80" s="74">
        <v>0.043143748999999995</v>
      </c>
      <c r="AC80" s="45">
        <v>0.001626038</v>
      </c>
      <c r="AD80" s="45">
        <v>0</v>
      </c>
      <c r="AE80" s="45">
        <v>0</v>
      </c>
      <c r="AF80" s="54">
        <v>0.330917619</v>
      </c>
      <c r="AG80" s="74">
        <v>0</v>
      </c>
      <c r="AH80" s="45">
        <v>0</v>
      </c>
      <c r="AI80" s="45">
        <v>0</v>
      </c>
      <c r="AJ80" s="45">
        <v>0</v>
      </c>
      <c r="AK80" s="54">
        <v>0</v>
      </c>
      <c r="AL80" s="74">
        <v>0.005046134</v>
      </c>
      <c r="AM80" s="45">
        <v>0</v>
      </c>
      <c r="AN80" s="45">
        <v>0</v>
      </c>
      <c r="AO80" s="45">
        <v>0</v>
      </c>
      <c r="AP80" s="54">
        <v>0</v>
      </c>
      <c r="AQ80" s="74">
        <v>0</v>
      </c>
      <c r="AR80" s="53">
        <v>0</v>
      </c>
      <c r="AS80" s="45">
        <v>0</v>
      </c>
      <c r="AT80" s="45">
        <v>0</v>
      </c>
      <c r="AU80" s="54">
        <v>0</v>
      </c>
      <c r="AV80" s="74">
        <v>126.39216064700001</v>
      </c>
      <c r="AW80" s="45">
        <v>514.0241828559999</v>
      </c>
      <c r="AX80" s="45">
        <v>53.541671195</v>
      </c>
      <c r="AY80" s="45">
        <v>0</v>
      </c>
      <c r="AZ80" s="54">
        <v>578.193865599</v>
      </c>
      <c r="BA80" s="74">
        <v>0</v>
      </c>
      <c r="BB80" s="53">
        <v>0</v>
      </c>
      <c r="BC80" s="45">
        <v>0</v>
      </c>
      <c r="BD80" s="45">
        <v>0</v>
      </c>
      <c r="BE80" s="54">
        <v>0</v>
      </c>
      <c r="BF80" s="74">
        <v>58.943089413</v>
      </c>
      <c r="BG80" s="53">
        <v>28.039874747000002</v>
      </c>
      <c r="BH80" s="45">
        <v>14.861788421</v>
      </c>
      <c r="BI80" s="45">
        <v>0</v>
      </c>
      <c r="BJ80" s="54">
        <v>66.13003727</v>
      </c>
      <c r="BK80" s="49">
        <f t="shared" si="6"/>
        <v>2110.539754779</v>
      </c>
    </row>
    <row r="81" spans="1:63" ht="12.75">
      <c r="A81" s="11"/>
      <c r="B81" s="24" t="s">
        <v>99</v>
      </c>
      <c r="C81" s="74">
        <v>0</v>
      </c>
      <c r="D81" s="53">
        <v>0.5296836030000001</v>
      </c>
      <c r="E81" s="45">
        <v>0</v>
      </c>
      <c r="F81" s="45">
        <v>0</v>
      </c>
      <c r="G81" s="54">
        <v>0</v>
      </c>
      <c r="H81" s="74">
        <v>1.71165695</v>
      </c>
      <c r="I81" s="45">
        <v>209.205657817</v>
      </c>
      <c r="J81" s="45">
        <v>0</v>
      </c>
      <c r="K81" s="45">
        <v>0</v>
      </c>
      <c r="L81" s="54">
        <v>13.229108389999999</v>
      </c>
      <c r="M81" s="74">
        <v>0</v>
      </c>
      <c r="N81" s="53">
        <v>0</v>
      </c>
      <c r="O81" s="45">
        <v>0</v>
      </c>
      <c r="P81" s="45">
        <v>0</v>
      </c>
      <c r="Q81" s="54">
        <v>0</v>
      </c>
      <c r="R81" s="74">
        <v>0.6668794499999999</v>
      </c>
      <c r="S81" s="45">
        <v>1.5046146599999999</v>
      </c>
      <c r="T81" s="45">
        <v>0</v>
      </c>
      <c r="U81" s="45">
        <v>0</v>
      </c>
      <c r="V81" s="54">
        <v>0.781879202</v>
      </c>
      <c r="W81" s="74">
        <v>0</v>
      </c>
      <c r="X81" s="45">
        <v>0</v>
      </c>
      <c r="Y81" s="45">
        <v>0</v>
      </c>
      <c r="Z81" s="45">
        <v>0</v>
      </c>
      <c r="AA81" s="54">
        <v>0</v>
      </c>
      <c r="AB81" s="74">
        <v>0.001922998</v>
      </c>
      <c r="AC81" s="45">
        <v>0</v>
      </c>
      <c r="AD81" s="45">
        <v>0</v>
      </c>
      <c r="AE81" s="45">
        <v>0</v>
      </c>
      <c r="AF81" s="54">
        <v>0</v>
      </c>
      <c r="AG81" s="74">
        <v>0</v>
      </c>
      <c r="AH81" s="45">
        <v>0</v>
      </c>
      <c r="AI81" s="45">
        <v>0</v>
      </c>
      <c r="AJ81" s="45">
        <v>0</v>
      </c>
      <c r="AK81" s="54">
        <v>0</v>
      </c>
      <c r="AL81" s="74">
        <v>0</v>
      </c>
      <c r="AM81" s="45">
        <v>0</v>
      </c>
      <c r="AN81" s="45">
        <v>0</v>
      </c>
      <c r="AO81" s="45">
        <v>0</v>
      </c>
      <c r="AP81" s="54">
        <v>0</v>
      </c>
      <c r="AQ81" s="74">
        <v>0</v>
      </c>
      <c r="AR81" s="53">
        <v>0</v>
      </c>
      <c r="AS81" s="45">
        <v>0</v>
      </c>
      <c r="AT81" s="45">
        <v>0</v>
      </c>
      <c r="AU81" s="54">
        <v>0</v>
      </c>
      <c r="AV81" s="74">
        <v>22.446914709</v>
      </c>
      <c r="AW81" s="45">
        <v>306.84494535600004</v>
      </c>
      <c r="AX81" s="45">
        <v>0</v>
      </c>
      <c r="AY81" s="45">
        <v>0</v>
      </c>
      <c r="AZ81" s="54">
        <v>228.32895088699996</v>
      </c>
      <c r="BA81" s="74">
        <v>0</v>
      </c>
      <c r="BB81" s="53">
        <v>0</v>
      </c>
      <c r="BC81" s="45">
        <v>0</v>
      </c>
      <c r="BD81" s="45">
        <v>0</v>
      </c>
      <c r="BE81" s="54">
        <v>0</v>
      </c>
      <c r="BF81" s="74">
        <v>5.624648859</v>
      </c>
      <c r="BG81" s="53">
        <v>16.05148566</v>
      </c>
      <c r="BH81" s="45">
        <v>0.636647147</v>
      </c>
      <c r="BI81" s="45">
        <v>0</v>
      </c>
      <c r="BJ81" s="54">
        <v>22.597503752999998</v>
      </c>
      <c r="BK81" s="49">
        <f t="shared" si="6"/>
        <v>830.162499441</v>
      </c>
    </row>
    <row r="82" spans="1:63" ht="12.75">
      <c r="A82" s="11"/>
      <c r="B82" s="24" t="s">
        <v>100</v>
      </c>
      <c r="C82" s="74">
        <v>0</v>
      </c>
      <c r="D82" s="53">
        <v>213.50064942999998</v>
      </c>
      <c r="E82" s="45">
        <v>0</v>
      </c>
      <c r="F82" s="45">
        <v>0</v>
      </c>
      <c r="G82" s="54">
        <v>0</v>
      </c>
      <c r="H82" s="74">
        <v>2.864857002</v>
      </c>
      <c r="I82" s="45">
        <v>1407.1009329219999</v>
      </c>
      <c r="J82" s="45">
        <v>16.896098814</v>
      </c>
      <c r="K82" s="45">
        <v>57.605738373</v>
      </c>
      <c r="L82" s="54">
        <v>92.762012922</v>
      </c>
      <c r="M82" s="74">
        <v>0</v>
      </c>
      <c r="N82" s="53">
        <v>0</v>
      </c>
      <c r="O82" s="45">
        <v>0</v>
      </c>
      <c r="P82" s="45">
        <v>0</v>
      </c>
      <c r="Q82" s="54">
        <v>0</v>
      </c>
      <c r="R82" s="74">
        <v>1.338328102</v>
      </c>
      <c r="S82" s="45">
        <v>1.927407136</v>
      </c>
      <c r="T82" s="45">
        <v>0</v>
      </c>
      <c r="U82" s="45">
        <v>0</v>
      </c>
      <c r="V82" s="54">
        <v>408.95</v>
      </c>
      <c r="W82" s="74">
        <v>0</v>
      </c>
      <c r="X82" s="45">
        <v>0</v>
      </c>
      <c r="Y82" s="45">
        <v>0</v>
      </c>
      <c r="Z82" s="45">
        <v>0</v>
      </c>
      <c r="AA82" s="54">
        <v>0</v>
      </c>
      <c r="AB82" s="74">
        <v>0.078333141</v>
      </c>
      <c r="AC82" s="45">
        <v>0</v>
      </c>
      <c r="AD82" s="45">
        <v>0</v>
      </c>
      <c r="AE82" s="45">
        <v>0</v>
      </c>
      <c r="AF82" s="54">
        <v>0</v>
      </c>
      <c r="AG82" s="74">
        <v>0</v>
      </c>
      <c r="AH82" s="45">
        <v>0</v>
      </c>
      <c r="AI82" s="45">
        <v>0</v>
      </c>
      <c r="AJ82" s="45">
        <v>0</v>
      </c>
      <c r="AK82" s="54">
        <v>0</v>
      </c>
      <c r="AL82" s="74">
        <v>0</v>
      </c>
      <c r="AM82" s="45">
        <v>0</v>
      </c>
      <c r="AN82" s="45">
        <v>0</v>
      </c>
      <c r="AO82" s="45">
        <v>0</v>
      </c>
      <c r="AP82" s="54">
        <v>0</v>
      </c>
      <c r="AQ82" s="74">
        <v>0</v>
      </c>
      <c r="AR82" s="53">
        <v>25.383985927</v>
      </c>
      <c r="AS82" s="45">
        <v>0</v>
      </c>
      <c r="AT82" s="45">
        <v>0</v>
      </c>
      <c r="AU82" s="54">
        <v>0</v>
      </c>
      <c r="AV82" s="74">
        <v>10.621585191000003</v>
      </c>
      <c r="AW82" s="45">
        <v>873.944219181</v>
      </c>
      <c r="AX82" s="45">
        <v>0</v>
      </c>
      <c r="AY82" s="45">
        <v>0</v>
      </c>
      <c r="AZ82" s="54">
        <v>383.36260784600006</v>
      </c>
      <c r="BA82" s="74">
        <v>0</v>
      </c>
      <c r="BB82" s="53">
        <v>0</v>
      </c>
      <c r="BC82" s="45">
        <v>0</v>
      </c>
      <c r="BD82" s="45">
        <v>0</v>
      </c>
      <c r="BE82" s="54">
        <v>0</v>
      </c>
      <c r="BF82" s="74">
        <v>3.069746111</v>
      </c>
      <c r="BG82" s="53">
        <v>23.641780044</v>
      </c>
      <c r="BH82" s="45">
        <v>0.9929084119999999</v>
      </c>
      <c r="BI82" s="45">
        <v>0</v>
      </c>
      <c r="BJ82" s="54">
        <v>57.313883139</v>
      </c>
      <c r="BK82" s="49">
        <f t="shared" si="6"/>
        <v>3581.3550736929997</v>
      </c>
    </row>
    <row r="83" spans="1:63" ht="12.75">
      <c r="A83" s="11"/>
      <c r="B83" s="24" t="s">
        <v>187</v>
      </c>
      <c r="C83" s="74">
        <v>0</v>
      </c>
      <c r="D83" s="53">
        <v>35.623634066</v>
      </c>
      <c r="E83" s="45">
        <v>0</v>
      </c>
      <c r="F83" s="45">
        <v>0</v>
      </c>
      <c r="G83" s="54">
        <v>0</v>
      </c>
      <c r="H83" s="74">
        <v>0.875246714</v>
      </c>
      <c r="I83" s="45">
        <v>162.30360521900002</v>
      </c>
      <c r="J83" s="45">
        <v>0.701034386</v>
      </c>
      <c r="K83" s="45">
        <v>0</v>
      </c>
      <c r="L83" s="54">
        <v>41.884396603</v>
      </c>
      <c r="M83" s="74">
        <v>0</v>
      </c>
      <c r="N83" s="53">
        <v>0</v>
      </c>
      <c r="O83" s="45">
        <v>0</v>
      </c>
      <c r="P83" s="45">
        <v>0</v>
      </c>
      <c r="Q83" s="54">
        <v>0</v>
      </c>
      <c r="R83" s="74">
        <v>0.213627508</v>
      </c>
      <c r="S83" s="45">
        <v>4.408847928</v>
      </c>
      <c r="T83" s="45">
        <v>5.0836757729999995</v>
      </c>
      <c r="U83" s="45">
        <v>0</v>
      </c>
      <c r="V83" s="54">
        <v>2.762469825</v>
      </c>
      <c r="W83" s="74">
        <v>0</v>
      </c>
      <c r="X83" s="45">
        <v>0</v>
      </c>
      <c r="Y83" s="45">
        <v>0</v>
      </c>
      <c r="Z83" s="45">
        <v>0</v>
      </c>
      <c r="AA83" s="54">
        <v>0</v>
      </c>
      <c r="AB83" s="74">
        <v>0</v>
      </c>
      <c r="AC83" s="45">
        <v>0</v>
      </c>
      <c r="AD83" s="45">
        <v>0</v>
      </c>
      <c r="AE83" s="45">
        <v>0</v>
      </c>
      <c r="AF83" s="54">
        <v>0</v>
      </c>
      <c r="AG83" s="74">
        <v>0</v>
      </c>
      <c r="AH83" s="45">
        <v>0</v>
      </c>
      <c r="AI83" s="45">
        <v>0</v>
      </c>
      <c r="AJ83" s="45">
        <v>0</v>
      </c>
      <c r="AK83" s="54">
        <v>0</v>
      </c>
      <c r="AL83" s="74">
        <v>0</v>
      </c>
      <c r="AM83" s="45">
        <v>0</v>
      </c>
      <c r="AN83" s="45">
        <v>0</v>
      </c>
      <c r="AO83" s="45">
        <v>0</v>
      </c>
      <c r="AP83" s="54">
        <v>0</v>
      </c>
      <c r="AQ83" s="74">
        <v>0</v>
      </c>
      <c r="AR83" s="53">
        <v>0</v>
      </c>
      <c r="AS83" s="45">
        <v>0</v>
      </c>
      <c r="AT83" s="45">
        <v>0</v>
      </c>
      <c r="AU83" s="54">
        <v>0</v>
      </c>
      <c r="AV83" s="74">
        <v>1.7859531959999997</v>
      </c>
      <c r="AW83" s="45">
        <v>177.52454309499998</v>
      </c>
      <c r="AX83" s="45">
        <v>0</v>
      </c>
      <c r="AY83" s="45">
        <v>0</v>
      </c>
      <c r="AZ83" s="54">
        <v>94.83515895599999</v>
      </c>
      <c r="BA83" s="74">
        <v>0</v>
      </c>
      <c r="BB83" s="53">
        <v>0</v>
      </c>
      <c r="BC83" s="45">
        <v>0</v>
      </c>
      <c r="BD83" s="45">
        <v>0</v>
      </c>
      <c r="BE83" s="54">
        <v>0</v>
      </c>
      <c r="BF83" s="74">
        <v>0.6198458440000001</v>
      </c>
      <c r="BG83" s="53">
        <v>3.751328791</v>
      </c>
      <c r="BH83" s="45">
        <v>0.6655054730000001</v>
      </c>
      <c r="BI83" s="45">
        <v>0</v>
      </c>
      <c r="BJ83" s="54">
        <v>6.696575648</v>
      </c>
      <c r="BK83" s="49">
        <f t="shared" si="6"/>
        <v>539.7354490250001</v>
      </c>
    </row>
    <row r="84" spans="1:63" ht="12.75">
      <c r="A84" s="36"/>
      <c r="B84" s="37" t="s">
        <v>86</v>
      </c>
      <c r="C84" s="83">
        <f>SUM(C76:C83)</f>
        <v>0</v>
      </c>
      <c r="D84" s="83">
        <f>SUM(D76:D83)</f>
        <v>278.734115353</v>
      </c>
      <c r="E84" s="83">
        <f aca="true" t="shared" si="7" ref="E84:BK84">SUM(E76:E83)</f>
        <v>0</v>
      </c>
      <c r="F84" s="83">
        <f t="shared" si="7"/>
        <v>0</v>
      </c>
      <c r="G84" s="83">
        <f t="shared" si="7"/>
        <v>0</v>
      </c>
      <c r="H84" s="83">
        <f t="shared" si="7"/>
        <v>15.863896903999997</v>
      </c>
      <c r="I84" s="83">
        <f t="shared" si="7"/>
        <v>2514.2663940619996</v>
      </c>
      <c r="J84" s="83">
        <f t="shared" si="7"/>
        <v>46.342783904</v>
      </c>
      <c r="K84" s="83">
        <f t="shared" si="7"/>
        <v>57.605738373</v>
      </c>
      <c r="L84" s="83">
        <f t="shared" si="7"/>
        <v>286.290249999</v>
      </c>
      <c r="M84" s="83">
        <f t="shared" si="7"/>
        <v>0</v>
      </c>
      <c r="N84" s="83">
        <f t="shared" si="7"/>
        <v>0</v>
      </c>
      <c r="O84" s="83">
        <f t="shared" si="7"/>
        <v>0</v>
      </c>
      <c r="P84" s="83">
        <f t="shared" si="7"/>
        <v>0</v>
      </c>
      <c r="Q84" s="83">
        <f t="shared" si="7"/>
        <v>0</v>
      </c>
      <c r="R84" s="83">
        <f t="shared" si="7"/>
        <v>7.482495375999999</v>
      </c>
      <c r="S84" s="83">
        <f t="shared" si="7"/>
        <v>11.132865439</v>
      </c>
      <c r="T84" s="83">
        <f t="shared" si="7"/>
        <v>6.009995837</v>
      </c>
      <c r="U84" s="83">
        <f t="shared" si="7"/>
        <v>0</v>
      </c>
      <c r="V84" s="83">
        <f t="shared" si="7"/>
        <v>418.022078653</v>
      </c>
      <c r="W84" s="83">
        <f t="shared" si="7"/>
        <v>0</v>
      </c>
      <c r="X84" s="83">
        <f t="shared" si="7"/>
        <v>0</v>
      </c>
      <c r="Y84" s="83">
        <f t="shared" si="7"/>
        <v>0</v>
      </c>
      <c r="Z84" s="83">
        <f t="shared" si="7"/>
        <v>0</v>
      </c>
      <c r="AA84" s="83">
        <f t="shared" si="7"/>
        <v>0</v>
      </c>
      <c r="AB84" s="83">
        <f t="shared" si="7"/>
        <v>0.12501659099999998</v>
      </c>
      <c r="AC84" s="83">
        <f t="shared" si="7"/>
        <v>0.001626038</v>
      </c>
      <c r="AD84" s="83">
        <f t="shared" si="7"/>
        <v>0</v>
      </c>
      <c r="AE84" s="83">
        <f t="shared" si="7"/>
        <v>0</v>
      </c>
      <c r="AF84" s="83">
        <f t="shared" si="7"/>
        <v>0.330917619</v>
      </c>
      <c r="AG84" s="83">
        <f t="shared" si="7"/>
        <v>0</v>
      </c>
      <c r="AH84" s="83">
        <f t="shared" si="7"/>
        <v>0</v>
      </c>
      <c r="AI84" s="83">
        <f t="shared" si="7"/>
        <v>0</v>
      </c>
      <c r="AJ84" s="83">
        <f t="shared" si="7"/>
        <v>0</v>
      </c>
      <c r="AK84" s="83">
        <f t="shared" si="7"/>
        <v>0</v>
      </c>
      <c r="AL84" s="83">
        <f t="shared" si="7"/>
        <v>0.005046134</v>
      </c>
      <c r="AM84" s="83">
        <f t="shared" si="7"/>
        <v>0</v>
      </c>
      <c r="AN84" s="83">
        <f t="shared" si="7"/>
        <v>0</v>
      </c>
      <c r="AO84" s="83">
        <f t="shared" si="7"/>
        <v>0</v>
      </c>
      <c r="AP84" s="83">
        <f t="shared" si="7"/>
        <v>0</v>
      </c>
      <c r="AQ84" s="83">
        <f t="shared" si="7"/>
        <v>0</v>
      </c>
      <c r="AR84" s="83">
        <f t="shared" si="7"/>
        <v>25.383985927</v>
      </c>
      <c r="AS84" s="83">
        <f t="shared" si="7"/>
        <v>0</v>
      </c>
      <c r="AT84" s="83">
        <f t="shared" si="7"/>
        <v>0</v>
      </c>
      <c r="AU84" s="83">
        <f t="shared" si="7"/>
        <v>0</v>
      </c>
      <c r="AV84" s="83">
        <f t="shared" si="7"/>
        <v>321.488634871</v>
      </c>
      <c r="AW84" s="83">
        <f t="shared" si="7"/>
        <v>3210.7254923779997</v>
      </c>
      <c r="AX84" s="83">
        <f t="shared" si="7"/>
        <v>62.579927732</v>
      </c>
      <c r="AY84" s="83">
        <f t="shared" si="7"/>
        <v>0</v>
      </c>
      <c r="AZ84" s="83">
        <f t="shared" si="7"/>
        <v>2377.407550696</v>
      </c>
      <c r="BA84" s="83">
        <f t="shared" si="7"/>
        <v>0</v>
      </c>
      <c r="BB84" s="83">
        <f t="shared" si="7"/>
        <v>0</v>
      </c>
      <c r="BC84" s="83">
        <f t="shared" si="7"/>
        <v>0</v>
      </c>
      <c r="BD84" s="83">
        <f t="shared" si="7"/>
        <v>0</v>
      </c>
      <c r="BE84" s="83">
        <f t="shared" si="7"/>
        <v>0</v>
      </c>
      <c r="BF84" s="83">
        <f t="shared" si="7"/>
        <v>126.337980033</v>
      </c>
      <c r="BG84" s="83">
        <f t="shared" si="7"/>
        <v>169.442530324</v>
      </c>
      <c r="BH84" s="83">
        <f t="shared" si="7"/>
        <v>29.622351607</v>
      </c>
      <c r="BI84" s="83">
        <f t="shared" si="7"/>
        <v>0</v>
      </c>
      <c r="BJ84" s="83">
        <f t="shared" si="7"/>
        <v>377.40671105499996</v>
      </c>
      <c r="BK84" s="66">
        <f t="shared" si="7"/>
        <v>10342.608384905001</v>
      </c>
    </row>
    <row r="85" spans="1:63" ht="12.75">
      <c r="A85" s="36"/>
      <c r="B85" s="38" t="s">
        <v>76</v>
      </c>
      <c r="C85" s="66">
        <f aca="true" t="shared" si="8" ref="C85:AH85">+C84+C68+C14+C10</f>
        <v>0</v>
      </c>
      <c r="D85" s="75">
        <f t="shared" si="8"/>
        <v>1384.613527884</v>
      </c>
      <c r="E85" s="75">
        <f t="shared" si="8"/>
        <v>0</v>
      </c>
      <c r="F85" s="75">
        <f t="shared" si="8"/>
        <v>0</v>
      </c>
      <c r="G85" s="76">
        <f t="shared" si="8"/>
        <v>0</v>
      </c>
      <c r="H85" s="66">
        <f t="shared" si="8"/>
        <v>30.423388084999996</v>
      </c>
      <c r="I85" s="75">
        <f t="shared" si="8"/>
        <v>5535.312331094</v>
      </c>
      <c r="J85" s="75">
        <f t="shared" si="8"/>
        <v>1026.9125939839998</v>
      </c>
      <c r="K85" s="75">
        <f t="shared" si="8"/>
        <v>199.28360388800002</v>
      </c>
      <c r="L85" s="76">
        <f t="shared" si="8"/>
        <v>896.507743006</v>
      </c>
      <c r="M85" s="66">
        <f t="shared" si="8"/>
        <v>0</v>
      </c>
      <c r="N85" s="75">
        <f t="shared" si="8"/>
        <v>0</v>
      </c>
      <c r="O85" s="75">
        <f t="shared" si="8"/>
        <v>0</v>
      </c>
      <c r="P85" s="75">
        <f t="shared" si="8"/>
        <v>0</v>
      </c>
      <c r="Q85" s="76">
        <f t="shared" si="8"/>
        <v>0</v>
      </c>
      <c r="R85" s="66">
        <f t="shared" si="8"/>
        <v>12.902913547999997</v>
      </c>
      <c r="S85" s="75">
        <f t="shared" si="8"/>
        <v>275.422309629</v>
      </c>
      <c r="T85" s="75">
        <f t="shared" si="8"/>
        <v>29.295812599999998</v>
      </c>
      <c r="U85" s="75">
        <f t="shared" si="8"/>
        <v>0</v>
      </c>
      <c r="V85" s="76">
        <f t="shared" si="8"/>
        <v>435.787288332</v>
      </c>
      <c r="W85" s="66">
        <f t="shared" si="8"/>
        <v>0</v>
      </c>
      <c r="X85" s="66">
        <f t="shared" si="8"/>
        <v>0</v>
      </c>
      <c r="Y85" s="66">
        <f t="shared" si="8"/>
        <v>0</v>
      </c>
      <c r="Z85" s="66">
        <f t="shared" si="8"/>
        <v>0</v>
      </c>
      <c r="AA85" s="66">
        <f t="shared" si="8"/>
        <v>0</v>
      </c>
      <c r="AB85" s="66">
        <f t="shared" si="8"/>
        <v>0.15433986099999997</v>
      </c>
      <c r="AC85" s="75">
        <f t="shared" si="8"/>
        <v>0.001626038</v>
      </c>
      <c r="AD85" s="75">
        <f t="shared" si="8"/>
        <v>0</v>
      </c>
      <c r="AE85" s="75">
        <f t="shared" si="8"/>
        <v>0</v>
      </c>
      <c r="AF85" s="76">
        <f t="shared" si="8"/>
        <v>0.346524907</v>
      </c>
      <c r="AG85" s="66">
        <f t="shared" si="8"/>
        <v>0</v>
      </c>
      <c r="AH85" s="75">
        <f t="shared" si="8"/>
        <v>0</v>
      </c>
      <c r="AI85" s="75">
        <f aca="true" t="shared" si="9" ref="AI85:BK85">+AI84+AI68+AI14+AI10</f>
        <v>0</v>
      </c>
      <c r="AJ85" s="75">
        <f t="shared" si="9"/>
        <v>0</v>
      </c>
      <c r="AK85" s="76">
        <f t="shared" si="9"/>
        <v>0</v>
      </c>
      <c r="AL85" s="66">
        <f t="shared" si="9"/>
        <v>0.005046134</v>
      </c>
      <c r="AM85" s="75">
        <f t="shared" si="9"/>
        <v>0</v>
      </c>
      <c r="AN85" s="75">
        <f t="shared" si="9"/>
        <v>0</v>
      </c>
      <c r="AO85" s="75">
        <f t="shared" si="9"/>
        <v>0</v>
      </c>
      <c r="AP85" s="76">
        <f t="shared" si="9"/>
        <v>0</v>
      </c>
      <c r="AQ85" s="66">
        <f t="shared" si="9"/>
        <v>0</v>
      </c>
      <c r="AR85" s="75">
        <f t="shared" si="9"/>
        <v>77.669880501</v>
      </c>
      <c r="AS85" s="75">
        <f t="shared" si="9"/>
        <v>0</v>
      </c>
      <c r="AT85" s="75">
        <f t="shared" si="9"/>
        <v>0</v>
      </c>
      <c r="AU85" s="76">
        <f t="shared" si="9"/>
        <v>0</v>
      </c>
      <c r="AV85" s="66">
        <f t="shared" si="9"/>
        <v>613.719743241</v>
      </c>
      <c r="AW85" s="75">
        <f t="shared" si="9"/>
        <v>5212.128674461</v>
      </c>
      <c r="AX85" s="75">
        <f t="shared" si="9"/>
        <v>105.564831146</v>
      </c>
      <c r="AY85" s="75">
        <f t="shared" si="9"/>
        <v>0</v>
      </c>
      <c r="AZ85" s="76">
        <f t="shared" si="9"/>
        <v>4284.878369774</v>
      </c>
      <c r="BA85" s="66">
        <f t="shared" si="9"/>
        <v>0</v>
      </c>
      <c r="BB85" s="75">
        <f t="shared" si="9"/>
        <v>0</v>
      </c>
      <c r="BC85" s="75">
        <f t="shared" si="9"/>
        <v>0</v>
      </c>
      <c r="BD85" s="75">
        <f t="shared" si="9"/>
        <v>0</v>
      </c>
      <c r="BE85" s="76">
        <f t="shared" si="9"/>
        <v>0</v>
      </c>
      <c r="BF85" s="66">
        <f t="shared" si="9"/>
        <v>200.587471231</v>
      </c>
      <c r="BG85" s="75">
        <f t="shared" si="9"/>
        <v>377.090210576</v>
      </c>
      <c r="BH85" s="75">
        <f t="shared" si="9"/>
        <v>54.849799704000006</v>
      </c>
      <c r="BI85" s="75">
        <f t="shared" si="9"/>
        <v>0</v>
      </c>
      <c r="BJ85" s="76">
        <f t="shared" si="9"/>
        <v>641.5546266609999</v>
      </c>
      <c r="BK85" s="66">
        <f t="shared" si="9"/>
        <v>21395.012656285002</v>
      </c>
    </row>
    <row r="86" spans="1:63" ht="3.75" customHeight="1">
      <c r="A86" s="11"/>
      <c r="B86" s="20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7"/>
    </row>
    <row r="87" spans="1:63" ht="3.75" customHeight="1">
      <c r="A87" s="11"/>
      <c r="B87" s="20"/>
      <c r="C87" s="25"/>
      <c r="D87" s="33"/>
      <c r="E87" s="26"/>
      <c r="F87" s="26"/>
      <c r="G87" s="26"/>
      <c r="H87" s="26"/>
      <c r="I87" s="26"/>
      <c r="J87" s="26"/>
      <c r="K87" s="26"/>
      <c r="L87" s="26"/>
      <c r="M87" s="26"/>
      <c r="N87" s="3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33"/>
      <c r="AS87" s="26"/>
      <c r="AT87" s="26"/>
      <c r="AU87" s="26"/>
      <c r="AV87" s="26"/>
      <c r="AW87" s="26"/>
      <c r="AX87" s="26"/>
      <c r="AY87" s="26"/>
      <c r="AZ87" s="26"/>
      <c r="BA87" s="26"/>
      <c r="BB87" s="33"/>
      <c r="BC87" s="26"/>
      <c r="BD87" s="26"/>
      <c r="BE87" s="26"/>
      <c r="BF87" s="26"/>
      <c r="BG87" s="33"/>
      <c r="BH87" s="26"/>
      <c r="BI87" s="26"/>
      <c r="BJ87" s="26"/>
      <c r="BK87" s="29"/>
    </row>
    <row r="88" spans="1:63" ht="12.75">
      <c r="A88" s="11" t="s">
        <v>1</v>
      </c>
      <c r="B88" s="17" t="s">
        <v>7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7"/>
    </row>
    <row r="89" spans="1:256" s="4" customFormat="1" ht="12.75">
      <c r="A89" s="11" t="s">
        <v>72</v>
      </c>
      <c r="B89" s="24" t="s">
        <v>2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4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11"/>
      <c r="B90" s="24" t="s">
        <v>104</v>
      </c>
      <c r="C90" s="78">
        <v>0</v>
      </c>
      <c r="D90" s="53">
        <v>0.529337284</v>
      </c>
      <c r="E90" s="79">
        <v>0</v>
      </c>
      <c r="F90" s="79">
        <v>0</v>
      </c>
      <c r="G90" s="80">
        <v>0</v>
      </c>
      <c r="H90" s="78">
        <v>8.689411802</v>
      </c>
      <c r="I90" s="79">
        <v>0</v>
      </c>
      <c r="J90" s="79">
        <v>0</v>
      </c>
      <c r="K90" s="79">
        <v>0</v>
      </c>
      <c r="L90" s="80">
        <v>0.46091522799999995</v>
      </c>
      <c r="M90" s="67">
        <v>0</v>
      </c>
      <c r="N90" s="68">
        <v>0</v>
      </c>
      <c r="O90" s="67">
        <v>0</v>
      </c>
      <c r="P90" s="67">
        <v>0</v>
      </c>
      <c r="Q90" s="67">
        <v>0</v>
      </c>
      <c r="R90" s="78">
        <v>4.587684782</v>
      </c>
      <c r="S90" s="79">
        <v>0</v>
      </c>
      <c r="T90" s="79">
        <v>0</v>
      </c>
      <c r="U90" s="79">
        <v>0</v>
      </c>
      <c r="V90" s="80">
        <v>0.136621862</v>
      </c>
      <c r="W90" s="78">
        <v>0</v>
      </c>
      <c r="X90" s="79">
        <v>0</v>
      </c>
      <c r="Y90" s="79">
        <v>0</v>
      </c>
      <c r="Z90" s="79">
        <v>0</v>
      </c>
      <c r="AA90" s="80">
        <v>0</v>
      </c>
      <c r="AB90" s="78">
        <v>0.728662363</v>
      </c>
      <c r="AC90" s="79">
        <v>0</v>
      </c>
      <c r="AD90" s="79">
        <v>0</v>
      </c>
      <c r="AE90" s="79">
        <v>0</v>
      </c>
      <c r="AF90" s="80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78">
        <v>0.434672766</v>
      </c>
      <c r="AM90" s="79">
        <v>0</v>
      </c>
      <c r="AN90" s="79">
        <v>0</v>
      </c>
      <c r="AO90" s="79">
        <v>0</v>
      </c>
      <c r="AP90" s="80">
        <v>0</v>
      </c>
      <c r="AQ90" s="78">
        <v>0</v>
      </c>
      <c r="AR90" s="81">
        <v>0</v>
      </c>
      <c r="AS90" s="79">
        <v>0</v>
      </c>
      <c r="AT90" s="79">
        <v>0</v>
      </c>
      <c r="AU90" s="80">
        <v>0</v>
      </c>
      <c r="AV90" s="78">
        <v>629.0000198519999</v>
      </c>
      <c r="AW90" s="79">
        <v>7.188356231999999</v>
      </c>
      <c r="AX90" s="79">
        <v>0</v>
      </c>
      <c r="AY90" s="79">
        <v>0</v>
      </c>
      <c r="AZ90" s="80">
        <v>67.768513957</v>
      </c>
      <c r="BA90" s="78">
        <v>0</v>
      </c>
      <c r="BB90" s="81">
        <v>0</v>
      </c>
      <c r="BC90" s="79">
        <v>0</v>
      </c>
      <c r="BD90" s="79">
        <v>0</v>
      </c>
      <c r="BE90" s="80">
        <v>0</v>
      </c>
      <c r="BF90" s="78">
        <v>334.105919454</v>
      </c>
      <c r="BG90" s="81">
        <v>11.998076136999998</v>
      </c>
      <c r="BH90" s="79">
        <v>1.045850041</v>
      </c>
      <c r="BI90" s="79">
        <v>0</v>
      </c>
      <c r="BJ90" s="80">
        <v>28.41863488</v>
      </c>
      <c r="BK90" s="113">
        <f>SUM(C90:BJ90)</f>
        <v>1095.0926766399998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36"/>
      <c r="B91" s="37" t="s">
        <v>81</v>
      </c>
      <c r="C91" s="50">
        <f>SUM(C90)</f>
        <v>0</v>
      </c>
      <c r="D91" s="72">
        <f>SUM(D90)</f>
        <v>0.529337284</v>
      </c>
      <c r="E91" s="72">
        <f aca="true" t="shared" si="10" ref="E91:BJ91">SUM(E90)</f>
        <v>0</v>
      </c>
      <c r="F91" s="72">
        <f t="shared" si="10"/>
        <v>0</v>
      </c>
      <c r="G91" s="69">
        <f t="shared" si="10"/>
        <v>0</v>
      </c>
      <c r="H91" s="50">
        <f t="shared" si="10"/>
        <v>8.689411802</v>
      </c>
      <c r="I91" s="72">
        <f t="shared" si="10"/>
        <v>0</v>
      </c>
      <c r="J91" s="72">
        <f t="shared" si="10"/>
        <v>0</v>
      </c>
      <c r="K91" s="72">
        <f t="shared" si="10"/>
        <v>0</v>
      </c>
      <c r="L91" s="69">
        <f t="shared" si="10"/>
        <v>0.46091522799999995</v>
      </c>
      <c r="M91" s="51">
        <f t="shared" si="10"/>
        <v>0</v>
      </c>
      <c r="N91" s="51">
        <f t="shared" si="10"/>
        <v>0</v>
      </c>
      <c r="O91" s="51">
        <f t="shared" si="10"/>
        <v>0</v>
      </c>
      <c r="P91" s="51">
        <f t="shared" si="10"/>
        <v>0</v>
      </c>
      <c r="Q91" s="77">
        <f t="shared" si="10"/>
        <v>0</v>
      </c>
      <c r="R91" s="50">
        <f t="shared" si="10"/>
        <v>4.587684782</v>
      </c>
      <c r="S91" s="72">
        <f t="shared" si="10"/>
        <v>0</v>
      </c>
      <c r="T91" s="72">
        <f t="shared" si="10"/>
        <v>0</v>
      </c>
      <c r="U91" s="72">
        <f t="shared" si="10"/>
        <v>0</v>
      </c>
      <c r="V91" s="69">
        <f t="shared" si="10"/>
        <v>0.136621862</v>
      </c>
      <c r="W91" s="50">
        <f t="shared" si="10"/>
        <v>0</v>
      </c>
      <c r="X91" s="72">
        <f t="shared" si="10"/>
        <v>0</v>
      </c>
      <c r="Y91" s="72">
        <f t="shared" si="10"/>
        <v>0</v>
      </c>
      <c r="Z91" s="72">
        <f t="shared" si="10"/>
        <v>0</v>
      </c>
      <c r="AA91" s="69">
        <f t="shared" si="10"/>
        <v>0</v>
      </c>
      <c r="AB91" s="50">
        <f t="shared" si="10"/>
        <v>0.728662363</v>
      </c>
      <c r="AC91" s="72">
        <f t="shared" si="10"/>
        <v>0</v>
      </c>
      <c r="AD91" s="72">
        <f t="shared" si="10"/>
        <v>0</v>
      </c>
      <c r="AE91" s="72">
        <f t="shared" si="10"/>
        <v>0</v>
      </c>
      <c r="AF91" s="69">
        <f t="shared" si="10"/>
        <v>0</v>
      </c>
      <c r="AG91" s="51">
        <f t="shared" si="10"/>
        <v>0</v>
      </c>
      <c r="AH91" s="51">
        <f t="shared" si="10"/>
        <v>0</v>
      </c>
      <c r="AI91" s="51">
        <f t="shared" si="10"/>
        <v>0</v>
      </c>
      <c r="AJ91" s="51">
        <f t="shared" si="10"/>
        <v>0</v>
      </c>
      <c r="AK91" s="77">
        <f t="shared" si="10"/>
        <v>0</v>
      </c>
      <c r="AL91" s="50">
        <f t="shared" si="10"/>
        <v>0.434672766</v>
      </c>
      <c r="AM91" s="72">
        <f t="shared" si="10"/>
        <v>0</v>
      </c>
      <c r="AN91" s="72">
        <f t="shared" si="10"/>
        <v>0</v>
      </c>
      <c r="AO91" s="72">
        <f t="shared" si="10"/>
        <v>0</v>
      </c>
      <c r="AP91" s="69">
        <f t="shared" si="10"/>
        <v>0</v>
      </c>
      <c r="AQ91" s="50">
        <f t="shared" si="10"/>
        <v>0</v>
      </c>
      <c r="AR91" s="72">
        <f t="shared" si="10"/>
        <v>0</v>
      </c>
      <c r="AS91" s="72">
        <f t="shared" si="10"/>
        <v>0</v>
      </c>
      <c r="AT91" s="72">
        <f t="shared" si="10"/>
        <v>0</v>
      </c>
      <c r="AU91" s="69">
        <f t="shared" si="10"/>
        <v>0</v>
      </c>
      <c r="AV91" s="50">
        <f t="shared" si="10"/>
        <v>629.0000198519999</v>
      </c>
      <c r="AW91" s="72">
        <f t="shared" si="10"/>
        <v>7.188356231999999</v>
      </c>
      <c r="AX91" s="72">
        <f t="shared" si="10"/>
        <v>0</v>
      </c>
      <c r="AY91" s="72">
        <f t="shared" si="10"/>
        <v>0</v>
      </c>
      <c r="AZ91" s="69">
        <f t="shared" si="10"/>
        <v>67.768513957</v>
      </c>
      <c r="BA91" s="50">
        <f t="shared" si="10"/>
        <v>0</v>
      </c>
      <c r="BB91" s="72">
        <f t="shared" si="10"/>
        <v>0</v>
      </c>
      <c r="BC91" s="72">
        <f t="shared" si="10"/>
        <v>0</v>
      </c>
      <c r="BD91" s="72">
        <f t="shared" si="10"/>
        <v>0</v>
      </c>
      <c r="BE91" s="69">
        <f t="shared" si="10"/>
        <v>0</v>
      </c>
      <c r="BF91" s="50">
        <f t="shared" si="10"/>
        <v>334.105919454</v>
      </c>
      <c r="BG91" s="72">
        <f t="shared" si="10"/>
        <v>11.998076136999998</v>
      </c>
      <c r="BH91" s="72">
        <f t="shared" si="10"/>
        <v>1.045850041</v>
      </c>
      <c r="BI91" s="72">
        <f t="shared" si="10"/>
        <v>0</v>
      </c>
      <c r="BJ91" s="69">
        <f t="shared" si="10"/>
        <v>28.41863488</v>
      </c>
      <c r="BK91" s="52">
        <f>SUM(BK90:BK90)</f>
        <v>1095.0926766399998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63" ht="12.75">
      <c r="A92" s="11" t="s">
        <v>73</v>
      </c>
      <c r="B92" s="18" t="s">
        <v>17</v>
      </c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7"/>
    </row>
    <row r="93" spans="1:63" ht="12.75">
      <c r="A93" s="11"/>
      <c r="B93" s="24" t="s">
        <v>105</v>
      </c>
      <c r="C93" s="74">
        <v>0</v>
      </c>
      <c r="D93" s="53">
        <v>114.466160251</v>
      </c>
      <c r="E93" s="45">
        <v>0</v>
      </c>
      <c r="F93" s="45">
        <v>0</v>
      </c>
      <c r="G93" s="54">
        <v>0</v>
      </c>
      <c r="H93" s="74">
        <v>31.470828099000002</v>
      </c>
      <c r="I93" s="45">
        <v>75.079350421</v>
      </c>
      <c r="J93" s="45">
        <v>0</v>
      </c>
      <c r="K93" s="45">
        <v>0</v>
      </c>
      <c r="L93" s="54">
        <v>116.00929780199999</v>
      </c>
      <c r="M93" s="74">
        <v>0</v>
      </c>
      <c r="N93" s="53">
        <v>0</v>
      </c>
      <c r="O93" s="45">
        <v>0</v>
      </c>
      <c r="P93" s="45">
        <v>0</v>
      </c>
      <c r="Q93" s="54">
        <v>0</v>
      </c>
      <c r="R93" s="74">
        <v>9.260286515</v>
      </c>
      <c r="S93" s="45">
        <v>10.107746109999999</v>
      </c>
      <c r="T93" s="45">
        <v>0</v>
      </c>
      <c r="U93" s="45">
        <v>0</v>
      </c>
      <c r="V93" s="54">
        <v>3.326982182</v>
      </c>
      <c r="W93" s="74">
        <v>0</v>
      </c>
      <c r="X93" s="45">
        <v>0</v>
      </c>
      <c r="Y93" s="45">
        <v>0</v>
      </c>
      <c r="Z93" s="45">
        <v>0</v>
      </c>
      <c r="AA93" s="54">
        <v>0</v>
      </c>
      <c r="AB93" s="74">
        <v>0.176364108</v>
      </c>
      <c r="AC93" s="45">
        <v>0</v>
      </c>
      <c r="AD93" s="45">
        <v>0</v>
      </c>
      <c r="AE93" s="45">
        <v>0</v>
      </c>
      <c r="AF93" s="54">
        <v>0</v>
      </c>
      <c r="AG93" s="74">
        <v>0</v>
      </c>
      <c r="AH93" s="45">
        <v>0</v>
      </c>
      <c r="AI93" s="45">
        <v>0</v>
      </c>
      <c r="AJ93" s="45">
        <v>0</v>
      </c>
      <c r="AK93" s="54">
        <v>0</v>
      </c>
      <c r="AL93" s="74">
        <v>0.106111</v>
      </c>
      <c r="AM93" s="45">
        <v>0</v>
      </c>
      <c r="AN93" s="45">
        <v>0</v>
      </c>
      <c r="AO93" s="45">
        <v>0</v>
      </c>
      <c r="AP93" s="54">
        <v>0</v>
      </c>
      <c r="AQ93" s="74">
        <v>0</v>
      </c>
      <c r="AR93" s="53">
        <v>0.277522333</v>
      </c>
      <c r="AS93" s="45">
        <v>0</v>
      </c>
      <c r="AT93" s="45">
        <v>0</v>
      </c>
      <c r="AU93" s="54">
        <v>0</v>
      </c>
      <c r="AV93" s="74">
        <v>924.2406748420001</v>
      </c>
      <c r="AW93" s="45">
        <v>181.40236483700002</v>
      </c>
      <c r="AX93" s="45">
        <v>0</v>
      </c>
      <c r="AY93" s="45">
        <v>0</v>
      </c>
      <c r="AZ93" s="54">
        <v>571.792334117</v>
      </c>
      <c r="BA93" s="74">
        <v>0</v>
      </c>
      <c r="BB93" s="53">
        <v>0</v>
      </c>
      <c r="BC93" s="45">
        <v>0</v>
      </c>
      <c r="BD93" s="45">
        <v>0</v>
      </c>
      <c r="BE93" s="54">
        <v>0</v>
      </c>
      <c r="BF93" s="74">
        <v>258.293432092</v>
      </c>
      <c r="BG93" s="53">
        <v>20.397901361000002</v>
      </c>
      <c r="BH93" s="45">
        <v>0</v>
      </c>
      <c r="BI93" s="45">
        <v>0</v>
      </c>
      <c r="BJ93" s="54">
        <v>58.970712106</v>
      </c>
      <c r="BK93" s="49">
        <f aca="true" t="shared" si="11" ref="BK93:BK103">SUM(C93:BJ93)</f>
        <v>2375.378068176</v>
      </c>
    </row>
    <row r="94" spans="1:63" ht="12.75">
      <c r="A94" s="11"/>
      <c r="B94" s="24" t="s">
        <v>106</v>
      </c>
      <c r="C94" s="74">
        <v>0</v>
      </c>
      <c r="D94" s="53">
        <v>49.216866094</v>
      </c>
      <c r="E94" s="45">
        <v>0</v>
      </c>
      <c r="F94" s="45">
        <v>0</v>
      </c>
      <c r="G94" s="54">
        <v>0</v>
      </c>
      <c r="H94" s="74">
        <v>1.798052745</v>
      </c>
      <c r="I94" s="45">
        <v>0.5625610320000001</v>
      </c>
      <c r="J94" s="45">
        <v>0.967568858</v>
      </c>
      <c r="K94" s="45">
        <v>0</v>
      </c>
      <c r="L94" s="54">
        <v>17.437840673</v>
      </c>
      <c r="M94" s="74">
        <v>0</v>
      </c>
      <c r="N94" s="53">
        <v>0</v>
      </c>
      <c r="O94" s="45">
        <v>0</v>
      </c>
      <c r="P94" s="45">
        <v>0</v>
      </c>
      <c r="Q94" s="54">
        <v>0</v>
      </c>
      <c r="R94" s="74">
        <v>0.74480722</v>
      </c>
      <c r="S94" s="45">
        <v>0</v>
      </c>
      <c r="T94" s="45">
        <v>0</v>
      </c>
      <c r="U94" s="45">
        <v>0</v>
      </c>
      <c r="V94" s="54">
        <v>0.349506474</v>
      </c>
      <c r="W94" s="74">
        <v>0</v>
      </c>
      <c r="X94" s="45">
        <v>0</v>
      </c>
      <c r="Y94" s="45">
        <v>0</v>
      </c>
      <c r="Z94" s="45">
        <v>0</v>
      </c>
      <c r="AA94" s="54">
        <v>0</v>
      </c>
      <c r="AB94" s="74">
        <v>0.018035148</v>
      </c>
      <c r="AC94" s="45">
        <v>0</v>
      </c>
      <c r="AD94" s="45">
        <v>0</v>
      </c>
      <c r="AE94" s="45">
        <v>0</v>
      </c>
      <c r="AF94" s="54">
        <v>0</v>
      </c>
      <c r="AG94" s="74">
        <v>0</v>
      </c>
      <c r="AH94" s="45">
        <v>0</v>
      </c>
      <c r="AI94" s="45">
        <v>0</v>
      </c>
      <c r="AJ94" s="45">
        <v>0</v>
      </c>
      <c r="AK94" s="54">
        <v>0</v>
      </c>
      <c r="AL94" s="74">
        <v>0.025137571999999997</v>
      </c>
      <c r="AM94" s="45">
        <v>0</v>
      </c>
      <c r="AN94" s="45">
        <v>0</v>
      </c>
      <c r="AO94" s="45">
        <v>0</v>
      </c>
      <c r="AP94" s="54">
        <v>0</v>
      </c>
      <c r="AQ94" s="74">
        <v>0</v>
      </c>
      <c r="AR94" s="53">
        <v>25.95352703</v>
      </c>
      <c r="AS94" s="45">
        <v>0</v>
      </c>
      <c r="AT94" s="45">
        <v>0</v>
      </c>
      <c r="AU94" s="54">
        <v>0</v>
      </c>
      <c r="AV94" s="74">
        <v>122.84712918600002</v>
      </c>
      <c r="AW94" s="45">
        <v>32.616694256</v>
      </c>
      <c r="AX94" s="45">
        <v>0</v>
      </c>
      <c r="AY94" s="45">
        <v>3.9890254630000004</v>
      </c>
      <c r="AZ94" s="54">
        <v>116.01683795299999</v>
      </c>
      <c r="BA94" s="74">
        <v>0</v>
      </c>
      <c r="BB94" s="53">
        <v>0</v>
      </c>
      <c r="BC94" s="45">
        <v>0</v>
      </c>
      <c r="BD94" s="45">
        <v>0</v>
      </c>
      <c r="BE94" s="54">
        <v>0</v>
      </c>
      <c r="BF94" s="74">
        <v>46.251044144</v>
      </c>
      <c r="BG94" s="53">
        <v>6.3048584089999995</v>
      </c>
      <c r="BH94" s="45">
        <v>0</v>
      </c>
      <c r="BI94" s="45">
        <v>0</v>
      </c>
      <c r="BJ94" s="54">
        <v>11.061657400000001</v>
      </c>
      <c r="BK94" s="49">
        <f t="shared" si="11"/>
        <v>436.16114965700007</v>
      </c>
    </row>
    <row r="95" spans="1:63" ht="12.75">
      <c r="A95" s="11"/>
      <c r="B95" s="24" t="s">
        <v>107</v>
      </c>
      <c r="C95" s="74">
        <v>0</v>
      </c>
      <c r="D95" s="53">
        <v>0.516126867</v>
      </c>
      <c r="E95" s="45">
        <v>0</v>
      </c>
      <c r="F95" s="45">
        <v>0</v>
      </c>
      <c r="G95" s="54">
        <v>0</v>
      </c>
      <c r="H95" s="74">
        <v>42.611386884999995</v>
      </c>
      <c r="I95" s="45">
        <v>11.082876014</v>
      </c>
      <c r="J95" s="45">
        <v>0</v>
      </c>
      <c r="K95" s="45">
        <v>0</v>
      </c>
      <c r="L95" s="54">
        <v>30.758215703</v>
      </c>
      <c r="M95" s="74">
        <v>0</v>
      </c>
      <c r="N95" s="53">
        <v>0</v>
      </c>
      <c r="O95" s="45">
        <v>0</v>
      </c>
      <c r="P95" s="45">
        <v>0</v>
      </c>
      <c r="Q95" s="54">
        <v>0</v>
      </c>
      <c r="R95" s="74">
        <v>16.773500901000002</v>
      </c>
      <c r="S95" s="45">
        <v>0.237658268</v>
      </c>
      <c r="T95" s="45">
        <v>0</v>
      </c>
      <c r="U95" s="45">
        <v>0</v>
      </c>
      <c r="V95" s="54">
        <v>1.8210050629999999</v>
      </c>
      <c r="W95" s="74">
        <v>0</v>
      </c>
      <c r="X95" s="45">
        <v>0</v>
      </c>
      <c r="Y95" s="45">
        <v>0</v>
      </c>
      <c r="Z95" s="45">
        <v>0</v>
      </c>
      <c r="AA95" s="54">
        <v>0</v>
      </c>
      <c r="AB95" s="74">
        <v>0.081070973</v>
      </c>
      <c r="AC95" s="45">
        <v>0</v>
      </c>
      <c r="AD95" s="45">
        <v>0</v>
      </c>
      <c r="AE95" s="45">
        <v>0</v>
      </c>
      <c r="AF95" s="54">
        <v>0.000509022</v>
      </c>
      <c r="AG95" s="74">
        <v>0</v>
      </c>
      <c r="AH95" s="45">
        <v>0</v>
      </c>
      <c r="AI95" s="45">
        <v>0</v>
      </c>
      <c r="AJ95" s="45">
        <v>0</v>
      </c>
      <c r="AK95" s="54">
        <v>0</v>
      </c>
      <c r="AL95" s="74">
        <v>0.127124972</v>
      </c>
      <c r="AM95" s="45">
        <v>0</v>
      </c>
      <c r="AN95" s="45">
        <v>0</v>
      </c>
      <c r="AO95" s="45">
        <v>0</v>
      </c>
      <c r="AP95" s="54">
        <v>0</v>
      </c>
      <c r="AQ95" s="74">
        <v>0</v>
      </c>
      <c r="AR95" s="53">
        <v>3.8926433329999997</v>
      </c>
      <c r="AS95" s="45">
        <v>0</v>
      </c>
      <c r="AT95" s="45">
        <v>0</v>
      </c>
      <c r="AU95" s="54">
        <v>0</v>
      </c>
      <c r="AV95" s="74">
        <v>559.6430152099999</v>
      </c>
      <c r="AW95" s="45">
        <v>180.23730910600003</v>
      </c>
      <c r="AX95" s="45">
        <v>0</v>
      </c>
      <c r="AY95" s="45">
        <v>0</v>
      </c>
      <c r="AZ95" s="54">
        <v>818.6381080430001</v>
      </c>
      <c r="BA95" s="74">
        <v>0</v>
      </c>
      <c r="BB95" s="53">
        <v>0</v>
      </c>
      <c r="BC95" s="45">
        <v>0</v>
      </c>
      <c r="BD95" s="45">
        <v>0</v>
      </c>
      <c r="BE95" s="54">
        <v>0</v>
      </c>
      <c r="BF95" s="74">
        <v>209.287581069</v>
      </c>
      <c r="BG95" s="53">
        <v>19.080726935999998</v>
      </c>
      <c r="BH95" s="45">
        <v>0</v>
      </c>
      <c r="BI95" s="45">
        <v>0</v>
      </c>
      <c r="BJ95" s="54">
        <v>59.742986380000005</v>
      </c>
      <c r="BK95" s="49">
        <f t="shared" si="11"/>
        <v>1954.5318447450002</v>
      </c>
    </row>
    <row r="96" spans="1:63" ht="25.5">
      <c r="A96" s="11"/>
      <c r="B96" s="24" t="s">
        <v>108</v>
      </c>
      <c r="C96" s="74">
        <v>0</v>
      </c>
      <c r="D96" s="53">
        <v>0.48523380199999994</v>
      </c>
      <c r="E96" s="45">
        <v>0</v>
      </c>
      <c r="F96" s="45">
        <v>0</v>
      </c>
      <c r="G96" s="54">
        <v>0</v>
      </c>
      <c r="H96" s="74">
        <v>0.32951838</v>
      </c>
      <c r="I96" s="45">
        <v>0.001022938</v>
      </c>
      <c r="J96" s="45">
        <v>0</v>
      </c>
      <c r="K96" s="45">
        <v>0</v>
      </c>
      <c r="L96" s="54">
        <v>0.292589553</v>
      </c>
      <c r="M96" s="74">
        <v>0</v>
      </c>
      <c r="N96" s="53">
        <v>0</v>
      </c>
      <c r="O96" s="45">
        <v>0</v>
      </c>
      <c r="P96" s="45">
        <v>0</v>
      </c>
      <c r="Q96" s="54">
        <v>0</v>
      </c>
      <c r="R96" s="74">
        <v>0.202535202</v>
      </c>
      <c r="S96" s="45">
        <v>0</v>
      </c>
      <c r="T96" s="45">
        <v>0</v>
      </c>
      <c r="U96" s="45">
        <v>0</v>
      </c>
      <c r="V96" s="54">
        <v>0</v>
      </c>
      <c r="W96" s="74">
        <v>0</v>
      </c>
      <c r="X96" s="45">
        <v>0</v>
      </c>
      <c r="Y96" s="45">
        <v>0</v>
      </c>
      <c r="Z96" s="45">
        <v>0</v>
      </c>
      <c r="AA96" s="54">
        <v>0</v>
      </c>
      <c r="AB96" s="74">
        <v>0.060179740999999995</v>
      </c>
      <c r="AC96" s="45">
        <v>0</v>
      </c>
      <c r="AD96" s="45">
        <v>0</v>
      </c>
      <c r="AE96" s="45">
        <v>0</v>
      </c>
      <c r="AF96" s="54">
        <v>0</v>
      </c>
      <c r="AG96" s="74">
        <v>0</v>
      </c>
      <c r="AH96" s="45">
        <v>0</v>
      </c>
      <c r="AI96" s="45">
        <v>0</v>
      </c>
      <c r="AJ96" s="45">
        <v>0</v>
      </c>
      <c r="AK96" s="54">
        <v>0</v>
      </c>
      <c r="AL96" s="74">
        <v>0.055771424</v>
      </c>
      <c r="AM96" s="45">
        <v>0</v>
      </c>
      <c r="AN96" s="45">
        <v>0</v>
      </c>
      <c r="AO96" s="45">
        <v>0</v>
      </c>
      <c r="AP96" s="54">
        <v>0</v>
      </c>
      <c r="AQ96" s="74">
        <v>0</v>
      </c>
      <c r="AR96" s="53">
        <v>0</v>
      </c>
      <c r="AS96" s="45">
        <v>0</v>
      </c>
      <c r="AT96" s="45">
        <v>0</v>
      </c>
      <c r="AU96" s="54">
        <v>0</v>
      </c>
      <c r="AV96" s="74">
        <v>30.872222275</v>
      </c>
      <c r="AW96" s="45">
        <v>0.7958845390000001</v>
      </c>
      <c r="AX96" s="45">
        <v>0</v>
      </c>
      <c r="AY96" s="45">
        <v>0</v>
      </c>
      <c r="AZ96" s="54">
        <v>6.025008952</v>
      </c>
      <c r="BA96" s="74">
        <v>0</v>
      </c>
      <c r="BB96" s="53">
        <v>0</v>
      </c>
      <c r="BC96" s="45">
        <v>0</v>
      </c>
      <c r="BD96" s="45">
        <v>0</v>
      </c>
      <c r="BE96" s="54">
        <v>0</v>
      </c>
      <c r="BF96" s="74">
        <v>17.080935333</v>
      </c>
      <c r="BG96" s="53">
        <v>0.029134952</v>
      </c>
      <c r="BH96" s="45">
        <v>0</v>
      </c>
      <c r="BI96" s="45">
        <v>0</v>
      </c>
      <c r="BJ96" s="54">
        <v>0.48650436799999996</v>
      </c>
      <c r="BK96" s="49">
        <f t="shared" si="11"/>
        <v>56.716541459</v>
      </c>
    </row>
    <row r="97" spans="1:63" ht="12.75">
      <c r="A97" s="11"/>
      <c r="B97" s="24" t="s">
        <v>109</v>
      </c>
      <c r="C97" s="74">
        <v>0</v>
      </c>
      <c r="D97" s="53">
        <v>17.584198713</v>
      </c>
      <c r="E97" s="45">
        <v>0</v>
      </c>
      <c r="F97" s="45">
        <v>0</v>
      </c>
      <c r="G97" s="54">
        <v>0</v>
      </c>
      <c r="H97" s="74">
        <v>5.779153954</v>
      </c>
      <c r="I97" s="45">
        <v>1.569336829</v>
      </c>
      <c r="J97" s="45">
        <v>0</v>
      </c>
      <c r="K97" s="45">
        <v>0</v>
      </c>
      <c r="L97" s="54">
        <v>6.226679962</v>
      </c>
      <c r="M97" s="74">
        <v>0</v>
      </c>
      <c r="N97" s="53">
        <v>0</v>
      </c>
      <c r="O97" s="45">
        <v>0</v>
      </c>
      <c r="P97" s="45">
        <v>0</v>
      </c>
      <c r="Q97" s="54">
        <v>0</v>
      </c>
      <c r="R97" s="74">
        <v>1.000960399</v>
      </c>
      <c r="S97" s="45">
        <v>0.005215526</v>
      </c>
      <c r="T97" s="45">
        <v>0</v>
      </c>
      <c r="U97" s="45">
        <v>0</v>
      </c>
      <c r="V97" s="54">
        <v>0.594330268</v>
      </c>
      <c r="W97" s="74">
        <v>0</v>
      </c>
      <c r="X97" s="45">
        <v>0</v>
      </c>
      <c r="Y97" s="45">
        <v>0</v>
      </c>
      <c r="Z97" s="45">
        <v>0</v>
      </c>
      <c r="AA97" s="54">
        <v>0</v>
      </c>
      <c r="AB97" s="74">
        <v>0.014759193</v>
      </c>
      <c r="AC97" s="45">
        <v>0</v>
      </c>
      <c r="AD97" s="45">
        <v>0</v>
      </c>
      <c r="AE97" s="45">
        <v>0</v>
      </c>
      <c r="AF97" s="54">
        <v>0</v>
      </c>
      <c r="AG97" s="74">
        <v>0</v>
      </c>
      <c r="AH97" s="45">
        <v>0</v>
      </c>
      <c r="AI97" s="45">
        <v>0</v>
      </c>
      <c r="AJ97" s="45">
        <v>0</v>
      </c>
      <c r="AK97" s="54">
        <v>0</v>
      </c>
      <c r="AL97" s="74">
        <v>0.032743416</v>
      </c>
      <c r="AM97" s="45">
        <v>0</v>
      </c>
      <c r="AN97" s="45">
        <v>0</v>
      </c>
      <c r="AO97" s="45">
        <v>0</v>
      </c>
      <c r="AP97" s="54">
        <v>0</v>
      </c>
      <c r="AQ97" s="74">
        <v>0</v>
      </c>
      <c r="AR97" s="53">
        <v>0</v>
      </c>
      <c r="AS97" s="45">
        <v>0</v>
      </c>
      <c r="AT97" s="45">
        <v>0</v>
      </c>
      <c r="AU97" s="54">
        <v>0</v>
      </c>
      <c r="AV97" s="74">
        <v>304.87660023999996</v>
      </c>
      <c r="AW97" s="45">
        <v>104.575382577</v>
      </c>
      <c r="AX97" s="45">
        <v>0</v>
      </c>
      <c r="AY97" s="45">
        <v>0</v>
      </c>
      <c r="AZ97" s="54">
        <v>196.089552792</v>
      </c>
      <c r="BA97" s="74">
        <v>0</v>
      </c>
      <c r="BB97" s="53">
        <v>0</v>
      </c>
      <c r="BC97" s="45">
        <v>0</v>
      </c>
      <c r="BD97" s="45">
        <v>0</v>
      </c>
      <c r="BE97" s="54">
        <v>0</v>
      </c>
      <c r="BF97" s="74">
        <v>65.689096275</v>
      </c>
      <c r="BG97" s="53">
        <v>6.403743199</v>
      </c>
      <c r="BH97" s="45">
        <v>0</v>
      </c>
      <c r="BI97" s="45">
        <v>0</v>
      </c>
      <c r="BJ97" s="54">
        <v>18.018318228</v>
      </c>
      <c r="BK97" s="49">
        <f t="shared" si="11"/>
        <v>728.460071571</v>
      </c>
    </row>
    <row r="98" spans="1:63" ht="12.75">
      <c r="A98" s="11"/>
      <c r="B98" s="24" t="s">
        <v>110</v>
      </c>
      <c r="C98" s="74">
        <v>0</v>
      </c>
      <c r="D98" s="53">
        <v>0</v>
      </c>
      <c r="E98" s="45">
        <v>0</v>
      </c>
      <c r="F98" s="45">
        <v>0</v>
      </c>
      <c r="G98" s="54">
        <v>0</v>
      </c>
      <c r="H98" s="74">
        <v>0.09631024499999999</v>
      </c>
      <c r="I98" s="45">
        <v>0</v>
      </c>
      <c r="J98" s="45">
        <v>0</v>
      </c>
      <c r="K98" s="45">
        <v>0</v>
      </c>
      <c r="L98" s="54">
        <v>0</v>
      </c>
      <c r="M98" s="74">
        <v>0</v>
      </c>
      <c r="N98" s="53">
        <v>0</v>
      </c>
      <c r="O98" s="45">
        <v>0</v>
      </c>
      <c r="P98" s="45">
        <v>0</v>
      </c>
      <c r="Q98" s="54">
        <v>0</v>
      </c>
      <c r="R98" s="74">
        <v>0.068004715</v>
      </c>
      <c r="S98" s="45">
        <v>0</v>
      </c>
      <c r="T98" s="45">
        <v>0</v>
      </c>
      <c r="U98" s="45">
        <v>0</v>
      </c>
      <c r="V98" s="54">
        <v>0.002915952</v>
      </c>
      <c r="W98" s="74">
        <v>0</v>
      </c>
      <c r="X98" s="45">
        <v>0</v>
      </c>
      <c r="Y98" s="45">
        <v>0</v>
      </c>
      <c r="Z98" s="45">
        <v>0</v>
      </c>
      <c r="AA98" s="54">
        <v>0</v>
      </c>
      <c r="AB98" s="74">
        <v>0</v>
      </c>
      <c r="AC98" s="45">
        <v>0</v>
      </c>
      <c r="AD98" s="45">
        <v>0</v>
      </c>
      <c r="AE98" s="45">
        <v>0</v>
      </c>
      <c r="AF98" s="54">
        <v>0</v>
      </c>
      <c r="AG98" s="74">
        <v>0</v>
      </c>
      <c r="AH98" s="45">
        <v>0</v>
      </c>
      <c r="AI98" s="45">
        <v>0</v>
      </c>
      <c r="AJ98" s="45">
        <v>0</v>
      </c>
      <c r="AK98" s="54">
        <v>0</v>
      </c>
      <c r="AL98" s="74">
        <v>0</v>
      </c>
      <c r="AM98" s="45">
        <v>0</v>
      </c>
      <c r="AN98" s="45">
        <v>0</v>
      </c>
      <c r="AO98" s="45">
        <v>0</v>
      </c>
      <c r="AP98" s="54">
        <v>0</v>
      </c>
      <c r="AQ98" s="74">
        <v>0</v>
      </c>
      <c r="AR98" s="53">
        <v>0</v>
      </c>
      <c r="AS98" s="45">
        <v>0</v>
      </c>
      <c r="AT98" s="45">
        <v>0</v>
      </c>
      <c r="AU98" s="54">
        <v>0</v>
      </c>
      <c r="AV98" s="74">
        <v>25.295645018000002</v>
      </c>
      <c r="AW98" s="45">
        <v>1.0531642730000002</v>
      </c>
      <c r="AX98" s="45">
        <v>0</v>
      </c>
      <c r="AY98" s="45">
        <v>0</v>
      </c>
      <c r="AZ98" s="54">
        <v>18.430822906</v>
      </c>
      <c r="BA98" s="74">
        <v>0</v>
      </c>
      <c r="BB98" s="53">
        <v>0</v>
      </c>
      <c r="BC98" s="45">
        <v>0</v>
      </c>
      <c r="BD98" s="45">
        <v>0</v>
      </c>
      <c r="BE98" s="54">
        <v>0</v>
      </c>
      <c r="BF98" s="74">
        <v>12.997126164</v>
      </c>
      <c r="BG98" s="53">
        <v>0.180201124</v>
      </c>
      <c r="BH98" s="45">
        <v>0</v>
      </c>
      <c r="BI98" s="45">
        <v>0</v>
      </c>
      <c r="BJ98" s="54">
        <v>2.4646125679999997</v>
      </c>
      <c r="BK98" s="49">
        <f t="shared" si="11"/>
        <v>60.588802965000006</v>
      </c>
    </row>
    <row r="99" spans="1:63" ht="12.75">
      <c r="A99" s="11"/>
      <c r="B99" s="24" t="s">
        <v>111</v>
      </c>
      <c r="C99" s="74">
        <v>0</v>
      </c>
      <c r="D99" s="53">
        <v>3.606369616</v>
      </c>
      <c r="E99" s="45">
        <v>0</v>
      </c>
      <c r="F99" s="45">
        <v>0</v>
      </c>
      <c r="G99" s="54">
        <v>0</v>
      </c>
      <c r="H99" s="74">
        <v>20.311767616999997</v>
      </c>
      <c r="I99" s="45">
        <v>3.7739623310000003</v>
      </c>
      <c r="J99" s="45">
        <v>10.216281493</v>
      </c>
      <c r="K99" s="45">
        <v>0</v>
      </c>
      <c r="L99" s="54">
        <v>13.193842649</v>
      </c>
      <c r="M99" s="74">
        <v>0</v>
      </c>
      <c r="N99" s="53">
        <v>0</v>
      </c>
      <c r="O99" s="45">
        <v>0</v>
      </c>
      <c r="P99" s="45">
        <v>0</v>
      </c>
      <c r="Q99" s="54">
        <v>0</v>
      </c>
      <c r="R99" s="74">
        <v>7.871689477</v>
      </c>
      <c r="S99" s="45">
        <v>6.346134395</v>
      </c>
      <c r="T99" s="45">
        <v>0</v>
      </c>
      <c r="U99" s="45">
        <v>0</v>
      </c>
      <c r="V99" s="54">
        <v>2.665997958</v>
      </c>
      <c r="W99" s="74">
        <v>0</v>
      </c>
      <c r="X99" s="45">
        <v>0</v>
      </c>
      <c r="Y99" s="45">
        <v>0</v>
      </c>
      <c r="Z99" s="45">
        <v>0</v>
      </c>
      <c r="AA99" s="54">
        <v>0</v>
      </c>
      <c r="AB99" s="74">
        <v>0.23542716800000002</v>
      </c>
      <c r="AC99" s="45">
        <v>0</v>
      </c>
      <c r="AD99" s="45">
        <v>0</v>
      </c>
      <c r="AE99" s="45">
        <v>0</v>
      </c>
      <c r="AF99" s="54">
        <v>0.039181023</v>
      </c>
      <c r="AG99" s="74">
        <v>0</v>
      </c>
      <c r="AH99" s="45">
        <v>0</v>
      </c>
      <c r="AI99" s="45">
        <v>0</v>
      </c>
      <c r="AJ99" s="45">
        <v>0</v>
      </c>
      <c r="AK99" s="54">
        <v>0</v>
      </c>
      <c r="AL99" s="74">
        <v>0.08851416299999999</v>
      </c>
      <c r="AM99" s="45">
        <v>0</v>
      </c>
      <c r="AN99" s="45">
        <v>0</v>
      </c>
      <c r="AO99" s="45">
        <v>0</v>
      </c>
      <c r="AP99" s="54">
        <v>0</v>
      </c>
      <c r="AQ99" s="74">
        <v>0</v>
      </c>
      <c r="AR99" s="53">
        <v>0</v>
      </c>
      <c r="AS99" s="45">
        <v>0</v>
      </c>
      <c r="AT99" s="45">
        <v>0</v>
      </c>
      <c r="AU99" s="54">
        <v>0</v>
      </c>
      <c r="AV99" s="74">
        <v>732.4669829549999</v>
      </c>
      <c r="AW99" s="45">
        <v>118.407866852</v>
      </c>
      <c r="AX99" s="45">
        <v>0</v>
      </c>
      <c r="AY99" s="45">
        <v>0</v>
      </c>
      <c r="AZ99" s="54">
        <v>472.83733845899997</v>
      </c>
      <c r="BA99" s="74">
        <v>0</v>
      </c>
      <c r="BB99" s="53">
        <v>0</v>
      </c>
      <c r="BC99" s="45">
        <v>0</v>
      </c>
      <c r="BD99" s="45">
        <v>0</v>
      </c>
      <c r="BE99" s="54">
        <v>0</v>
      </c>
      <c r="BF99" s="74">
        <v>291.773292282</v>
      </c>
      <c r="BG99" s="53">
        <v>33.332805475</v>
      </c>
      <c r="BH99" s="45">
        <v>0</v>
      </c>
      <c r="BI99" s="45">
        <v>0</v>
      </c>
      <c r="BJ99" s="54">
        <v>55.436642549</v>
      </c>
      <c r="BK99" s="49">
        <f t="shared" si="11"/>
        <v>1772.604096462</v>
      </c>
    </row>
    <row r="100" spans="1:63" ht="12.75">
      <c r="A100" s="11"/>
      <c r="B100" s="24" t="s">
        <v>112</v>
      </c>
      <c r="C100" s="74">
        <v>0</v>
      </c>
      <c r="D100" s="53">
        <v>49.880548406</v>
      </c>
      <c r="E100" s="45">
        <v>0</v>
      </c>
      <c r="F100" s="45">
        <v>0</v>
      </c>
      <c r="G100" s="54">
        <v>0</v>
      </c>
      <c r="H100" s="74">
        <v>10.82709129</v>
      </c>
      <c r="I100" s="45">
        <v>2.5221197600000003</v>
      </c>
      <c r="J100" s="45">
        <v>1.8998792260000001</v>
      </c>
      <c r="K100" s="45">
        <v>0</v>
      </c>
      <c r="L100" s="54">
        <v>57.996887789</v>
      </c>
      <c r="M100" s="74">
        <v>0</v>
      </c>
      <c r="N100" s="53">
        <v>0</v>
      </c>
      <c r="O100" s="45">
        <v>0</v>
      </c>
      <c r="P100" s="45">
        <v>0</v>
      </c>
      <c r="Q100" s="54">
        <v>0</v>
      </c>
      <c r="R100" s="74">
        <v>3.218531488</v>
      </c>
      <c r="S100" s="45">
        <v>0.042644912</v>
      </c>
      <c r="T100" s="45">
        <v>0</v>
      </c>
      <c r="U100" s="45">
        <v>0</v>
      </c>
      <c r="V100" s="54">
        <v>0.766862411</v>
      </c>
      <c r="W100" s="74">
        <v>0</v>
      </c>
      <c r="X100" s="45">
        <v>0</v>
      </c>
      <c r="Y100" s="45">
        <v>0</v>
      </c>
      <c r="Z100" s="45">
        <v>0</v>
      </c>
      <c r="AA100" s="54">
        <v>0</v>
      </c>
      <c r="AB100" s="74">
        <v>0.782777717</v>
      </c>
      <c r="AC100" s="45">
        <v>0</v>
      </c>
      <c r="AD100" s="45">
        <v>0</v>
      </c>
      <c r="AE100" s="45">
        <v>0</v>
      </c>
      <c r="AF100" s="54">
        <v>0.022722733</v>
      </c>
      <c r="AG100" s="74">
        <v>0</v>
      </c>
      <c r="AH100" s="45">
        <v>0</v>
      </c>
      <c r="AI100" s="45">
        <v>0</v>
      </c>
      <c r="AJ100" s="45">
        <v>0</v>
      </c>
      <c r="AK100" s="54">
        <v>0</v>
      </c>
      <c r="AL100" s="74">
        <v>0.41819757599999996</v>
      </c>
      <c r="AM100" s="45">
        <v>0</v>
      </c>
      <c r="AN100" s="45">
        <v>0</v>
      </c>
      <c r="AO100" s="45">
        <v>0</v>
      </c>
      <c r="AP100" s="54">
        <v>0</v>
      </c>
      <c r="AQ100" s="74">
        <v>0</v>
      </c>
      <c r="AR100" s="53">
        <v>0</v>
      </c>
      <c r="AS100" s="45">
        <v>0</v>
      </c>
      <c r="AT100" s="45">
        <v>0</v>
      </c>
      <c r="AU100" s="54">
        <v>0</v>
      </c>
      <c r="AV100" s="74">
        <v>690.9065902270002</v>
      </c>
      <c r="AW100" s="45">
        <v>154.135642692</v>
      </c>
      <c r="AX100" s="45">
        <v>3.343580992</v>
      </c>
      <c r="AY100" s="45">
        <v>0</v>
      </c>
      <c r="AZ100" s="54">
        <v>345.70065169500003</v>
      </c>
      <c r="BA100" s="74">
        <v>0</v>
      </c>
      <c r="BB100" s="53">
        <v>0</v>
      </c>
      <c r="BC100" s="45">
        <v>0</v>
      </c>
      <c r="BD100" s="45">
        <v>0</v>
      </c>
      <c r="BE100" s="54">
        <v>0</v>
      </c>
      <c r="BF100" s="74">
        <v>197.649098897</v>
      </c>
      <c r="BG100" s="53">
        <v>11.448467891</v>
      </c>
      <c r="BH100" s="45">
        <v>0.5503154339999999</v>
      </c>
      <c r="BI100" s="45">
        <v>0</v>
      </c>
      <c r="BJ100" s="54">
        <v>30.593945022</v>
      </c>
      <c r="BK100" s="49">
        <f t="shared" si="11"/>
        <v>1562.7065561580002</v>
      </c>
    </row>
    <row r="101" spans="1:63" ht="12.75">
      <c r="A101" s="11"/>
      <c r="B101" s="24" t="s">
        <v>113</v>
      </c>
      <c r="C101" s="74">
        <v>0</v>
      </c>
      <c r="D101" s="53">
        <v>19.064173027</v>
      </c>
      <c r="E101" s="45">
        <v>0</v>
      </c>
      <c r="F101" s="45">
        <v>0</v>
      </c>
      <c r="G101" s="54">
        <v>0</v>
      </c>
      <c r="H101" s="74">
        <v>1.005152721</v>
      </c>
      <c r="I101" s="45">
        <v>0</v>
      </c>
      <c r="J101" s="45">
        <v>0</v>
      </c>
      <c r="K101" s="45">
        <v>0</v>
      </c>
      <c r="L101" s="54">
        <v>6.297395345</v>
      </c>
      <c r="M101" s="74">
        <v>0</v>
      </c>
      <c r="N101" s="53">
        <v>0</v>
      </c>
      <c r="O101" s="45">
        <v>0</v>
      </c>
      <c r="P101" s="45">
        <v>0</v>
      </c>
      <c r="Q101" s="54">
        <v>0</v>
      </c>
      <c r="R101" s="74">
        <v>0.144995672</v>
      </c>
      <c r="S101" s="45">
        <v>0</v>
      </c>
      <c r="T101" s="45">
        <v>0</v>
      </c>
      <c r="U101" s="45">
        <v>0</v>
      </c>
      <c r="V101" s="54">
        <v>0</v>
      </c>
      <c r="W101" s="74">
        <v>0</v>
      </c>
      <c r="X101" s="45">
        <v>0</v>
      </c>
      <c r="Y101" s="45">
        <v>0</v>
      </c>
      <c r="Z101" s="45">
        <v>0</v>
      </c>
      <c r="AA101" s="54">
        <v>0</v>
      </c>
      <c r="AB101" s="74">
        <v>0.003279721</v>
      </c>
      <c r="AC101" s="45">
        <v>0</v>
      </c>
      <c r="AD101" s="45">
        <v>0</v>
      </c>
      <c r="AE101" s="45">
        <v>0</v>
      </c>
      <c r="AF101" s="54">
        <v>0</v>
      </c>
      <c r="AG101" s="74">
        <v>0</v>
      </c>
      <c r="AH101" s="45">
        <v>0</v>
      </c>
      <c r="AI101" s="45">
        <v>0</v>
      </c>
      <c r="AJ101" s="45">
        <v>0</v>
      </c>
      <c r="AK101" s="54">
        <v>0</v>
      </c>
      <c r="AL101" s="74">
        <v>0.002797445</v>
      </c>
      <c r="AM101" s="45">
        <v>0</v>
      </c>
      <c r="AN101" s="45">
        <v>0</v>
      </c>
      <c r="AO101" s="45">
        <v>0</v>
      </c>
      <c r="AP101" s="54">
        <v>0</v>
      </c>
      <c r="AQ101" s="74">
        <v>0</v>
      </c>
      <c r="AR101" s="53">
        <v>0</v>
      </c>
      <c r="AS101" s="45">
        <v>0</v>
      </c>
      <c r="AT101" s="45">
        <v>0</v>
      </c>
      <c r="AU101" s="54">
        <v>0</v>
      </c>
      <c r="AV101" s="74">
        <v>25.866349143999997</v>
      </c>
      <c r="AW101" s="45">
        <v>4.1854170989999995</v>
      </c>
      <c r="AX101" s="45">
        <v>0</v>
      </c>
      <c r="AY101" s="45">
        <v>0</v>
      </c>
      <c r="AZ101" s="54">
        <v>13.896890998</v>
      </c>
      <c r="BA101" s="74">
        <v>0</v>
      </c>
      <c r="BB101" s="53">
        <v>0</v>
      </c>
      <c r="BC101" s="45">
        <v>0</v>
      </c>
      <c r="BD101" s="45">
        <v>0</v>
      </c>
      <c r="BE101" s="54">
        <v>0</v>
      </c>
      <c r="BF101" s="74">
        <v>7.5214648749999995</v>
      </c>
      <c r="BG101" s="53">
        <v>0.21165874999999998</v>
      </c>
      <c r="BH101" s="45">
        <v>0</v>
      </c>
      <c r="BI101" s="45">
        <v>0</v>
      </c>
      <c r="BJ101" s="54">
        <v>1.26</v>
      </c>
      <c r="BK101" s="49">
        <f t="shared" si="11"/>
        <v>79.459574797</v>
      </c>
    </row>
    <row r="102" spans="1:63" ht="12.75">
      <c r="A102" s="11"/>
      <c r="B102" s="24" t="s">
        <v>114</v>
      </c>
      <c r="C102" s="74">
        <v>0</v>
      </c>
      <c r="D102" s="53">
        <v>130.426660309</v>
      </c>
      <c r="E102" s="45">
        <v>0</v>
      </c>
      <c r="F102" s="45">
        <v>0</v>
      </c>
      <c r="G102" s="54">
        <v>0</v>
      </c>
      <c r="H102" s="74">
        <v>50.464486276</v>
      </c>
      <c r="I102" s="45">
        <v>213.284645692</v>
      </c>
      <c r="J102" s="45">
        <v>1.304598682</v>
      </c>
      <c r="K102" s="45">
        <v>0</v>
      </c>
      <c r="L102" s="54">
        <v>131.315769729</v>
      </c>
      <c r="M102" s="74">
        <v>0</v>
      </c>
      <c r="N102" s="53">
        <v>0</v>
      </c>
      <c r="O102" s="45">
        <v>0</v>
      </c>
      <c r="P102" s="45">
        <v>0</v>
      </c>
      <c r="Q102" s="54">
        <v>0</v>
      </c>
      <c r="R102" s="74">
        <v>21.199815041999997</v>
      </c>
      <c r="S102" s="45">
        <v>0.038648861</v>
      </c>
      <c r="T102" s="45">
        <v>0</v>
      </c>
      <c r="U102" s="45">
        <v>0</v>
      </c>
      <c r="V102" s="54">
        <v>3.7359823679999997</v>
      </c>
      <c r="W102" s="74">
        <v>0</v>
      </c>
      <c r="X102" s="45">
        <v>0</v>
      </c>
      <c r="Y102" s="45">
        <v>0</v>
      </c>
      <c r="Z102" s="45">
        <v>0</v>
      </c>
      <c r="AA102" s="54">
        <v>0</v>
      </c>
      <c r="AB102" s="74">
        <v>0.5118191590000001</v>
      </c>
      <c r="AC102" s="45">
        <v>0</v>
      </c>
      <c r="AD102" s="45">
        <v>0</v>
      </c>
      <c r="AE102" s="45">
        <v>0</v>
      </c>
      <c r="AF102" s="54">
        <v>0.002886382</v>
      </c>
      <c r="AG102" s="74">
        <v>0</v>
      </c>
      <c r="AH102" s="45">
        <v>0</v>
      </c>
      <c r="AI102" s="45">
        <v>0</v>
      </c>
      <c r="AJ102" s="45">
        <v>0</v>
      </c>
      <c r="AK102" s="54">
        <v>0</v>
      </c>
      <c r="AL102" s="74">
        <v>0.23675889499999997</v>
      </c>
      <c r="AM102" s="45">
        <v>0</v>
      </c>
      <c r="AN102" s="45">
        <v>0</v>
      </c>
      <c r="AO102" s="45">
        <v>0</v>
      </c>
      <c r="AP102" s="54">
        <v>0.06483931600000001</v>
      </c>
      <c r="AQ102" s="74">
        <v>0</v>
      </c>
      <c r="AR102" s="53">
        <v>68.130928621</v>
      </c>
      <c r="AS102" s="45">
        <v>0</v>
      </c>
      <c r="AT102" s="45">
        <v>0</v>
      </c>
      <c r="AU102" s="54">
        <v>0</v>
      </c>
      <c r="AV102" s="74">
        <v>1403.99425804</v>
      </c>
      <c r="AW102" s="45">
        <v>222.93229449800003</v>
      </c>
      <c r="AX102" s="45">
        <v>0.113889227</v>
      </c>
      <c r="AY102" s="45">
        <v>0</v>
      </c>
      <c r="AZ102" s="54">
        <v>631.010952889</v>
      </c>
      <c r="BA102" s="74">
        <v>0</v>
      </c>
      <c r="BB102" s="53">
        <v>0</v>
      </c>
      <c r="BC102" s="45">
        <v>0</v>
      </c>
      <c r="BD102" s="45">
        <v>0</v>
      </c>
      <c r="BE102" s="54">
        <v>0</v>
      </c>
      <c r="BF102" s="74">
        <v>409.75200714799996</v>
      </c>
      <c r="BG102" s="53">
        <v>24.569549097999996</v>
      </c>
      <c r="BH102" s="45">
        <v>0</v>
      </c>
      <c r="BI102" s="45">
        <v>0</v>
      </c>
      <c r="BJ102" s="54">
        <v>50.01335811</v>
      </c>
      <c r="BK102" s="49">
        <f t="shared" si="11"/>
        <v>3363.1041483419995</v>
      </c>
    </row>
    <row r="103" spans="1:63" ht="12.75">
      <c r="A103" s="11"/>
      <c r="B103" s="24" t="s">
        <v>180</v>
      </c>
      <c r="C103" s="74">
        <v>0</v>
      </c>
      <c r="D103" s="53">
        <v>0</v>
      </c>
      <c r="E103" s="45">
        <v>0</v>
      </c>
      <c r="F103" s="45">
        <v>0</v>
      </c>
      <c r="G103" s="54">
        <v>0</v>
      </c>
      <c r="H103" s="74">
        <v>2.2356756680000003</v>
      </c>
      <c r="I103" s="45">
        <v>0.164064676</v>
      </c>
      <c r="J103" s="45">
        <v>0</v>
      </c>
      <c r="K103" s="45">
        <v>0</v>
      </c>
      <c r="L103" s="54">
        <v>4.579475199</v>
      </c>
      <c r="M103" s="74">
        <v>0</v>
      </c>
      <c r="N103" s="53">
        <v>0</v>
      </c>
      <c r="O103" s="45">
        <v>0</v>
      </c>
      <c r="P103" s="45">
        <v>0</v>
      </c>
      <c r="Q103" s="54">
        <v>0</v>
      </c>
      <c r="R103" s="74">
        <v>0.510989593</v>
      </c>
      <c r="S103" s="45">
        <v>0</v>
      </c>
      <c r="T103" s="45">
        <v>0</v>
      </c>
      <c r="U103" s="45">
        <v>0</v>
      </c>
      <c r="V103" s="54">
        <v>0.541342913</v>
      </c>
      <c r="W103" s="74">
        <v>0</v>
      </c>
      <c r="X103" s="45">
        <v>0</v>
      </c>
      <c r="Y103" s="45">
        <v>0</v>
      </c>
      <c r="Z103" s="45">
        <v>0</v>
      </c>
      <c r="AA103" s="54">
        <v>0</v>
      </c>
      <c r="AB103" s="74">
        <v>0</v>
      </c>
      <c r="AC103" s="45">
        <v>0</v>
      </c>
      <c r="AD103" s="45">
        <v>0</v>
      </c>
      <c r="AE103" s="45">
        <v>0</v>
      </c>
      <c r="AF103" s="54">
        <v>0</v>
      </c>
      <c r="AG103" s="74">
        <v>0</v>
      </c>
      <c r="AH103" s="45">
        <v>0</v>
      </c>
      <c r="AI103" s="45">
        <v>0</v>
      </c>
      <c r="AJ103" s="45">
        <v>0</v>
      </c>
      <c r="AK103" s="54">
        <v>0</v>
      </c>
      <c r="AL103" s="74">
        <v>0</v>
      </c>
      <c r="AM103" s="45">
        <v>0</v>
      </c>
      <c r="AN103" s="45">
        <v>0</v>
      </c>
      <c r="AO103" s="45">
        <v>0</v>
      </c>
      <c r="AP103" s="54">
        <v>0</v>
      </c>
      <c r="AQ103" s="74">
        <v>0</v>
      </c>
      <c r="AR103" s="53">
        <v>0</v>
      </c>
      <c r="AS103" s="45">
        <v>0</v>
      </c>
      <c r="AT103" s="45">
        <v>0</v>
      </c>
      <c r="AU103" s="54">
        <v>0</v>
      </c>
      <c r="AV103" s="74">
        <v>137.50234465</v>
      </c>
      <c r="AW103" s="45">
        <v>64.40751172</v>
      </c>
      <c r="AX103" s="45">
        <v>0</v>
      </c>
      <c r="AY103" s="45">
        <v>0</v>
      </c>
      <c r="AZ103" s="54">
        <v>346.255037389</v>
      </c>
      <c r="BA103" s="74">
        <v>0</v>
      </c>
      <c r="BB103" s="53">
        <v>0</v>
      </c>
      <c r="BC103" s="45">
        <v>0</v>
      </c>
      <c r="BD103" s="45">
        <v>0</v>
      </c>
      <c r="BE103" s="54">
        <v>0</v>
      </c>
      <c r="BF103" s="74">
        <v>52.336719032000005</v>
      </c>
      <c r="BG103" s="53">
        <v>12.931337421</v>
      </c>
      <c r="BH103" s="45">
        <v>0</v>
      </c>
      <c r="BI103" s="45">
        <v>0</v>
      </c>
      <c r="BJ103" s="54">
        <v>37.027098994999996</v>
      </c>
      <c r="BK103" s="49">
        <f t="shared" si="11"/>
        <v>658.491597256</v>
      </c>
    </row>
    <row r="104" spans="1:63" ht="12.75">
      <c r="A104" s="36"/>
      <c r="B104" s="37" t="s">
        <v>82</v>
      </c>
      <c r="C104" s="82">
        <f>SUM(C93:C103)</f>
        <v>0</v>
      </c>
      <c r="D104" s="82">
        <f>SUM(D93:D103)</f>
        <v>385.24633708500005</v>
      </c>
      <c r="E104" s="82">
        <f aca="true" t="shared" si="12" ref="E104:BK104">SUM(E93:E103)</f>
        <v>0</v>
      </c>
      <c r="F104" s="82">
        <f t="shared" si="12"/>
        <v>0</v>
      </c>
      <c r="G104" s="82">
        <f t="shared" si="12"/>
        <v>0</v>
      </c>
      <c r="H104" s="82">
        <f>SUM(H93:H103)</f>
        <v>166.92942388</v>
      </c>
      <c r="I104" s="82">
        <f t="shared" si="12"/>
        <v>308.039939693</v>
      </c>
      <c r="J104" s="82">
        <f t="shared" si="12"/>
        <v>14.388328259</v>
      </c>
      <c r="K104" s="82">
        <f t="shared" si="12"/>
        <v>0</v>
      </c>
      <c r="L104" s="82">
        <f t="shared" si="12"/>
        <v>384.107994404</v>
      </c>
      <c r="M104" s="82">
        <f t="shared" si="12"/>
        <v>0</v>
      </c>
      <c r="N104" s="82">
        <f t="shared" si="12"/>
        <v>0</v>
      </c>
      <c r="O104" s="82">
        <f t="shared" si="12"/>
        <v>0</v>
      </c>
      <c r="P104" s="82">
        <f t="shared" si="12"/>
        <v>0</v>
      </c>
      <c r="Q104" s="82">
        <f t="shared" si="12"/>
        <v>0</v>
      </c>
      <c r="R104" s="82">
        <f t="shared" si="12"/>
        <v>60.99611622399999</v>
      </c>
      <c r="S104" s="82">
        <f t="shared" si="12"/>
        <v>16.778048071999997</v>
      </c>
      <c r="T104" s="82">
        <f t="shared" si="12"/>
        <v>0</v>
      </c>
      <c r="U104" s="82">
        <f t="shared" si="12"/>
        <v>0</v>
      </c>
      <c r="V104" s="82">
        <f>SUM(V93:V103)</f>
        <v>13.804925589</v>
      </c>
      <c r="W104" s="82">
        <f t="shared" si="12"/>
        <v>0</v>
      </c>
      <c r="X104" s="82">
        <f t="shared" si="12"/>
        <v>0</v>
      </c>
      <c r="Y104" s="82">
        <f t="shared" si="12"/>
        <v>0</v>
      </c>
      <c r="Z104" s="82">
        <f t="shared" si="12"/>
        <v>0</v>
      </c>
      <c r="AA104" s="82">
        <f t="shared" si="12"/>
        <v>0</v>
      </c>
      <c r="AB104" s="82">
        <f t="shared" si="12"/>
        <v>1.883712928</v>
      </c>
      <c r="AC104" s="82">
        <f t="shared" si="12"/>
        <v>0</v>
      </c>
      <c r="AD104" s="82">
        <f t="shared" si="12"/>
        <v>0</v>
      </c>
      <c r="AE104" s="82">
        <f t="shared" si="12"/>
        <v>0</v>
      </c>
      <c r="AF104" s="82">
        <f t="shared" si="12"/>
        <v>0.06529916</v>
      </c>
      <c r="AG104" s="82">
        <f t="shared" si="12"/>
        <v>0</v>
      </c>
      <c r="AH104" s="82">
        <f t="shared" si="12"/>
        <v>0</v>
      </c>
      <c r="AI104" s="82">
        <f t="shared" si="12"/>
        <v>0</v>
      </c>
      <c r="AJ104" s="82">
        <f t="shared" si="12"/>
        <v>0</v>
      </c>
      <c r="AK104" s="82">
        <f t="shared" si="12"/>
        <v>0</v>
      </c>
      <c r="AL104" s="82">
        <f t="shared" si="12"/>
        <v>1.093156463</v>
      </c>
      <c r="AM104" s="82">
        <f t="shared" si="12"/>
        <v>0</v>
      </c>
      <c r="AN104" s="82">
        <f t="shared" si="12"/>
        <v>0</v>
      </c>
      <c r="AO104" s="82">
        <f t="shared" si="12"/>
        <v>0</v>
      </c>
      <c r="AP104" s="82">
        <f t="shared" si="12"/>
        <v>0.06483931600000001</v>
      </c>
      <c r="AQ104" s="82">
        <f t="shared" si="12"/>
        <v>0</v>
      </c>
      <c r="AR104" s="82">
        <f t="shared" si="12"/>
        <v>98.25462131699999</v>
      </c>
      <c r="AS104" s="82">
        <f t="shared" si="12"/>
        <v>0</v>
      </c>
      <c r="AT104" s="82">
        <f t="shared" si="12"/>
        <v>0</v>
      </c>
      <c r="AU104" s="82">
        <f t="shared" si="12"/>
        <v>0</v>
      </c>
      <c r="AV104" s="82">
        <f t="shared" si="12"/>
        <v>4958.511811787001</v>
      </c>
      <c r="AW104" s="82">
        <f t="shared" si="12"/>
        <v>1064.749532449</v>
      </c>
      <c r="AX104" s="82">
        <f t="shared" si="12"/>
        <v>3.457470219</v>
      </c>
      <c r="AY104" s="82">
        <f t="shared" si="12"/>
        <v>3.9890254630000004</v>
      </c>
      <c r="AZ104" s="82">
        <f t="shared" si="12"/>
        <v>3536.693536193</v>
      </c>
      <c r="BA104" s="82">
        <f t="shared" si="12"/>
        <v>0</v>
      </c>
      <c r="BB104" s="82">
        <f t="shared" si="12"/>
        <v>0</v>
      </c>
      <c r="BC104" s="82">
        <f t="shared" si="12"/>
        <v>0</v>
      </c>
      <c r="BD104" s="82">
        <f t="shared" si="12"/>
        <v>0</v>
      </c>
      <c r="BE104" s="82">
        <f t="shared" si="12"/>
        <v>0</v>
      </c>
      <c r="BF104" s="82">
        <f t="shared" si="12"/>
        <v>1568.631797311</v>
      </c>
      <c r="BG104" s="82">
        <f t="shared" si="12"/>
        <v>134.890384616</v>
      </c>
      <c r="BH104" s="82">
        <f t="shared" si="12"/>
        <v>0.5503154339999999</v>
      </c>
      <c r="BI104" s="82">
        <f t="shared" si="12"/>
        <v>0</v>
      </c>
      <c r="BJ104" s="82">
        <f t="shared" si="12"/>
        <v>325.07583572600004</v>
      </c>
      <c r="BK104" s="114">
        <f t="shared" si="12"/>
        <v>13048.202451587998</v>
      </c>
    </row>
    <row r="105" spans="1:63" ht="12.75">
      <c r="A105" s="36"/>
      <c r="B105" s="38" t="s">
        <v>80</v>
      </c>
      <c r="C105" s="50">
        <f>+C104+C91</f>
        <v>0</v>
      </c>
      <c r="D105" s="72">
        <f aca="true" t="shared" si="13" ref="D105:AH105">+D104+D91</f>
        <v>385.77567436900006</v>
      </c>
      <c r="E105" s="72">
        <f t="shared" si="13"/>
        <v>0</v>
      </c>
      <c r="F105" s="72">
        <f t="shared" si="13"/>
        <v>0</v>
      </c>
      <c r="G105" s="69">
        <f t="shared" si="13"/>
        <v>0</v>
      </c>
      <c r="H105" s="50">
        <f t="shared" si="13"/>
        <v>175.618835682</v>
      </c>
      <c r="I105" s="72">
        <f t="shared" si="13"/>
        <v>308.039939693</v>
      </c>
      <c r="J105" s="72">
        <f t="shared" si="13"/>
        <v>14.388328259</v>
      </c>
      <c r="K105" s="72">
        <f t="shared" si="13"/>
        <v>0</v>
      </c>
      <c r="L105" s="69">
        <f t="shared" si="13"/>
        <v>384.568909632</v>
      </c>
      <c r="M105" s="50">
        <f t="shared" si="13"/>
        <v>0</v>
      </c>
      <c r="N105" s="72">
        <f t="shared" si="13"/>
        <v>0</v>
      </c>
      <c r="O105" s="72">
        <f t="shared" si="13"/>
        <v>0</v>
      </c>
      <c r="P105" s="72">
        <f t="shared" si="13"/>
        <v>0</v>
      </c>
      <c r="Q105" s="69">
        <f t="shared" si="13"/>
        <v>0</v>
      </c>
      <c r="R105" s="50">
        <f t="shared" si="13"/>
        <v>65.58380100599999</v>
      </c>
      <c r="S105" s="72">
        <f t="shared" si="13"/>
        <v>16.778048071999997</v>
      </c>
      <c r="T105" s="72">
        <f t="shared" si="13"/>
        <v>0</v>
      </c>
      <c r="U105" s="72">
        <f t="shared" si="13"/>
        <v>0</v>
      </c>
      <c r="V105" s="69">
        <f t="shared" si="13"/>
        <v>13.941547451</v>
      </c>
      <c r="W105" s="50">
        <f t="shared" si="13"/>
        <v>0</v>
      </c>
      <c r="X105" s="72">
        <f t="shared" si="13"/>
        <v>0</v>
      </c>
      <c r="Y105" s="72">
        <f t="shared" si="13"/>
        <v>0</v>
      </c>
      <c r="Z105" s="72">
        <f t="shared" si="13"/>
        <v>0</v>
      </c>
      <c r="AA105" s="69">
        <f t="shared" si="13"/>
        <v>0</v>
      </c>
      <c r="AB105" s="50">
        <f t="shared" si="13"/>
        <v>2.612375291</v>
      </c>
      <c r="AC105" s="72">
        <f t="shared" si="13"/>
        <v>0</v>
      </c>
      <c r="AD105" s="72">
        <f t="shared" si="13"/>
        <v>0</v>
      </c>
      <c r="AE105" s="72">
        <f t="shared" si="13"/>
        <v>0</v>
      </c>
      <c r="AF105" s="69">
        <f t="shared" si="13"/>
        <v>0.06529916</v>
      </c>
      <c r="AG105" s="50">
        <f t="shared" si="13"/>
        <v>0</v>
      </c>
      <c r="AH105" s="72">
        <f t="shared" si="13"/>
        <v>0</v>
      </c>
      <c r="AI105" s="72">
        <f aca="true" t="shared" si="14" ref="AI105:BJ105">+AI104+AI91</f>
        <v>0</v>
      </c>
      <c r="AJ105" s="72">
        <f t="shared" si="14"/>
        <v>0</v>
      </c>
      <c r="AK105" s="69">
        <f t="shared" si="14"/>
        <v>0</v>
      </c>
      <c r="AL105" s="50">
        <f t="shared" si="14"/>
        <v>1.527829229</v>
      </c>
      <c r="AM105" s="72">
        <f t="shared" si="14"/>
        <v>0</v>
      </c>
      <c r="AN105" s="72">
        <f t="shared" si="14"/>
        <v>0</v>
      </c>
      <c r="AO105" s="72">
        <f t="shared" si="14"/>
        <v>0</v>
      </c>
      <c r="AP105" s="69">
        <f t="shared" si="14"/>
        <v>0.06483931600000001</v>
      </c>
      <c r="AQ105" s="50">
        <f t="shared" si="14"/>
        <v>0</v>
      </c>
      <c r="AR105" s="72">
        <f t="shared" si="14"/>
        <v>98.25462131699999</v>
      </c>
      <c r="AS105" s="72">
        <f t="shared" si="14"/>
        <v>0</v>
      </c>
      <c r="AT105" s="72">
        <f t="shared" si="14"/>
        <v>0</v>
      </c>
      <c r="AU105" s="69">
        <f t="shared" si="14"/>
        <v>0</v>
      </c>
      <c r="AV105" s="50">
        <f t="shared" si="14"/>
        <v>5587.511831639001</v>
      </c>
      <c r="AW105" s="72">
        <f t="shared" si="14"/>
        <v>1071.937888681</v>
      </c>
      <c r="AX105" s="72">
        <f t="shared" si="14"/>
        <v>3.457470219</v>
      </c>
      <c r="AY105" s="72">
        <f t="shared" si="14"/>
        <v>3.9890254630000004</v>
      </c>
      <c r="AZ105" s="69">
        <f t="shared" si="14"/>
        <v>3604.46205015</v>
      </c>
      <c r="BA105" s="50">
        <f t="shared" si="14"/>
        <v>0</v>
      </c>
      <c r="BB105" s="72">
        <f t="shared" si="14"/>
        <v>0</v>
      </c>
      <c r="BC105" s="72">
        <f t="shared" si="14"/>
        <v>0</v>
      </c>
      <c r="BD105" s="72">
        <f t="shared" si="14"/>
        <v>0</v>
      </c>
      <c r="BE105" s="69">
        <f t="shared" si="14"/>
        <v>0</v>
      </c>
      <c r="BF105" s="50">
        <f t="shared" si="14"/>
        <v>1902.737716765</v>
      </c>
      <c r="BG105" s="72">
        <f>+BG104+BG91</f>
        <v>146.888460753</v>
      </c>
      <c r="BH105" s="72">
        <f t="shared" si="14"/>
        <v>1.5961654749999998</v>
      </c>
      <c r="BI105" s="72">
        <f t="shared" si="14"/>
        <v>0</v>
      </c>
      <c r="BJ105" s="69">
        <f t="shared" si="14"/>
        <v>353.49447060600005</v>
      </c>
      <c r="BK105" s="52">
        <f>+BK104+BK91</f>
        <v>14143.295128227997</v>
      </c>
    </row>
    <row r="106" spans="1:63" ht="3" customHeight="1">
      <c r="A106" s="11"/>
      <c r="B106" s="18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7"/>
    </row>
    <row r="107" spans="1:63" ht="12.75">
      <c r="A107" s="11" t="s">
        <v>18</v>
      </c>
      <c r="B107" s="17" t="s">
        <v>8</v>
      </c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7"/>
    </row>
    <row r="108" spans="1:63" ht="12.75">
      <c r="A108" s="11" t="s">
        <v>72</v>
      </c>
      <c r="B108" s="18" t="s">
        <v>19</v>
      </c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7"/>
    </row>
    <row r="109" spans="1:63" ht="12.75">
      <c r="A109" s="11"/>
      <c r="B109" s="24" t="s">
        <v>115</v>
      </c>
      <c r="C109" s="74">
        <v>0</v>
      </c>
      <c r="D109" s="53">
        <v>0.538646345</v>
      </c>
      <c r="E109" s="45">
        <v>0</v>
      </c>
      <c r="F109" s="45">
        <v>0</v>
      </c>
      <c r="G109" s="54">
        <v>0</v>
      </c>
      <c r="H109" s="74">
        <v>3.8252067849999998</v>
      </c>
      <c r="I109" s="45">
        <v>3.297672093</v>
      </c>
      <c r="J109" s="45">
        <v>0.494481008</v>
      </c>
      <c r="K109" s="45">
        <v>0</v>
      </c>
      <c r="L109" s="54">
        <v>9.871612011</v>
      </c>
      <c r="M109" s="74">
        <v>0</v>
      </c>
      <c r="N109" s="53">
        <v>0</v>
      </c>
      <c r="O109" s="45">
        <v>0</v>
      </c>
      <c r="P109" s="45">
        <v>0</v>
      </c>
      <c r="Q109" s="54">
        <v>0</v>
      </c>
      <c r="R109" s="74">
        <v>1.083388165</v>
      </c>
      <c r="S109" s="45">
        <v>0</v>
      </c>
      <c r="T109" s="45">
        <v>0</v>
      </c>
      <c r="U109" s="45">
        <v>0</v>
      </c>
      <c r="V109" s="54">
        <v>0.9065358950000001</v>
      </c>
      <c r="W109" s="74">
        <v>0</v>
      </c>
      <c r="X109" s="45">
        <v>0</v>
      </c>
      <c r="Y109" s="45">
        <v>0</v>
      </c>
      <c r="Z109" s="45">
        <v>0</v>
      </c>
      <c r="AA109" s="54">
        <v>0</v>
      </c>
      <c r="AB109" s="74">
        <v>0.028020467</v>
      </c>
      <c r="AC109" s="45">
        <v>0</v>
      </c>
      <c r="AD109" s="45">
        <v>0</v>
      </c>
      <c r="AE109" s="45">
        <v>0</v>
      </c>
      <c r="AF109" s="54">
        <v>0.21925493100000001</v>
      </c>
      <c r="AG109" s="74">
        <v>0</v>
      </c>
      <c r="AH109" s="45">
        <v>0</v>
      </c>
      <c r="AI109" s="45">
        <v>0</v>
      </c>
      <c r="AJ109" s="45">
        <v>0</v>
      </c>
      <c r="AK109" s="54">
        <v>0</v>
      </c>
      <c r="AL109" s="74">
        <v>0.009633002</v>
      </c>
      <c r="AM109" s="45">
        <v>0</v>
      </c>
      <c r="AN109" s="45">
        <v>0</v>
      </c>
      <c r="AO109" s="45">
        <v>0</v>
      </c>
      <c r="AP109" s="54">
        <v>0</v>
      </c>
      <c r="AQ109" s="74">
        <v>0</v>
      </c>
      <c r="AR109" s="53">
        <v>0</v>
      </c>
      <c r="AS109" s="45">
        <v>0</v>
      </c>
      <c r="AT109" s="45">
        <v>0</v>
      </c>
      <c r="AU109" s="54">
        <v>0</v>
      </c>
      <c r="AV109" s="74">
        <v>163.949941416</v>
      </c>
      <c r="AW109" s="45">
        <v>97.75311276500001</v>
      </c>
      <c r="AX109" s="45">
        <v>0.158809484</v>
      </c>
      <c r="AY109" s="45">
        <v>0</v>
      </c>
      <c r="AZ109" s="54">
        <v>297.07431116600003</v>
      </c>
      <c r="BA109" s="74">
        <v>0</v>
      </c>
      <c r="BB109" s="53">
        <v>0</v>
      </c>
      <c r="BC109" s="45">
        <v>0</v>
      </c>
      <c r="BD109" s="45">
        <v>0</v>
      </c>
      <c r="BE109" s="54">
        <v>0</v>
      </c>
      <c r="BF109" s="74">
        <v>46.376527530999994</v>
      </c>
      <c r="BG109" s="53">
        <v>10.310967586</v>
      </c>
      <c r="BH109" s="45">
        <v>0</v>
      </c>
      <c r="BI109" s="45">
        <v>0</v>
      </c>
      <c r="BJ109" s="54">
        <v>39.873352981</v>
      </c>
      <c r="BK109" s="61">
        <f>SUM(C109:BJ109)</f>
        <v>675.7714736309999</v>
      </c>
    </row>
    <row r="110" spans="1:63" ht="12.75">
      <c r="A110" s="36"/>
      <c r="B110" s="38" t="s">
        <v>79</v>
      </c>
      <c r="C110" s="50">
        <f aca="true" t="shared" si="15" ref="C110:AH110">SUM(C109:C109)</f>
        <v>0</v>
      </c>
      <c r="D110" s="72">
        <f t="shared" si="15"/>
        <v>0.538646345</v>
      </c>
      <c r="E110" s="72">
        <f t="shared" si="15"/>
        <v>0</v>
      </c>
      <c r="F110" s="72">
        <f t="shared" si="15"/>
        <v>0</v>
      </c>
      <c r="G110" s="69">
        <f t="shared" si="15"/>
        <v>0</v>
      </c>
      <c r="H110" s="50">
        <f t="shared" si="15"/>
        <v>3.8252067849999998</v>
      </c>
      <c r="I110" s="72">
        <f t="shared" si="15"/>
        <v>3.297672093</v>
      </c>
      <c r="J110" s="72">
        <f t="shared" si="15"/>
        <v>0.494481008</v>
      </c>
      <c r="K110" s="72">
        <f t="shared" si="15"/>
        <v>0</v>
      </c>
      <c r="L110" s="69">
        <f t="shared" si="15"/>
        <v>9.871612011</v>
      </c>
      <c r="M110" s="50">
        <f t="shared" si="15"/>
        <v>0</v>
      </c>
      <c r="N110" s="72">
        <f t="shared" si="15"/>
        <v>0</v>
      </c>
      <c r="O110" s="72">
        <f t="shared" si="15"/>
        <v>0</v>
      </c>
      <c r="P110" s="72">
        <f t="shared" si="15"/>
        <v>0</v>
      </c>
      <c r="Q110" s="69">
        <f t="shared" si="15"/>
        <v>0</v>
      </c>
      <c r="R110" s="50">
        <f t="shared" si="15"/>
        <v>1.083388165</v>
      </c>
      <c r="S110" s="72">
        <f t="shared" si="15"/>
        <v>0</v>
      </c>
      <c r="T110" s="72">
        <f t="shared" si="15"/>
        <v>0</v>
      </c>
      <c r="U110" s="72">
        <f t="shared" si="15"/>
        <v>0</v>
      </c>
      <c r="V110" s="69">
        <f t="shared" si="15"/>
        <v>0.9065358950000001</v>
      </c>
      <c r="W110" s="50">
        <f t="shared" si="15"/>
        <v>0</v>
      </c>
      <c r="X110" s="72">
        <f t="shared" si="15"/>
        <v>0</v>
      </c>
      <c r="Y110" s="72">
        <f t="shared" si="15"/>
        <v>0</v>
      </c>
      <c r="Z110" s="72">
        <f t="shared" si="15"/>
        <v>0</v>
      </c>
      <c r="AA110" s="69">
        <f t="shared" si="15"/>
        <v>0</v>
      </c>
      <c r="AB110" s="50">
        <f t="shared" si="15"/>
        <v>0.028020467</v>
      </c>
      <c r="AC110" s="72">
        <f t="shared" si="15"/>
        <v>0</v>
      </c>
      <c r="AD110" s="72">
        <f t="shared" si="15"/>
        <v>0</v>
      </c>
      <c r="AE110" s="72">
        <f t="shared" si="15"/>
        <v>0</v>
      </c>
      <c r="AF110" s="69">
        <f t="shared" si="15"/>
        <v>0.21925493100000001</v>
      </c>
      <c r="AG110" s="50">
        <f t="shared" si="15"/>
        <v>0</v>
      </c>
      <c r="AH110" s="72">
        <f t="shared" si="15"/>
        <v>0</v>
      </c>
      <c r="AI110" s="72">
        <f aca="true" t="shared" si="16" ref="AI110:BK110">SUM(AI109:AI109)</f>
        <v>0</v>
      </c>
      <c r="AJ110" s="72">
        <f t="shared" si="16"/>
        <v>0</v>
      </c>
      <c r="AK110" s="69">
        <f t="shared" si="16"/>
        <v>0</v>
      </c>
      <c r="AL110" s="50">
        <f t="shared" si="16"/>
        <v>0.009633002</v>
      </c>
      <c r="AM110" s="72">
        <f t="shared" si="16"/>
        <v>0</v>
      </c>
      <c r="AN110" s="72">
        <f t="shared" si="16"/>
        <v>0</v>
      </c>
      <c r="AO110" s="72">
        <f t="shared" si="16"/>
        <v>0</v>
      </c>
      <c r="AP110" s="69">
        <f t="shared" si="16"/>
        <v>0</v>
      </c>
      <c r="AQ110" s="50">
        <f t="shared" si="16"/>
        <v>0</v>
      </c>
      <c r="AR110" s="72">
        <f>SUM(AR109:AR109)</f>
        <v>0</v>
      </c>
      <c r="AS110" s="72">
        <f t="shared" si="16"/>
        <v>0</v>
      </c>
      <c r="AT110" s="72">
        <f t="shared" si="16"/>
        <v>0</v>
      </c>
      <c r="AU110" s="69">
        <f t="shared" si="16"/>
        <v>0</v>
      </c>
      <c r="AV110" s="50">
        <f t="shared" si="16"/>
        <v>163.949941416</v>
      </c>
      <c r="AW110" s="72">
        <f t="shared" si="16"/>
        <v>97.75311276500001</v>
      </c>
      <c r="AX110" s="72">
        <f t="shared" si="16"/>
        <v>0.158809484</v>
      </c>
      <c r="AY110" s="72">
        <f t="shared" si="16"/>
        <v>0</v>
      </c>
      <c r="AZ110" s="69">
        <f t="shared" si="16"/>
        <v>297.07431116600003</v>
      </c>
      <c r="BA110" s="50">
        <f t="shared" si="16"/>
        <v>0</v>
      </c>
      <c r="BB110" s="72">
        <f t="shared" si="16"/>
        <v>0</v>
      </c>
      <c r="BC110" s="72">
        <f t="shared" si="16"/>
        <v>0</v>
      </c>
      <c r="BD110" s="72">
        <f t="shared" si="16"/>
        <v>0</v>
      </c>
      <c r="BE110" s="69">
        <f t="shared" si="16"/>
        <v>0</v>
      </c>
      <c r="BF110" s="50">
        <f t="shared" si="16"/>
        <v>46.376527530999994</v>
      </c>
      <c r="BG110" s="72">
        <f t="shared" si="16"/>
        <v>10.310967586</v>
      </c>
      <c r="BH110" s="72">
        <f t="shared" si="16"/>
        <v>0</v>
      </c>
      <c r="BI110" s="72">
        <f t="shared" si="16"/>
        <v>0</v>
      </c>
      <c r="BJ110" s="69">
        <f t="shared" si="16"/>
        <v>39.873352981</v>
      </c>
      <c r="BK110" s="84">
        <f t="shared" si="16"/>
        <v>675.7714736309999</v>
      </c>
    </row>
    <row r="111" spans="1:63" ht="2.25" customHeight="1">
      <c r="A111" s="11"/>
      <c r="B111" s="18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7"/>
    </row>
    <row r="112" spans="1:63" ht="12.75">
      <c r="A112" s="11" t="s">
        <v>4</v>
      </c>
      <c r="B112" s="17" t="s">
        <v>9</v>
      </c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7"/>
    </row>
    <row r="113" spans="1:63" ht="12.75">
      <c r="A113" s="11" t="s">
        <v>72</v>
      </c>
      <c r="B113" s="18" t="s">
        <v>20</v>
      </c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7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7" t="s">
        <v>81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3" ht="12.75">
      <c r="A116" s="11" t="s">
        <v>73</v>
      </c>
      <c r="B116" s="18" t="s">
        <v>21</v>
      </c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7"/>
    </row>
    <row r="117" spans="1:63" ht="12.75">
      <c r="A117" s="11"/>
      <c r="B117" s="19" t="s">
        <v>33</v>
      </c>
      <c r="C117" s="57"/>
      <c r="D117" s="58"/>
      <c r="E117" s="59"/>
      <c r="F117" s="59"/>
      <c r="G117" s="60"/>
      <c r="H117" s="57"/>
      <c r="I117" s="59"/>
      <c r="J117" s="59"/>
      <c r="K117" s="59"/>
      <c r="L117" s="60"/>
      <c r="M117" s="57"/>
      <c r="N117" s="58"/>
      <c r="O117" s="59"/>
      <c r="P117" s="59"/>
      <c r="Q117" s="60"/>
      <c r="R117" s="57"/>
      <c r="S117" s="59"/>
      <c r="T117" s="59"/>
      <c r="U117" s="59"/>
      <c r="V117" s="60"/>
      <c r="W117" s="57"/>
      <c r="X117" s="59"/>
      <c r="Y117" s="59"/>
      <c r="Z117" s="59"/>
      <c r="AA117" s="60"/>
      <c r="AB117" s="57"/>
      <c r="AC117" s="59"/>
      <c r="AD117" s="59"/>
      <c r="AE117" s="59"/>
      <c r="AF117" s="60"/>
      <c r="AG117" s="57"/>
      <c r="AH117" s="59"/>
      <c r="AI117" s="59"/>
      <c r="AJ117" s="59"/>
      <c r="AK117" s="60"/>
      <c r="AL117" s="57"/>
      <c r="AM117" s="59"/>
      <c r="AN117" s="59"/>
      <c r="AO117" s="59"/>
      <c r="AP117" s="60"/>
      <c r="AQ117" s="57"/>
      <c r="AR117" s="58"/>
      <c r="AS117" s="59"/>
      <c r="AT117" s="59"/>
      <c r="AU117" s="60"/>
      <c r="AV117" s="57"/>
      <c r="AW117" s="59"/>
      <c r="AX117" s="59"/>
      <c r="AY117" s="59"/>
      <c r="AZ117" s="60"/>
      <c r="BA117" s="57"/>
      <c r="BB117" s="58"/>
      <c r="BC117" s="59"/>
      <c r="BD117" s="59"/>
      <c r="BE117" s="60"/>
      <c r="BF117" s="57"/>
      <c r="BG117" s="58"/>
      <c r="BH117" s="59"/>
      <c r="BI117" s="59"/>
      <c r="BJ117" s="60"/>
      <c r="BK117" s="61"/>
    </row>
    <row r="118" spans="1:256" s="39" customFormat="1" ht="12.75">
      <c r="A118" s="36"/>
      <c r="B118" s="38" t="s">
        <v>82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9" customFormat="1" ht="12.75">
      <c r="A119" s="36"/>
      <c r="B119" s="38" t="s">
        <v>80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63" ht="4.5" customHeight="1">
      <c r="A120" s="11"/>
      <c r="B120" s="18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7"/>
    </row>
    <row r="121" spans="1:63" ht="12.75">
      <c r="A121" s="11" t="s">
        <v>22</v>
      </c>
      <c r="B121" s="17" t="s">
        <v>23</v>
      </c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7"/>
    </row>
    <row r="122" spans="1:63" ht="12.75">
      <c r="A122" s="11" t="s">
        <v>72</v>
      </c>
      <c r="B122" s="18" t="s">
        <v>24</v>
      </c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7"/>
    </row>
    <row r="123" spans="1:63" ht="12.75">
      <c r="A123" s="11"/>
      <c r="B123" s="24" t="s">
        <v>116</v>
      </c>
      <c r="C123" s="74">
        <v>0</v>
      </c>
      <c r="D123" s="53">
        <v>42.77963117</v>
      </c>
      <c r="E123" s="45">
        <v>0</v>
      </c>
      <c r="F123" s="45">
        <v>0</v>
      </c>
      <c r="G123" s="54">
        <v>0</v>
      </c>
      <c r="H123" s="74">
        <v>1.294513423</v>
      </c>
      <c r="I123" s="45">
        <v>0.871284158</v>
      </c>
      <c r="J123" s="45">
        <v>0</v>
      </c>
      <c r="K123" s="45">
        <v>0</v>
      </c>
      <c r="L123" s="54">
        <v>10.851945549</v>
      </c>
      <c r="M123" s="74">
        <v>0</v>
      </c>
      <c r="N123" s="53">
        <v>0</v>
      </c>
      <c r="O123" s="45">
        <v>0</v>
      </c>
      <c r="P123" s="45">
        <v>0</v>
      </c>
      <c r="Q123" s="54">
        <v>0</v>
      </c>
      <c r="R123" s="74">
        <v>0.361936945</v>
      </c>
      <c r="S123" s="45">
        <v>0</v>
      </c>
      <c r="T123" s="45">
        <v>0</v>
      </c>
      <c r="U123" s="45">
        <v>0</v>
      </c>
      <c r="V123" s="54">
        <v>6.966205434999999</v>
      </c>
      <c r="W123" s="74">
        <v>0</v>
      </c>
      <c r="X123" s="45">
        <v>0</v>
      </c>
      <c r="Y123" s="45">
        <v>0</v>
      </c>
      <c r="Z123" s="45">
        <v>0</v>
      </c>
      <c r="AA123" s="54">
        <v>0</v>
      </c>
      <c r="AB123" s="74">
        <v>0</v>
      </c>
      <c r="AC123" s="45">
        <v>0</v>
      </c>
      <c r="AD123" s="45">
        <v>0</v>
      </c>
      <c r="AE123" s="45">
        <v>0</v>
      </c>
      <c r="AF123" s="54">
        <v>0</v>
      </c>
      <c r="AG123" s="74">
        <v>0</v>
      </c>
      <c r="AH123" s="45">
        <v>0</v>
      </c>
      <c r="AI123" s="45">
        <v>0</v>
      </c>
      <c r="AJ123" s="45">
        <v>0</v>
      </c>
      <c r="AK123" s="54">
        <v>0</v>
      </c>
      <c r="AL123" s="74">
        <v>0.000256153</v>
      </c>
      <c r="AM123" s="45">
        <v>0</v>
      </c>
      <c r="AN123" s="45">
        <v>0</v>
      </c>
      <c r="AO123" s="45">
        <v>0</v>
      </c>
      <c r="AP123" s="54">
        <v>0</v>
      </c>
      <c r="AQ123" s="74">
        <v>0</v>
      </c>
      <c r="AR123" s="53">
        <v>0</v>
      </c>
      <c r="AS123" s="45">
        <v>0</v>
      </c>
      <c r="AT123" s="45">
        <v>0</v>
      </c>
      <c r="AU123" s="54">
        <v>0</v>
      </c>
      <c r="AV123" s="74">
        <v>7.299126563000001</v>
      </c>
      <c r="AW123" s="45">
        <v>33.330990115000006</v>
      </c>
      <c r="AX123" s="45">
        <v>0</v>
      </c>
      <c r="AY123" s="45">
        <v>0</v>
      </c>
      <c r="AZ123" s="54">
        <v>25.212617863</v>
      </c>
      <c r="BA123" s="74">
        <v>0</v>
      </c>
      <c r="BB123" s="53">
        <v>0</v>
      </c>
      <c r="BC123" s="45">
        <v>0</v>
      </c>
      <c r="BD123" s="45">
        <v>0</v>
      </c>
      <c r="BE123" s="54">
        <v>0</v>
      </c>
      <c r="BF123" s="74">
        <v>2.0101093720000005</v>
      </c>
      <c r="BG123" s="53">
        <v>0.25226028300000003</v>
      </c>
      <c r="BH123" s="45">
        <v>0</v>
      </c>
      <c r="BI123" s="45">
        <v>0</v>
      </c>
      <c r="BJ123" s="54">
        <v>1.958549171</v>
      </c>
      <c r="BK123" s="61">
        <f aca="true" t="shared" si="17" ref="BK123:BK128">SUM(C123:BJ123)</f>
        <v>133.18942619999999</v>
      </c>
    </row>
    <row r="124" spans="1:63" ht="12.75">
      <c r="A124" s="11"/>
      <c r="B124" s="24" t="s">
        <v>117</v>
      </c>
      <c r="C124" s="74">
        <v>0</v>
      </c>
      <c r="D124" s="53">
        <v>0.403466528</v>
      </c>
      <c r="E124" s="45">
        <v>0</v>
      </c>
      <c r="F124" s="45">
        <v>0</v>
      </c>
      <c r="G124" s="54">
        <v>0</v>
      </c>
      <c r="H124" s="74">
        <v>0.23472406699999998</v>
      </c>
      <c r="I124" s="45">
        <v>0</v>
      </c>
      <c r="J124" s="45">
        <v>0</v>
      </c>
      <c r="K124" s="45">
        <v>0</v>
      </c>
      <c r="L124" s="54">
        <v>0.22799748399999997</v>
      </c>
      <c r="M124" s="74">
        <v>0</v>
      </c>
      <c r="N124" s="53">
        <v>0</v>
      </c>
      <c r="O124" s="45">
        <v>0</v>
      </c>
      <c r="P124" s="45">
        <v>0</v>
      </c>
      <c r="Q124" s="54">
        <v>0</v>
      </c>
      <c r="R124" s="74">
        <v>0.107421508</v>
      </c>
      <c r="S124" s="45">
        <v>0</v>
      </c>
      <c r="T124" s="45">
        <v>0</v>
      </c>
      <c r="U124" s="45">
        <v>0</v>
      </c>
      <c r="V124" s="54">
        <v>0</v>
      </c>
      <c r="W124" s="74">
        <v>0</v>
      </c>
      <c r="X124" s="45">
        <v>0</v>
      </c>
      <c r="Y124" s="45">
        <v>0</v>
      </c>
      <c r="Z124" s="45">
        <v>0</v>
      </c>
      <c r="AA124" s="54">
        <v>0</v>
      </c>
      <c r="AB124" s="74">
        <v>0</v>
      </c>
      <c r="AC124" s="45">
        <v>0</v>
      </c>
      <c r="AD124" s="45">
        <v>0</v>
      </c>
      <c r="AE124" s="45">
        <v>0</v>
      </c>
      <c r="AF124" s="54">
        <v>0</v>
      </c>
      <c r="AG124" s="74">
        <v>0</v>
      </c>
      <c r="AH124" s="45">
        <v>0</v>
      </c>
      <c r="AI124" s="45">
        <v>0</v>
      </c>
      <c r="AJ124" s="45">
        <v>0</v>
      </c>
      <c r="AK124" s="54">
        <v>0</v>
      </c>
      <c r="AL124" s="74">
        <v>0</v>
      </c>
      <c r="AM124" s="45">
        <v>0</v>
      </c>
      <c r="AN124" s="45">
        <v>0</v>
      </c>
      <c r="AO124" s="45">
        <v>0</v>
      </c>
      <c r="AP124" s="54">
        <v>0</v>
      </c>
      <c r="AQ124" s="74">
        <v>0</v>
      </c>
      <c r="AR124" s="53">
        <v>11.755935</v>
      </c>
      <c r="AS124" s="45">
        <v>0</v>
      </c>
      <c r="AT124" s="45">
        <v>0</v>
      </c>
      <c r="AU124" s="54">
        <v>0</v>
      </c>
      <c r="AV124" s="74">
        <v>4.918362578000001</v>
      </c>
      <c r="AW124" s="45">
        <v>0.052467229000000004</v>
      </c>
      <c r="AX124" s="45">
        <v>0</v>
      </c>
      <c r="AY124" s="45">
        <v>0</v>
      </c>
      <c r="AZ124" s="54">
        <v>13.983450847</v>
      </c>
      <c r="BA124" s="74">
        <v>0</v>
      </c>
      <c r="BB124" s="53">
        <v>0</v>
      </c>
      <c r="BC124" s="45">
        <v>0</v>
      </c>
      <c r="BD124" s="45">
        <v>0</v>
      </c>
      <c r="BE124" s="54">
        <v>0</v>
      </c>
      <c r="BF124" s="74">
        <v>1.714434554</v>
      </c>
      <c r="BG124" s="53">
        <v>0.181427704</v>
      </c>
      <c r="BH124" s="45">
        <v>0</v>
      </c>
      <c r="BI124" s="45">
        <v>0</v>
      </c>
      <c r="BJ124" s="54">
        <v>0.34676852799999996</v>
      </c>
      <c r="BK124" s="61">
        <f t="shared" si="17"/>
        <v>33.926456027</v>
      </c>
    </row>
    <row r="125" spans="1:63" ht="12.75">
      <c r="A125" s="11"/>
      <c r="B125" s="24" t="s">
        <v>118</v>
      </c>
      <c r="C125" s="74">
        <v>0</v>
      </c>
      <c r="D125" s="53">
        <v>0.499224504</v>
      </c>
      <c r="E125" s="45">
        <v>0</v>
      </c>
      <c r="F125" s="45">
        <v>0</v>
      </c>
      <c r="G125" s="54">
        <v>0</v>
      </c>
      <c r="H125" s="74">
        <v>0.349571199</v>
      </c>
      <c r="I125" s="45">
        <v>0</v>
      </c>
      <c r="J125" s="45">
        <v>0</v>
      </c>
      <c r="K125" s="45">
        <v>0</v>
      </c>
      <c r="L125" s="54">
        <v>0.35216858500000003</v>
      </c>
      <c r="M125" s="74">
        <v>0</v>
      </c>
      <c r="N125" s="53">
        <v>0</v>
      </c>
      <c r="O125" s="45">
        <v>0</v>
      </c>
      <c r="P125" s="45">
        <v>0</v>
      </c>
      <c r="Q125" s="54">
        <v>0</v>
      </c>
      <c r="R125" s="74">
        <v>0.101630301</v>
      </c>
      <c r="S125" s="45">
        <v>0</v>
      </c>
      <c r="T125" s="45">
        <v>0</v>
      </c>
      <c r="U125" s="45">
        <v>0</v>
      </c>
      <c r="V125" s="54">
        <v>0</v>
      </c>
      <c r="W125" s="74">
        <v>0</v>
      </c>
      <c r="X125" s="45">
        <v>0</v>
      </c>
      <c r="Y125" s="45">
        <v>0</v>
      </c>
      <c r="Z125" s="45">
        <v>0</v>
      </c>
      <c r="AA125" s="54">
        <v>0</v>
      </c>
      <c r="AB125" s="74">
        <v>0</v>
      </c>
      <c r="AC125" s="45">
        <v>0</v>
      </c>
      <c r="AD125" s="45">
        <v>0</v>
      </c>
      <c r="AE125" s="45">
        <v>0</v>
      </c>
      <c r="AF125" s="54">
        <v>0</v>
      </c>
      <c r="AG125" s="74">
        <v>0</v>
      </c>
      <c r="AH125" s="45">
        <v>0</v>
      </c>
      <c r="AI125" s="45">
        <v>0</v>
      </c>
      <c r="AJ125" s="45">
        <v>0</v>
      </c>
      <c r="AK125" s="54">
        <v>0</v>
      </c>
      <c r="AL125" s="74">
        <v>0.00066096</v>
      </c>
      <c r="AM125" s="45">
        <v>0</v>
      </c>
      <c r="AN125" s="45">
        <v>0</v>
      </c>
      <c r="AO125" s="45">
        <v>0</v>
      </c>
      <c r="AP125" s="54">
        <v>0</v>
      </c>
      <c r="AQ125" s="74">
        <v>0</v>
      </c>
      <c r="AR125" s="53">
        <v>0</v>
      </c>
      <c r="AS125" s="45">
        <v>0</v>
      </c>
      <c r="AT125" s="45">
        <v>0</v>
      </c>
      <c r="AU125" s="54">
        <v>0</v>
      </c>
      <c r="AV125" s="74">
        <v>10.936842867000003</v>
      </c>
      <c r="AW125" s="45">
        <v>0.915085969</v>
      </c>
      <c r="AX125" s="45">
        <v>0</v>
      </c>
      <c r="AY125" s="45">
        <v>0</v>
      </c>
      <c r="AZ125" s="54">
        <v>8.391624427</v>
      </c>
      <c r="BA125" s="74">
        <v>0</v>
      </c>
      <c r="BB125" s="53">
        <v>0</v>
      </c>
      <c r="BC125" s="45">
        <v>0</v>
      </c>
      <c r="BD125" s="45">
        <v>0</v>
      </c>
      <c r="BE125" s="54">
        <v>0</v>
      </c>
      <c r="BF125" s="74">
        <v>3.4034960510000003</v>
      </c>
      <c r="BG125" s="53">
        <v>1.5894372509999999</v>
      </c>
      <c r="BH125" s="45">
        <v>0</v>
      </c>
      <c r="BI125" s="45">
        <v>0</v>
      </c>
      <c r="BJ125" s="54">
        <v>0.580291296</v>
      </c>
      <c r="BK125" s="61">
        <f t="shared" si="17"/>
        <v>27.12003341</v>
      </c>
    </row>
    <row r="126" spans="1:63" ht="12.75">
      <c r="A126" s="11"/>
      <c r="B126" s="24" t="s">
        <v>119</v>
      </c>
      <c r="C126" s="74">
        <v>0</v>
      </c>
      <c r="D126" s="53">
        <v>0.540628442</v>
      </c>
      <c r="E126" s="45">
        <v>0</v>
      </c>
      <c r="F126" s="45">
        <v>0</v>
      </c>
      <c r="G126" s="54">
        <v>0</v>
      </c>
      <c r="H126" s="74">
        <v>1.883726383</v>
      </c>
      <c r="I126" s="45">
        <v>0.185258957</v>
      </c>
      <c r="J126" s="45">
        <v>0</v>
      </c>
      <c r="K126" s="45">
        <v>0</v>
      </c>
      <c r="L126" s="54">
        <v>4.613843883</v>
      </c>
      <c r="M126" s="74">
        <v>0</v>
      </c>
      <c r="N126" s="53">
        <v>0</v>
      </c>
      <c r="O126" s="45">
        <v>0</v>
      </c>
      <c r="P126" s="45">
        <v>0</v>
      </c>
      <c r="Q126" s="54">
        <v>0</v>
      </c>
      <c r="R126" s="74">
        <v>0.540280646</v>
      </c>
      <c r="S126" s="45">
        <v>0</v>
      </c>
      <c r="T126" s="45">
        <v>0</v>
      </c>
      <c r="U126" s="45">
        <v>0</v>
      </c>
      <c r="V126" s="54">
        <v>0.007420018</v>
      </c>
      <c r="W126" s="74">
        <v>0</v>
      </c>
      <c r="X126" s="45">
        <v>0</v>
      </c>
      <c r="Y126" s="45">
        <v>0</v>
      </c>
      <c r="Z126" s="45">
        <v>0</v>
      </c>
      <c r="AA126" s="54">
        <v>0</v>
      </c>
      <c r="AB126" s="74">
        <v>0.038412534</v>
      </c>
      <c r="AC126" s="45">
        <v>0</v>
      </c>
      <c r="AD126" s="45">
        <v>0</v>
      </c>
      <c r="AE126" s="45">
        <v>0</v>
      </c>
      <c r="AF126" s="54">
        <v>0</v>
      </c>
      <c r="AG126" s="74">
        <v>0</v>
      </c>
      <c r="AH126" s="45">
        <v>0</v>
      </c>
      <c r="AI126" s="45">
        <v>0</v>
      </c>
      <c r="AJ126" s="45">
        <v>0</v>
      </c>
      <c r="AK126" s="54">
        <v>0</v>
      </c>
      <c r="AL126" s="74">
        <v>0.048137096</v>
      </c>
      <c r="AM126" s="45">
        <v>0</v>
      </c>
      <c r="AN126" s="45">
        <v>0</v>
      </c>
      <c r="AO126" s="45">
        <v>0</v>
      </c>
      <c r="AP126" s="54">
        <v>0</v>
      </c>
      <c r="AQ126" s="74">
        <v>0</v>
      </c>
      <c r="AR126" s="53">
        <v>13.720874856</v>
      </c>
      <c r="AS126" s="45">
        <v>0</v>
      </c>
      <c r="AT126" s="45">
        <v>0</v>
      </c>
      <c r="AU126" s="54">
        <v>0</v>
      </c>
      <c r="AV126" s="74">
        <v>72.67752532</v>
      </c>
      <c r="AW126" s="45">
        <v>14.786640294999998</v>
      </c>
      <c r="AX126" s="45">
        <v>0</v>
      </c>
      <c r="AY126" s="45">
        <v>0</v>
      </c>
      <c r="AZ126" s="54">
        <v>86.36394274400001</v>
      </c>
      <c r="BA126" s="74">
        <v>0</v>
      </c>
      <c r="BB126" s="53">
        <v>0</v>
      </c>
      <c r="BC126" s="45">
        <v>0</v>
      </c>
      <c r="BD126" s="45">
        <v>0</v>
      </c>
      <c r="BE126" s="54">
        <v>0</v>
      </c>
      <c r="BF126" s="74">
        <v>22.652022959</v>
      </c>
      <c r="BG126" s="53">
        <v>0.293775742</v>
      </c>
      <c r="BH126" s="45">
        <v>0</v>
      </c>
      <c r="BI126" s="45">
        <v>0</v>
      </c>
      <c r="BJ126" s="54">
        <v>2.47646617</v>
      </c>
      <c r="BK126" s="61">
        <f t="shared" si="17"/>
        <v>220.828956045</v>
      </c>
    </row>
    <row r="127" spans="1:63" ht="12.75">
      <c r="A127" s="11"/>
      <c r="B127" s="24" t="s">
        <v>120</v>
      </c>
      <c r="C127" s="74">
        <v>0</v>
      </c>
      <c r="D127" s="53">
        <v>0.192428197</v>
      </c>
      <c r="E127" s="45">
        <v>0</v>
      </c>
      <c r="F127" s="45">
        <v>0</v>
      </c>
      <c r="G127" s="54">
        <v>0</v>
      </c>
      <c r="H127" s="74">
        <v>0.217203873</v>
      </c>
      <c r="I127" s="45">
        <v>0.000542898</v>
      </c>
      <c r="J127" s="45">
        <v>0</v>
      </c>
      <c r="K127" s="45">
        <v>0</v>
      </c>
      <c r="L127" s="54">
        <v>0.190348358</v>
      </c>
      <c r="M127" s="74">
        <v>0</v>
      </c>
      <c r="N127" s="53">
        <v>0</v>
      </c>
      <c r="O127" s="45">
        <v>0</v>
      </c>
      <c r="P127" s="45">
        <v>0</v>
      </c>
      <c r="Q127" s="54">
        <v>0</v>
      </c>
      <c r="R127" s="74">
        <v>0.046160846</v>
      </c>
      <c r="S127" s="45">
        <v>0</v>
      </c>
      <c r="T127" s="45">
        <v>0</v>
      </c>
      <c r="U127" s="45">
        <v>0</v>
      </c>
      <c r="V127" s="54">
        <v>0</v>
      </c>
      <c r="W127" s="74">
        <v>0</v>
      </c>
      <c r="X127" s="45">
        <v>0</v>
      </c>
      <c r="Y127" s="45">
        <v>0</v>
      </c>
      <c r="Z127" s="45">
        <v>0</v>
      </c>
      <c r="AA127" s="54">
        <v>0</v>
      </c>
      <c r="AB127" s="74">
        <v>0.00068405</v>
      </c>
      <c r="AC127" s="45">
        <v>0</v>
      </c>
      <c r="AD127" s="45">
        <v>0</v>
      </c>
      <c r="AE127" s="45">
        <v>0</v>
      </c>
      <c r="AF127" s="54">
        <v>0</v>
      </c>
      <c r="AG127" s="74">
        <v>0</v>
      </c>
      <c r="AH127" s="45">
        <v>0</v>
      </c>
      <c r="AI127" s="45">
        <v>0</v>
      </c>
      <c r="AJ127" s="45">
        <v>0</v>
      </c>
      <c r="AK127" s="54">
        <v>0</v>
      </c>
      <c r="AL127" s="74">
        <v>0</v>
      </c>
      <c r="AM127" s="45">
        <v>0</v>
      </c>
      <c r="AN127" s="45">
        <v>0</v>
      </c>
      <c r="AO127" s="45">
        <v>0</v>
      </c>
      <c r="AP127" s="54">
        <v>0</v>
      </c>
      <c r="AQ127" s="74">
        <v>0</v>
      </c>
      <c r="AR127" s="53">
        <v>0</v>
      </c>
      <c r="AS127" s="45">
        <v>0</v>
      </c>
      <c r="AT127" s="45">
        <v>0</v>
      </c>
      <c r="AU127" s="54">
        <v>0</v>
      </c>
      <c r="AV127" s="74">
        <v>4.522766055</v>
      </c>
      <c r="AW127" s="45">
        <v>0.277050462</v>
      </c>
      <c r="AX127" s="45">
        <v>0</v>
      </c>
      <c r="AY127" s="45">
        <v>0</v>
      </c>
      <c r="AZ127" s="54">
        <v>3.3909809739999996</v>
      </c>
      <c r="BA127" s="74">
        <v>0</v>
      </c>
      <c r="BB127" s="53">
        <v>0</v>
      </c>
      <c r="BC127" s="45">
        <v>0</v>
      </c>
      <c r="BD127" s="45">
        <v>0</v>
      </c>
      <c r="BE127" s="54">
        <v>0</v>
      </c>
      <c r="BF127" s="74">
        <v>1.658031068</v>
      </c>
      <c r="BG127" s="53">
        <v>0.067308755</v>
      </c>
      <c r="BH127" s="45">
        <v>0</v>
      </c>
      <c r="BI127" s="45">
        <v>0</v>
      </c>
      <c r="BJ127" s="54">
        <v>0.21</v>
      </c>
      <c r="BK127" s="61">
        <f t="shared" si="17"/>
        <v>10.773505535999998</v>
      </c>
    </row>
    <row r="128" spans="1:63" ht="12.75">
      <c r="A128" s="11"/>
      <c r="B128" s="24" t="s">
        <v>176</v>
      </c>
      <c r="C128" s="74">
        <v>0</v>
      </c>
      <c r="D128" s="53">
        <v>5.909779332</v>
      </c>
      <c r="E128" s="45">
        <v>0</v>
      </c>
      <c r="F128" s="45">
        <v>0</v>
      </c>
      <c r="G128" s="54">
        <v>0</v>
      </c>
      <c r="H128" s="74">
        <v>0.4030333</v>
      </c>
      <c r="I128" s="45">
        <v>0.011986667</v>
      </c>
      <c r="J128" s="45">
        <v>0</v>
      </c>
      <c r="K128" s="45">
        <v>0</v>
      </c>
      <c r="L128" s="54">
        <v>0.12894082099999998</v>
      </c>
      <c r="M128" s="74">
        <v>0</v>
      </c>
      <c r="N128" s="53">
        <v>0</v>
      </c>
      <c r="O128" s="45">
        <v>0</v>
      </c>
      <c r="P128" s="45">
        <v>0</v>
      </c>
      <c r="Q128" s="54">
        <v>0</v>
      </c>
      <c r="R128" s="74">
        <v>0.10160465099999999</v>
      </c>
      <c r="S128" s="45">
        <v>0</v>
      </c>
      <c r="T128" s="45">
        <v>0</v>
      </c>
      <c r="U128" s="45">
        <v>0</v>
      </c>
      <c r="V128" s="54">
        <v>0.343841706</v>
      </c>
      <c r="W128" s="74">
        <v>0</v>
      </c>
      <c r="X128" s="45">
        <v>0</v>
      </c>
      <c r="Y128" s="45">
        <v>0</v>
      </c>
      <c r="Z128" s="45">
        <v>0</v>
      </c>
      <c r="AA128" s="54">
        <v>0</v>
      </c>
      <c r="AB128" s="74">
        <v>0</v>
      </c>
      <c r="AC128" s="45">
        <v>0</v>
      </c>
      <c r="AD128" s="45">
        <v>0</v>
      </c>
      <c r="AE128" s="45">
        <v>0</v>
      </c>
      <c r="AF128" s="54">
        <v>0</v>
      </c>
      <c r="AG128" s="74">
        <v>0</v>
      </c>
      <c r="AH128" s="45">
        <v>0</v>
      </c>
      <c r="AI128" s="45">
        <v>0</v>
      </c>
      <c r="AJ128" s="45">
        <v>0</v>
      </c>
      <c r="AK128" s="54">
        <v>0</v>
      </c>
      <c r="AL128" s="74">
        <v>0</v>
      </c>
      <c r="AM128" s="45">
        <v>0</v>
      </c>
      <c r="AN128" s="45">
        <v>0</v>
      </c>
      <c r="AO128" s="45">
        <v>0</v>
      </c>
      <c r="AP128" s="54">
        <v>0</v>
      </c>
      <c r="AQ128" s="74">
        <v>0</v>
      </c>
      <c r="AR128" s="53">
        <v>0</v>
      </c>
      <c r="AS128" s="45">
        <v>0</v>
      </c>
      <c r="AT128" s="45">
        <v>0</v>
      </c>
      <c r="AU128" s="54">
        <v>0</v>
      </c>
      <c r="AV128" s="74">
        <v>6.1286200289999995</v>
      </c>
      <c r="AW128" s="45">
        <v>2.13687564</v>
      </c>
      <c r="AX128" s="45">
        <v>0</v>
      </c>
      <c r="AY128" s="45">
        <v>0</v>
      </c>
      <c r="AZ128" s="54">
        <v>35.989342117</v>
      </c>
      <c r="BA128" s="74">
        <v>0</v>
      </c>
      <c r="BB128" s="53">
        <v>0</v>
      </c>
      <c r="BC128" s="45">
        <v>0</v>
      </c>
      <c r="BD128" s="45">
        <v>0</v>
      </c>
      <c r="BE128" s="54">
        <v>0</v>
      </c>
      <c r="BF128" s="74">
        <v>1.109425833</v>
      </c>
      <c r="BG128" s="53">
        <v>0.002138389</v>
      </c>
      <c r="BH128" s="45">
        <v>0</v>
      </c>
      <c r="BI128" s="45">
        <v>0</v>
      </c>
      <c r="BJ128" s="54">
        <v>2.859491336</v>
      </c>
      <c r="BK128" s="61">
        <f t="shared" si="17"/>
        <v>55.125079821</v>
      </c>
    </row>
    <row r="129" spans="1:63" ht="12.75">
      <c r="A129" s="36"/>
      <c r="B129" s="38" t="s">
        <v>79</v>
      </c>
      <c r="C129" s="82">
        <f>SUM(C123:C128)</f>
        <v>0</v>
      </c>
      <c r="D129" s="82">
        <f>SUM(D123:D128)</f>
        <v>50.325158173</v>
      </c>
      <c r="E129" s="82">
        <f aca="true" t="shared" si="18" ref="E129:BI129">SUM(E123:E128)</f>
        <v>0</v>
      </c>
      <c r="F129" s="82">
        <f t="shared" si="18"/>
        <v>0</v>
      </c>
      <c r="G129" s="82">
        <f t="shared" si="18"/>
        <v>0</v>
      </c>
      <c r="H129" s="82">
        <f t="shared" si="18"/>
        <v>4.382772245</v>
      </c>
      <c r="I129" s="82">
        <f t="shared" si="18"/>
        <v>1.0690726799999999</v>
      </c>
      <c r="J129" s="82">
        <f t="shared" si="18"/>
        <v>0</v>
      </c>
      <c r="K129" s="82">
        <f t="shared" si="18"/>
        <v>0</v>
      </c>
      <c r="L129" s="82">
        <f t="shared" si="18"/>
        <v>16.36524468</v>
      </c>
      <c r="M129" s="82">
        <f t="shared" si="18"/>
        <v>0</v>
      </c>
      <c r="N129" s="82">
        <f t="shared" si="18"/>
        <v>0</v>
      </c>
      <c r="O129" s="82">
        <f t="shared" si="18"/>
        <v>0</v>
      </c>
      <c r="P129" s="82">
        <f t="shared" si="18"/>
        <v>0</v>
      </c>
      <c r="Q129" s="82">
        <f t="shared" si="18"/>
        <v>0</v>
      </c>
      <c r="R129" s="82">
        <f t="shared" si="18"/>
        <v>1.259034897</v>
      </c>
      <c r="S129" s="82">
        <f t="shared" si="18"/>
        <v>0</v>
      </c>
      <c r="T129" s="82">
        <f t="shared" si="18"/>
        <v>0</v>
      </c>
      <c r="U129" s="82">
        <f t="shared" si="18"/>
        <v>0</v>
      </c>
      <c r="V129" s="82">
        <f t="shared" si="18"/>
        <v>7.3174671589999996</v>
      </c>
      <c r="W129" s="82">
        <f t="shared" si="18"/>
        <v>0</v>
      </c>
      <c r="X129" s="82">
        <f t="shared" si="18"/>
        <v>0</v>
      </c>
      <c r="Y129" s="82">
        <f t="shared" si="18"/>
        <v>0</v>
      </c>
      <c r="Z129" s="82">
        <f t="shared" si="18"/>
        <v>0</v>
      </c>
      <c r="AA129" s="82">
        <f t="shared" si="18"/>
        <v>0</v>
      </c>
      <c r="AB129" s="82">
        <f t="shared" si="18"/>
        <v>0.039096584</v>
      </c>
      <c r="AC129" s="82">
        <f t="shared" si="18"/>
        <v>0</v>
      </c>
      <c r="AD129" s="82">
        <f t="shared" si="18"/>
        <v>0</v>
      </c>
      <c r="AE129" s="82">
        <f t="shared" si="18"/>
        <v>0</v>
      </c>
      <c r="AF129" s="82">
        <f t="shared" si="18"/>
        <v>0</v>
      </c>
      <c r="AG129" s="82">
        <f t="shared" si="18"/>
        <v>0</v>
      </c>
      <c r="AH129" s="82">
        <f t="shared" si="18"/>
        <v>0</v>
      </c>
      <c r="AI129" s="82">
        <f t="shared" si="18"/>
        <v>0</v>
      </c>
      <c r="AJ129" s="82">
        <f t="shared" si="18"/>
        <v>0</v>
      </c>
      <c r="AK129" s="82">
        <f t="shared" si="18"/>
        <v>0</v>
      </c>
      <c r="AL129" s="82">
        <f t="shared" si="18"/>
        <v>0.049054208999999994</v>
      </c>
      <c r="AM129" s="82">
        <f t="shared" si="18"/>
        <v>0</v>
      </c>
      <c r="AN129" s="82">
        <f t="shared" si="18"/>
        <v>0</v>
      </c>
      <c r="AO129" s="82">
        <f t="shared" si="18"/>
        <v>0</v>
      </c>
      <c r="AP129" s="82">
        <f t="shared" si="18"/>
        <v>0</v>
      </c>
      <c r="AQ129" s="82">
        <f t="shared" si="18"/>
        <v>0</v>
      </c>
      <c r="AR129" s="82">
        <f t="shared" si="18"/>
        <v>25.476809856</v>
      </c>
      <c r="AS129" s="82">
        <f t="shared" si="18"/>
        <v>0</v>
      </c>
      <c r="AT129" s="82">
        <f t="shared" si="18"/>
        <v>0</v>
      </c>
      <c r="AU129" s="82">
        <f t="shared" si="18"/>
        <v>0</v>
      </c>
      <c r="AV129" s="82">
        <f t="shared" si="18"/>
        <v>106.48324341200002</v>
      </c>
      <c r="AW129" s="82">
        <f t="shared" si="18"/>
        <v>51.499109710000006</v>
      </c>
      <c r="AX129" s="82">
        <f t="shared" si="18"/>
        <v>0</v>
      </c>
      <c r="AY129" s="82">
        <f t="shared" si="18"/>
        <v>0</v>
      </c>
      <c r="AZ129" s="82">
        <f t="shared" si="18"/>
        <v>173.33195897200002</v>
      </c>
      <c r="BA129" s="82">
        <f t="shared" si="18"/>
        <v>0</v>
      </c>
      <c r="BB129" s="82">
        <f t="shared" si="18"/>
        <v>0</v>
      </c>
      <c r="BC129" s="82">
        <f t="shared" si="18"/>
        <v>0</v>
      </c>
      <c r="BD129" s="82">
        <f t="shared" si="18"/>
        <v>0</v>
      </c>
      <c r="BE129" s="82">
        <f t="shared" si="18"/>
        <v>0</v>
      </c>
      <c r="BF129" s="82">
        <f t="shared" si="18"/>
        <v>32.547519837</v>
      </c>
      <c r="BG129" s="82">
        <f t="shared" si="18"/>
        <v>2.386348124</v>
      </c>
      <c r="BH129" s="82">
        <f t="shared" si="18"/>
        <v>0</v>
      </c>
      <c r="BI129" s="82">
        <f t="shared" si="18"/>
        <v>0</v>
      </c>
      <c r="BJ129" s="82">
        <f>SUM(BJ123:BJ128)</f>
        <v>8.431566501</v>
      </c>
      <c r="BK129" s="82">
        <f>SUM(BK123:BK128)</f>
        <v>480.963457039</v>
      </c>
    </row>
    <row r="130" spans="1:63" ht="4.5" customHeight="1">
      <c r="A130" s="11"/>
      <c r="B130" s="21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7"/>
    </row>
    <row r="131" spans="1:63" ht="12.75">
      <c r="A131" s="36"/>
      <c r="B131" s="85" t="s">
        <v>93</v>
      </c>
      <c r="C131" s="86">
        <f>+C129++C110+C105+C85</f>
        <v>0</v>
      </c>
      <c r="D131" s="71">
        <f>+D129++D110+D105+D85</f>
        <v>1821.253006771</v>
      </c>
      <c r="E131" s="71">
        <f aca="true" t="shared" si="19" ref="E131:BI131">+E129++E110+E105+E85</f>
        <v>0</v>
      </c>
      <c r="F131" s="71">
        <f t="shared" si="19"/>
        <v>0</v>
      </c>
      <c r="G131" s="87">
        <f t="shared" si="19"/>
        <v>0</v>
      </c>
      <c r="H131" s="86">
        <f t="shared" si="19"/>
        <v>214.250202797</v>
      </c>
      <c r="I131" s="71">
        <f t="shared" si="19"/>
        <v>5847.71901556</v>
      </c>
      <c r="J131" s="71">
        <f t="shared" si="19"/>
        <v>1041.795403251</v>
      </c>
      <c r="K131" s="71">
        <f t="shared" si="19"/>
        <v>199.28360388800002</v>
      </c>
      <c r="L131" s="87">
        <f t="shared" si="19"/>
        <v>1307.313509329</v>
      </c>
      <c r="M131" s="86">
        <f t="shared" si="19"/>
        <v>0</v>
      </c>
      <c r="N131" s="71">
        <f t="shared" si="19"/>
        <v>0</v>
      </c>
      <c r="O131" s="71">
        <f t="shared" si="19"/>
        <v>0</v>
      </c>
      <c r="P131" s="71">
        <f t="shared" si="19"/>
        <v>0</v>
      </c>
      <c r="Q131" s="87">
        <f t="shared" si="19"/>
        <v>0</v>
      </c>
      <c r="R131" s="86">
        <f t="shared" si="19"/>
        <v>80.82913761599998</v>
      </c>
      <c r="S131" s="71">
        <f t="shared" si="19"/>
        <v>292.200357701</v>
      </c>
      <c r="T131" s="71">
        <f t="shared" si="19"/>
        <v>29.295812599999998</v>
      </c>
      <c r="U131" s="71">
        <f t="shared" si="19"/>
        <v>0</v>
      </c>
      <c r="V131" s="87">
        <f t="shared" si="19"/>
        <v>457.952838837</v>
      </c>
      <c r="W131" s="86">
        <f t="shared" si="19"/>
        <v>0</v>
      </c>
      <c r="X131" s="71">
        <f t="shared" si="19"/>
        <v>0</v>
      </c>
      <c r="Y131" s="71">
        <f t="shared" si="19"/>
        <v>0</v>
      </c>
      <c r="Z131" s="71">
        <f t="shared" si="19"/>
        <v>0</v>
      </c>
      <c r="AA131" s="87">
        <f t="shared" si="19"/>
        <v>0</v>
      </c>
      <c r="AB131" s="86">
        <f t="shared" si="19"/>
        <v>2.833832203</v>
      </c>
      <c r="AC131" s="71">
        <f t="shared" si="19"/>
        <v>0.001626038</v>
      </c>
      <c r="AD131" s="71">
        <f t="shared" si="19"/>
        <v>0</v>
      </c>
      <c r="AE131" s="71">
        <f t="shared" si="19"/>
        <v>0</v>
      </c>
      <c r="AF131" s="87">
        <f t="shared" si="19"/>
        <v>0.631078998</v>
      </c>
      <c r="AG131" s="86">
        <f t="shared" si="19"/>
        <v>0</v>
      </c>
      <c r="AH131" s="71">
        <f t="shared" si="19"/>
        <v>0</v>
      </c>
      <c r="AI131" s="71">
        <f t="shared" si="19"/>
        <v>0</v>
      </c>
      <c r="AJ131" s="71">
        <f t="shared" si="19"/>
        <v>0</v>
      </c>
      <c r="AK131" s="87">
        <f t="shared" si="19"/>
        <v>0</v>
      </c>
      <c r="AL131" s="86">
        <f t="shared" si="19"/>
        <v>1.5915625740000001</v>
      </c>
      <c r="AM131" s="71">
        <f t="shared" si="19"/>
        <v>0</v>
      </c>
      <c r="AN131" s="71">
        <f t="shared" si="19"/>
        <v>0</v>
      </c>
      <c r="AO131" s="71">
        <f t="shared" si="19"/>
        <v>0</v>
      </c>
      <c r="AP131" s="87">
        <f t="shared" si="19"/>
        <v>0.06483931600000001</v>
      </c>
      <c r="AQ131" s="86">
        <f t="shared" si="19"/>
        <v>0</v>
      </c>
      <c r="AR131" s="71">
        <f t="shared" si="19"/>
        <v>201.401311674</v>
      </c>
      <c r="AS131" s="71">
        <f t="shared" si="19"/>
        <v>0</v>
      </c>
      <c r="AT131" s="71">
        <f t="shared" si="19"/>
        <v>0</v>
      </c>
      <c r="AU131" s="87">
        <f t="shared" si="19"/>
        <v>0</v>
      </c>
      <c r="AV131" s="52">
        <f t="shared" si="19"/>
        <v>6471.664759708001</v>
      </c>
      <c r="AW131" s="71">
        <f t="shared" si="19"/>
        <v>6433.318785617</v>
      </c>
      <c r="AX131" s="71">
        <f t="shared" si="19"/>
        <v>109.181110849</v>
      </c>
      <c r="AY131" s="71">
        <f t="shared" si="19"/>
        <v>3.9890254630000004</v>
      </c>
      <c r="AZ131" s="89">
        <f t="shared" si="19"/>
        <v>8359.746690062</v>
      </c>
      <c r="BA131" s="86">
        <f t="shared" si="19"/>
        <v>0</v>
      </c>
      <c r="BB131" s="71">
        <f t="shared" si="19"/>
        <v>0</v>
      </c>
      <c r="BC131" s="71">
        <f t="shared" si="19"/>
        <v>0</v>
      </c>
      <c r="BD131" s="71">
        <f t="shared" si="19"/>
        <v>0</v>
      </c>
      <c r="BE131" s="87">
        <f t="shared" si="19"/>
        <v>0</v>
      </c>
      <c r="BF131" s="86">
        <f t="shared" si="19"/>
        <v>2182.249235364</v>
      </c>
      <c r="BG131" s="71">
        <f t="shared" si="19"/>
        <v>536.675987039</v>
      </c>
      <c r="BH131" s="71">
        <f t="shared" si="19"/>
        <v>56.445965179000005</v>
      </c>
      <c r="BI131" s="71">
        <f t="shared" si="19"/>
        <v>0</v>
      </c>
      <c r="BJ131" s="87">
        <f>+BJ129++BJ110+BJ105+BJ85</f>
        <v>1043.354016749</v>
      </c>
      <c r="BK131" s="110">
        <f>+BK129+BK110+BK105+BK85</f>
        <v>36695.042715183</v>
      </c>
    </row>
    <row r="132" spans="1:63" ht="4.5" customHeight="1">
      <c r="A132" s="11"/>
      <c r="B132" s="22"/>
      <c r="C132" s="120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21"/>
    </row>
    <row r="133" spans="1:63" ht="14.25" customHeight="1">
      <c r="A133" s="11" t="s">
        <v>5</v>
      </c>
      <c r="B133" s="23" t="s">
        <v>26</v>
      </c>
      <c r="C133" s="120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21"/>
    </row>
    <row r="134" spans="1:63" ht="14.25" customHeight="1">
      <c r="A134" s="32"/>
      <c r="B134" s="28" t="s">
        <v>121</v>
      </c>
      <c r="C134" s="74">
        <v>0</v>
      </c>
      <c r="D134" s="53">
        <v>8.816958063</v>
      </c>
      <c r="E134" s="45">
        <v>0</v>
      </c>
      <c r="F134" s="45">
        <v>0</v>
      </c>
      <c r="G134" s="54">
        <v>0</v>
      </c>
      <c r="H134" s="74">
        <v>2.944744959</v>
      </c>
      <c r="I134" s="45">
        <v>1.352845872</v>
      </c>
      <c r="J134" s="45">
        <v>1.159562667</v>
      </c>
      <c r="K134" s="45">
        <v>0</v>
      </c>
      <c r="L134" s="54">
        <v>36.186190088</v>
      </c>
      <c r="M134" s="74">
        <v>0</v>
      </c>
      <c r="N134" s="53">
        <v>0</v>
      </c>
      <c r="O134" s="45">
        <v>0</v>
      </c>
      <c r="P134" s="45">
        <v>0</v>
      </c>
      <c r="Q134" s="54">
        <v>0</v>
      </c>
      <c r="R134" s="74">
        <v>1.661057948</v>
      </c>
      <c r="S134" s="45">
        <v>3.1121313280000003</v>
      </c>
      <c r="T134" s="45">
        <v>13.455864835</v>
      </c>
      <c r="U134" s="45">
        <v>0</v>
      </c>
      <c r="V134" s="54">
        <v>2.72376463</v>
      </c>
      <c r="W134" s="74">
        <v>0</v>
      </c>
      <c r="X134" s="45">
        <v>0</v>
      </c>
      <c r="Y134" s="45">
        <v>0</v>
      </c>
      <c r="Z134" s="45">
        <v>0</v>
      </c>
      <c r="AA134" s="54">
        <v>0</v>
      </c>
      <c r="AB134" s="74">
        <v>0.0037316339999999997</v>
      </c>
      <c r="AC134" s="45">
        <v>0</v>
      </c>
      <c r="AD134" s="45">
        <v>0</v>
      </c>
      <c r="AE134" s="45">
        <v>0</v>
      </c>
      <c r="AF134" s="54">
        <v>0.011225564</v>
      </c>
      <c r="AG134" s="74">
        <v>0</v>
      </c>
      <c r="AH134" s="45">
        <v>0</v>
      </c>
      <c r="AI134" s="45">
        <v>0</v>
      </c>
      <c r="AJ134" s="45">
        <v>0</v>
      </c>
      <c r="AK134" s="54">
        <v>0</v>
      </c>
      <c r="AL134" s="74">
        <v>0.004156605000000001</v>
      </c>
      <c r="AM134" s="45">
        <v>0</v>
      </c>
      <c r="AN134" s="45">
        <v>0</v>
      </c>
      <c r="AO134" s="45">
        <v>0</v>
      </c>
      <c r="AP134" s="54">
        <v>0</v>
      </c>
      <c r="AQ134" s="74">
        <v>0</v>
      </c>
      <c r="AR134" s="53">
        <v>0</v>
      </c>
      <c r="AS134" s="45">
        <v>0</v>
      </c>
      <c r="AT134" s="45">
        <v>0</v>
      </c>
      <c r="AU134" s="54">
        <v>0</v>
      </c>
      <c r="AV134" s="74">
        <v>176.344774424</v>
      </c>
      <c r="AW134" s="45">
        <v>158.003057609</v>
      </c>
      <c r="AX134" s="45">
        <v>0</v>
      </c>
      <c r="AY134" s="45">
        <v>0</v>
      </c>
      <c r="AZ134" s="54">
        <v>566.6512603020001</v>
      </c>
      <c r="BA134" s="43">
        <v>0</v>
      </c>
      <c r="BB134" s="44">
        <v>0</v>
      </c>
      <c r="BC134" s="43">
        <v>0</v>
      </c>
      <c r="BD134" s="43">
        <v>0</v>
      </c>
      <c r="BE134" s="48">
        <v>0</v>
      </c>
      <c r="BF134" s="43">
        <v>71.450118016</v>
      </c>
      <c r="BG134" s="44">
        <v>27.139799241</v>
      </c>
      <c r="BH134" s="43">
        <v>0</v>
      </c>
      <c r="BI134" s="43">
        <v>0</v>
      </c>
      <c r="BJ134" s="48">
        <v>106.937792878</v>
      </c>
      <c r="BK134" s="109">
        <v>1177.959036663</v>
      </c>
    </row>
    <row r="135" spans="1:63" ht="13.5" thickBot="1">
      <c r="A135" s="40"/>
      <c r="B135" s="88" t="s">
        <v>79</v>
      </c>
      <c r="C135" s="50">
        <f>SUM(C134)</f>
        <v>0</v>
      </c>
      <c r="D135" s="72">
        <f aca="true" t="shared" si="20" ref="D135:BK135">SUM(D134)</f>
        <v>8.816958063</v>
      </c>
      <c r="E135" s="72">
        <f t="shared" si="20"/>
        <v>0</v>
      </c>
      <c r="F135" s="72">
        <f t="shared" si="20"/>
        <v>0</v>
      </c>
      <c r="G135" s="69">
        <f t="shared" si="20"/>
        <v>0</v>
      </c>
      <c r="H135" s="50">
        <f t="shared" si="20"/>
        <v>2.944744959</v>
      </c>
      <c r="I135" s="72">
        <f t="shared" si="20"/>
        <v>1.352845872</v>
      </c>
      <c r="J135" s="72">
        <f t="shared" si="20"/>
        <v>1.159562667</v>
      </c>
      <c r="K135" s="72">
        <f t="shared" si="20"/>
        <v>0</v>
      </c>
      <c r="L135" s="69">
        <f t="shared" si="20"/>
        <v>36.186190088</v>
      </c>
      <c r="M135" s="50">
        <f t="shared" si="20"/>
        <v>0</v>
      </c>
      <c r="N135" s="72">
        <f t="shared" si="20"/>
        <v>0</v>
      </c>
      <c r="O135" s="72">
        <f t="shared" si="20"/>
        <v>0</v>
      </c>
      <c r="P135" s="72">
        <f t="shared" si="20"/>
        <v>0</v>
      </c>
      <c r="Q135" s="69">
        <f t="shared" si="20"/>
        <v>0</v>
      </c>
      <c r="R135" s="50">
        <f t="shared" si="20"/>
        <v>1.661057948</v>
      </c>
      <c r="S135" s="72">
        <f t="shared" si="20"/>
        <v>3.1121313280000003</v>
      </c>
      <c r="T135" s="72">
        <f t="shared" si="20"/>
        <v>13.455864835</v>
      </c>
      <c r="U135" s="72">
        <f t="shared" si="20"/>
        <v>0</v>
      </c>
      <c r="V135" s="69">
        <f t="shared" si="20"/>
        <v>2.72376463</v>
      </c>
      <c r="W135" s="50">
        <f t="shared" si="20"/>
        <v>0</v>
      </c>
      <c r="X135" s="72">
        <f t="shared" si="20"/>
        <v>0</v>
      </c>
      <c r="Y135" s="72">
        <f t="shared" si="20"/>
        <v>0</v>
      </c>
      <c r="Z135" s="72">
        <f t="shared" si="20"/>
        <v>0</v>
      </c>
      <c r="AA135" s="69">
        <f t="shared" si="20"/>
        <v>0</v>
      </c>
      <c r="AB135" s="50">
        <f t="shared" si="20"/>
        <v>0.0037316339999999997</v>
      </c>
      <c r="AC135" s="72">
        <f t="shared" si="20"/>
        <v>0</v>
      </c>
      <c r="AD135" s="72">
        <f t="shared" si="20"/>
        <v>0</v>
      </c>
      <c r="AE135" s="72">
        <f t="shared" si="20"/>
        <v>0</v>
      </c>
      <c r="AF135" s="69">
        <f t="shared" si="20"/>
        <v>0.011225564</v>
      </c>
      <c r="AG135" s="50">
        <f t="shared" si="20"/>
        <v>0</v>
      </c>
      <c r="AH135" s="72">
        <f t="shared" si="20"/>
        <v>0</v>
      </c>
      <c r="AI135" s="72">
        <f t="shared" si="20"/>
        <v>0</v>
      </c>
      <c r="AJ135" s="72">
        <f t="shared" si="20"/>
        <v>0</v>
      </c>
      <c r="AK135" s="69">
        <f t="shared" si="20"/>
        <v>0</v>
      </c>
      <c r="AL135" s="50">
        <f t="shared" si="20"/>
        <v>0.004156605000000001</v>
      </c>
      <c r="AM135" s="72">
        <f t="shared" si="20"/>
        <v>0</v>
      </c>
      <c r="AN135" s="72">
        <f t="shared" si="20"/>
        <v>0</v>
      </c>
      <c r="AO135" s="72">
        <f t="shared" si="20"/>
        <v>0</v>
      </c>
      <c r="AP135" s="69">
        <f t="shared" si="20"/>
        <v>0</v>
      </c>
      <c r="AQ135" s="50">
        <f t="shared" si="20"/>
        <v>0</v>
      </c>
      <c r="AR135" s="72">
        <f t="shared" si="20"/>
        <v>0</v>
      </c>
      <c r="AS135" s="72">
        <f t="shared" si="20"/>
        <v>0</v>
      </c>
      <c r="AT135" s="72">
        <f t="shared" si="20"/>
        <v>0</v>
      </c>
      <c r="AU135" s="69">
        <f t="shared" si="20"/>
        <v>0</v>
      </c>
      <c r="AV135" s="50">
        <f t="shared" si="20"/>
        <v>176.344774424</v>
      </c>
      <c r="AW135" s="72">
        <f t="shared" si="20"/>
        <v>158.003057609</v>
      </c>
      <c r="AX135" s="72">
        <f t="shared" si="20"/>
        <v>0</v>
      </c>
      <c r="AY135" s="72">
        <f t="shared" si="20"/>
        <v>0</v>
      </c>
      <c r="AZ135" s="69">
        <f t="shared" si="20"/>
        <v>566.6512603020001</v>
      </c>
      <c r="BA135" s="51">
        <f t="shared" si="20"/>
        <v>0</v>
      </c>
      <c r="BB135" s="72">
        <f t="shared" si="20"/>
        <v>0</v>
      </c>
      <c r="BC135" s="72">
        <f t="shared" si="20"/>
        <v>0</v>
      </c>
      <c r="BD135" s="72">
        <f t="shared" si="20"/>
        <v>0</v>
      </c>
      <c r="BE135" s="90">
        <f t="shared" si="20"/>
        <v>0</v>
      </c>
      <c r="BF135" s="50">
        <f t="shared" si="20"/>
        <v>71.450118016</v>
      </c>
      <c r="BG135" s="72">
        <f t="shared" si="20"/>
        <v>27.139799241</v>
      </c>
      <c r="BH135" s="72">
        <f t="shared" si="20"/>
        <v>0</v>
      </c>
      <c r="BI135" s="72">
        <f t="shared" si="20"/>
        <v>0</v>
      </c>
      <c r="BJ135" s="69">
        <f t="shared" si="20"/>
        <v>106.937792878</v>
      </c>
      <c r="BK135" s="70">
        <f t="shared" si="20"/>
        <v>1177.959036663</v>
      </c>
    </row>
    <row r="136" spans="1:63" ht="6" customHeight="1">
      <c r="A136" s="4"/>
      <c r="B136" s="16"/>
      <c r="C136" s="27"/>
      <c r="D136" s="34"/>
      <c r="E136" s="27"/>
      <c r="F136" s="27"/>
      <c r="G136" s="27"/>
      <c r="H136" s="27"/>
      <c r="I136" s="27"/>
      <c r="J136" s="27"/>
      <c r="K136" s="27"/>
      <c r="L136" s="27"/>
      <c r="M136" s="27"/>
      <c r="N136" s="3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34"/>
      <c r="AS136" s="27"/>
      <c r="AT136" s="27"/>
      <c r="AU136" s="27"/>
      <c r="AV136" s="27"/>
      <c r="AW136" s="27"/>
      <c r="AX136" s="27"/>
      <c r="AY136" s="27"/>
      <c r="AZ136" s="27"/>
      <c r="BA136" s="27"/>
      <c r="BB136" s="34"/>
      <c r="BC136" s="27"/>
      <c r="BD136" s="27"/>
      <c r="BE136" s="27"/>
      <c r="BF136" s="27"/>
      <c r="BG136" s="34"/>
      <c r="BH136" s="27"/>
      <c r="BI136" s="27"/>
      <c r="BJ136" s="27"/>
      <c r="BK136" s="30"/>
    </row>
    <row r="137" spans="1:63" ht="12.75">
      <c r="A137" s="4"/>
      <c r="B137" s="4" t="s">
        <v>122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1" t="s">
        <v>123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1:63" ht="12.75">
      <c r="A138" s="4"/>
      <c r="B138" s="4" t="s">
        <v>124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125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3:63" ht="12.75"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182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183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128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/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129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2:BK72"/>
    <mergeCell ref="C75:BK7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8:BK88"/>
    <mergeCell ref="M3:V3"/>
    <mergeCell ref="C11:BK11"/>
    <mergeCell ref="C15:BK15"/>
    <mergeCell ref="C69:BK69"/>
    <mergeCell ref="C122:BK122"/>
    <mergeCell ref="C89:BK89"/>
    <mergeCell ref="C86:BK86"/>
    <mergeCell ref="C92:BK92"/>
    <mergeCell ref="C106:BK106"/>
    <mergeCell ref="C107:BK107"/>
    <mergeCell ref="C111:BK111"/>
    <mergeCell ref="C130:BK130"/>
    <mergeCell ref="A1:A5"/>
    <mergeCell ref="C108:BK108"/>
    <mergeCell ref="C132:BK132"/>
    <mergeCell ref="C133:BK133"/>
    <mergeCell ref="C112:BK112"/>
    <mergeCell ref="C113:BK113"/>
    <mergeCell ref="C116:BK116"/>
    <mergeCell ref="C120:BK120"/>
    <mergeCell ref="C121:BK12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421875" style="0" bestFit="1" customWidth="1"/>
    <col min="12" max="12" width="20.28125" style="0" bestFit="1" customWidth="1"/>
  </cols>
  <sheetData>
    <row r="2" spans="2:12" ht="12.75">
      <c r="B2" s="153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2:12" ht="12.75">
      <c r="B3" s="153" t="s">
        <v>174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11">
        <v>0</v>
      </c>
      <c r="E5" s="112">
        <v>0.011581863000000001</v>
      </c>
      <c r="F5" s="112">
        <v>0.5964234589999999</v>
      </c>
      <c r="G5" s="112">
        <v>0</v>
      </c>
      <c r="H5" s="112">
        <v>0.010888378</v>
      </c>
      <c r="I5" s="73"/>
      <c r="J5" s="91"/>
      <c r="K5" s="97">
        <f>SUM(D5:J5)</f>
        <v>0.6188936999999999</v>
      </c>
      <c r="L5" s="98">
        <v>0</v>
      </c>
    </row>
    <row r="6" spans="2:12" ht="12.75">
      <c r="B6" s="12">
        <v>2</v>
      </c>
      <c r="C6" s="14" t="s">
        <v>36</v>
      </c>
      <c r="D6" s="112">
        <v>65.26028658999999</v>
      </c>
      <c r="E6" s="112">
        <v>121.82369940299999</v>
      </c>
      <c r="F6" s="112">
        <v>370.825213361</v>
      </c>
      <c r="G6" s="112">
        <v>20.717734956</v>
      </c>
      <c r="H6" s="112">
        <v>5.803344129999999</v>
      </c>
      <c r="I6" s="73"/>
      <c r="J6" s="91"/>
      <c r="K6" s="97">
        <f aca="true" t="shared" si="0" ref="K6:K41">SUM(D6:J6)</f>
        <v>584.43027844</v>
      </c>
      <c r="L6" s="97">
        <v>14.876522572999999</v>
      </c>
    </row>
    <row r="7" spans="2:12" ht="12.75">
      <c r="B7" s="12">
        <v>3</v>
      </c>
      <c r="C7" s="13" t="s">
        <v>37</v>
      </c>
      <c r="D7" s="112">
        <v>0.004760282</v>
      </c>
      <c r="E7" s="112">
        <v>0.143922885</v>
      </c>
      <c r="F7" s="112">
        <v>1.131016132</v>
      </c>
      <c r="G7" s="112">
        <v>0.0035514830000000002</v>
      </c>
      <c r="H7" s="112">
        <v>0.005638303</v>
      </c>
      <c r="I7" s="73"/>
      <c r="J7" s="91"/>
      <c r="K7" s="97">
        <f t="shared" si="0"/>
        <v>1.288889085</v>
      </c>
      <c r="L7" s="98">
        <v>0</v>
      </c>
    </row>
    <row r="8" spans="2:12" ht="12.75">
      <c r="B8" s="12">
        <v>4</v>
      </c>
      <c r="C8" s="14" t="s">
        <v>38</v>
      </c>
      <c r="D8" s="112">
        <v>10.500733902</v>
      </c>
      <c r="E8" s="112">
        <v>36.62685582700001</v>
      </c>
      <c r="F8" s="112">
        <v>54.78206322</v>
      </c>
      <c r="G8" s="112">
        <v>0.741687213</v>
      </c>
      <c r="H8" s="112">
        <v>0.8841685380000001</v>
      </c>
      <c r="I8" s="73"/>
      <c r="J8" s="91"/>
      <c r="K8" s="97">
        <f t="shared" si="0"/>
        <v>103.53550870000001</v>
      </c>
      <c r="L8" s="97">
        <v>12.424958648</v>
      </c>
    </row>
    <row r="9" spans="2:12" ht="12.75">
      <c r="B9" s="12">
        <v>5</v>
      </c>
      <c r="C9" s="14" t="s">
        <v>39</v>
      </c>
      <c r="D9" s="112">
        <v>0.172277351</v>
      </c>
      <c r="E9" s="112">
        <v>35.487546263999995</v>
      </c>
      <c r="F9" s="112">
        <v>89.43262191</v>
      </c>
      <c r="G9" s="112">
        <v>3.268257617</v>
      </c>
      <c r="H9" s="112">
        <v>0.796592879</v>
      </c>
      <c r="I9" s="73"/>
      <c r="J9" s="91"/>
      <c r="K9" s="97">
        <f t="shared" si="0"/>
        <v>129.15729602099998</v>
      </c>
      <c r="L9" s="97">
        <v>4.254357668</v>
      </c>
    </row>
    <row r="10" spans="2:12" ht="12.75">
      <c r="B10" s="12">
        <v>6</v>
      </c>
      <c r="C10" s="14" t="s">
        <v>40</v>
      </c>
      <c r="D10" s="112">
        <v>0.247919125</v>
      </c>
      <c r="E10" s="112">
        <v>30.855659143999997</v>
      </c>
      <c r="F10" s="112">
        <v>68.42128394900001</v>
      </c>
      <c r="G10" s="112">
        <v>4.249868454</v>
      </c>
      <c r="H10" s="112">
        <v>1.4502380320000001</v>
      </c>
      <c r="I10" s="73"/>
      <c r="J10" s="91"/>
      <c r="K10" s="97">
        <f t="shared" si="0"/>
        <v>105.224968704</v>
      </c>
      <c r="L10" s="97">
        <v>7.844711834</v>
      </c>
    </row>
    <row r="11" spans="2:12" ht="12.75">
      <c r="B11" s="12">
        <v>7</v>
      </c>
      <c r="C11" s="14" t="s">
        <v>41</v>
      </c>
      <c r="D11" s="112">
        <v>5.437861419</v>
      </c>
      <c r="E11" s="112">
        <v>31.542044151</v>
      </c>
      <c r="F11" s="112">
        <v>43.674465471000005</v>
      </c>
      <c r="G11" s="112">
        <v>0.685384337</v>
      </c>
      <c r="H11" s="112">
        <v>0.361571346</v>
      </c>
      <c r="I11" s="73"/>
      <c r="J11" s="91"/>
      <c r="K11" s="97">
        <f t="shared" si="0"/>
        <v>81.70132672400001</v>
      </c>
      <c r="L11" s="97">
        <v>13.873723453</v>
      </c>
    </row>
    <row r="12" spans="2:12" ht="12.75">
      <c r="B12" s="12">
        <v>8</v>
      </c>
      <c r="C12" s="13" t="s">
        <v>42</v>
      </c>
      <c r="D12" s="112">
        <v>0.016867746</v>
      </c>
      <c r="E12" s="112">
        <v>0.351209492</v>
      </c>
      <c r="F12" s="112">
        <v>3.6621088860000004</v>
      </c>
      <c r="G12" s="112">
        <v>0.091096996</v>
      </c>
      <c r="H12" s="112">
        <v>0.005761265</v>
      </c>
      <c r="I12" s="73"/>
      <c r="J12" s="91"/>
      <c r="K12" s="97">
        <f t="shared" si="0"/>
        <v>4.1270443850000005</v>
      </c>
      <c r="L12" s="97">
        <v>0.023253175</v>
      </c>
    </row>
    <row r="13" spans="2:12" ht="12.75">
      <c r="B13" s="12">
        <v>9</v>
      </c>
      <c r="C13" s="13" t="s">
        <v>43</v>
      </c>
      <c r="D13" s="112">
        <v>0.131790499</v>
      </c>
      <c r="E13" s="112">
        <v>0.372490981</v>
      </c>
      <c r="F13" s="112">
        <v>3.2096904439999996</v>
      </c>
      <c r="G13" s="112">
        <v>0.060926829</v>
      </c>
      <c r="H13" s="112">
        <v>0.018827675</v>
      </c>
      <c r="I13" s="73"/>
      <c r="J13" s="91"/>
      <c r="K13" s="97">
        <f t="shared" si="0"/>
        <v>3.7937264279999994</v>
      </c>
      <c r="L13" s="98">
        <v>0</v>
      </c>
    </row>
    <row r="14" spans="2:12" ht="12.75">
      <c r="B14" s="12">
        <v>10</v>
      </c>
      <c r="C14" s="14" t="s">
        <v>44</v>
      </c>
      <c r="D14" s="112">
        <v>9.809360161</v>
      </c>
      <c r="E14" s="112">
        <v>94.418695875</v>
      </c>
      <c r="F14" s="112">
        <v>128.197719406</v>
      </c>
      <c r="G14" s="112">
        <v>8.380566689</v>
      </c>
      <c r="H14" s="112">
        <v>2.494629989</v>
      </c>
      <c r="I14" s="73"/>
      <c r="J14" s="91"/>
      <c r="K14" s="97">
        <f t="shared" si="0"/>
        <v>243.30097212</v>
      </c>
      <c r="L14" s="97">
        <v>2.87469832</v>
      </c>
    </row>
    <row r="15" spans="2:12" ht="12.75">
      <c r="B15" s="12">
        <v>11</v>
      </c>
      <c r="C15" s="14" t="s">
        <v>45</v>
      </c>
      <c r="D15" s="112">
        <v>364.738842052</v>
      </c>
      <c r="E15" s="112">
        <v>492.291374571</v>
      </c>
      <c r="F15" s="112">
        <v>1121.354965108</v>
      </c>
      <c r="G15" s="112">
        <v>36.531701471</v>
      </c>
      <c r="H15" s="112">
        <v>20.538362916999997</v>
      </c>
      <c r="I15" s="73"/>
      <c r="J15" s="91"/>
      <c r="K15" s="97">
        <f t="shared" si="0"/>
        <v>2035.455246119</v>
      </c>
      <c r="L15" s="97">
        <v>79.17292349</v>
      </c>
    </row>
    <row r="16" spans="2:12" ht="12.75">
      <c r="B16" s="12">
        <v>12</v>
      </c>
      <c r="C16" s="14" t="s">
        <v>46</v>
      </c>
      <c r="D16" s="112">
        <v>136.05903211700002</v>
      </c>
      <c r="E16" s="112">
        <v>520.692376153</v>
      </c>
      <c r="F16" s="112">
        <v>336.948654926</v>
      </c>
      <c r="G16" s="112">
        <v>16.349249559</v>
      </c>
      <c r="H16" s="112">
        <v>6.314730557</v>
      </c>
      <c r="I16" s="73"/>
      <c r="J16" s="91"/>
      <c r="K16" s="97">
        <f t="shared" si="0"/>
        <v>1016.364043312</v>
      </c>
      <c r="L16" s="97">
        <v>27.465707464999998</v>
      </c>
    </row>
    <row r="17" spans="2:12" ht="12.75">
      <c r="B17" s="12">
        <v>13</v>
      </c>
      <c r="C17" s="14" t="s">
        <v>47</v>
      </c>
      <c r="D17" s="112">
        <v>0.673980134</v>
      </c>
      <c r="E17" s="112">
        <v>3.399282169</v>
      </c>
      <c r="F17" s="112">
        <v>14.727970325000001</v>
      </c>
      <c r="G17" s="112">
        <v>0.406737327</v>
      </c>
      <c r="H17" s="112">
        <v>0.118796173</v>
      </c>
      <c r="I17" s="73"/>
      <c r="J17" s="91"/>
      <c r="K17" s="97">
        <f t="shared" si="0"/>
        <v>19.326766128</v>
      </c>
      <c r="L17" s="97">
        <v>0.662564889</v>
      </c>
    </row>
    <row r="18" spans="2:12" ht="12.75">
      <c r="B18" s="12">
        <v>14</v>
      </c>
      <c r="C18" s="14" t="s">
        <v>48</v>
      </c>
      <c r="D18" s="112">
        <v>0.052138998</v>
      </c>
      <c r="E18" s="112">
        <v>1.007514082</v>
      </c>
      <c r="F18" s="112">
        <v>7.02920794</v>
      </c>
      <c r="G18" s="112">
        <v>0.06671226</v>
      </c>
      <c r="H18" s="112">
        <v>0.143047536</v>
      </c>
      <c r="I18" s="73"/>
      <c r="J18" s="91"/>
      <c r="K18" s="97">
        <f t="shared" si="0"/>
        <v>8.298620815999998</v>
      </c>
      <c r="L18" s="97">
        <v>0.038445288</v>
      </c>
    </row>
    <row r="19" spans="2:12" ht="12.75">
      <c r="B19" s="12">
        <v>15</v>
      </c>
      <c r="C19" s="14" t="s">
        <v>49</v>
      </c>
      <c r="D19" s="112">
        <v>15.83710517</v>
      </c>
      <c r="E19" s="112">
        <v>37.39439334</v>
      </c>
      <c r="F19" s="112">
        <v>89.436641389</v>
      </c>
      <c r="G19" s="112">
        <v>2.389801241</v>
      </c>
      <c r="H19" s="112">
        <v>0.961917118</v>
      </c>
      <c r="I19" s="73"/>
      <c r="J19" s="91"/>
      <c r="K19" s="97">
        <f t="shared" si="0"/>
        <v>146.019858258</v>
      </c>
      <c r="L19" s="97">
        <v>10.825701592</v>
      </c>
    </row>
    <row r="20" spans="2:12" ht="12.75">
      <c r="B20" s="12">
        <v>16</v>
      </c>
      <c r="C20" s="14" t="s">
        <v>50</v>
      </c>
      <c r="D20" s="112">
        <v>289.779466501</v>
      </c>
      <c r="E20" s="112">
        <v>1036.3511331930001</v>
      </c>
      <c r="F20" s="112">
        <v>1060.45020221</v>
      </c>
      <c r="G20" s="112">
        <v>29.409967964</v>
      </c>
      <c r="H20" s="112">
        <v>23.578724795</v>
      </c>
      <c r="I20" s="73"/>
      <c r="J20" s="91"/>
      <c r="K20" s="97">
        <f t="shared" si="0"/>
        <v>2439.569494663</v>
      </c>
      <c r="L20" s="97">
        <v>92.939444338</v>
      </c>
    </row>
    <row r="21" spans="2:12" ht="12.75">
      <c r="B21" s="12">
        <v>17</v>
      </c>
      <c r="C21" s="14" t="s">
        <v>51</v>
      </c>
      <c r="D21" s="112">
        <v>29.260242081</v>
      </c>
      <c r="E21" s="112">
        <v>92.67800011199999</v>
      </c>
      <c r="F21" s="112">
        <v>188.465946127</v>
      </c>
      <c r="G21" s="112">
        <v>3.543195835</v>
      </c>
      <c r="H21" s="112">
        <v>5.611295214</v>
      </c>
      <c r="I21" s="73"/>
      <c r="J21" s="91"/>
      <c r="K21" s="97">
        <f t="shared" si="0"/>
        <v>319.558679369</v>
      </c>
      <c r="L21" s="97">
        <v>17.150741269999997</v>
      </c>
    </row>
    <row r="22" spans="2:12" ht="12.75">
      <c r="B22" s="12">
        <v>18</v>
      </c>
      <c r="C22" s="13" t="s">
        <v>52</v>
      </c>
      <c r="D22" s="111">
        <v>0</v>
      </c>
      <c r="E22" s="112">
        <v>0.017715802</v>
      </c>
      <c r="F22" s="112">
        <v>0.05482724</v>
      </c>
      <c r="G22" s="111">
        <v>0</v>
      </c>
      <c r="H22" s="112">
        <v>0</v>
      </c>
      <c r="I22" s="73"/>
      <c r="J22" s="91"/>
      <c r="K22" s="97">
        <f t="shared" si="0"/>
        <v>0.072543042</v>
      </c>
      <c r="L22" s="97">
        <v>0.012325051</v>
      </c>
    </row>
    <row r="23" spans="2:12" ht="12.75">
      <c r="B23" s="12">
        <v>19</v>
      </c>
      <c r="C23" s="14" t="s">
        <v>53</v>
      </c>
      <c r="D23" s="112">
        <v>25.62772059</v>
      </c>
      <c r="E23" s="112">
        <v>58.274654249</v>
      </c>
      <c r="F23" s="112">
        <v>196.533483961</v>
      </c>
      <c r="G23" s="112">
        <v>8.488400579</v>
      </c>
      <c r="H23" s="112">
        <v>4.10030627</v>
      </c>
      <c r="I23" s="73"/>
      <c r="J23" s="91"/>
      <c r="K23" s="97">
        <f t="shared" si="0"/>
        <v>293.02456564899995</v>
      </c>
      <c r="L23" s="97">
        <v>16.239106228</v>
      </c>
    </row>
    <row r="24" spans="2:12" ht="12.75">
      <c r="B24" s="12">
        <v>20</v>
      </c>
      <c r="C24" s="14" t="s">
        <v>54</v>
      </c>
      <c r="D24" s="112">
        <v>4415.459371464</v>
      </c>
      <c r="E24" s="112">
        <v>7896.9707981130005</v>
      </c>
      <c r="F24" s="112">
        <v>5824.71</v>
      </c>
      <c r="G24" s="112">
        <v>383.542344325</v>
      </c>
      <c r="H24" s="112">
        <v>304.739627972</v>
      </c>
      <c r="I24" s="73"/>
      <c r="J24" s="91"/>
      <c r="K24" s="97">
        <f t="shared" si="0"/>
        <v>18825.422141874</v>
      </c>
      <c r="L24" s="97">
        <v>412.159483561</v>
      </c>
    </row>
    <row r="25" spans="2:12" ht="12.75">
      <c r="B25" s="12">
        <v>21</v>
      </c>
      <c r="C25" s="13" t="s">
        <v>55</v>
      </c>
      <c r="D25" s="111">
        <v>0.004629143</v>
      </c>
      <c r="E25" s="112">
        <v>0.830736659</v>
      </c>
      <c r="F25" s="112">
        <v>1.2393156529999998</v>
      </c>
      <c r="G25" s="112">
        <v>0.019603762</v>
      </c>
      <c r="H25" s="112">
        <v>0.032586018</v>
      </c>
      <c r="I25" s="73"/>
      <c r="J25" s="91"/>
      <c r="K25" s="97">
        <f t="shared" si="0"/>
        <v>2.126871235</v>
      </c>
      <c r="L25" s="97">
        <v>0.016603622</v>
      </c>
    </row>
    <row r="26" spans="2:12" ht="12.75">
      <c r="B26" s="12">
        <v>22</v>
      </c>
      <c r="C26" s="14" t="s">
        <v>56</v>
      </c>
      <c r="D26" s="112">
        <v>0</v>
      </c>
      <c r="E26" s="112">
        <v>1.1059166230000002</v>
      </c>
      <c r="F26" s="112">
        <v>14.624594915</v>
      </c>
      <c r="G26" s="112">
        <v>0.147823291</v>
      </c>
      <c r="H26" s="112">
        <v>0.150320696</v>
      </c>
      <c r="I26" s="73"/>
      <c r="J26" s="91"/>
      <c r="K26" s="97">
        <f t="shared" si="0"/>
        <v>16.028655525</v>
      </c>
      <c r="L26" s="97">
        <v>0.546520783</v>
      </c>
    </row>
    <row r="27" spans="2:12" ht="12.75">
      <c r="B27" s="12">
        <v>23</v>
      </c>
      <c r="C27" s="13" t="s">
        <v>57</v>
      </c>
      <c r="D27" s="111">
        <v>0</v>
      </c>
      <c r="E27" s="111">
        <v>0.010960059</v>
      </c>
      <c r="F27" s="112">
        <v>0.179045957</v>
      </c>
      <c r="G27" s="112">
        <v>0.070969561</v>
      </c>
      <c r="H27" s="112">
        <v>0.008231456</v>
      </c>
      <c r="I27" s="73"/>
      <c r="J27" s="91"/>
      <c r="K27" s="97">
        <f t="shared" si="0"/>
        <v>0.26920703300000004</v>
      </c>
      <c r="L27" s="98">
        <v>0.010707327</v>
      </c>
    </row>
    <row r="28" spans="2:12" ht="12.75">
      <c r="B28" s="12">
        <v>24</v>
      </c>
      <c r="C28" s="13" t="s">
        <v>58</v>
      </c>
      <c r="D28" s="111">
        <v>0</v>
      </c>
      <c r="E28" s="112">
        <v>0.820928659</v>
      </c>
      <c r="F28" s="112">
        <v>1.061096423</v>
      </c>
      <c r="G28" s="112">
        <v>0.000155755</v>
      </c>
      <c r="H28" s="112">
        <v>0.15014776000000002</v>
      </c>
      <c r="I28" s="73"/>
      <c r="J28" s="91"/>
      <c r="K28" s="97">
        <f t="shared" si="0"/>
        <v>2.032328597</v>
      </c>
      <c r="L28" s="97">
        <v>1.310983199</v>
      </c>
    </row>
    <row r="29" spans="2:12" ht="12.75">
      <c r="B29" s="12">
        <v>25</v>
      </c>
      <c r="C29" s="14" t="s">
        <v>59</v>
      </c>
      <c r="D29" s="112">
        <v>210.00211583</v>
      </c>
      <c r="E29" s="112">
        <v>1941.3848130770002</v>
      </c>
      <c r="F29" s="112">
        <v>1488.86</v>
      </c>
      <c r="G29" s="112">
        <v>43.227228952</v>
      </c>
      <c r="H29" s="112">
        <v>46.333152267</v>
      </c>
      <c r="I29" s="73"/>
      <c r="J29" s="91"/>
      <c r="K29" s="97">
        <f t="shared" si="0"/>
        <v>3729.8073101260006</v>
      </c>
      <c r="L29" s="97">
        <v>107.546721229</v>
      </c>
    </row>
    <row r="30" spans="2:12" ht="12.75">
      <c r="B30" s="12">
        <v>26</v>
      </c>
      <c r="C30" s="14" t="s">
        <v>60</v>
      </c>
      <c r="D30" s="112">
        <v>0.443891582</v>
      </c>
      <c r="E30" s="112">
        <v>41.060481789</v>
      </c>
      <c r="F30" s="112">
        <v>79.014983444</v>
      </c>
      <c r="G30" s="112">
        <v>1.47419568</v>
      </c>
      <c r="H30" s="112">
        <v>1.002288997</v>
      </c>
      <c r="I30" s="73"/>
      <c r="J30" s="91"/>
      <c r="K30" s="97">
        <f t="shared" si="0"/>
        <v>122.99584149199998</v>
      </c>
      <c r="L30" s="97">
        <v>4.942674911999999</v>
      </c>
    </row>
    <row r="31" spans="2:12" ht="12.75">
      <c r="B31" s="12">
        <v>27</v>
      </c>
      <c r="C31" s="14" t="s">
        <v>17</v>
      </c>
      <c r="D31" s="112">
        <v>57.684487459</v>
      </c>
      <c r="E31" s="112">
        <v>424.50491135100003</v>
      </c>
      <c r="F31" s="112">
        <v>510.081428878</v>
      </c>
      <c r="G31" s="112">
        <v>20.146531618</v>
      </c>
      <c r="H31" s="112">
        <v>9.384544425</v>
      </c>
      <c r="I31" s="73"/>
      <c r="J31" s="91"/>
      <c r="K31" s="97">
        <f t="shared" si="0"/>
        <v>1021.801903731</v>
      </c>
      <c r="L31" s="97">
        <v>29.534392644</v>
      </c>
    </row>
    <row r="32" spans="2:12" ht="12.75">
      <c r="B32" s="12">
        <v>28</v>
      </c>
      <c r="C32" s="14" t="s">
        <v>61</v>
      </c>
      <c r="D32" s="112">
        <v>0.38034645699999997</v>
      </c>
      <c r="E32" s="112">
        <v>1.672131625</v>
      </c>
      <c r="F32" s="112">
        <v>11.522726796</v>
      </c>
      <c r="G32" s="112">
        <v>0.5271990900000001</v>
      </c>
      <c r="H32" s="112">
        <v>1.331996106</v>
      </c>
      <c r="I32" s="73"/>
      <c r="J32" s="91"/>
      <c r="K32" s="97">
        <f t="shared" si="0"/>
        <v>15.434400074000001</v>
      </c>
      <c r="L32" s="97">
        <v>0.671251414</v>
      </c>
    </row>
    <row r="33" spans="2:12" ht="12.75">
      <c r="B33" s="12">
        <v>29</v>
      </c>
      <c r="C33" s="14" t="s">
        <v>62</v>
      </c>
      <c r="D33" s="112">
        <v>24.998164735</v>
      </c>
      <c r="E33" s="112">
        <v>227.41800388199997</v>
      </c>
      <c r="F33" s="112">
        <v>197.463115937</v>
      </c>
      <c r="G33" s="112">
        <v>4.850623484000001</v>
      </c>
      <c r="H33" s="112">
        <v>3.0734731440000003</v>
      </c>
      <c r="I33" s="73"/>
      <c r="J33" s="91"/>
      <c r="K33" s="97">
        <f t="shared" si="0"/>
        <v>457.8033811819999</v>
      </c>
      <c r="L33" s="97">
        <v>41.2291495</v>
      </c>
    </row>
    <row r="34" spans="2:12" ht="12.75">
      <c r="B34" s="12">
        <v>30</v>
      </c>
      <c r="C34" s="14" t="s">
        <v>63</v>
      </c>
      <c r="D34" s="112">
        <v>26.97452642</v>
      </c>
      <c r="E34" s="112">
        <v>329.599401767</v>
      </c>
      <c r="F34" s="112">
        <v>259.25320147900004</v>
      </c>
      <c r="G34" s="112">
        <v>6.034161385</v>
      </c>
      <c r="H34" s="112">
        <v>4.4379314359999995</v>
      </c>
      <c r="I34" s="73"/>
      <c r="J34" s="91"/>
      <c r="K34" s="97">
        <f t="shared" si="0"/>
        <v>626.299222487</v>
      </c>
      <c r="L34" s="97">
        <v>21.844230149</v>
      </c>
    </row>
    <row r="35" spans="2:12" ht="12.75">
      <c r="B35" s="12">
        <v>31</v>
      </c>
      <c r="C35" s="13" t="s">
        <v>64</v>
      </c>
      <c r="D35" s="111">
        <v>0</v>
      </c>
      <c r="E35" s="112">
        <v>0.46443701</v>
      </c>
      <c r="F35" s="112">
        <v>1.484538403</v>
      </c>
      <c r="G35" s="112">
        <v>0.001052203</v>
      </c>
      <c r="H35" s="112">
        <v>0.024688159</v>
      </c>
      <c r="I35" s="73"/>
      <c r="J35" s="91"/>
      <c r="K35" s="97">
        <f t="shared" si="0"/>
        <v>1.974715775</v>
      </c>
      <c r="L35" s="98">
        <v>0</v>
      </c>
    </row>
    <row r="36" spans="2:12" ht="12.75">
      <c r="B36" s="12">
        <v>32</v>
      </c>
      <c r="C36" s="14" t="s">
        <v>65</v>
      </c>
      <c r="D36" s="112">
        <v>142.42737604</v>
      </c>
      <c r="E36" s="112">
        <v>478.529642358</v>
      </c>
      <c r="F36" s="112">
        <v>620.905137891</v>
      </c>
      <c r="G36" s="112">
        <v>28.746088031</v>
      </c>
      <c r="H36" s="112">
        <v>13.228369697</v>
      </c>
      <c r="I36" s="73"/>
      <c r="J36" s="91"/>
      <c r="K36" s="97">
        <f t="shared" si="0"/>
        <v>1283.8366140169999</v>
      </c>
      <c r="L36" s="97">
        <v>70.87271685099999</v>
      </c>
    </row>
    <row r="37" spans="2:12" ht="12.75">
      <c r="B37" s="12">
        <v>33</v>
      </c>
      <c r="C37" s="14" t="s">
        <v>181</v>
      </c>
      <c r="D37" s="112">
        <v>0.414794569</v>
      </c>
      <c r="E37" s="112">
        <v>6.072611145</v>
      </c>
      <c r="F37" s="112">
        <v>22.697840599</v>
      </c>
      <c r="G37" s="112">
        <v>0.619485488</v>
      </c>
      <c r="H37" s="112">
        <v>0.147478068</v>
      </c>
      <c r="I37" s="73"/>
      <c r="J37" s="91"/>
      <c r="K37" s="97">
        <f t="shared" si="0"/>
        <v>29.952209869</v>
      </c>
      <c r="L37" s="97">
        <v>1.0343392630000001</v>
      </c>
    </row>
    <row r="38" spans="2:12" ht="12.75">
      <c r="B38" s="12">
        <v>34</v>
      </c>
      <c r="C38" s="14" t="s">
        <v>66</v>
      </c>
      <c r="D38" s="112">
        <v>0.00590071</v>
      </c>
      <c r="E38" s="112">
        <v>0.08790864200000001</v>
      </c>
      <c r="F38" s="112">
        <v>0.9181532510000001</v>
      </c>
      <c r="G38" s="111">
        <v>0</v>
      </c>
      <c r="H38" s="112">
        <v>0.007282647999999999</v>
      </c>
      <c r="I38" s="73"/>
      <c r="J38" s="91"/>
      <c r="K38" s="97">
        <f t="shared" si="0"/>
        <v>1.019245251</v>
      </c>
      <c r="L38" s="98">
        <v>0.010673108</v>
      </c>
    </row>
    <row r="39" spans="2:12" ht="12.75">
      <c r="B39" s="12">
        <v>35</v>
      </c>
      <c r="C39" s="14" t="s">
        <v>67</v>
      </c>
      <c r="D39" s="112">
        <v>167.558462</v>
      </c>
      <c r="E39" s="112">
        <v>461.32440343099995</v>
      </c>
      <c r="F39" s="112">
        <v>496.92830886599995</v>
      </c>
      <c r="G39" s="112">
        <v>15.436903812</v>
      </c>
      <c r="H39" s="112">
        <v>7.3367129900000005</v>
      </c>
      <c r="I39" s="73"/>
      <c r="J39" s="91"/>
      <c r="K39" s="97">
        <f t="shared" si="0"/>
        <v>1148.584791099</v>
      </c>
      <c r="L39" s="97">
        <v>71.794042361</v>
      </c>
    </row>
    <row r="40" spans="2:12" ht="12.75">
      <c r="B40" s="12">
        <v>36</v>
      </c>
      <c r="C40" s="14" t="s">
        <v>68</v>
      </c>
      <c r="D40" s="112">
        <v>0.177136092</v>
      </c>
      <c r="E40" s="112">
        <v>37.502248019</v>
      </c>
      <c r="F40" s="112">
        <v>40.92752082599999</v>
      </c>
      <c r="G40" s="112">
        <v>1.088696942</v>
      </c>
      <c r="H40" s="112">
        <v>0.440594978</v>
      </c>
      <c r="I40" s="73"/>
      <c r="J40" s="91"/>
      <c r="K40" s="97">
        <f t="shared" si="0"/>
        <v>80.13619685699999</v>
      </c>
      <c r="L40" s="97">
        <v>7.915798155</v>
      </c>
    </row>
    <row r="41" spans="2:12" ht="12.75">
      <c r="B41" s="12">
        <v>37</v>
      </c>
      <c r="C41" s="14" t="s">
        <v>69</v>
      </c>
      <c r="D41" s="112">
        <v>173.40915728599998</v>
      </c>
      <c r="E41" s="112">
        <v>778.367977664</v>
      </c>
      <c r="F41" s="112">
        <v>792.494725439</v>
      </c>
      <c r="G41" s="112">
        <v>34.453569442</v>
      </c>
      <c r="H41" s="112">
        <v>15.924188425999999</v>
      </c>
      <c r="I41" s="73"/>
      <c r="J41" s="91"/>
      <c r="K41" s="97">
        <f t="shared" si="0"/>
        <v>1794.649618257</v>
      </c>
      <c r="L41" s="97">
        <v>105.83956330299999</v>
      </c>
    </row>
    <row r="42" spans="2:12" ht="15">
      <c r="B42" s="15" t="s">
        <v>11</v>
      </c>
      <c r="C42" s="92"/>
      <c r="D42" s="91">
        <f>SUM(D5:D41)</f>
        <v>6173.550744504999</v>
      </c>
      <c r="E42" s="91">
        <f aca="true" t="shared" si="1" ref="E42:L42">SUM(E5:E41)</f>
        <v>15221.468461429</v>
      </c>
      <c r="F42" s="91">
        <f t="shared" si="1"/>
        <v>14143.300240221</v>
      </c>
      <c r="G42" s="91">
        <f t="shared" si="1"/>
        <v>675.7714736309998</v>
      </c>
      <c r="H42" s="91">
        <f t="shared" si="1"/>
        <v>480.95245635799995</v>
      </c>
      <c r="I42" s="91">
        <f t="shared" si="1"/>
        <v>0</v>
      </c>
      <c r="J42" s="91">
        <f t="shared" si="1"/>
        <v>0</v>
      </c>
      <c r="K42" s="91">
        <f t="shared" si="1"/>
        <v>36695.04337614399</v>
      </c>
      <c r="L42" s="91">
        <f t="shared" si="1"/>
        <v>1177.959036663</v>
      </c>
    </row>
    <row r="43" spans="2:6" ht="12.75">
      <c r="B43" t="s">
        <v>85</v>
      </c>
      <c r="F43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2015-07-06T14:50:48Z</dcterms:modified>
  <cp:category/>
  <cp:version/>
  <cp:contentType/>
  <cp:contentStatus/>
</cp:coreProperties>
</file>