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<sst xmlns="http://schemas.openxmlformats.org/spreadsheetml/2006/main" count="190" uniqueCount="156">
  <si>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</si>
  <si>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</si>
  <si>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</si>
  <si>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</si>
  <si>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</si>
  <si>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</si>
  <si>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</si>
  <si>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</si>
  <si>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</si>
  <si>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</si>
  <si>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</si>
  <si>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</si>
  <si>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</si>
  <si>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</si>
  <si>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</si>
  <si>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</si>
  <si>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</si>
  <si>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</si>
  <si>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</si>
  <si>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</si>
  <si>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</si>
  <si>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</si>
  <si>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</si>
  <si>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</si>
  <si>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</si>
  <si>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</si>
  <si>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</si>
  <si>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</si>
  <si>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</si>
  <si>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</si>
  <si>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</si>
  <si>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</si>
  <si>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</si>
  <si>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</si>
  <si>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</si>
  <si>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</si>
  <si>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</si>
  <si>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</si>
  <si>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</si>
  <si>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</si>
  <si>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</si>
  <si>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</si>
  <si>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</si>
  <si>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</si>
  <si>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</si>
  <si>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</si>
  <si>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</si>
  <si>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</si>
  <si>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</si>
  <si>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</si>
  <si>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</si>
  <si>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</si>
  <si>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</si>
  <si>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</si>
  <si>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</si>
  <si>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</si>
  <si>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</si>
  <si>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</si>
  <si>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</si>
  <si>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</si>
  <si>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</si>
  <si>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</si>
  <si>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</si>
  <si>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</si>
  <si>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</si>
  <si>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</si>
  <si>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</si>
  <si>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</si>
  <si>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</si>
  <si>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</si>
  <si>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</si>
  <si>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</si>
  <si>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</si>
  <si>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</si>
  <si>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</si>
  <si>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</si>
  <si>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</si>
  <si>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</si>
  <si>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</si>
  <si>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</si>
  <si>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</si>
  <si>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</si>
  <si>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</si>
  <si>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</si>
  <si>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</si>
  <si>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</si>
  <si>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</si>
  <si>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</si>
  <si>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</si>
  <si>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</si>
  <si>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</si>
  <si>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</si>
  <si>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</si>
  <si>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</si>
  <si>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</si>
  <si>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</si>
  <si>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</si>
  <si>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</si>
  <si>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</si>
  <si>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</si>
  <si>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</si>
  <si>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</si>
  <si>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</si>
  <si>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</si>
  <si>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</si>
  <si>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</si>
  <si>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</si>
  <si>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</si>
  <si>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</si>
  <si>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</si>
  <si>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</si>
  <si>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</si>
  <si>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</si>
  <si>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</si>
  <si>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</si>
  <si>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</si>
  <si>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</si>
  <si>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</si>
  <si>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</si>
  <si>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</si>
  <si>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</si>
  <si>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</si>
  <si>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</si>
  <si>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</si>
  <si>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</si>
  <si>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</si>
  <si>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</si>
  <si>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</si>
  <si>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</si>
  <si>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</si>
  <si>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</si>
  <si>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</si>
  <si>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</si>
  <si>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</si>
  <si>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</si>
  <si>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</si>
  <si>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</si>
  <si>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</si>
  <si>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</si>
  <si>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</si>
  <si>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</si>
  <si>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</si>
  <si>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</si>
  <si>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</si>
  <si>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</si>
  <si>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</si>
  <si>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DSP FMP - Series 264-60M-17D</t>
  </si>
  <si>
    <t>DSP NIFTY 50 EQUAL WEIGHT ETF</t>
  </si>
  <si>
    <t>DSP Nifty Midcap 150 Quality 50 ETF</t>
  </si>
  <si>
    <t>DSP Nifty 50 ETF</t>
  </si>
  <si>
    <t>DSP Global Innovation Fund of Fund</t>
  </si>
  <si>
    <t>DSP Nifty SDL Plus G-Sec Jun 2028 30:70 Index Fund Mat.Dt.30-06-2028</t>
  </si>
  <si>
    <t>Table showing State wise /Union Territory wise contribution to AAUM of category of schemes as on 30.06.2022</t>
  </si>
  <si>
    <t>DSP Mutual Fund: Average Assets Under Management (AAUM) as on 30.06.2022 (All figures in Rs. Crore)</t>
  </si>
  <si>
    <t>DSP Liquid ETF</t>
  </si>
  <si>
    <t>DSP Equal Nifty 50 Fund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</si>
</sst>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43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3"/>
  <sheetViews>
    <sheetView tabSelected="1" zoomScale="85" zoomScaleNormal="85" zoomScalePageLayoutView="0" workbookViewId="0" topLeftCell="A1">
      <pane xSplit="2" ySplit="5" topLeftCell="C27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38.42187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19" width="8.00390625" style="2" bestFit="1" customWidth="1"/>
    <col min="20" max="20" width="7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7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8.00390625" style="2" bestFit="1" customWidth="1"/>
    <col min="61" max="61" width="5.28125" style="2" bestFit="1" customWidth="1"/>
    <col min="62" max="62" width="9.57421875" style="2" bestFit="1" customWidth="1"/>
    <col min="63" max="63" width="12.7109375" style="26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55" t="s">
        <v>66</v>
      </c>
      <c r="B1" s="137" t="s">
        <v>28</v>
      </c>
      <c r="C1" s="143" t="s">
        <v>153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56"/>
      <c r="B2" s="138"/>
      <c r="C2" s="142" t="s">
        <v>27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  <c r="W2" s="129" t="s">
        <v>25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1"/>
      <c r="AQ2" s="129" t="s">
        <v>26</v>
      </c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1"/>
      <c r="BK2" s="146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56"/>
      <c r="B3" s="138"/>
      <c r="C3" s="141" t="s">
        <v>102</v>
      </c>
      <c r="D3" s="133"/>
      <c r="E3" s="133"/>
      <c r="F3" s="133"/>
      <c r="G3" s="133"/>
      <c r="H3" s="133"/>
      <c r="I3" s="133"/>
      <c r="J3" s="133"/>
      <c r="K3" s="133"/>
      <c r="L3" s="134"/>
      <c r="M3" s="132" t="s">
        <v>103</v>
      </c>
      <c r="N3" s="133"/>
      <c r="O3" s="133"/>
      <c r="P3" s="133"/>
      <c r="Q3" s="133"/>
      <c r="R3" s="133"/>
      <c r="S3" s="133"/>
      <c r="T3" s="133"/>
      <c r="U3" s="133"/>
      <c r="V3" s="134"/>
      <c r="W3" s="132" t="s">
        <v>102</v>
      </c>
      <c r="X3" s="133"/>
      <c r="Y3" s="133"/>
      <c r="Z3" s="133"/>
      <c r="AA3" s="133"/>
      <c r="AB3" s="133"/>
      <c r="AC3" s="133"/>
      <c r="AD3" s="133"/>
      <c r="AE3" s="133"/>
      <c r="AF3" s="134"/>
      <c r="AG3" s="132" t="s">
        <v>103</v>
      </c>
      <c r="AH3" s="133"/>
      <c r="AI3" s="133"/>
      <c r="AJ3" s="133"/>
      <c r="AK3" s="133"/>
      <c r="AL3" s="133"/>
      <c r="AM3" s="133"/>
      <c r="AN3" s="133"/>
      <c r="AO3" s="133"/>
      <c r="AP3" s="134"/>
      <c r="AQ3" s="132" t="s">
        <v>102</v>
      </c>
      <c r="AR3" s="133"/>
      <c r="AS3" s="133"/>
      <c r="AT3" s="133"/>
      <c r="AU3" s="133"/>
      <c r="AV3" s="133"/>
      <c r="AW3" s="133"/>
      <c r="AX3" s="133"/>
      <c r="AY3" s="133"/>
      <c r="AZ3" s="134"/>
      <c r="BA3" s="132" t="s">
        <v>103</v>
      </c>
      <c r="BB3" s="133"/>
      <c r="BC3" s="133"/>
      <c r="BD3" s="133"/>
      <c r="BE3" s="133"/>
      <c r="BF3" s="133"/>
      <c r="BG3" s="133"/>
      <c r="BH3" s="133"/>
      <c r="BI3" s="133"/>
      <c r="BJ3" s="134"/>
      <c r="BK3" s="147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56"/>
      <c r="B4" s="138"/>
      <c r="C4" s="123" t="s">
        <v>29</v>
      </c>
      <c r="D4" s="123"/>
      <c r="E4" s="123"/>
      <c r="F4" s="123"/>
      <c r="G4" s="124"/>
      <c r="H4" s="126" t="s">
        <v>30</v>
      </c>
      <c r="I4" s="127"/>
      <c r="J4" s="127"/>
      <c r="K4" s="127"/>
      <c r="L4" s="128"/>
      <c r="M4" s="125" t="s">
        <v>29</v>
      </c>
      <c r="N4" s="123"/>
      <c r="O4" s="123"/>
      <c r="P4" s="123"/>
      <c r="Q4" s="124"/>
      <c r="R4" s="126" t="s">
        <v>30</v>
      </c>
      <c r="S4" s="127"/>
      <c r="T4" s="127"/>
      <c r="U4" s="127"/>
      <c r="V4" s="128"/>
      <c r="W4" s="125" t="s">
        <v>29</v>
      </c>
      <c r="X4" s="123"/>
      <c r="Y4" s="123"/>
      <c r="Z4" s="123"/>
      <c r="AA4" s="124"/>
      <c r="AB4" s="126" t="s">
        <v>30</v>
      </c>
      <c r="AC4" s="127"/>
      <c r="AD4" s="127"/>
      <c r="AE4" s="127"/>
      <c r="AF4" s="128"/>
      <c r="AG4" s="125" t="s">
        <v>29</v>
      </c>
      <c r="AH4" s="123"/>
      <c r="AI4" s="123"/>
      <c r="AJ4" s="123"/>
      <c r="AK4" s="124"/>
      <c r="AL4" s="126" t="s">
        <v>30</v>
      </c>
      <c r="AM4" s="127"/>
      <c r="AN4" s="127"/>
      <c r="AO4" s="127"/>
      <c r="AP4" s="128"/>
      <c r="AQ4" s="125" t="s">
        <v>29</v>
      </c>
      <c r="AR4" s="123"/>
      <c r="AS4" s="123"/>
      <c r="AT4" s="123"/>
      <c r="AU4" s="124"/>
      <c r="AV4" s="126" t="s">
        <v>30</v>
      </c>
      <c r="AW4" s="127"/>
      <c r="AX4" s="127"/>
      <c r="AY4" s="127"/>
      <c r="AZ4" s="128"/>
      <c r="BA4" s="125" t="s">
        <v>29</v>
      </c>
      <c r="BB4" s="123"/>
      <c r="BC4" s="123"/>
      <c r="BD4" s="123"/>
      <c r="BE4" s="124"/>
      <c r="BF4" s="126" t="s">
        <v>30</v>
      </c>
      <c r="BG4" s="127"/>
      <c r="BH4" s="127"/>
      <c r="BI4" s="127"/>
      <c r="BJ4" s="128"/>
      <c r="BK4" s="147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56"/>
      <c r="B5" s="138"/>
      <c r="C5" s="93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48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40"/>
    </row>
    <row r="7" spans="1:63" ht="12.75">
      <c r="A7" s="10" t="s">
        <v>67</v>
      </c>
      <c r="B7" s="17" t="s">
        <v>12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40"/>
    </row>
    <row r="8" spans="1:63" ht="12.75">
      <c r="A8" s="10"/>
      <c r="B8" s="21" t="s">
        <v>125</v>
      </c>
      <c r="C8" s="47">
        <v>0</v>
      </c>
      <c r="D8" s="45">
        <v>440.765243073</v>
      </c>
      <c r="E8" s="40">
        <v>0</v>
      </c>
      <c r="F8" s="40">
        <v>0</v>
      </c>
      <c r="G8" s="40">
        <v>0</v>
      </c>
      <c r="H8" s="40">
        <v>21.012486724</v>
      </c>
      <c r="I8" s="40">
        <v>3594.054485305</v>
      </c>
      <c r="J8" s="40">
        <v>9.771287682</v>
      </c>
      <c r="K8" s="40">
        <v>0</v>
      </c>
      <c r="L8" s="40">
        <v>391.537058314</v>
      </c>
      <c r="M8" s="40">
        <v>0</v>
      </c>
      <c r="N8" s="45">
        <v>0</v>
      </c>
      <c r="O8" s="40">
        <v>0</v>
      </c>
      <c r="P8" s="40">
        <v>0</v>
      </c>
      <c r="Q8" s="40">
        <v>0</v>
      </c>
      <c r="R8" s="40">
        <v>5.985904394</v>
      </c>
      <c r="S8" s="40">
        <v>27.204370091</v>
      </c>
      <c r="T8" s="40">
        <v>5.201631817</v>
      </c>
      <c r="U8" s="40">
        <v>0</v>
      </c>
      <c r="V8" s="40">
        <v>4.5847552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5">
        <v>0</v>
      </c>
      <c r="AS8" s="40">
        <v>0</v>
      </c>
      <c r="AT8" s="40">
        <v>0</v>
      </c>
      <c r="AU8" s="40">
        <v>0</v>
      </c>
      <c r="AV8" s="40">
        <v>10.225589479</v>
      </c>
      <c r="AW8" s="40">
        <v>837.710020233</v>
      </c>
      <c r="AX8" s="40">
        <v>0</v>
      </c>
      <c r="AY8" s="40">
        <v>0</v>
      </c>
      <c r="AZ8" s="40">
        <v>75.539878118</v>
      </c>
      <c r="BA8" s="40">
        <v>0</v>
      </c>
      <c r="BB8" s="45">
        <v>0</v>
      </c>
      <c r="BC8" s="40">
        <v>0</v>
      </c>
      <c r="BD8" s="40">
        <v>0</v>
      </c>
      <c r="BE8" s="40">
        <v>0</v>
      </c>
      <c r="BF8" s="40">
        <v>3.915700236</v>
      </c>
      <c r="BG8" s="45">
        <v>34.773308071</v>
      </c>
      <c r="BH8" s="40">
        <v>5.459204845</v>
      </c>
      <c r="BI8" s="40">
        <v>0</v>
      </c>
      <c r="BJ8" s="40">
        <v>11.573763908</v>
      </c>
      <c r="BK8" s="108">
        <v>5479.31468749</v>
      </c>
    </row>
    <row r="9" spans="1:63" ht="12.75">
      <c r="A9" s="10"/>
      <c r="B9" s="21" t="s">
        <v>130</v>
      </c>
      <c r="C9" s="47">
        <v>0</v>
      </c>
      <c r="D9" s="45">
        <v>178.25160804</v>
      </c>
      <c r="E9" s="40">
        <v>0</v>
      </c>
      <c r="F9" s="40">
        <v>0</v>
      </c>
      <c r="G9" s="48">
        <v>0</v>
      </c>
      <c r="H9" s="47">
        <v>4.167820331</v>
      </c>
      <c r="I9" s="40">
        <v>1083.788379416</v>
      </c>
      <c r="J9" s="40">
        <v>136.86414635</v>
      </c>
      <c r="K9" s="48">
        <v>0</v>
      </c>
      <c r="L9" s="48">
        <v>146.306228649</v>
      </c>
      <c r="M9" s="47">
        <v>0</v>
      </c>
      <c r="N9" s="45">
        <v>0</v>
      </c>
      <c r="O9" s="40">
        <v>0</v>
      </c>
      <c r="P9" s="48">
        <v>0</v>
      </c>
      <c r="Q9" s="48">
        <v>0</v>
      </c>
      <c r="R9" s="47">
        <v>1.101302778</v>
      </c>
      <c r="S9" s="40">
        <v>24.778084138</v>
      </c>
      <c r="T9" s="40">
        <v>4.623486812</v>
      </c>
      <c r="U9" s="40">
        <v>0</v>
      </c>
      <c r="V9" s="48">
        <v>20.460689958</v>
      </c>
      <c r="W9" s="47">
        <v>0</v>
      </c>
      <c r="X9" s="40">
        <v>0</v>
      </c>
      <c r="Y9" s="40">
        <v>0</v>
      </c>
      <c r="Z9" s="48">
        <v>0</v>
      </c>
      <c r="AA9" s="48">
        <v>0</v>
      </c>
      <c r="AB9" s="47">
        <v>0</v>
      </c>
      <c r="AC9" s="40">
        <v>0</v>
      </c>
      <c r="AD9" s="40">
        <v>0</v>
      </c>
      <c r="AE9" s="40">
        <v>0</v>
      </c>
      <c r="AF9" s="48">
        <v>0</v>
      </c>
      <c r="AG9" s="47">
        <v>0</v>
      </c>
      <c r="AH9" s="40">
        <v>0</v>
      </c>
      <c r="AI9" s="40">
        <v>0</v>
      </c>
      <c r="AJ9" s="40">
        <v>0</v>
      </c>
      <c r="AK9" s="48">
        <v>0</v>
      </c>
      <c r="AL9" s="47">
        <v>0.001382413</v>
      </c>
      <c r="AM9" s="40">
        <v>0</v>
      </c>
      <c r="AN9" s="40">
        <v>0</v>
      </c>
      <c r="AO9" s="48">
        <v>0</v>
      </c>
      <c r="AP9" s="48">
        <v>0.049408553</v>
      </c>
      <c r="AQ9" s="47">
        <v>0</v>
      </c>
      <c r="AR9" s="45">
        <v>0</v>
      </c>
      <c r="AS9" s="40">
        <v>0</v>
      </c>
      <c r="AT9" s="48">
        <v>0</v>
      </c>
      <c r="AU9" s="48">
        <v>0</v>
      </c>
      <c r="AV9" s="47">
        <v>15.619125563</v>
      </c>
      <c r="AW9" s="40">
        <v>529.978185467</v>
      </c>
      <c r="AX9" s="40">
        <v>11.527775793</v>
      </c>
      <c r="AY9" s="48">
        <v>0</v>
      </c>
      <c r="AZ9" s="48">
        <v>206.645376878</v>
      </c>
      <c r="BA9" s="47">
        <v>0</v>
      </c>
      <c r="BB9" s="45">
        <v>0</v>
      </c>
      <c r="BC9" s="40">
        <v>0</v>
      </c>
      <c r="BD9" s="48">
        <v>0</v>
      </c>
      <c r="BE9" s="48">
        <v>0</v>
      </c>
      <c r="BF9" s="47">
        <v>7.705985143</v>
      </c>
      <c r="BG9" s="45">
        <v>28.811426985</v>
      </c>
      <c r="BH9" s="40">
        <v>1.958920209</v>
      </c>
      <c r="BI9" s="40">
        <v>0</v>
      </c>
      <c r="BJ9" s="40">
        <v>32.813394418</v>
      </c>
      <c r="BK9" s="108">
        <v>2435.452727894</v>
      </c>
    </row>
    <row r="10" spans="1:63" ht="12.75">
      <c r="A10" s="10"/>
      <c r="B10" s="21" t="s">
        <v>131</v>
      </c>
      <c r="C10" s="47">
        <v>0</v>
      </c>
      <c r="D10" s="45">
        <v>495.787129084</v>
      </c>
      <c r="E10" s="40">
        <v>0</v>
      </c>
      <c r="F10" s="40">
        <v>0</v>
      </c>
      <c r="G10" s="46">
        <v>0</v>
      </c>
      <c r="H10" s="47">
        <v>52.452333894</v>
      </c>
      <c r="I10" s="40">
        <v>6290.84074498</v>
      </c>
      <c r="J10" s="40">
        <v>1065.412282293</v>
      </c>
      <c r="K10" s="48">
        <v>0</v>
      </c>
      <c r="L10" s="46">
        <v>402.15135711</v>
      </c>
      <c r="M10" s="47">
        <v>0</v>
      </c>
      <c r="N10" s="45">
        <v>0</v>
      </c>
      <c r="O10" s="40">
        <v>0</v>
      </c>
      <c r="P10" s="48">
        <v>0</v>
      </c>
      <c r="Q10" s="46">
        <v>0</v>
      </c>
      <c r="R10" s="47">
        <v>23.077269753</v>
      </c>
      <c r="S10" s="40">
        <v>96.444335649</v>
      </c>
      <c r="T10" s="40">
        <v>6.045687168</v>
      </c>
      <c r="U10" s="40">
        <v>0</v>
      </c>
      <c r="V10" s="46">
        <v>42.297301234</v>
      </c>
      <c r="W10" s="47">
        <v>0</v>
      </c>
      <c r="X10" s="40">
        <v>0</v>
      </c>
      <c r="Y10" s="40">
        <v>0</v>
      </c>
      <c r="Z10" s="48">
        <v>0</v>
      </c>
      <c r="AA10" s="46">
        <v>0</v>
      </c>
      <c r="AB10" s="47">
        <v>0.028759867</v>
      </c>
      <c r="AC10" s="40">
        <v>42.653037283</v>
      </c>
      <c r="AD10" s="40">
        <v>0</v>
      </c>
      <c r="AE10" s="40">
        <v>0</v>
      </c>
      <c r="AF10" s="46">
        <v>0</v>
      </c>
      <c r="AG10" s="47">
        <v>0</v>
      </c>
      <c r="AH10" s="40">
        <v>0</v>
      </c>
      <c r="AI10" s="40">
        <v>0</v>
      </c>
      <c r="AJ10" s="40">
        <v>0</v>
      </c>
      <c r="AK10" s="46">
        <v>0</v>
      </c>
      <c r="AL10" s="47">
        <v>0.014443015</v>
      </c>
      <c r="AM10" s="40">
        <v>0</v>
      </c>
      <c r="AN10" s="40">
        <v>0</v>
      </c>
      <c r="AO10" s="48">
        <v>0</v>
      </c>
      <c r="AP10" s="46">
        <v>3.1333E-05</v>
      </c>
      <c r="AQ10" s="47">
        <v>0</v>
      </c>
      <c r="AR10" s="45">
        <v>0</v>
      </c>
      <c r="AS10" s="40">
        <v>0</v>
      </c>
      <c r="AT10" s="48">
        <v>0</v>
      </c>
      <c r="AU10" s="46">
        <v>0</v>
      </c>
      <c r="AV10" s="47">
        <v>80.251642066</v>
      </c>
      <c r="AW10" s="40">
        <v>846.77421073</v>
      </c>
      <c r="AX10" s="40">
        <v>2.51887759</v>
      </c>
      <c r="AY10" s="48">
        <v>0</v>
      </c>
      <c r="AZ10" s="46">
        <v>492.66075849</v>
      </c>
      <c r="BA10" s="47">
        <v>0</v>
      </c>
      <c r="BB10" s="45">
        <v>0</v>
      </c>
      <c r="BC10" s="40">
        <v>0</v>
      </c>
      <c r="BD10" s="48">
        <v>0</v>
      </c>
      <c r="BE10" s="46">
        <v>0</v>
      </c>
      <c r="BF10" s="47">
        <v>30.896690219</v>
      </c>
      <c r="BG10" s="45">
        <v>19.291989991</v>
      </c>
      <c r="BH10" s="40">
        <v>2.852664043</v>
      </c>
      <c r="BI10" s="40">
        <v>0</v>
      </c>
      <c r="BJ10" s="40">
        <v>58.894976302</v>
      </c>
      <c r="BK10" s="108">
        <v>10051.346522094</v>
      </c>
    </row>
    <row r="11" spans="1:64" ht="12.75">
      <c r="A11" s="31"/>
      <c r="B11" s="32" t="s">
        <v>76</v>
      </c>
      <c r="C11" s="94">
        <f>SUM(C8:C10)</f>
        <v>0</v>
      </c>
      <c r="D11" s="76">
        <f aca="true" t="shared" si="0" ref="D11:BJ11">SUM(D8:D10)</f>
        <v>1114.803980197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77.632640949</v>
      </c>
      <c r="I11" s="76">
        <f t="shared" si="0"/>
        <v>10968.683609701</v>
      </c>
      <c r="J11" s="76">
        <f t="shared" si="0"/>
        <v>1212.047716325</v>
      </c>
      <c r="K11" s="76">
        <f t="shared" si="0"/>
        <v>0</v>
      </c>
      <c r="L11" s="76">
        <f t="shared" si="0"/>
        <v>939.994644073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30.164476925</v>
      </c>
      <c r="S11" s="76">
        <f t="shared" si="0"/>
        <v>148.426789878</v>
      </c>
      <c r="T11" s="76">
        <f t="shared" si="0"/>
        <v>15.870805797</v>
      </c>
      <c r="U11" s="76">
        <f t="shared" si="0"/>
        <v>0</v>
      </c>
      <c r="V11" s="76">
        <f t="shared" si="0"/>
        <v>67.34274639200001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0.028759867</v>
      </c>
      <c r="AC11" s="76">
        <f t="shared" si="0"/>
        <v>42.653037283</v>
      </c>
      <c r="AD11" s="76">
        <f t="shared" si="0"/>
        <v>0</v>
      </c>
      <c r="AE11" s="76">
        <f t="shared" si="0"/>
        <v>0</v>
      </c>
      <c r="AF11" s="76">
        <f t="shared" si="0"/>
        <v>0</v>
      </c>
      <c r="AG11" s="76">
        <f t="shared" si="0"/>
        <v>0</v>
      </c>
      <c r="AH11" s="76">
        <f t="shared" si="0"/>
        <v>0</v>
      </c>
      <c r="AI11" s="76">
        <f t="shared" si="0"/>
        <v>0</v>
      </c>
      <c r="AJ11" s="76">
        <f t="shared" si="0"/>
        <v>0</v>
      </c>
      <c r="AK11" s="76">
        <f t="shared" si="0"/>
        <v>0</v>
      </c>
      <c r="AL11" s="76">
        <f t="shared" si="0"/>
        <v>0.015825428</v>
      </c>
      <c r="AM11" s="76">
        <f t="shared" si="0"/>
        <v>0</v>
      </c>
      <c r="AN11" s="76">
        <f t="shared" si="0"/>
        <v>0</v>
      </c>
      <c r="AO11" s="76">
        <f t="shared" si="0"/>
        <v>0</v>
      </c>
      <c r="AP11" s="76">
        <f t="shared" si="0"/>
        <v>0.049439886</v>
      </c>
      <c r="AQ11" s="76">
        <f t="shared" si="0"/>
        <v>0</v>
      </c>
      <c r="AR11" s="76">
        <f t="shared" si="0"/>
        <v>0</v>
      </c>
      <c r="AS11" s="76">
        <f t="shared" si="0"/>
        <v>0</v>
      </c>
      <c r="AT11" s="76">
        <f t="shared" si="0"/>
        <v>0</v>
      </c>
      <c r="AU11" s="76">
        <f t="shared" si="0"/>
        <v>0</v>
      </c>
      <c r="AV11" s="76">
        <f t="shared" si="0"/>
        <v>106.096357108</v>
      </c>
      <c r="AW11" s="76">
        <f t="shared" si="0"/>
        <v>2214.4624164300003</v>
      </c>
      <c r="AX11" s="76">
        <f t="shared" si="0"/>
        <v>14.046653383</v>
      </c>
      <c r="AY11" s="76">
        <f t="shared" si="0"/>
        <v>0</v>
      </c>
      <c r="AZ11" s="76">
        <f t="shared" si="0"/>
        <v>774.846013486</v>
      </c>
      <c r="BA11" s="76">
        <f t="shared" si="0"/>
        <v>0</v>
      </c>
      <c r="BB11" s="76">
        <f t="shared" si="0"/>
        <v>0</v>
      </c>
      <c r="BC11" s="76">
        <f t="shared" si="0"/>
        <v>0</v>
      </c>
      <c r="BD11" s="76">
        <f t="shared" si="0"/>
        <v>0</v>
      </c>
      <c r="BE11" s="76">
        <f t="shared" si="0"/>
        <v>0</v>
      </c>
      <c r="BF11" s="76">
        <f t="shared" si="0"/>
        <v>42.518375598</v>
      </c>
      <c r="BG11" s="76">
        <f t="shared" si="0"/>
        <v>82.87672504700001</v>
      </c>
      <c r="BH11" s="76">
        <f t="shared" si="0"/>
        <v>10.270789097000002</v>
      </c>
      <c r="BI11" s="76">
        <f t="shared" si="0"/>
        <v>0</v>
      </c>
      <c r="BJ11" s="76">
        <f t="shared" si="0"/>
        <v>103.28213462800001</v>
      </c>
      <c r="BK11" s="109">
        <f>SUM(BK8:BK10)</f>
        <v>17966.113937478</v>
      </c>
      <c r="BL11" s="86"/>
    </row>
    <row r="12" spans="1:64" ht="12.75">
      <c r="A12" s="10" t="s">
        <v>68</v>
      </c>
      <c r="B12" s="17" t="s">
        <v>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6"/>
      <c r="BL12" s="86"/>
    </row>
    <row r="13" spans="1:64" ht="12.75">
      <c r="A13" s="10"/>
      <c r="B13" s="17" t="s">
        <v>132</v>
      </c>
      <c r="C13" s="47">
        <v>0</v>
      </c>
      <c r="D13" s="45">
        <v>56.940376434</v>
      </c>
      <c r="E13" s="40">
        <v>0</v>
      </c>
      <c r="F13" s="40">
        <v>0</v>
      </c>
      <c r="G13" s="46">
        <v>0</v>
      </c>
      <c r="H13" s="47">
        <v>38.409882658</v>
      </c>
      <c r="I13" s="40">
        <v>63.242179674</v>
      </c>
      <c r="J13" s="40">
        <v>0</v>
      </c>
      <c r="K13" s="48">
        <v>0</v>
      </c>
      <c r="L13" s="46">
        <v>75.533067952</v>
      </c>
      <c r="M13" s="47">
        <v>0</v>
      </c>
      <c r="N13" s="45">
        <v>0</v>
      </c>
      <c r="O13" s="40">
        <v>0</v>
      </c>
      <c r="P13" s="48">
        <v>0</v>
      </c>
      <c r="Q13" s="46">
        <v>0</v>
      </c>
      <c r="R13" s="47">
        <v>16.667838344</v>
      </c>
      <c r="S13" s="40">
        <v>2.088933602</v>
      </c>
      <c r="T13" s="40">
        <v>0</v>
      </c>
      <c r="U13" s="40">
        <v>0</v>
      </c>
      <c r="V13" s="46">
        <v>11.430113909</v>
      </c>
      <c r="W13" s="47">
        <v>0</v>
      </c>
      <c r="X13" s="40">
        <v>0</v>
      </c>
      <c r="Y13" s="40">
        <v>0</v>
      </c>
      <c r="Z13" s="48">
        <v>0</v>
      </c>
      <c r="AA13" s="46">
        <v>0</v>
      </c>
      <c r="AB13" s="47">
        <v>0</v>
      </c>
      <c r="AC13" s="40">
        <v>0</v>
      </c>
      <c r="AD13" s="40">
        <v>0</v>
      </c>
      <c r="AE13" s="40">
        <v>0</v>
      </c>
      <c r="AF13" s="46">
        <v>0</v>
      </c>
      <c r="AG13" s="47">
        <v>0</v>
      </c>
      <c r="AH13" s="40">
        <v>0</v>
      </c>
      <c r="AI13" s="40">
        <v>0</v>
      </c>
      <c r="AJ13" s="40">
        <v>0</v>
      </c>
      <c r="AK13" s="46">
        <v>0</v>
      </c>
      <c r="AL13" s="47">
        <v>0</v>
      </c>
      <c r="AM13" s="40">
        <v>0</v>
      </c>
      <c r="AN13" s="40">
        <v>0</v>
      </c>
      <c r="AO13" s="48">
        <v>0</v>
      </c>
      <c r="AP13" s="46">
        <v>0</v>
      </c>
      <c r="AQ13" s="47">
        <v>0</v>
      </c>
      <c r="AR13" s="45">
        <v>0.292198384</v>
      </c>
      <c r="AS13" s="40">
        <v>0</v>
      </c>
      <c r="AT13" s="48">
        <v>0</v>
      </c>
      <c r="AU13" s="46">
        <v>0</v>
      </c>
      <c r="AV13" s="47">
        <v>17.326544727</v>
      </c>
      <c r="AW13" s="40">
        <v>23.029887769</v>
      </c>
      <c r="AX13" s="40">
        <v>6.204607586</v>
      </c>
      <c r="AY13" s="48">
        <v>0</v>
      </c>
      <c r="AZ13" s="46">
        <v>83.435044553</v>
      </c>
      <c r="BA13" s="47">
        <v>0</v>
      </c>
      <c r="BB13" s="45">
        <v>0</v>
      </c>
      <c r="BC13" s="40">
        <v>0</v>
      </c>
      <c r="BD13" s="48">
        <v>0</v>
      </c>
      <c r="BE13" s="46">
        <v>0</v>
      </c>
      <c r="BF13" s="47">
        <v>4.54933163</v>
      </c>
      <c r="BG13" s="45">
        <v>0.058344123</v>
      </c>
      <c r="BH13" s="40">
        <v>0</v>
      </c>
      <c r="BI13" s="40">
        <v>0</v>
      </c>
      <c r="BJ13" s="40">
        <v>3.698509104</v>
      </c>
      <c r="BK13" s="108">
        <v>402.906860449</v>
      </c>
      <c r="BL13" s="86"/>
    </row>
    <row r="14" spans="1:64" ht="12.75">
      <c r="A14" s="10"/>
      <c r="B14" s="21" t="s">
        <v>122</v>
      </c>
      <c r="C14" s="47">
        <v>0</v>
      </c>
      <c r="D14" s="45">
        <v>6.096360425</v>
      </c>
      <c r="E14" s="40">
        <v>0</v>
      </c>
      <c r="F14" s="40">
        <v>0</v>
      </c>
      <c r="G14" s="46">
        <v>0</v>
      </c>
      <c r="H14" s="47">
        <v>4.708910785</v>
      </c>
      <c r="I14" s="40">
        <v>23.448820546</v>
      </c>
      <c r="J14" s="40">
        <v>0</v>
      </c>
      <c r="K14" s="48">
        <v>0</v>
      </c>
      <c r="L14" s="46">
        <v>5.303175434</v>
      </c>
      <c r="M14" s="47">
        <v>0</v>
      </c>
      <c r="N14" s="45">
        <v>0</v>
      </c>
      <c r="O14" s="40">
        <v>0</v>
      </c>
      <c r="P14" s="48">
        <v>0</v>
      </c>
      <c r="Q14" s="46">
        <v>0</v>
      </c>
      <c r="R14" s="47">
        <v>1.75481448</v>
      </c>
      <c r="S14" s="40">
        <v>0</v>
      </c>
      <c r="T14" s="40">
        <v>0</v>
      </c>
      <c r="U14" s="40">
        <v>0</v>
      </c>
      <c r="V14" s="46">
        <v>0.509701294</v>
      </c>
      <c r="W14" s="47">
        <v>0</v>
      </c>
      <c r="X14" s="40">
        <v>0</v>
      </c>
      <c r="Y14" s="40">
        <v>0</v>
      </c>
      <c r="Z14" s="48">
        <v>0</v>
      </c>
      <c r="AA14" s="46">
        <v>0</v>
      </c>
      <c r="AB14" s="47">
        <v>9.581E-05</v>
      </c>
      <c r="AC14" s="40">
        <v>0</v>
      </c>
      <c r="AD14" s="40">
        <v>0</v>
      </c>
      <c r="AE14" s="40">
        <v>0</v>
      </c>
      <c r="AF14" s="46">
        <v>0</v>
      </c>
      <c r="AG14" s="47">
        <v>0</v>
      </c>
      <c r="AH14" s="40">
        <v>0</v>
      </c>
      <c r="AI14" s="40">
        <v>0</v>
      </c>
      <c r="AJ14" s="40">
        <v>0</v>
      </c>
      <c r="AK14" s="46">
        <v>0</v>
      </c>
      <c r="AL14" s="47">
        <v>0</v>
      </c>
      <c r="AM14" s="40">
        <v>0</v>
      </c>
      <c r="AN14" s="40">
        <v>0</v>
      </c>
      <c r="AO14" s="48">
        <v>0</v>
      </c>
      <c r="AP14" s="46">
        <v>0</v>
      </c>
      <c r="AQ14" s="47">
        <v>0</v>
      </c>
      <c r="AR14" s="45">
        <v>0</v>
      </c>
      <c r="AS14" s="40">
        <v>0</v>
      </c>
      <c r="AT14" s="48">
        <v>0</v>
      </c>
      <c r="AU14" s="46">
        <v>0</v>
      </c>
      <c r="AV14" s="47">
        <v>1.579693241</v>
      </c>
      <c r="AW14" s="40">
        <v>0.101180103</v>
      </c>
      <c r="AX14" s="40">
        <v>0</v>
      </c>
      <c r="AY14" s="48">
        <v>0</v>
      </c>
      <c r="AZ14" s="46">
        <v>12.671203269</v>
      </c>
      <c r="BA14" s="47">
        <v>0</v>
      </c>
      <c r="BB14" s="45">
        <v>0</v>
      </c>
      <c r="BC14" s="40">
        <v>0</v>
      </c>
      <c r="BD14" s="48">
        <v>0</v>
      </c>
      <c r="BE14" s="46">
        <v>0</v>
      </c>
      <c r="BF14" s="47">
        <v>0.358467331</v>
      </c>
      <c r="BG14" s="45">
        <v>0</v>
      </c>
      <c r="BH14" s="40">
        <v>0</v>
      </c>
      <c r="BI14" s="40">
        <v>0</v>
      </c>
      <c r="BJ14" s="40">
        <v>0.130215422</v>
      </c>
      <c r="BK14" s="108">
        <v>56.66263814</v>
      </c>
      <c r="BL14" s="86"/>
    </row>
    <row r="15" spans="1:64" ht="12.75">
      <c r="A15" s="31"/>
      <c r="B15" s="32" t="s">
        <v>77</v>
      </c>
      <c r="C15" s="77">
        <f aca="true" t="shared" si="1" ref="C15:AH15">SUM(C13:C14)</f>
        <v>0</v>
      </c>
      <c r="D15" s="77">
        <f t="shared" si="1"/>
        <v>63.036736859</v>
      </c>
      <c r="E15" s="77">
        <f t="shared" si="1"/>
        <v>0</v>
      </c>
      <c r="F15" s="77">
        <f t="shared" si="1"/>
        <v>0</v>
      </c>
      <c r="G15" s="77">
        <f t="shared" si="1"/>
        <v>0</v>
      </c>
      <c r="H15" s="77">
        <f t="shared" si="1"/>
        <v>43.118793443</v>
      </c>
      <c r="I15" s="77">
        <f t="shared" si="1"/>
        <v>86.69100022</v>
      </c>
      <c r="J15" s="77">
        <f t="shared" si="1"/>
        <v>0</v>
      </c>
      <c r="K15" s="77">
        <f t="shared" si="1"/>
        <v>0</v>
      </c>
      <c r="L15" s="77">
        <f t="shared" si="1"/>
        <v>80.83624338599999</v>
      </c>
      <c r="M15" s="77">
        <f t="shared" si="1"/>
        <v>0</v>
      </c>
      <c r="N15" s="77">
        <f t="shared" si="1"/>
        <v>0</v>
      </c>
      <c r="O15" s="77">
        <f t="shared" si="1"/>
        <v>0</v>
      </c>
      <c r="P15" s="77">
        <f t="shared" si="1"/>
        <v>0</v>
      </c>
      <c r="Q15" s="77">
        <f t="shared" si="1"/>
        <v>0</v>
      </c>
      <c r="R15" s="77">
        <f t="shared" si="1"/>
        <v>18.422652824</v>
      </c>
      <c r="S15" s="77">
        <f t="shared" si="1"/>
        <v>2.088933602</v>
      </c>
      <c r="T15" s="77">
        <f t="shared" si="1"/>
        <v>0</v>
      </c>
      <c r="U15" s="77">
        <f t="shared" si="1"/>
        <v>0</v>
      </c>
      <c r="V15" s="77">
        <f t="shared" si="1"/>
        <v>11.939815202999998</v>
      </c>
      <c r="W15" s="77">
        <f t="shared" si="1"/>
        <v>0</v>
      </c>
      <c r="X15" s="77">
        <f t="shared" si="1"/>
        <v>0</v>
      </c>
      <c r="Y15" s="77">
        <f t="shared" si="1"/>
        <v>0</v>
      </c>
      <c r="Z15" s="77">
        <f t="shared" si="1"/>
        <v>0</v>
      </c>
      <c r="AA15" s="77">
        <f t="shared" si="1"/>
        <v>0</v>
      </c>
      <c r="AB15" s="77">
        <f t="shared" si="1"/>
        <v>9.581E-05</v>
      </c>
      <c r="AC15" s="77">
        <f t="shared" si="1"/>
        <v>0</v>
      </c>
      <c r="AD15" s="77">
        <f t="shared" si="1"/>
        <v>0</v>
      </c>
      <c r="AE15" s="77">
        <f t="shared" si="1"/>
        <v>0</v>
      </c>
      <c r="AF15" s="77">
        <f t="shared" si="1"/>
        <v>0</v>
      </c>
      <c r="AG15" s="77">
        <f t="shared" si="1"/>
        <v>0</v>
      </c>
      <c r="AH15" s="77">
        <f t="shared" si="1"/>
        <v>0</v>
      </c>
      <c r="AI15" s="77">
        <f aca="true" t="shared" si="2" ref="AI15:BJ15">SUM(AI13:AI14)</f>
        <v>0</v>
      </c>
      <c r="AJ15" s="77">
        <f t="shared" si="2"/>
        <v>0</v>
      </c>
      <c r="AK15" s="77">
        <f t="shared" si="2"/>
        <v>0</v>
      </c>
      <c r="AL15" s="77">
        <f t="shared" si="2"/>
        <v>0</v>
      </c>
      <c r="AM15" s="77">
        <f t="shared" si="2"/>
        <v>0</v>
      </c>
      <c r="AN15" s="77">
        <f t="shared" si="2"/>
        <v>0</v>
      </c>
      <c r="AO15" s="77">
        <f t="shared" si="2"/>
        <v>0</v>
      </c>
      <c r="AP15" s="77">
        <f t="shared" si="2"/>
        <v>0</v>
      </c>
      <c r="AQ15" s="77">
        <f t="shared" si="2"/>
        <v>0</v>
      </c>
      <c r="AR15" s="77">
        <f t="shared" si="2"/>
        <v>0.292198384</v>
      </c>
      <c r="AS15" s="77">
        <f t="shared" si="2"/>
        <v>0</v>
      </c>
      <c r="AT15" s="77">
        <f t="shared" si="2"/>
        <v>0</v>
      </c>
      <c r="AU15" s="77">
        <f t="shared" si="2"/>
        <v>0</v>
      </c>
      <c r="AV15" s="77">
        <f t="shared" si="2"/>
        <v>18.906237968000003</v>
      </c>
      <c r="AW15" s="77">
        <f t="shared" si="2"/>
        <v>23.131067872</v>
      </c>
      <c r="AX15" s="77">
        <f t="shared" si="2"/>
        <v>6.204607586</v>
      </c>
      <c r="AY15" s="77">
        <f t="shared" si="2"/>
        <v>0</v>
      </c>
      <c r="AZ15" s="77">
        <f t="shared" si="2"/>
        <v>96.106247822</v>
      </c>
      <c r="BA15" s="77">
        <f t="shared" si="2"/>
        <v>0</v>
      </c>
      <c r="BB15" s="77">
        <f t="shared" si="2"/>
        <v>0</v>
      </c>
      <c r="BC15" s="77">
        <f t="shared" si="2"/>
        <v>0</v>
      </c>
      <c r="BD15" s="77">
        <f t="shared" si="2"/>
        <v>0</v>
      </c>
      <c r="BE15" s="77">
        <f t="shared" si="2"/>
        <v>0</v>
      </c>
      <c r="BF15" s="77">
        <f t="shared" si="2"/>
        <v>4.907798961</v>
      </c>
      <c r="BG15" s="77">
        <f t="shared" si="2"/>
        <v>0.058344123</v>
      </c>
      <c r="BH15" s="77">
        <f t="shared" si="2"/>
        <v>0</v>
      </c>
      <c r="BI15" s="77">
        <f t="shared" si="2"/>
        <v>0</v>
      </c>
      <c r="BJ15" s="77">
        <f t="shared" si="2"/>
        <v>3.8287245260000002</v>
      </c>
      <c r="BK15" s="110">
        <f>SUM(BK13:BK14)</f>
        <v>459.56949858900003</v>
      </c>
      <c r="BL15" s="86"/>
    </row>
    <row r="16" spans="1:64" ht="12.75">
      <c r="A16" s="10" t="s">
        <v>69</v>
      </c>
      <c r="B16" s="17" t="s">
        <v>10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51"/>
      <c r="BL16" s="86"/>
    </row>
    <row r="17" spans="1:64" ht="12.75">
      <c r="A17" s="10"/>
      <c r="B17" s="106" t="s">
        <v>146</v>
      </c>
      <c r="C17" s="47">
        <v>0</v>
      </c>
      <c r="D17" s="45">
        <v>0.495231572</v>
      </c>
      <c r="E17" s="40">
        <v>0</v>
      </c>
      <c r="F17" s="40">
        <v>0</v>
      </c>
      <c r="G17" s="46">
        <v>0</v>
      </c>
      <c r="H17" s="63">
        <v>0.485540424</v>
      </c>
      <c r="I17" s="40">
        <v>4.953306182</v>
      </c>
      <c r="J17" s="40">
        <v>0</v>
      </c>
      <c r="K17" s="40">
        <v>0</v>
      </c>
      <c r="L17" s="46">
        <v>7.545843557</v>
      </c>
      <c r="M17" s="63">
        <v>0</v>
      </c>
      <c r="N17" s="45">
        <v>0</v>
      </c>
      <c r="O17" s="40">
        <v>0</v>
      </c>
      <c r="P17" s="40">
        <v>0</v>
      </c>
      <c r="Q17" s="46">
        <v>0</v>
      </c>
      <c r="R17" s="63">
        <v>0.060566805</v>
      </c>
      <c r="S17" s="40">
        <v>0</v>
      </c>
      <c r="T17" s="40">
        <v>0</v>
      </c>
      <c r="U17" s="40">
        <v>0</v>
      </c>
      <c r="V17" s="46">
        <v>0.319325317</v>
      </c>
      <c r="W17" s="63">
        <v>0</v>
      </c>
      <c r="X17" s="40">
        <v>0</v>
      </c>
      <c r="Y17" s="40">
        <v>0</v>
      </c>
      <c r="Z17" s="40">
        <v>0</v>
      </c>
      <c r="AA17" s="46">
        <v>0</v>
      </c>
      <c r="AB17" s="63">
        <v>0</v>
      </c>
      <c r="AC17" s="40">
        <v>0</v>
      </c>
      <c r="AD17" s="40">
        <v>0</v>
      </c>
      <c r="AE17" s="40">
        <v>0</v>
      </c>
      <c r="AF17" s="46">
        <v>0</v>
      </c>
      <c r="AG17" s="63">
        <v>0</v>
      </c>
      <c r="AH17" s="40">
        <v>0</v>
      </c>
      <c r="AI17" s="40">
        <v>0</v>
      </c>
      <c r="AJ17" s="40">
        <v>0</v>
      </c>
      <c r="AK17" s="46">
        <v>0</v>
      </c>
      <c r="AL17" s="63">
        <v>0</v>
      </c>
      <c r="AM17" s="40">
        <v>0</v>
      </c>
      <c r="AN17" s="40">
        <v>0</v>
      </c>
      <c r="AO17" s="40">
        <v>0</v>
      </c>
      <c r="AP17" s="46">
        <v>0</v>
      </c>
      <c r="AQ17" s="63">
        <v>0</v>
      </c>
      <c r="AR17" s="45">
        <v>0</v>
      </c>
      <c r="AS17" s="40">
        <v>0</v>
      </c>
      <c r="AT17" s="40">
        <v>0</v>
      </c>
      <c r="AU17" s="46">
        <v>0</v>
      </c>
      <c r="AV17" s="63">
        <v>0.09349309</v>
      </c>
      <c r="AW17" s="40">
        <v>20.564978939</v>
      </c>
      <c r="AX17" s="40">
        <v>0</v>
      </c>
      <c r="AY17" s="40">
        <v>0</v>
      </c>
      <c r="AZ17" s="46">
        <v>6.06776897</v>
      </c>
      <c r="BA17" s="63">
        <v>0</v>
      </c>
      <c r="BB17" s="45">
        <v>0</v>
      </c>
      <c r="BC17" s="40">
        <v>0</v>
      </c>
      <c r="BD17" s="40">
        <v>0</v>
      </c>
      <c r="BE17" s="46">
        <v>0</v>
      </c>
      <c r="BF17" s="63">
        <v>0.027701657</v>
      </c>
      <c r="BG17" s="45">
        <v>0</v>
      </c>
      <c r="BH17" s="40">
        <v>0</v>
      </c>
      <c r="BI17" s="40">
        <v>0</v>
      </c>
      <c r="BJ17" s="48">
        <v>0.22507596</v>
      </c>
      <c r="BK17" s="108">
        <v>40.838832473</v>
      </c>
      <c r="BL17" s="86"/>
    </row>
    <row r="18" spans="1:64" ht="12.75">
      <c r="A18" s="31"/>
      <c r="B18" s="32" t="s">
        <v>98</v>
      </c>
      <c r="C18" s="95">
        <f aca="true" t="shared" si="3" ref="C18:AH18">SUM(C17:C17)</f>
        <v>0</v>
      </c>
      <c r="D18" s="78">
        <f t="shared" si="3"/>
        <v>0.495231572</v>
      </c>
      <c r="E18" s="78">
        <f t="shared" si="3"/>
        <v>0</v>
      </c>
      <c r="F18" s="78">
        <f t="shared" si="3"/>
        <v>0</v>
      </c>
      <c r="G18" s="78">
        <f t="shared" si="3"/>
        <v>0</v>
      </c>
      <c r="H18" s="78">
        <f t="shared" si="3"/>
        <v>0.485540424</v>
      </c>
      <c r="I18" s="78">
        <f t="shared" si="3"/>
        <v>4.953306182</v>
      </c>
      <c r="J18" s="78">
        <f t="shared" si="3"/>
        <v>0</v>
      </c>
      <c r="K18" s="78">
        <f t="shared" si="3"/>
        <v>0</v>
      </c>
      <c r="L18" s="78">
        <f t="shared" si="3"/>
        <v>7.545843557</v>
      </c>
      <c r="M18" s="78">
        <f t="shared" si="3"/>
        <v>0</v>
      </c>
      <c r="N18" s="78">
        <f t="shared" si="3"/>
        <v>0</v>
      </c>
      <c r="O18" s="78">
        <f t="shared" si="3"/>
        <v>0</v>
      </c>
      <c r="P18" s="78">
        <f t="shared" si="3"/>
        <v>0</v>
      </c>
      <c r="Q18" s="78">
        <f t="shared" si="3"/>
        <v>0</v>
      </c>
      <c r="R18" s="78">
        <f t="shared" si="3"/>
        <v>0.060566805</v>
      </c>
      <c r="S18" s="78">
        <f t="shared" si="3"/>
        <v>0</v>
      </c>
      <c r="T18" s="78">
        <f t="shared" si="3"/>
        <v>0</v>
      </c>
      <c r="U18" s="78">
        <f t="shared" si="3"/>
        <v>0</v>
      </c>
      <c r="V18" s="78">
        <f t="shared" si="3"/>
        <v>0.319325317</v>
      </c>
      <c r="W18" s="78">
        <f t="shared" si="3"/>
        <v>0</v>
      </c>
      <c r="X18" s="78">
        <f t="shared" si="3"/>
        <v>0</v>
      </c>
      <c r="Y18" s="78">
        <f t="shared" si="3"/>
        <v>0</v>
      </c>
      <c r="Z18" s="78">
        <f t="shared" si="3"/>
        <v>0</v>
      </c>
      <c r="AA18" s="78">
        <f t="shared" si="3"/>
        <v>0</v>
      </c>
      <c r="AB18" s="78">
        <f t="shared" si="3"/>
        <v>0</v>
      </c>
      <c r="AC18" s="78">
        <f t="shared" si="3"/>
        <v>0</v>
      </c>
      <c r="AD18" s="78">
        <f t="shared" si="3"/>
        <v>0</v>
      </c>
      <c r="AE18" s="78">
        <f t="shared" si="3"/>
        <v>0</v>
      </c>
      <c r="AF18" s="78">
        <f t="shared" si="3"/>
        <v>0</v>
      </c>
      <c r="AG18" s="78">
        <f t="shared" si="3"/>
        <v>0</v>
      </c>
      <c r="AH18" s="78">
        <f t="shared" si="3"/>
        <v>0</v>
      </c>
      <c r="AI18" s="78">
        <f aca="true" t="shared" si="4" ref="AI18:BN18">SUM(AI17:AI17)</f>
        <v>0</v>
      </c>
      <c r="AJ18" s="78">
        <f t="shared" si="4"/>
        <v>0</v>
      </c>
      <c r="AK18" s="78">
        <f t="shared" si="4"/>
        <v>0</v>
      </c>
      <c r="AL18" s="78">
        <f t="shared" si="4"/>
        <v>0</v>
      </c>
      <c r="AM18" s="78">
        <f t="shared" si="4"/>
        <v>0</v>
      </c>
      <c r="AN18" s="78">
        <f t="shared" si="4"/>
        <v>0</v>
      </c>
      <c r="AO18" s="78">
        <f t="shared" si="4"/>
        <v>0</v>
      </c>
      <c r="AP18" s="78">
        <f t="shared" si="4"/>
        <v>0</v>
      </c>
      <c r="AQ18" s="78">
        <f t="shared" si="4"/>
        <v>0</v>
      </c>
      <c r="AR18" s="78">
        <f t="shared" si="4"/>
        <v>0</v>
      </c>
      <c r="AS18" s="78">
        <f t="shared" si="4"/>
        <v>0</v>
      </c>
      <c r="AT18" s="78">
        <f t="shared" si="4"/>
        <v>0</v>
      </c>
      <c r="AU18" s="78">
        <f t="shared" si="4"/>
        <v>0</v>
      </c>
      <c r="AV18" s="78">
        <f t="shared" si="4"/>
        <v>0.09349309</v>
      </c>
      <c r="AW18" s="78">
        <f t="shared" si="4"/>
        <v>20.564978939</v>
      </c>
      <c r="AX18" s="78">
        <f t="shared" si="4"/>
        <v>0</v>
      </c>
      <c r="AY18" s="78">
        <f t="shared" si="4"/>
        <v>0</v>
      </c>
      <c r="AZ18" s="78">
        <f t="shared" si="4"/>
        <v>6.06776897</v>
      </c>
      <c r="BA18" s="78">
        <f t="shared" si="4"/>
        <v>0</v>
      </c>
      <c r="BB18" s="78">
        <f t="shared" si="4"/>
        <v>0</v>
      </c>
      <c r="BC18" s="78">
        <f t="shared" si="4"/>
        <v>0</v>
      </c>
      <c r="BD18" s="78">
        <f t="shared" si="4"/>
        <v>0</v>
      </c>
      <c r="BE18" s="78">
        <f t="shared" si="4"/>
        <v>0</v>
      </c>
      <c r="BF18" s="78">
        <f t="shared" si="4"/>
        <v>0.027701657</v>
      </c>
      <c r="BG18" s="78">
        <f t="shared" si="4"/>
        <v>0</v>
      </c>
      <c r="BH18" s="78">
        <f t="shared" si="4"/>
        <v>0</v>
      </c>
      <c r="BI18" s="78">
        <f t="shared" si="4"/>
        <v>0</v>
      </c>
      <c r="BJ18" s="78">
        <f t="shared" si="4"/>
        <v>0.22507596</v>
      </c>
      <c r="BK18" s="111">
        <f t="shared" si="4"/>
        <v>40.838832473</v>
      </c>
      <c r="BL18" s="86"/>
    </row>
    <row r="19" spans="1:64" ht="12.75">
      <c r="A19" s="10" t="s">
        <v>70</v>
      </c>
      <c r="B19" s="17" t="s">
        <v>13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52"/>
      <c r="BL19" s="86"/>
    </row>
    <row r="20" spans="1:64" ht="12.75">
      <c r="A20" s="10"/>
      <c r="B20" s="18" t="s">
        <v>31</v>
      </c>
      <c r="C20" s="96"/>
      <c r="D20" s="50"/>
      <c r="E20" s="51"/>
      <c r="F20" s="51"/>
      <c r="G20" s="52"/>
      <c r="H20" s="49"/>
      <c r="I20" s="51"/>
      <c r="J20" s="51"/>
      <c r="K20" s="51"/>
      <c r="L20" s="52"/>
      <c r="M20" s="49"/>
      <c r="N20" s="50"/>
      <c r="O20" s="51"/>
      <c r="P20" s="51"/>
      <c r="Q20" s="52"/>
      <c r="R20" s="49"/>
      <c r="S20" s="51"/>
      <c r="T20" s="51"/>
      <c r="U20" s="51"/>
      <c r="V20" s="52"/>
      <c r="W20" s="49"/>
      <c r="X20" s="51"/>
      <c r="Y20" s="51"/>
      <c r="Z20" s="51"/>
      <c r="AA20" s="52"/>
      <c r="AB20" s="49"/>
      <c r="AC20" s="51"/>
      <c r="AD20" s="51"/>
      <c r="AE20" s="51"/>
      <c r="AF20" s="52"/>
      <c r="AG20" s="49"/>
      <c r="AH20" s="51"/>
      <c r="AI20" s="51"/>
      <c r="AJ20" s="51"/>
      <c r="AK20" s="52"/>
      <c r="AL20" s="49"/>
      <c r="AM20" s="51"/>
      <c r="AN20" s="51"/>
      <c r="AO20" s="51"/>
      <c r="AP20" s="52"/>
      <c r="AQ20" s="49"/>
      <c r="AR20" s="50"/>
      <c r="AS20" s="51"/>
      <c r="AT20" s="51"/>
      <c r="AU20" s="52"/>
      <c r="AV20" s="49"/>
      <c r="AW20" s="51"/>
      <c r="AX20" s="51"/>
      <c r="AY20" s="51"/>
      <c r="AZ20" s="52"/>
      <c r="BA20" s="49"/>
      <c r="BB20" s="50"/>
      <c r="BC20" s="51"/>
      <c r="BD20" s="51"/>
      <c r="BE20" s="52"/>
      <c r="BF20" s="49"/>
      <c r="BG20" s="50"/>
      <c r="BH20" s="51"/>
      <c r="BI20" s="51"/>
      <c r="BJ20" s="52"/>
      <c r="BK20" s="53"/>
      <c r="BL20" s="86"/>
    </row>
    <row r="21" spans="1:64" ht="12.75">
      <c r="A21" s="31"/>
      <c r="B21" s="32" t="s">
        <v>83</v>
      </c>
      <c r="C21" s="97"/>
      <c r="D21" s="55"/>
      <c r="E21" s="55"/>
      <c r="F21" s="55"/>
      <c r="G21" s="56"/>
      <c r="H21" s="54"/>
      <c r="I21" s="55"/>
      <c r="J21" s="55"/>
      <c r="K21" s="55"/>
      <c r="L21" s="56"/>
      <c r="M21" s="54"/>
      <c r="N21" s="55"/>
      <c r="O21" s="55"/>
      <c r="P21" s="55"/>
      <c r="Q21" s="56"/>
      <c r="R21" s="54"/>
      <c r="S21" s="55"/>
      <c r="T21" s="55"/>
      <c r="U21" s="55"/>
      <c r="V21" s="56"/>
      <c r="W21" s="54"/>
      <c r="X21" s="55"/>
      <c r="Y21" s="55"/>
      <c r="Z21" s="55"/>
      <c r="AA21" s="56"/>
      <c r="AB21" s="54"/>
      <c r="AC21" s="55"/>
      <c r="AD21" s="55"/>
      <c r="AE21" s="55"/>
      <c r="AF21" s="56"/>
      <c r="AG21" s="54"/>
      <c r="AH21" s="55"/>
      <c r="AI21" s="55"/>
      <c r="AJ21" s="55"/>
      <c r="AK21" s="56"/>
      <c r="AL21" s="54"/>
      <c r="AM21" s="55"/>
      <c r="AN21" s="55"/>
      <c r="AO21" s="55"/>
      <c r="AP21" s="56"/>
      <c r="AQ21" s="54"/>
      <c r="AR21" s="55"/>
      <c r="AS21" s="55"/>
      <c r="AT21" s="55"/>
      <c r="AU21" s="56"/>
      <c r="AV21" s="54"/>
      <c r="AW21" s="55"/>
      <c r="AX21" s="55"/>
      <c r="AY21" s="55"/>
      <c r="AZ21" s="56"/>
      <c r="BA21" s="54"/>
      <c r="BB21" s="55"/>
      <c r="BC21" s="55"/>
      <c r="BD21" s="55"/>
      <c r="BE21" s="56"/>
      <c r="BF21" s="54"/>
      <c r="BG21" s="55"/>
      <c r="BH21" s="55"/>
      <c r="BI21" s="55"/>
      <c r="BJ21" s="56"/>
      <c r="BK21" s="57"/>
      <c r="BL21" s="86"/>
    </row>
    <row r="22" spans="1:64" ht="12.75">
      <c r="A22" s="10" t="s">
        <v>72</v>
      </c>
      <c r="B22" s="21" t="s">
        <v>87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6"/>
      <c r="BL22" s="86"/>
    </row>
    <row r="23" spans="1:64" ht="12.75">
      <c r="A23" s="10"/>
      <c r="B23" s="18" t="s">
        <v>31</v>
      </c>
      <c r="C23" s="96"/>
      <c r="D23" s="50"/>
      <c r="E23" s="51"/>
      <c r="F23" s="51"/>
      <c r="G23" s="52"/>
      <c r="H23" s="49"/>
      <c r="I23" s="51"/>
      <c r="J23" s="51"/>
      <c r="K23" s="51"/>
      <c r="L23" s="52"/>
      <c r="M23" s="49"/>
      <c r="N23" s="50"/>
      <c r="O23" s="51"/>
      <c r="P23" s="51"/>
      <c r="Q23" s="52"/>
      <c r="R23" s="49"/>
      <c r="S23" s="51"/>
      <c r="T23" s="51"/>
      <c r="U23" s="51"/>
      <c r="V23" s="52"/>
      <c r="W23" s="49"/>
      <c r="X23" s="51"/>
      <c r="Y23" s="51"/>
      <c r="Z23" s="51"/>
      <c r="AA23" s="52"/>
      <c r="AB23" s="49"/>
      <c r="AC23" s="51"/>
      <c r="AD23" s="51"/>
      <c r="AE23" s="51"/>
      <c r="AF23" s="52"/>
      <c r="AG23" s="49"/>
      <c r="AH23" s="51"/>
      <c r="AI23" s="51"/>
      <c r="AJ23" s="51"/>
      <c r="AK23" s="52"/>
      <c r="AL23" s="49"/>
      <c r="AM23" s="51"/>
      <c r="AN23" s="51"/>
      <c r="AO23" s="51"/>
      <c r="AP23" s="52"/>
      <c r="AQ23" s="49"/>
      <c r="AR23" s="50"/>
      <c r="AS23" s="51"/>
      <c r="AT23" s="51"/>
      <c r="AU23" s="52"/>
      <c r="AV23" s="49"/>
      <c r="AW23" s="51"/>
      <c r="AX23" s="51"/>
      <c r="AY23" s="51"/>
      <c r="AZ23" s="52"/>
      <c r="BA23" s="49"/>
      <c r="BB23" s="50"/>
      <c r="BC23" s="51"/>
      <c r="BD23" s="51"/>
      <c r="BE23" s="52"/>
      <c r="BF23" s="49"/>
      <c r="BG23" s="50"/>
      <c r="BH23" s="51"/>
      <c r="BI23" s="51"/>
      <c r="BJ23" s="52"/>
      <c r="BK23" s="53"/>
      <c r="BL23" s="86"/>
    </row>
    <row r="24" spans="1:64" ht="12.75">
      <c r="A24" s="31"/>
      <c r="B24" s="32" t="s">
        <v>82</v>
      </c>
      <c r="C24" s="97"/>
      <c r="D24" s="55"/>
      <c r="E24" s="55"/>
      <c r="F24" s="55"/>
      <c r="G24" s="56"/>
      <c r="H24" s="54"/>
      <c r="I24" s="55"/>
      <c r="J24" s="55"/>
      <c r="K24" s="55"/>
      <c r="L24" s="56"/>
      <c r="M24" s="54"/>
      <c r="N24" s="55"/>
      <c r="O24" s="55"/>
      <c r="P24" s="55"/>
      <c r="Q24" s="56"/>
      <c r="R24" s="54"/>
      <c r="S24" s="55"/>
      <c r="T24" s="55"/>
      <c r="U24" s="55"/>
      <c r="V24" s="56"/>
      <c r="W24" s="54"/>
      <c r="X24" s="55"/>
      <c r="Y24" s="55"/>
      <c r="Z24" s="55"/>
      <c r="AA24" s="56"/>
      <c r="AB24" s="54"/>
      <c r="AC24" s="55"/>
      <c r="AD24" s="55"/>
      <c r="AE24" s="55"/>
      <c r="AF24" s="56"/>
      <c r="AG24" s="54"/>
      <c r="AH24" s="55"/>
      <c r="AI24" s="55"/>
      <c r="AJ24" s="55"/>
      <c r="AK24" s="56"/>
      <c r="AL24" s="54"/>
      <c r="AM24" s="55"/>
      <c r="AN24" s="55"/>
      <c r="AO24" s="55"/>
      <c r="AP24" s="56"/>
      <c r="AQ24" s="54"/>
      <c r="AR24" s="55"/>
      <c r="AS24" s="55"/>
      <c r="AT24" s="55"/>
      <c r="AU24" s="56"/>
      <c r="AV24" s="54"/>
      <c r="AW24" s="55"/>
      <c r="AX24" s="55"/>
      <c r="AY24" s="55"/>
      <c r="AZ24" s="56"/>
      <c r="BA24" s="54"/>
      <c r="BB24" s="55"/>
      <c r="BC24" s="55"/>
      <c r="BD24" s="55"/>
      <c r="BE24" s="56"/>
      <c r="BF24" s="54"/>
      <c r="BG24" s="55"/>
      <c r="BH24" s="55"/>
      <c r="BI24" s="55"/>
      <c r="BJ24" s="56"/>
      <c r="BK24" s="57"/>
      <c r="BL24" s="86"/>
    </row>
    <row r="25" spans="1:64" ht="12.75">
      <c r="A25" s="10" t="s">
        <v>73</v>
      </c>
      <c r="B25" s="17" t="s">
        <v>14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6"/>
      <c r="BL25" s="86"/>
    </row>
    <row r="26" spans="1:64" ht="12.75">
      <c r="A26" s="10"/>
      <c r="B26" s="21" t="s">
        <v>145</v>
      </c>
      <c r="C26" s="47">
        <v>0</v>
      </c>
      <c r="D26" s="45">
        <v>322.539013904</v>
      </c>
      <c r="E26" s="40">
        <v>0</v>
      </c>
      <c r="F26" s="40">
        <v>0</v>
      </c>
      <c r="G26" s="46">
        <v>0</v>
      </c>
      <c r="H26" s="63">
        <v>2.601625845</v>
      </c>
      <c r="I26" s="40">
        <v>598.544097836</v>
      </c>
      <c r="J26" s="40">
        <v>0.500570204</v>
      </c>
      <c r="K26" s="40">
        <v>0</v>
      </c>
      <c r="L26" s="46">
        <v>265.163838128</v>
      </c>
      <c r="M26" s="63">
        <v>0</v>
      </c>
      <c r="N26" s="45">
        <v>0</v>
      </c>
      <c r="O26" s="40">
        <v>0</v>
      </c>
      <c r="P26" s="40">
        <v>0</v>
      </c>
      <c r="Q26" s="46">
        <v>0</v>
      </c>
      <c r="R26" s="63">
        <v>1.177710894</v>
      </c>
      <c r="S26" s="40">
        <v>16.346894315</v>
      </c>
      <c r="T26" s="40">
        <v>0.030247726</v>
      </c>
      <c r="U26" s="40">
        <v>0</v>
      </c>
      <c r="V26" s="46">
        <v>29.503547026</v>
      </c>
      <c r="W26" s="63">
        <v>0</v>
      </c>
      <c r="X26" s="40">
        <v>0</v>
      </c>
      <c r="Y26" s="40">
        <v>0</v>
      </c>
      <c r="Z26" s="40">
        <v>0</v>
      </c>
      <c r="AA26" s="46">
        <v>0</v>
      </c>
      <c r="AB26" s="63">
        <v>0</v>
      </c>
      <c r="AC26" s="40">
        <v>0</v>
      </c>
      <c r="AD26" s="40">
        <v>0</v>
      </c>
      <c r="AE26" s="40">
        <v>0</v>
      </c>
      <c r="AF26" s="46">
        <v>0</v>
      </c>
      <c r="AG26" s="63">
        <v>0</v>
      </c>
      <c r="AH26" s="40">
        <v>0</v>
      </c>
      <c r="AI26" s="40">
        <v>0</v>
      </c>
      <c r="AJ26" s="40">
        <v>0</v>
      </c>
      <c r="AK26" s="46">
        <v>0</v>
      </c>
      <c r="AL26" s="63">
        <v>0</v>
      </c>
      <c r="AM26" s="40">
        <v>0</v>
      </c>
      <c r="AN26" s="40">
        <v>0</v>
      </c>
      <c r="AO26" s="40">
        <v>0</v>
      </c>
      <c r="AP26" s="46">
        <v>0</v>
      </c>
      <c r="AQ26" s="63">
        <v>0</v>
      </c>
      <c r="AR26" s="45">
        <v>0</v>
      </c>
      <c r="AS26" s="40">
        <v>0</v>
      </c>
      <c r="AT26" s="40">
        <v>0</v>
      </c>
      <c r="AU26" s="46">
        <v>0</v>
      </c>
      <c r="AV26" s="63">
        <v>11.342649252</v>
      </c>
      <c r="AW26" s="40">
        <v>188.593148511</v>
      </c>
      <c r="AX26" s="40">
        <v>0.50600834</v>
      </c>
      <c r="AY26" s="40">
        <v>0</v>
      </c>
      <c r="AZ26" s="46">
        <v>195.525739343</v>
      </c>
      <c r="BA26" s="63">
        <v>0</v>
      </c>
      <c r="BB26" s="45">
        <v>0</v>
      </c>
      <c r="BC26" s="40">
        <v>0</v>
      </c>
      <c r="BD26" s="40">
        <v>0</v>
      </c>
      <c r="BE26" s="46">
        <v>0</v>
      </c>
      <c r="BF26" s="63">
        <v>6.922969147</v>
      </c>
      <c r="BG26" s="45">
        <v>16.561697616</v>
      </c>
      <c r="BH26" s="40">
        <v>5.267810958</v>
      </c>
      <c r="BI26" s="40">
        <v>0</v>
      </c>
      <c r="BJ26" s="46">
        <v>36.658681958</v>
      </c>
      <c r="BK26" s="108">
        <v>1697.786251003</v>
      </c>
      <c r="BL26" s="86"/>
    </row>
    <row r="27" spans="1:64" ht="12.75">
      <c r="A27" s="10"/>
      <c r="B27" s="21" t="s">
        <v>133</v>
      </c>
      <c r="C27" s="47">
        <v>0</v>
      </c>
      <c r="D27" s="45">
        <v>60.174154169</v>
      </c>
      <c r="E27" s="40">
        <v>0</v>
      </c>
      <c r="F27" s="40">
        <v>0</v>
      </c>
      <c r="G27" s="46">
        <v>0</v>
      </c>
      <c r="H27" s="63">
        <v>1.95862496</v>
      </c>
      <c r="I27" s="40">
        <v>32.906692567</v>
      </c>
      <c r="J27" s="40">
        <v>0</v>
      </c>
      <c r="K27" s="40">
        <v>0</v>
      </c>
      <c r="L27" s="46">
        <v>37.585226141</v>
      </c>
      <c r="M27" s="63">
        <v>0</v>
      </c>
      <c r="N27" s="45">
        <v>0</v>
      </c>
      <c r="O27" s="40">
        <v>0</v>
      </c>
      <c r="P27" s="40">
        <v>0</v>
      </c>
      <c r="Q27" s="46">
        <v>0</v>
      </c>
      <c r="R27" s="63">
        <v>0.702859513</v>
      </c>
      <c r="S27" s="40">
        <v>13.558264525</v>
      </c>
      <c r="T27" s="40">
        <v>0</v>
      </c>
      <c r="U27" s="40">
        <v>0</v>
      </c>
      <c r="V27" s="46">
        <v>13.315954218</v>
      </c>
      <c r="W27" s="63">
        <v>0</v>
      </c>
      <c r="X27" s="40">
        <v>0</v>
      </c>
      <c r="Y27" s="40">
        <v>0</v>
      </c>
      <c r="Z27" s="40">
        <v>0</v>
      </c>
      <c r="AA27" s="46">
        <v>0</v>
      </c>
      <c r="AB27" s="63">
        <v>0</v>
      </c>
      <c r="AC27" s="40">
        <v>0</v>
      </c>
      <c r="AD27" s="40">
        <v>0</v>
      </c>
      <c r="AE27" s="40">
        <v>0</v>
      </c>
      <c r="AF27" s="46">
        <v>0</v>
      </c>
      <c r="AG27" s="63">
        <v>0</v>
      </c>
      <c r="AH27" s="40">
        <v>0</v>
      </c>
      <c r="AI27" s="40">
        <v>0</v>
      </c>
      <c r="AJ27" s="40">
        <v>0</v>
      </c>
      <c r="AK27" s="46">
        <v>0</v>
      </c>
      <c r="AL27" s="63">
        <v>0</v>
      </c>
      <c r="AM27" s="40">
        <v>0</v>
      </c>
      <c r="AN27" s="40">
        <v>0</v>
      </c>
      <c r="AO27" s="40">
        <v>0</v>
      </c>
      <c r="AP27" s="46">
        <v>0</v>
      </c>
      <c r="AQ27" s="63">
        <v>0</v>
      </c>
      <c r="AR27" s="45">
        <v>0</v>
      </c>
      <c r="AS27" s="40">
        <v>0</v>
      </c>
      <c r="AT27" s="40">
        <v>0</v>
      </c>
      <c r="AU27" s="46">
        <v>0</v>
      </c>
      <c r="AV27" s="63">
        <v>10.403516</v>
      </c>
      <c r="AW27" s="40">
        <v>58.295299264</v>
      </c>
      <c r="AX27" s="40">
        <v>0</v>
      </c>
      <c r="AY27" s="40">
        <v>0</v>
      </c>
      <c r="AZ27" s="46">
        <v>99.290273849</v>
      </c>
      <c r="BA27" s="63">
        <v>0</v>
      </c>
      <c r="BB27" s="45">
        <v>0</v>
      </c>
      <c r="BC27" s="40">
        <v>0</v>
      </c>
      <c r="BD27" s="40">
        <v>0</v>
      </c>
      <c r="BE27" s="46">
        <v>0</v>
      </c>
      <c r="BF27" s="63">
        <v>1.760043809</v>
      </c>
      <c r="BG27" s="45">
        <v>5.581697017</v>
      </c>
      <c r="BH27" s="40">
        <v>4.949153721</v>
      </c>
      <c r="BI27" s="40">
        <v>0</v>
      </c>
      <c r="BJ27" s="46">
        <v>4.235942632</v>
      </c>
      <c r="BK27" s="108">
        <v>344.717702385</v>
      </c>
      <c r="BL27" s="86"/>
    </row>
    <row r="28" spans="1:64" ht="12.75">
      <c r="A28" s="10"/>
      <c r="B28" s="21" t="s">
        <v>138</v>
      </c>
      <c r="C28" s="47">
        <v>0</v>
      </c>
      <c r="D28" s="45">
        <v>244.397054402</v>
      </c>
      <c r="E28" s="40">
        <v>0</v>
      </c>
      <c r="F28" s="40">
        <v>0</v>
      </c>
      <c r="G28" s="46">
        <v>0</v>
      </c>
      <c r="H28" s="63">
        <v>17.411810683</v>
      </c>
      <c r="I28" s="40">
        <v>1221.965503708</v>
      </c>
      <c r="J28" s="40">
        <v>0.260843085</v>
      </c>
      <c r="K28" s="40">
        <v>0</v>
      </c>
      <c r="L28" s="46">
        <v>462.750092331</v>
      </c>
      <c r="M28" s="63">
        <v>0</v>
      </c>
      <c r="N28" s="45">
        <v>0</v>
      </c>
      <c r="O28" s="40">
        <v>0</v>
      </c>
      <c r="P28" s="40">
        <v>0</v>
      </c>
      <c r="Q28" s="46">
        <v>0</v>
      </c>
      <c r="R28" s="63">
        <v>5.90623041</v>
      </c>
      <c r="S28" s="40">
        <v>5.556337002</v>
      </c>
      <c r="T28" s="40">
        <v>0.076850442</v>
      </c>
      <c r="U28" s="40">
        <v>0</v>
      </c>
      <c r="V28" s="46">
        <v>22.178613694</v>
      </c>
      <c r="W28" s="63">
        <v>0</v>
      </c>
      <c r="X28" s="40">
        <v>0</v>
      </c>
      <c r="Y28" s="40">
        <v>0</v>
      </c>
      <c r="Z28" s="40">
        <v>0</v>
      </c>
      <c r="AA28" s="46">
        <v>0</v>
      </c>
      <c r="AB28" s="63">
        <v>0</v>
      </c>
      <c r="AC28" s="40">
        <v>0</v>
      </c>
      <c r="AD28" s="40">
        <v>0</v>
      </c>
      <c r="AE28" s="40">
        <v>0</v>
      </c>
      <c r="AF28" s="46">
        <v>0</v>
      </c>
      <c r="AG28" s="63">
        <v>0</v>
      </c>
      <c r="AH28" s="40">
        <v>0</v>
      </c>
      <c r="AI28" s="40">
        <v>0</v>
      </c>
      <c r="AJ28" s="40">
        <v>0</v>
      </c>
      <c r="AK28" s="46">
        <v>0</v>
      </c>
      <c r="AL28" s="63">
        <v>3.4E-08</v>
      </c>
      <c r="AM28" s="40">
        <v>0</v>
      </c>
      <c r="AN28" s="40">
        <v>0</v>
      </c>
      <c r="AO28" s="40">
        <v>0</v>
      </c>
      <c r="AP28" s="46">
        <v>0.00372914</v>
      </c>
      <c r="AQ28" s="63">
        <v>0</v>
      </c>
      <c r="AR28" s="45">
        <v>0</v>
      </c>
      <c r="AS28" s="40">
        <v>0</v>
      </c>
      <c r="AT28" s="40">
        <v>0</v>
      </c>
      <c r="AU28" s="46">
        <v>0</v>
      </c>
      <c r="AV28" s="63">
        <v>34.333283731</v>
      </c>
      <c r="AW28" s="40">
        <v>190.659076946</v>
      </c>
      <c r="AX28" s="40">
        <v>2.056878043</v>
      </c>
      <c r="AY28" s="40">
        <v>0</v>
      </c>
      <c r="AZ28" s="46">
        <v>429.442195995</v>
      </c>
      <c r="BA28" s="63">
        <v>0</v>
      </c>
      <c r="BB28" s="45">
        <v>0</v>
      </c>
      <c r="BC28" s="40">
        <v>0</v>
      </c>
      <c r="BD28" s="40">
        <v>0</v>
      </c>
      <c r="BE28" s="46">
        <v>0</v>
      </c>
      <c r="BF28" s="63">
        <v>11.13001973</v>
      </c>
      <c r="BG28" s="45">
        <v>7.245138077</v>
      </c>
      <c r="BH28" s="40">
        <v>0.690251607</v>
      </c>
      <c r="BI28" s="40">
        <v>0</v>
      </c>
      <c r="BJ28" s="46">
        <v>46.191009965</v>
      </c>
      <c r="BK28" s="108">
        <v>2702.254919025</v>
      </c>
      <c r="BL28" s="86"/>
    </row>
    <row r="29" spans="1:64" ht="12.75">
      <c r="A29" s="10"/>
      <c r="B29" s="21" t="s">
        <v>141</v>
      </c>
      <c r="C29" s="47">
        <v>0</v>
      </c>
      <c r="D29" s="45">
        <v>117.00229314</v>
      </c>
      <c r="E29" s="40">
        <v>0</v>
      </c>
      <c r="F29" s="40">
        <v>0</v>
      </c>
      <c r="G29" s="46">
        <v>0</v>
      </c>
      <c r="H29" s="63">
        <v>9.725383084</v>
      </c>
      <c r="I29" s="40">
        <v>11.325044234</v>
      </c>
      <c r="J29" s="40">
        <v>0</v>
      </c>
      <c r="K29" s="40">
        <v>0</v>
      </c>
      <c r="L29" s="46">
        <v>106.362412483</v>
      </c>
      <c r="M29" s="63">
        <v>0</v>
      </c>
      <c r="N29" s="45">
        <v>0</v>
      </c>
      <c r="O29" s="40">
        <v>0</v>
      </c>
      <c r="P29" s="40">
        <v>0</v>
      </c>
      <c r="Q29" s="46">
        <v>0</v>
      </c>
      <c r="R29" s="63">
        <v>4.398524629</v>
      </c>
      <c r="S29" s="40">
        <v>8.175419829</v>
      </c>
      <c r="T29" s="40">
        <v>0</v>
      </c>
      <c r="U29" s="40">
        <v>0</v>
      </c>
      <c r="V29" s="46">
        <v>3.376331272</v>
      </c>
      <c r="W29" s="63">
        <v>0</v>
      </c>
      <c r="X29" s="40">
        <v>0</v>
      </c>
      <c r="Y29" s="40">
        <v>0</v>
      </c>
      <c r="Z29" s="40">
        <v>0</v>
      </c>
      <c r="AA29" s="46">
        <v>0</v>
      </c>
      <c r="AB29" s="63">
        <v>0.000116754</v>
      </c>
      <c r="AC29" s="40">
        <v>0</v>
      </c>
      <c r="AD29" s="40">
        <v>0</v>
      </c>
      <c r="AE29" s="40">
        <v>0</v>
      </c>
      <c r="AF29" s="46">
        <v>0</v>
      </c>
      <c r="AG29" s="63">
        <v>0</v>
      </c>
      <c r="AH29" s="40">
        <v>0</v>
      </c>
      <c r="AI29" s="40">
        <v>0</v>
      </c>
      <c r="AJ29" s="40">
        <v>0</v>
      </c>
      <c r="AK29" s="46">
        <v>0</v>
      </c>
      <c r="AL29" s="63">
        <v>0</v>
      </c>
      <c r="AM29" s="40">
        <v>0</v>
      </c>
      <c r="AN29" s="40">
        <v>0</v>
      </c>
      <c r="AO29" s="40">
        <v>0</v>
      </c>
      <c r="AP29" s="46">
        <v>0</v>
      </c>
      <c r="AQ29" s="63">
        <v>0</v>
      </c>
      <c r="AR29" s="45">
        <v>0</v>
      </c>
      <c r="AS29" s="40">
        <v>0</v>
      </c>
      <c r="AT29" s="40">
        <v>0</v>
      </c>
      <c r="AU29" s="46">
        <v>0</v>
      </c>
      <c r="AV29" s="63">
        <v>8.504145466</v>
      </c>
      <c r="AW29" s="40">
        <v>17.262751609</v>
      </c>
      <c r="AX29" s="40">
        <v>7.135956538</v>
      </c>
      <c r="AY29" s="40">
        <v>0</v>
      </c>
      <c r="AZ29" s="46">
        <v>192.365030286</v>
      </c>
      <c r="BA29" s="63">
        <v>0</v>
      </c>
      <c r="BB29" s="45">
        <v>0</v>
      </c>
      <c r="BC29" s="40">
        <v>0</v>
      </c>
      <c r="BD29" s="40">
        <v>0</v>
      </c>
      <c r="BE29" s="46">
        <v>0</v>
      </c>
      <c r="BF29" s="63">
        <v>2.154338313</v>
      </c>
      <c r="BG29" s="45">
        <v>2.885962488</v>
      </c>
      <c r="BH29" s="40">
        <v>0</v>
      </c>
      <c r="BI29" s="40">
        <v>0</v>
      </c>
      <c r="BJ29" s="46">
        <v>8.230694488</v>
      </c>
      <c r="BK29" s="108">
        <v>498.904404613</v>
      </c>
      <c r="BL29" s="86"/>
    </row>
    <row r="30" spans="1:64" ht="12.75">
      <c r="A30" s="10"/>
      <c r="B30" s="21" t="s">
        <v>135</v>
      </c>
      <c r="C30" s="47">
        <v>0</v>
      </c>
      <c r="D30" s="45">
        <v>292.415749283</v>
      </c>
      <c r="E30" s="40">
        <v>0</v>
      </c>
      <c r="F30" s="40">
        <v>0</v>
      </c>
      <c r="G30" s="46">
        <v>0</v>
      </c>
      <c r="H30" s="63">
        <v>16.254336985</v>
      </c>
      <c r="I30" s="40">
        <v>1186.849289787</v>
      </c>
      <c r="J30" s="40">
        <v>501.269629532</v>
      </c>
      <c r="K30" s="40">
        <v>0</v>
      </c>
      <c r="L30" s="46">
        <v>230.677424603</v>
      </c>
      <c r="M30" s="63">
        <v>0</v>
      </c>
      <c r="N30" s="45">
        <v>0</v>
      </c>
      <c r="O30" s="40">
        <v>0</v>
      </c>
      <c r="P30" s="40">
        <v>0</v>
      </c>
      <c r="Q30" s="46">
        <v>0</v>
      </c>
      <c r="R30" s="63">
        <v>6.068130465</v>
      </c>
      <c r="S30" s="40">
        <v>60.676059712</v>
      </c>
      <c r="T30" s="40">
        <v>0</v>
      </c>
      <c r="U30" s="40">
        <v>0</v>
      </c>
      <c r="V30" s="46">
        <v>18.906990678</v>
      </c>
      <c r="W30" s="63">
        <v>0</v>
      </c>
      <c r="X30" s="40">
        <v>0</v>
      </c>
      <c r="Y30" s="40">
        <v>0</v>
      </c>
      <c r="Z30" s="40">
        <v>0</v>
      </c>
      <c r="AA30" s="46">
        <v>0</v>
      </c>
      <c r="AB30" s="63">
        <v>0.010039412</v>
      </c>
      <c r="AC30" s="40">
        <v>0</v>
      </c>
      <c r="AD30" s="40">
        <v>0</v>
      </c>
      <c r="AE30" s="40">
        <v>0</v>
      </c>
      <c r="AF30" s="46">
        <v>0.001912098</v>
      </c>
      <c r="AG30" s="63">
        <v>0</v>
      </c>
      <c r="AH30" s="40">
        <v>0</v>
      </c>
      <c r="AI30" s="40">
        <v>0</v>
      </c>
      <c r="AJ30" s="40">
        <v>0</v>
      </c>
      <c r="AK30" s="46">
        <v>0</v>
      </c>
      <c r="AL30" s="63">
        <v>0</v>
      </c>
      <c r="AM30" s="40">
        <v>0</v>
      </c>
      <c r="AN30" s="40">
        <v>0</v>
      </c>
      <c r="AO30" s="40">
        <v>0</v>
      </c>
      <c r="AP30" s="46">
        <v>0</v>
      </c>
      <c r="AQ30" s="63">
        <v>0</v>
      </c>
      <c r="AR30" s="45">
        <v>0</v>
      </c>
      <c r="AS30" s="40">
        <v>0</v>
      </c>
      <c r="AT30" s="40">
        <v>0</v>
      </c>
      <c r="AU30" s="46">
        <v>0</v>
      </c>
      <c r="AV30" s="63">
        <v>46.840787829</v>
      </c>
      <c r="AW30" s="40">
        <v>691.524397708</v>
      </c>
      <c r="AX30" s="40">
        <v>0</v>
      </c>
      <c r="AY30" s="40">
        <v>0</v>
      </c>
      <c r="AZ30" s="46">
        <v>412.516776806</v>
      </c>
      <c r="BA30" s="63">
        <v>0</v>
      </c>
      <c r="BB30" s="45">
        <v>0</v>
      </c>
      <c r="BC30" s="40">
        <v>0</v>
      </c>
      <c r="BD30" s="40">
        <v>0</v>
      </c>
      <c r="BE30" s="46">
        <v>0</v>
      </c>
      <c r="BF30" s="63">
        <v>23.583701037</v>
      </c>
      <c r="BG30" s="45">
        <v>31.387747843</v>
      </c>
      <c r="BH30" s="40">
        <v>6.882616898</v>
      </c>
      <c r="BI30" s="40">
        <v>0</v>
      </c>
      <c r="BJ30" s="46">
        <v>54.512526002</v>
      </c>
      <c r="BK30" s="108">
        <v>3580.378116678</v>
      </c>
      <c r="BL30" s="86"/>
    </row>
    <row r="31" spans="1:64" ht="12.75">
      <c r="A31" s="10"/>
      <c r="B31" s="21" t="s">
        <v>139</v>
      </c>
      <c r="C31" s="47">
        <v>0</v>
      </c>
      <c r="D31" s="45">
        <v>174.415633782</v>
      </c>
      <c r="E31" s="40">
        <v>0</v>
      </c>
      <c r="F31" s="40">
        <v>0</v>
      </c>
      <c r="G31" s="46">
        <v>0</v>
      </c>
      <c r="H31" s="63">
        <v>8.346410056</v>
      </c>
      <c r="I31" s="40">
        <v>1471.312064998</v>
      </c>
      <c r="J31" s="40">
        <v>0.340429667</v>
      </c>
      <c r="K31" s="40">
        <v>0</v>
      </c>
      <c r="L31" s="46">
        <v>99.051764508</v>
      </c>
      <c r="M31" s="63">
        <v>0</v>
      </c>
      <c r="N31" s="45">
        <v>0</v>
      </c>
      <c r="O31" s="40">
        <v>0</v>
      </c>
      <c r="P31" s="40">
        <v>0</v>
      </c>
      <c r="Q31" s="46">
        <v>0</v>
      </c>
      <c r="R31" s="63">
        <v>3.553425492</v>
      </c>
      <c r="S31" s="40">
        <v>3.532190385</v>
      </c>
      <c r="T31" s="40">
        <v>0.741792898</v>
      </c>
      <c r="U31" s="40">
        <v>0</v>
      </c>
      <c r="V31" s="46">
        <v>22.984649127</v>
      </c>
      <c r="W31" s="63">
        <v>0</v>
      </c>
      <c r="X31" s="40">
        <v>0</v>
      </c>
      <c r="Y31" s="40">
        <v>0</v>
      </c>
      <c r="Z31" s="40">
        <v>0</v>
      </c>
      <c r="AA31" s="46">
        <v>0</v>
      </c>
      <c r="AB31" s="63">
        <v>0</v>
      </c>
      <c r="AC31" s="40">
        <v>0</v>
      </c>
      <c r="AD31" s="40">
        <v>0</v>
      </c>
      <c r="AE31" s="40">
        <v>0</v>
      </c>
      <c r="AF31" s="46">
        <v>0</v>
      </c>
      <c r="AG31" s="63">
        <v>0</v>
      </c>
      <c r="AH31" s="40">
        <v>0</v>
      </c>
      <c r="AI31" s="40">
        <v>0</v>
      </c>
      <c r="AJ31" s="40">
        <v>0</v>
      </c>
      <c r="AK31" s="46">
        <v>0</v>
      </c>
      <c r="AL31" s="63">
        <v>0</v>
      </c>
      <c r="AM31" s="40">
        <v>0</v>
      </c>
      <c r="AN31" s="40">
        <v>0</v>
      </c>
      <c r="AO31" s="40">
        <v>0</v>
      </c>
      <c r="AP31" s="46">
        <v>0</v>
      </c>
      <c r="AQ31" s="63">
        <v>0</v>
      </c>
      <c r="AR31" s="45">
        <v>0</v>
      </c>
      <c r="AS31" s="40">
        <v>0</v>
      </c>
      <c r="AT31" s="40">
        <v>0</v>
      </c>
      <c r="AU31" s="46">
        <v>0</v>
      </c>
      <c r="AV31" s="63">
        <v>10.016183958</v>
      </c>
      <c r="AW31" s="40">
        <v>190.7565313</v>
      </c>
      <c r="AX31" s="40">
        <v>2.609323185</v>
      </c>
      <c r="AY31" s="40">
        <v>0</v>
      </c>
      <c r="AZ31" s="46">
        <v>370.095962605</v>
      </c>
      <c r="BA31" s="63">
        <v>0</v>
      </c>
      <c r="BB31" s="45">
        <v>0</v>
      </c>
      <c r="BC31" s="40">
        <v>0</v>
      </c>
      <c r="BD31" s="40">
        <v>0</v>
      </c>
      <c r="BE31" s="46">
        <v>0</v>
      </c>
      <c r="BF31" s="63">
        <v>3.857709167</v>
      </c>
      <c r="BG31" s="45">
        <v>8.477702448</v>
      </c>
      <c r="BH31" s="40">
        <v>0</v>
      </c>
      <c r="BI31" s="40">
        <v>0</v>
      </c>
      <c r="BJ31" s="46">
        <v>24.940538495</v>
      </c>
      <c r="BK31" s="108">
        <v>2395.032312071</v>
      </c>
      <c r="BL31" s="86"/>
    </row>
    <row r="32" spans="1:64" ht="12.75">
      <c r="A32" s="10"/>
      <c r="B32" s="21" t="s">
        <v>134</v>
      </c>
      <c r="C32" s="47">
        <v>0</v>
      </c>
      <c r="D32" s="45">
        <v>2.691639028</v>
      </c>
      <c r="E32" s="40">
        <v>0</v>
      </c>
      <c r="F32" s="40">
        <v>0</v>
      </c>
      <c r="G32" s="46">
        <v>0</v>
      </c>
      <c r="H32" s="63">
        <v>14.522193177</v>
      </c>
      <c r="I32" s="40">
        <v>712.631727301</v>
      </c>
      <c r="J32" s="40">
        <v>48.858297499</v>
      </c>
      <c r="K32" s="40">
        <v>2.904848373</v>
      </c>
      <c r="L32" s="46">
        <v>209.661828864</v>
      </c>
      <c r="M32" s="63">
        <v>0</v>
      </c>
      <c r="N32" s="45">
        <v>0</v>
      </c>
      <c r="O32" s="40">
        <v>0</v>
      </c>
      <c r="P32" s="40">
        <v>0</v>
      </c>
      <c r="Q32" s="46">
        <v>0</v>
      </c>
      <c r="R32" s="63">
        <v>5.873725163</v>
      </c>
      <c r="S32" s="40">
        <v>8.516251013</v>
      </c>
      <c r="T32" s="40">
        <v>44.851882939</v>
      </c>
      <c r="U32" s="40">
        <v>0</v>
      </c>
      <c r="V32" s="46">
        <v>10.629274116</v>
      </c>
      <c r="W32" s="63">
        <v>0</v>
      </c>
      <c r="X32" s="40">
        <v>0</v>
      </c>
      <c r="Y32" s="40">
        <v>0</v>
      </c>
      <c r="Z32" s="40">
        <v>0</v>
      </c>
      <c r="AA32" s="46">
        <v>0</v>
      </c>
      <c r="AB32" s="63">
        <v>0.039853915</v>
      </c>
      <c r="AC32" s="40">
        <v>0.002372002</v>
      </c>
      <c r="AD32" s="40">
        <v>0</v>
      </c>
      <c r="AE32" s="40">
        <v>0</v>
      </c>
      <c r="AF32" s="46">
        <v>0</v>
      </c>
      <c r="AG32" s="63">
        <v>0</v>
      </c>
      <c r="AH32" s="40">
        <v>0</v>
      </c>
      <c r="AI32" s="40">
        <v>0</v>
      </c>
      <c r="AJ32" s="40">
        <v>0</v>
      </c>
      <c r="AK32" s="46">
        <v>0</v>
      </c>
      <c r="AL32" s="63">
        <v>2.8E-07</v>
      </c>
      <c r="AM32" s="40">
        <v>0</v>
      </c>
      <c r="AN32" s="40">
        <v>0</v>
      </c>
      <c r="AO32" s="40">
        <v>0</v>
      </c>
      <c r="AP32" s="46">
        <v>0</v>
      </c>
      <c r="AQ32" s="63">
        <v>0</v>
      </c>
      <c r="AR32" s="45">
        <v>0</v>
      </c>
      <c r="AS32" s="40">
        <v>0</v>
      </c>
      <c r="AT32" s="40">
        <v>0</v>
      </c>
      <c r="AU32" s="46">
        <v>0</v>
      </c>
      <c r="AV32" s="63">
        <v>126.628779529</v>
      </c>
      <c r="AW32" s="40">
        <v>550.302114562</v>
      </c>
      <c r="AX32" s="40">
        <v>6.958300566</v>
      </c>
      <c r="AY32" s="40">
        <v>0</v>
      </c>
      <c r="AZ32" s="46">
        <v>598.261942444</v>
      </c>
      <c r="BA32" s="63">
        <v>0</v>
      </c>
      <c r="BB32" s="45">
        <v>0</v>
      </c>
      <c r="BC32" s="40">
        <v>0</v>
      </c>
      <c r="BD32" s="40">
        <v>0</v>
      </c>
      <c r="BE32" s="46">
        <v>0</v>
      </c>
      <c r="BF32" s="63">
        <v>56.261683493</v>
      </c>
      <c r="BG32" s="45">
        <v>44.06705685</v>
      </c>
      <c r="BH32" s="40">
        <v>39.519848464</v>
      </c>
      <c r="BI32" s="40">
        <v>0</v>
      </c>
      <c r="BJ32" s="46">
        <v>130.635095889</v>
      </c>
      <c r="BK32" s="108">
        <v>2613.818715467</v>
      </c>
      <c r="BL32" s="86"/>
    </row>
    <row r="33" spans="1:64" ht="12.75">
      <c r="A33" s="10"/>
      <c r="B33" s="21" t="s">
        <v>137</v>
      </c>
      <c r="C33" s="47">
        <v>0</v>
      </c>
      <c r="D33" s="45">
        <v>0.844715673</v>
      </c>
      <c r="E33" s="40">
        <v>0</v>
      </c>
      <c r="F33" s="40">
        <v>0</v>
      </c>
      <c r="G33" s="46">
        <v>0</v>
      </c>
      <c r="H33" s="63">
        <v>2.974963501</v>
      </c>
      <c r="I33" s="40">
        <v>19.438031458</v>
      </c>
      <c r="J33" s="40">
        <v>0</v>
      </c>
      <c r="K33" s="40">
        <v>0</v>
      </c>
      <c r="L33" s="46">
        <v>6.149967424</v>
      </c>
      <c r="M33" s="63">
        <v>0</v>
      </c>
      <c r="N33" s="45">
        <v>0</v>
      </c>
      <c r="O33" s="40">
        <v>0</v>
      </c>
      <c r="P33" s="40">
        <v>0</v>
      </c>
      <c r="Q33" s="46">
        <v>0</v>
      </c>
      <c r="R33" s="63">
        <v>1.010265364</v>
      </c>
      <c r="S33" s="40">
        <v>0</v>
      </c>
      <c r="T33" s="40">
        <v>0</v>
      </c>
      <c r="U33" s="40">
        <v>0</v>
      </c>
      <c r="V33" s="46">
        <v>0.509923686</v>
      </c>
      <c r="W33" s="63">
        <v>0</v>
      </c>
      <c r="X33" s="40">
        <v>0</v>
      </c>
      <c r="Y33" s="40">
        <v>0</v>
      </c>
      <c r="Z33" s="40">
        <v>0</v>
      </c>
      <c r="AA33" s="46">
        <v>0</v>
      </c>
      <c r="AB33" s="63">
        <v>0</v>
      </c>
      <c r="AC33" s="40">
        <v>0</v>
      </c>
      <c r="AD33" s="40">
        <v>0</v>
      </c>
      <c r="AE33" s="40">
        <v>0</v>
      </c>
      <c r="AF33" s="46">
        <v>0</v>
      </c>
      <c r="AG33" s="63">
        <v>0</v>
      </c>
      <c r="AH33" s="40">
        <v>0</v>
      </c>
      <c r="AI33" s="40">
        <v>0</v>
      </c>
      <c r="AJ33" s="40">
        <v>0</v>
      </c>
      <c r="AK33" s="46">
        <v>0</v>
      </c>
      <c r="AL33" s="63">
        <v>0.002936836</v>
      </c>
      <c r="AM33" s="40">
        <v>0</v>
      </c>
      <c r="AN33" s="40">
        <v>0</v>
      </c>
      <c r="AO33" s="40">
        <v>0</v>
      </c>
      <c r="AP33" s="46">
        <v>0</v>
      </c>
      <c r="AQ33" s="63">
        <v>0</v>
      </c>
      <c r="AR33" s="45">
        <v>0</v>
      </c>
      <c r="AS33" s="40">
        <v>0</v>
      </c>
      <c r="AT33" s="40">
        <v>0</v>
      </c>
      <c r="AU33" s="46">
        <v>0</v>
      </c>
      <c r="AV33" s="63">
        <v>28.617845683</v>
      </c>
      <c r="AW33" s="40">
        <v>15.793549272</v>
      </c>
      <c r="AX33" s="40">
        <v>0</v>
      </c>
      <c r="AY33" s="40">
        <v>0</v>
      </c>
      <c r="AZ33" s="46">
        <v>100.24424864</v>
      </c>
      <c r="BA33" s="63">
        <v>0</v>
      </c>
      <c r="BB33" s="45">
        <v>0</v>
      </c>
      <c r="BC33" s="40">
        <v>0</v>
      </c>
      <c r="BD33" s="40">
        <v>0</v>
      </c>
      <c r="BE33" s="46">
        <v>0</v>
      </c>
      <c r="BF33" s="63">
        <v>7.435905911</v>
      </c>
      <c r="BG33" s="45">
        <v>1.912936157</v>
      </c>
      <c r="BH33" s="40">
        <v>0</v>
      </c>
      <c r="BI33" s="40">
        <v>0</v>
      </c>
      <c r="BJ33" s="46">
        <v>17.36634168</v>
      </c>
      <c r="BK33" s="108">
        <v>202.301631285</v>
      </c>
      <c r="BL33" s="86"/>
    </row>
    <row r="34" spans="1:64" ht="12.75">
      <c r="A34" s="10"/>
      <c r="B34" s="21" t="s">
        <v>136</v>
      </c>
      <c r="C34" s="47">
        <v>0</v>
      </c>
      <c r="D34" s="45">
        <v>2.145943889</v>
      </c>
      <c r="E34" s="40">
        <v>0</v>
      </c>
      <c r="F34" s="40">
        <v>0</v>
      </c>
      <c r="G34" s="46">
        <v>0</v>
      </c>
      <c r="H34" s="63">
        <v>2.928999795</v>
      </c>
      <c r="I34" s="40">
        <v>6.92661277</v>
      </c>
      <c r="J34" s="40">
        <v>0</v>
      </c>
      <c r="K34" s="40">
        <v>0</v>
      </c>
      <c r="L34" s="46">
        <v>75.947708577</v>
      </c>
      <c r="M34" s="63">
        <v>0</v>
      </c>
      <c r="N34" s="45">
        <v>0</v>
      </c>
      <c r="O34" s="40">
        <v>0</v>
      </c>
      <c r="P34" s="40">
        <v>0</v>
      </c>
      <c r="Q34" s="46">
        <v>0</v>
      </c>
      <c r="R34" s="63">
        <v>1.134343066</v>
      </c>
      <c r="S34" s="40">
        <v>0</v>
      </c>
      <c r="T34" s="40">
        <v>0</v>
      </c>
      <c r="U34" s="40">
        <v>0</v>
      </c>
      <c r="V34" s="46">
        <v>1.354222081</v>
      </c>
      <c r="W34" s="63">
        <v>0</v>
      </c>
      <c r="X34" s="40">
        <v>0</v>
      </c>
      <c r="Y34" s="40">
        <v>0</v>
      </c>
      <c r="Z34" s="40">
        <v>0</v>
      </c>
      <c r="AA34" s="46">
        <v>0</v>
      </c>
      <c r="AB34" s="63">
        <v>0.001934735</v>
      </c>
      <c r="AC34" s="40">
        <v>0</v>
      </c>
      <c r="AD34" s="40">
        <v>0</v>
      </c>
      <c r="AE34" s="40">
        <v>0</v>
      </c>
      <c r="AF34" s="46">
        <v>0</v>
      </c>
      <c r="AG34" s="63">
        <v>0</v>
      </c>
      <c r="AH34" s="40">
        <v>0</v>
      </c>
      <c r="AI34" s="40">
        <v>0</v>
      </c>
      <c r="AJ34" s="40">
        <v>0</v>
      </c>
      <c r="AK34" s="46">
        <v>0</v>
      </c>
      <c r="AL34" s="63">
        <v>0.000126671</v>
      </c>
      <c r="AM34" s="40">
        <v>0</v>
      </c>
      <c r="AN34" s="40">
        <v>0</v>
      </c>
      <c r="AO34" s="40">
        <v>0</v>
      </c>
      <c r="AP34" s="46">
        <v>0</v>
      </c>
      <c r="AQ34" s="63">
        <v>0</v>
      </c>
      <c r="AR34" s="45">
        <v>0</v>
      </c>
      <c r="AS34" s="40">
        <v>0</v>
      </c>
      <c r="AT34" s="40">
        <v>0</v>
      </c>
      <c r="AU34" s="46">
        <v>0</v>
      </c>
      <c r="AV34" s="63">
        <v>21.734373118</v>
      </c>
      <c r="AW34" s="40">
        <v>34.29846704</v>
      </c>
      <c r="AX34" s="40">
        <v>0</v>
      </c>
      <c r="AY34" s="40">
        <v>0</v>
      </c>
      <c r="AZ34" s="46">
        <v>84.462692201</v>
      </c>
      <c r="BA34" s="63">
        <v>0</v>
      </c>
      <c r="BB34" s="45">
        <v>0</v>
      </c>
      <c r="BC34" s="40">
        <v>0</v>
      </c>
      <c r="BD34" s="40">
        <v>0</v>
      </c>
      <c r="BE34" s="46">
        <v>0</v>
      </c>
      <c r="BF34" s="63">
        <v>7.175162986</v>
      </c>
      <c r="BG34" s="45">
        <v>4.776337638</v>
      </c>
      <c r="BH34" s="40">
        <v>0</v>
      </c>
      <c r="BI34" s="40">
        <v>0</v>
      </c>
      <c r="BJ34" s="46">
        <v>8.582087055</v>
      </c>
      <c r="BK34" s="108">
        <v>251.469011622</v>
      </c>
      <c r="BL34" s="86"/>
    </row>
    <row r="35" spans="1:64" ht="25.5">
      <c r="A35" s="10"/>
      <c r="B35" s="21" t="s">
        <v>151</v>
      </c>
      <c r="C35" s="47">
        <v>0</v>
      </c>
      <c r="D35" s="45">
        <v>25.019332023</v>
      </c>
      <c r="E35" s="40">
        <v>0</v>
      </c>
      <c r="F35" s="40">
        <v>0</v>
      </c>
      <c r="G35" s="46">
        <v>0</v>
      </c>
      <c r="H35" s="63">
        <v>1.262263212</v>
      </c>
      <c r="I35" s="40">
        <v>302.184792952</v>
      </c>
      <c r="J35" s="40">
        <v>4.905751377</v>
      </c>
      <c r="K35" s="40">
        <v>0</v>
      </c>
      <c r="L35" s="46">
        <v>38.170148961</v>
      </c>
      <c r="M35" s="63">
        <v>0</v>
      </c>
      <c r="N35" s="45">
        <v>0</v>
      </c>
      <c r="O35" s="40">
        <v>0</v>
      </c>
      <c r="P35" s="40">
        <v>0</v>
      </c>
      <c r="Q35" s="46">
        <v>0</v>
      </c>
      <c r="R35" s="63">
        <v>0.151787134</v>
      </c>
      <c r="S35" s="40">
        <v>1.472717481</v>
      </c>
      <c r="T35" s="40">
        <v>4.05848333</v>
      </c>
      <c r="U35" s="40">
        <v>0</v>
      </c>
      <c r="V35" s="46">
        <v>3.91864439</v>
      </c>
      <c r="W35" s="63">
        <v>0</v>
      </c>
      <c r="X35" s="40">
        <v>0</v>
      </c>
      <c r="Y35" s="40">
        <v>0</v>
      </c>
      <c r="Z35" s="40">
        <v>0</v>
      </c>
      <c r="AA35" s="46">
        <v>0</v>
      </c>
      <c r="AB35" s="63">
        <v>0</v>
      </c>
      <c r="AC35" s="40">
        <v>0</v>
      </c>
      <c r="AD35" s="40">
        <v>0</v>
      </c>
      <c r="AE35" s="40">
        <v>0</v>
      </c>
      <c r="AF35" s="46">
        <v>0</v>
      </c>
      <c r="AG35" s="63">
        <v>0</v>
      </c>
      <c r="AH35" s="40">
        <v>0</v>
      </c>
      <c r="AI35" s="40">
        <v>0</v>
      </c>
      <c r="AJ35" s="40">
        <v>0</v>
      </c>
      <c r="AK35" s="46">
        <v>0</v>
      </c>
      <c r="AL35" s="63">
        <v>0</v>
      </c>
      <c r="AM35" s="40">
        <v>0</v>
      </c>
      <c r="AN35" s="40">
        <v>0</v>
      </c>
      <c r="AO35" s="40">
        <v>0</v>
      </c>
      <c r="AP35" s="46">
        <v>0</v>
      </c>
      <c r="AQ35" s="63">
        <v>0</v>
      </c>
      <c r="AR35" s="45">
        <v>0</v>
      </c>
      <c r="AS35" s="40">
        <v>0</v>
      </c>
      <c r="AT35" s="40">
        <v>0</v>
      </c>
      <c r="AU35" s="46">
        <v>0</v>
      </c>
      <c r="AV35" s="63">
        <v>0.339933757</v>
      </c>
      <c r="AW35" s="40">
        <v>26.471668001</v>
      </c>
      <c r="AX35" s="40">
        <v>0</v>
      </c>
      <c r="AY35" s="40">
        <v>0</v>
      </c>
      <c r="AZ35" s="46">
        <v>28.82418551</v>
      </c>
      <c r="BA35" s="63">
        <v>0</v>
      </c>
      <c r="BB35" s="45">
        <v>0</v>
      </c>
      <c r="BC35" s="40">
        <v>0</v>
      </c>
      <c r="BD35" s="40">
        <v>0</v>
      </c>
      <c r="BE35" s="46">
        <v>0</v>
      </c>
      <c r="BF35" s="63">
        <v>0.059025911</v>
      </c>
      <c r="BG35" s="45">
        <v>0</v>
      </c>
      <c r="BH35" s="40">
        <v>0.882317883</v>
      </c>
      <c r="BI35" s="40">
        <v>0</v>
      </c>
      <c r="BJ35" s="46">
        <v>1.066647536</v>
      </c>
      <c r="BK35" s="108">
        <v>438.787699458</v>
      </c>
      <c r="BL35" s="86"/>
    </row>
    <row r="36" spans="1:64" ht="12.75">
      <c r="A36" s="10"/>
      <c r="B36" s="21" t="s">
        <v>140</v>
      </c>
      <c r="C36" s="47">
        <v>0</v>
      </c>
      <c r="D36" s="45">
        <v>181.389070502</v>
      </c>
      <c r="E36" s="40">
        <v>0</v>
      </c>
      <c r="F36" s="40">
        <v>0</v>
      </c>
      <c r="G36" s="46">
        <v>0</v>
      </c>
      <c r="H36" s="63">
        <v>16.126726326</v>
      </c>
      <c r="I36" s="40">
        <v>836.739012053</v>
      </c>
      <c r="J36" s="40">
        <v>3.212183613</v>
      </c>
      <c r="K36" s="40">
        <v>0</v>
      </c>
      <c r="L36" s="46">
        <v>384.686459512</v>
      </c>
      <c r="M36" s="63">
        <v>0</v>
      </c>
      <c r="N36" s="45">
        <v>0</v>
      </c>
      <c r="O36" s="40">
        <v>0</v>
      </c>
      <c r="P36" s="40">
        <v>0</v>
      </c>
      <c r="Q36" s="46">
        <v>0</v>
      </c>
      <c r="R36" s="63">
        <v>5.58603735</v>
      </c>
      <c r="S36" s="40">
        <v>8.772752128</v>
      </c>
      <c r="T36" s="40">
        <v>0.556971818</v>
      </c>
      <c r="U36" s="40">
        <v>0</v>
      </c>
      <c r="V36" s="46">
        <v>32.203565088</v>
      </c>
      <c r="W36" s="63">
        <v>0</v>
      </c>
      <c r="X36" s="40">
        <v>0</v>
      </c>
      <c r="Y36" s="40">
        <v>0</v>
      </c>
      <c r="Z36" s="40">
        <v>0</v>
      </c>
      <c r="AA36" s="46">
        <v>0</v>
      </c>
      <c r="AB36" s="63">
        <v>0</v>
      </c>
      <c r="AC36" s="40">
        <v>0</v>
      </c>
      <c r="AD36" s="40">
        <v>0</v>
      </c>
      <c r="AE36" s="40">
        <v>0</v>
      </c>
      <c r="AF36" s="46">
        <v>0.059447112</v>
      </c>
      <c r="AG36" s="63">
        <v>0</v>
      </c>
      <c r="AH36" s="40">
        <v>0</v>
      </c>
      <c r="AI36" s="40">
        <v>0</v>
      </c>
      <c r="AJ36" s="40">
        <v>0</v>
      </c>
      <c r="AK36" s="46">
        <v>0</v>
      </c>
      <c r="AL36" s="63">
        <v>0</v>
      </c>
      <c r="AM36" s="40">
        <v>0</v>
      </c>
      <c r="AN36" s="40">
        <v>0</v>
      </c>
      <c r="AO36" s="40">
        <v>0</v>
      </c>
      <c r="AP36" s="46">
        <v>0</v>
      </c>
      <c r="AQ36" s="63">
        <v>0</v>
      </c>
      <c r="AR36" s="45">
        <v>0</v>
      </c>
      <c r="AS36" s="40">
        <v>0</v>
      </c>
      <c r="AT36" s="40">
        <v>0</v>
      </c>
      <c r="AU36" s="46">
        <v>0</v>
      </c>
      <c r="AV36" s="63">
        <v>24.927254804</v>
      </c>
      <c r="AW36" s="40">
        <v>289.479843215</v>
      </c>
      <c r="AX36" s="40">
        <v>0</v>
      </c>
      <c r="AY36" s="40">
        <v>0</v>
      </c>
      <c r="AZ36" s="46">
        <v>646.885628981</v>
      </c>
      <c r="BA36" s="63">
        <v>0</v>
      </c>
      <c r="BB36" s="45">
        <v>0</v>
      </c>
      <c r="BC36" s="40">
        <v>0</v>
      </c>
      <c r="BD36" s="40">
        <v>0</v>
      </c>
      <c r="BE36" s="46">
        <v>0</v>
      </c>
      <c r="BF36" s="63">
        <v>6.608651399</v>
      </c>
      <c r="BG36" s="45">
        <v>22.429042142</v>
      </c>
      <c r="BH36" s="40">
        <v>1.950491802</v>
      </c>
      <c r="BI36" s="40">
        <v>0</v>
      </c>
      <c r="BJ36" s="46">
        <v>30.159283113616247</v>
      </c>
      <c r="BK36" s="108">
        <v>2491.7724209586167</v>
      </c>
      <c r="BL36" s="86"/>
    </row>
    <row r="37" spans="1:64" ht="12.75">
      <c r="A37" s="31"/>
      <c r="B37" s="32" t="s">
        <v>81</v>
      </c>
      <c r="C37" s="98">
        <f aca="true" t="shared" si="5" ref="C37:AH37">SUM(C26:C36)</f>
        <v>0</v>
      </c>
      <c r="D37" s="72">
        <f t="shared" si="5"/>
        <v>1423.0345997950003</v>
      </c>
      <c r="E37" s="72">
        <f t="shared" si="5"/>
        <v>0</v>
      </c>
      <c r="F37" s="72">
        <f t="shared" si="5"/>
        <v>0</v>
      </c>
      <c r="G37" s="72">
        <f t="shared" si="5"/>
        <v>0</v>
      </c>
      <c r="H37" s="72">
        <f t="shared" si="5"/>
        <v>94.113337624</v>
      </c>
      <c r="I37" s="72">
        <f t="shared" si="5"/>
        <v>6400.822869664</v>
      </c>
      <c r="J37" s="72">
        <f t="shared" si="5"/>
        <v>559.347704977</v>
      </c>
      <c r="K37" s="72">
        <f t="shared" si="5"/>
        <v>2.904848373</v>
      </c>
      <c r="L37" s="72">
        <f t="shared" si="5"/>
        <v>1916.206871532</v>
      </c>
      <c r="M37" s="72">
        <f t="shared" si="5"/>
        <v>0</v>
      </c>
      <c r="N37" s="72">
        <f t="shared" si="5"/>
        <v>0</v>
      </c>
      <c r="O37" s="72">
        <f t="shared" si="5"/>
        <v>0</v>
      </c>
      <c r="P37" s="72">
        <f t="shared" si="5"/>
        <v>0</v>
      </c>
      <c r="Q37" s="72">
        <f t="shared" si="5"/>
        <v>0</v>
      </c>
      <c r="R37" s="72">
        <f t="shared" si="5"/>
        <v>35.56303947999999</v>
      </c>
      <c r="S37" s="72">
        <f t="shared" si="5"/>
        <v>126.60688639</v>
      </c>
      <c r="T37" s="72">
        <f t="shared" si="5"/>
        <v>50.316229153</v>
      </c>
      <c r="U37" s="72">
        <f t="shared" si="5"/>
        <v>0</v>
      </c>
      <c r="V37" s="72">
        <f t="shared" si="5"/>
        <v>158.881715376</v>
      </c>
      <c r="W37" s="72">
        <f t="shared" si="5"/>
        <v>0</v>
      </c>
      <c r="X37" s="72">
        <f t="shared" si="5"/>
        <v>0</v>
      </c>
      <c r="Y37" s="72">
        <f t="shared" si="5"/>
        <v>0</v>
      </c>
      <c r="Z37" s="72">
        <f t="shared" si="5"/>
        <v>0</v>
      </c>
      <c r="AA37" s="72">
        <f t="shared" si="5"/>
        <v>0</v>
      </c>
      <c r="AB37" s="72">
        <f t="shared" si="5"/>
        <v>0.051944816</v>
      </c>
      <c r="AC37" s="72">
        <f t="shared" si="5"/>
        <v>0.002372002</v>
      </c>
      <c r="AD37" s="72">
        <f t="shared" si="5"/>
        <v>0</v>
      </c>
      <c r="AE37" s="72">
        <f t="shared" si="5"/>
        <v>0</v>
      </c>
      <c r="AF37" s="72">
        <f t="shared" si="5"/>
        <v>0.061359210000000004</v>
      </c>
      <c r="AG37" s="72">
        <f t="shared" si="5"/>
        <v>0</v>
      </c>
      <c r="AH37" s="72">
        <f t="shared" si="5"/>
        <v>0</v>
      </c>
      <c r="AI37" s="72">
        <f aca="true" t="shared" si="6" ref="AI37:BJ37">SUM(AI26:AI36)</f>
        <v>0</v>
      </c>
      <c r="AJ37" s="72">
        <f t="shared" si="6"/>
        <v>0</v>
      </c>
      <c r="AK37" s="72">
        <f t="shared" si="6"/>
        <v>0</v>
      </c>
      <c r="AL37" s="72">
        <f t="shared" si="6"/>
        <v>0.003063821</v>
      </c>
      <c r="AM37" s="72">
        <f t="shared" si="6"/>
        <v>0</v>
      </c>
      <c r="AN37" s="72">
        <f t="shared" si="6"/>
        <v>0</v>
      </c>
      <c r="AO37" s="72">
        <f t="shared" si="6"/>
        <v>0</v>
      </c>
      <c r="AP37" s="72">
        <f t="shared" si="6"/>
        <v>0.00372914</v>
      </c>
      <c r="AQ37" s="72">
        <f t="shared" si="6"/>
        <v>0</v>
      </c>
      <c r="AR37" s="72">
        <f t="shared" si="6"/>
        <v>0</v>
      </c>
      <c r="AS37" s="72">
        <f t="shared" si="6"/>
        <v>0</v>
      </c>
      <c r="AT37" s="72">
        <f t="shared" si="6"/>
        <v>0</v>
      </c>
      <c r="AU37" s="72">
        <f t="shared" si="6"/>
        <v>0</v>
      </c>
      <c r="AV37" s="72">
        <f t="shared" si="6"/>
        <v>323.6887531269999</v>
      </c>
      <c r="AW37" s="72">
        <f t="shared" si="6"/>
        <v>2253.436847428</v>
      </c>
      <c r="AX37" s="72">
        <f t="shared" si="6"/>
        <v>19.266466672</v>
      </c>
      <c r="AY37" s="72">
        <f t="shared" si="6"/>
        <v>0</v>
      </c>
      <c r="AZ37" s="72">
        <f t="shared" si="6"/>
        <v>3157.9146766600006</v>
      </c>
      <c r="BA37" s="72">
        <f t="shared" si="6"/>
        <v>0</v>
      </c>
      <c r="BB37" s="72">
        <f t="shared" si="6"/>
        <v>0</v>
      </c>
      <c r="BC37" s="72">
        <f t="shared" si="6"/>
        <v>0</v>
      </c>
      <c r="BD37" s="72">
        <f t="shared" si="6"/>
        <v>0</v>
      </c>
      <c r="BE37" s="72">
        <f t="shared" si="6"/>
        <v>0</v>
      </c>
      <c r="BF37" s="72">
        <f t="shared" si="6"/>
        <v>126.94921090300002</v>
      </c>
      <c r="BG37" s="72">
        <f t="shared" si="6"/>
        <v>145.32531827600002</v>
      </c>
      <c r="BH37" s="72">
        <f t="shared" si="6"/>
        <v>60.142491333</v>
      </c>
      <c r="BI37" s="72">
        <f t="shared" si="6"/>
        <v>0</v>
      </c>
      <c r="BJ37" s="72">
        <f t="shared" si="6"/>
        <v>362.5788488136163</v>
      </c>
      <c r="BK37" s="112">
        <f>SUM(BK26:BK36)</f>
        <v>17217.223184565617</v>
      </c>
      <c r="BL37" s="86"/>
    </row>
    <row r="38" spans="1:64" ht="12.75">
      <c r="A38" s="31"/>
      <c r="B38" s="33" t="s">
        <v>71</v>
      </c>
      <c r="C38" s="99">
        <f aca="true" t="shared" si="7" ref="C38:AH38">+C37+C18+C15+C11</f>
        <v>0</v>
      </c>
      <c r="D38" s="64">
        <f t="shared" si="7"/>
        <v>2601.3705484230004</v>
      </c>
      <c r="E38" s="64">
        <f t="shared" si="7"/>
        <v>0</v>
      </c>
      <c r="F38" s="64">
        <f t="shared" si="7"/>
        <v>0</v>
      </c>
      <c r="G38" s="65">
        <f t="shared" si="7"/>
        <v>0</v>
      </c>
      <c r="H38" s="58">
        <f t="shared" si="7"/>
        <v>215.35031244</v>
      </c>
      <c r="I38" s="64">
        <f t="shared" si="7"/>
        <v>17461.150785767</v>
      </c>
      <c r="J38" s="64">
        <f t="shared" si="7"/>
        <v>1771.3954213020002</v>
      </c>
      <c r="K38" s="64">
        <f t="shared" si="7"/>
        <v>2.904848373</v>
      </c>
      <c r="L38" s="65">
        <f t="shared" si="7"/>
        <v>2944.583602548</v>
      </c>
      <c r="M38" s="58">
        <f t="shared" si="7"/>
        <v>0</v>
      </c>
      <c r="N38" s="64">
        <f t="shared" si="7"/>
        <v>0</v>
      </c>
      <c r="O38" s="64">
        <f t="shared" si="7"/>
        <v>0</v>
      </c>
      <c r="P38" s="64">
        <f t="shared" si="7"/>
        <v>0</v>
      </c>
      <c r="Q38" s="65">
        <f t="shared" si="7"/>
        <v>0</v>
      </c>
      <c r="R38" s="58">
        <f t="shared" si="7"/>
        <v>84.21073603399999</v>
      </c>
      <c r="S38" s="64">
        <f t="shared" si="7"/>
        <v>277.12260987</v>
      </c>
      <c r="T38" s="64">
        <f t="shared" si="7"/>
        <v>66.18703495</v>
      </c>
      <c r="U38" s="64">
        <f t="shared" si="7"/>
        <v>0</v>
      </c>
      <c r="V38" s="65">
        <f t="shared" si="7"/>
        <v>238.483602288</v>
      </c>
      <c r="W38" s="58">
        <f t="shared" si="7"/>
        <v>0</v>
      </c>
      <c r="X38" s="58">
        <f t="shared" si="7"/>
        <v>0</v>
      </c>
      <c r="Y38" s="58">
        <f t="shared" si="7"/>
        <v>0</v>
      </c>
      <c r="Z38" s="58">
        <f t="shared" si="7"/>
        <v>0</v>
      </c>
      <c r="AA38" s="58">
        <f t="shared" si="7"/>
        <v>0</v>
      </c>
      <c r="AB38" s="58">
        <f t="shared" si="7"/>
        <v>0.080800493</v>
      </c>
      <c r="AC38" s="64">
        <f t="shared" si="7"/>
        <v>42.655409285000005</v>
      </c>
      <c r="AD38" s="64">
        <f t="shared" si="7"/>
        <v>0</v>
      </c>
      <c r="AE38" s="64">
        <f t="shared" si="7"/>
        <v>0</v>
      </c>
      <c r="AF38" s="65">
        <f t="shared" si="7"/>
        <v>0.061359210000000004</v>
      </c>
      <c r="AG38" s="58">
        <f t="shared" si="7"/>
        <v>0</v>
      </c>
      <c r="AH38" s="64">
        <f t="shared" si="7"/>
        <v>0</v>
      </c>
      <c r="AI38" s="64">
        <f aca="true" t="shared" si="8" ref="AI38:BN38">+AI37+AI18+AI15+AI11</f>
        <v>0</v>
      </c>
      <c r="AJ38" s="64">
        <f t="shared" si="8"/>
        <v>0</v>
      </c>
      <c r="AK38" s="65">
        <f t="shared" si="8"/>
        <v>0</v>
      </c>
      <c r="AL38" s="58">
        <f t="shared" si="8"/>
        <v>0.018889249</v>
      </c>
      <c r="AM38" s="64">
        <f t="shared" si="8"/>
        <v>0</v>
      </c>
      <c r="AN38" s="64">
        <f t="shared" si="8"/>
        <v>0</v>
      </c>
      <c r="AO38" s="64">
        <f t="shared" si="8"/>
        <v>0</v>
      </c>
      <c r="AP38" s="65">
        <f t="shared" si="8"/>
        <v>0.053169026</v>
      </c>
      <c r="AQ38" s="58">
        <f t="shared" si="8"/>
        <v>0</v>
      </c>
      <c r="AR38" s="64">
        <f t="shared" si="8"/>
        <v>0.292198384</v>
      </c>
      <c r="AS38" s="64">
        <f t="shared" si="8"/>
        <v>0</v>
      </c>
      <c r="AT38" s="64">
        <f t="shared" si="8"/>
        <v>0</v>
      </c>
      <c r="AU38" s="65">
        <f t="shared" si="8"/>
        <v>0</v>
      </c>
      <c r="AV38" s="58">
        <f t="shared" si="8"/>
        <v>448.78484129299994</v>
      </c>
      <c r="AW38" s="64">
        <f t="shared" si="8"/>
        <v>4511.595310669</v>
      </c>
      <c r="AX38" s="64">
        <f t="shared" si="8"/>
        <v>39.517727641</v>
      </c>
      <c r="AY38" s="64">
        <f t="shared" si="8"/>
        <v>0</v>
      </c>
      <c r="AZ38" s="65">
        <f t="shared" si="8"/>
        <v>4034.934706938001</v>
      </c>
      <c r="BA38" s="58">
        <f t="shared" si="8"/>
        <v>0</v>
      </c>
      <c r="BB38" s="64">
        <f t="shared" si="8"/>
        <v>0</v>
      </c>
      <c r="BC38" s="64">
        <f t="shared" si="8"/>
        <v>0</v>
      </c>
      <c r="BD38" s="64">
        <f t="shared" si="8"/>
        <v>0</v>
      </c>
      <c r="BE38" s="65">
        <f t="shared" si="8"/>
        <v>0</v>
      </c>
      <c r="BF38" s="58">
        <f t="shared" si="8"/>
        <v>174.40308711900002</v>
      </c>
      <c r="BG38" s="64">
        <f t="shared" si="8"/>
        <v>228.26038744600004</v>
      </c>
      <c r="BH38" s="64">
        <f t="shared" si="8"/>
        <v>70.41328043</v>
      </c>
      <c r="BI38" s="64">
        <f t="shared" si="8"/>
        <v>0</v>
      </c>
      <c r="BJ38" s="65">
        <f t="shared" si="8"/>
        <v>469.91478392761627</v>
      </c>
      <c r="BK38" s="112">
        <f t="shared" si="8"/>
        <v>35683.745453105614</v>
      </c>
      <c r="BL38" s="86"/>
    </row>
    <row r="39" spans="1:64" ht="3.75" customHeight="1">
      <c r="A39" s="10"/>
      <c r="B39" s="1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50"/>
      <c r="BL39" s="86"/>
    </row>
    <row r="40" spans="1:64" ht="3.75" customHeight="1">
      <c r="A40" s="10"/>
      <c r="B40" s="19"/>
      <c r="C40" s="22"/>
      <c r="D40" s="28"/>
      <c r="E40" s="22"/>
      <c r="F40" s="22"/>
      <c r="G40" s="22"/>
      <c r="H40" s="22"/>
      <c r="I40" s="22"/>
      <c r="J40" s="22"/>
      <c r="K40" s="22"/>
      <c r="L40" s="22"/>
      <c r="M40" s="22"/>
      <c r="N40" s="28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8"/>
      <c r="AS40" s="22"/>
      <c r="AT40" s="22"/>
      <c r="AU40" s="22"/>
      <c r="AV40" s="22"/>
      <c r="AW40" s="22"/>
      <c r="AX40" s="22"/>
      <c r="AY40" s="22"/>
      <c r="AZ40" s="22"/>
      <c r="BA40" s="22"/>
      <c r="BB40" s="28"/>
      <c r="BC40" s="22"/>
      <c r="BD40" s="22"/>
      <c r="BE40" s="22"/>
      <c r="BF40" s="22"/>
      <c r="BG40" s="28"/>
      <c r="BH40" s="22"/>
      <c r="BI40" s="22"/>
      <c r="BJ40" s="22"/>
      <c r="BK40" s="24"/>
      <c r="BL40" s="86"/>
    </row>
    <row r="41" spans="1:64" ht="12.75">
      <c r="A41" s="10" t="s">
        <v>1</v>
      </c>
      <c r="B41" s="16" t="s">
        <v>7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50"/>
      <c r="BL41" s="86"/>
    </row>
    <row r="42" spans="1:252" s="3" customFormat="1" ht="12.75">
      <c r="A42" s="10" t="s">
        <v>67</v>
      </c>
      <c r="B42" s="21" t="s">
        <v>2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4"/>
      <c r="BL42" s="86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2" s="3" customFormat="1" ht="12.75">
      <c r="A43" s="10"/>
      <c r="B43" s="21" t="s">
        <v>142</v>
      </c>
      <c r="C43" s="100">
        <v>0</v>
      </c>
      <c r="D43" s="45">
        <v>11.548656474</v>
      </c>
      <c r="E43" s="68">
        <v>0</v>
      </c>
      <c r="F43" s="68">
        <v>0</v>
      </c>
      <c r="G43" s="69">
        <v>0</v>
      </c>
      <c r="H43" s="67">
        <v>1125.939838281</v>
      </c>
      <c r="I43" s="68">
        <v>1.113706016</v>
      </c>
      <c r="J43" s="68">
        <v>0</v>
      </c>
      <c r="K43" s="68">
        <v>0</v>
      </c>
      <c r="L43" s="69">
        <v>85.153328548</v>
      </c>
      <c r="M43" s="59">
        <v>0</v>
      </c>
      <c r="N43" s="60">
        <v>0</v>
      </c>
      <c r="O43" s="59">
        <v>0</v>
      </c>
      <c r="P43" s="59">
        <v>0</v>
      </c>
      <c r="Q43" s="59">
        <v>0</v>
      </c>
      <c r="R43" s="67">
        <v>737.289400938</v>
      </c>
      <c r="S43" s="68">
        <v>0.019788564</v>
      </c>
      <c r="T43" s="68">
        <v>0</v>
      </c>
      <c r="U43" s="68">
        <v>0</v>
      </c>
      <c r="V43" s="69">
        <v>22.085030463</v>
      </c>
      <c r="W43" s="67">
        <v>0</v>
      </c>
      <c r="X43" s="68">
        <v>0</v>
      </c>
      <c r="Y43" s="68">
        <v>0</v>
      </c>
      <c r="Z43" s="68">
        <v>0</v>
      </c>
      <c r="AA43" s="69">
        <v>0</v>
      </c>
      <c r="AB43" s="67">
        <v>2.887979639</v>
      </c>
      <c r="AC43" s="68">
        <v>0</v>
      </c>
      <c r="AD43" s="68">
        <v>0</v>
      </c>
      <c r="AE43" s="68">
        <v>0</v>
      </c>
      <c r="AF43" s="69">
        <v>0.077786086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67">
        <v>1.317731822</v>
      </c>
      <c r="AM43" s="68">
        <v>0</v>
      </c>
      <c r="AN43" s="68">
        <v>0</v>
      </c>
      <c r="AO43" s="68">
        <v>0</v>
      </c>
      <c r="AP43" s="69">
        <v>0.011360572</v>
      </c>
      <c r="AQ43" s="67">
        <v>0</v>
      </c>
      <c r="AR43" s="70">
        <v>0</v>
      </c>
      <c r="AS43" s="68">
        <v>0</v>
      </c>
      <c r="AT43" s="68">
        <v>0</v>
      </c>
      <c r="AU43" s="69">
        <v>0</v>
      </c>
      <c r="AV43" s="67">
        <v>4346.141706361</v>
      </c>
      <c r="AW43" s="68">
        <v>7.638224154</v>
      </c>
      <c r="AX43" s="68">
        <v>0</v>
      </c>
      <c r="AY43" s="68">
        <v>0</v>
      </c>
      <c r="AZ43" s="69">
        <v>586.420354779</v>
      </c>
      <c r="BA43" s="67">
        <v>0</v>
      </c>
      <c r="BB43" s="70">
        <v>0</v>
      </c>
      <c r="BC43" s="68">
        <v>0</v>
      </c>
      <c r="BD43" s="68">
        <v>0</v>
      </c>
      <c r="BE43" s="69">
        <v>0</v>
      </c>
      <c r="BF43" s="67">
        <v>2055.316715703</v>
      </c>
      <c r="BG43" s="70">
        <v>1.760391511</v>
      </c>
      <c r="BH43" s="68">
        <v>0</v>
      </c>
      <c r="BI43" s="68">
        <v>0</v>
      </c>
      <c r="BJ43" s="69">
        <v>141.732670164</v>
      </c>
      <c r="BK43" s="108">
        <v>9126.454670075</v>
      </c>
      <c r="BL43" s="86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s="3" customFormat="1" ht="12.75">
      <c r="A44" s="31"/>
      <c r="B44" s="32" t="s">
        <v>76</v>
      </c>
      <c r="C44" s="43">
        <f>SUM(C43)</f>
        <v>0</v>
      </c>
      <c r="D44" s="62">
        <f>SUM(D43)</f>
        <v>11.548656474</v>
      </c>
      <c r="E44" s="62">
        <f aca="true" t="shared" si="9" ref="E44:BJ44">SUM(E43)</f>
        <v>0</v>
      </c>
      <c r="F44" s="62">
        <f t="shared" si="9"/>
        <v>0</v>
      </c>
      <c r="G44" s="61">
        <f t="shared" si="9"/>
        <v>0</v>
      </c>
      <c r="H44" s="42">
        <f t="shared" si="9"/>
        <v>1125.939838281</v>
      </c>
      <c r="I44" s="62">
        <f t="shared" si="9"/>
        <v>1.113706016</v>
      </c>
      <c r="J44" s="62">
        <f t="shared" si="9"/>
        <v>0</v>
      </c>
      <c r="K44" s="62">
        <f t="shared" si="9"/>
        <v>0</v>
      </c>
      <c r="L44" s="61">
        <f t="shared" si="9"/>
        <v>85.153328548</v>
      </c>
      <c r="M44" s="43">
        <f t="shared" si="9"/>
        <v>0</v>
      </c>
      <c r="N44" s="43">
        <f t="shared" si="9"/>
        <v>0</v>
      </c>
      <c r="O44" s="43">
        <f t="shared" si="9"/>
        <v>0</v>
      </c>
      <c r="P44" s="43">
        <f t="shared" si="9"/>
        <v>0</v>
      </c>
      <c r="Q44" s="66">
        <f t="shared" si="9"/>
        <v>0</v>
      </c>
      <c r="R44" s="42">
        <f t="shared" si="9"/>
        <v>737.289400938</v>
      </c>
      <c r="S44" s="62">
        <f t="shared" si="9"/>
        <v>0.019788564</v>
      </c>
      <c r="T44" s="62">
        <f t="shared" si="9"/>
        <v>0</v>
      </c>
      <c r="U44" s="62">
        <f t="shared" si="9"/>
        <v>0</v>
      </c>
      <c r="V44" s="61">
        <f t="shared" si="9"/>
        <v>22.085030463</v>
      </c>
      <c r="W44" s="42">
        <f t="shared" si="9"/>
        <v>0</v>
      </c>
      <c r="X44" s="62">
        <f t="shared" si="9"/>
        <v>0</v>
      </c>
      <c r="Y44" s="62">
        <f t="shared" si="9"/>
        <v>0</v>
      </c>
      <c r="Z44" s="62">
        <f t="shared" si="9"/>
        <v>0</v>
      </c>
      <c r="AA44" s="61">
        <f t="shared" si="9"/>
        <v>0</v>
      </c>
      <c r="AB44" s="42">
        <f t="shared" si="9"/>
        <v>2.887979639</v>
      </c>
      <c r="AC44" s="62">
        <f t="shared" si="9"/>
        <v>0</v>
      </c>
      <c r="AD44" s="62">
        <f t="shared" si="9"/>
        <v>0</v>
      </c>
      <c r="AE44" s="62">
        <f t="shared" si="9"/>
        <v>0</v>
      </c>
      <c r="AF44" s="61">
        <f t="shared" si="9"/>
        <v>0.077786086</v>
      </c>
      <c r="AG44" s="43">
        <f t="shared" si="9"/>
        <v>0</v>
      </c>
      <c r="AH44" s="43">
        <f t="shared" si="9"/>
        <v>0</v>
      </c>
      <c r="AI44" s="43">
        <f t="shared" si="9"/>
        <v>0</v>
      </c>
      <c r="AJ44" s="43">
        <f t="shared" si="9"/>
        <v>0</v>
      </c>
      <c r="AK44" s="66">
        <f t="shared" si="9"/>
        <v>0</v>
      </c>
      <c r="AL44" s="42">
        <f t="shared" si="9"/>
        <v>1.317731822</v>
      </c>
      <c r="AM44" s="62">
        <f t="shared" si="9"/>
        <v>0</v>
      </c>
      <c r="AN44" s="62">
        <f t="shared" si="9"/>
        <v>0</v>
      </c>
      <c r="AO44" s="62">
        <f t="shared" si="9"/>
        <v>0</v>
      </c>
      <c r="AP44" s="61">
        <f t="shared" si="9"/>
        <v>0.011360572</v>
      </c>
      <c r="AQ44" s="42">
        <f t="shared" si="9"/>
        <v>0</v>
      </c>
      <c r="AR44" s="62">
        <f t="shared" si="9"/>
        <v>0</v>
      </c>
      <c r="AS44" s="62">
        <f t="shared" si="9"/>
        <v>0</v>
      </c>
      <c r="AT44" s="62">
        <f t="shared" si="9"/>
        <v>0</v>
      </c>
      <c r="AU44" s="61">
        <f t="shared" si="9"/>
        <v>0</v>
      </c>
      <c r="AV44" s="42">
        <f t="shared" si="9"/>
        <v>4346.141706361</v>
      </c>
      <c r="AW44" s="62">
        <f t="shared" si="9"/>
        <v>7.638224154</v>
      </c>
      <c r="AX44" s="62">
        <f t="shared" si="9"/>
        <v>0</v>
      </c>
      <c r="AY44" s="62">
        <f t="shared" si="9"/>
        <v>0</v>
      </c>
      <c r="AZ44" s="61">
        <f t="shared" si="9"/>
        <v>586.420354779</v>
      </c>
      <c r="BA44" s="42">
        <f t="shared" si="9"/>
        <v>0</v>
      </c>
      <c r="BB44" s="62">
        <f t="shared" si="9"/>
        <v>0</v>
      </c>
      <c r="BC44" s="62">
        <f t="shared" si="9"/>
        <v>0</v>
      </c>
      <c r="BD44" s="62">
        <f t="shared" si="9"/>
        <v>0</v>
      </c>
      <c r="BE44" s="61">
        <f t="shared" si="9"/>
        <v>0</v>
      </c>
      <c r="BF44" s="42">
        <f t="shared" si="9"/>
        <v>2055.316715703</v>
      </c>
      <c r="BG44" s="62">
        <f t="shared" si="9"/>
        <v>1.760391511</v>
      </c>
      <c r="BH44" s="62">
        <f t="shared" si="9"/>
        <v>0</v>
      </c>
      <c r="BI44" s="62">
        <f t="shared" si="9"/>
        <v>0</v>
      </c>
      <c r="BJ44" s="61">
        <f t="shared" si="9"/>
        <v>141.732670164</v>
      </c>
      <c r="BK44" s="113">
        <f>SUM(BK43:BK43)</f>
        <v>9126.454670075</v>
      </c>
      <c r="BL44" s="86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64" ht="12.75">
      <c r="A45" s="10" t="s">
        <v>68</v>
      </c>
      <c r="B45" s="17" t="s">
        <v>15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6"/>
      <c r="BL45" s="86"/>
    </row>
    <row r="46" spans="1:64" ht="12" customHeight="1">
      <c r="A46" s="10"/>
      <c r="B46" s="21" t="s">
        <v>112</v>
      </c>
      <c r="C46" s="47">
        <v>0</v>
      </c>
      <c r="D46" s="45">
        <v>15.052832964</v>
      </c>
      <c r="E46" s="40">
        <v>0</v>
      </c>
      <c r="F46" s="40">
        <v>0</v>
      </c>
      <c r="G46" s="46">
        <v>0</v>
      </c>
      <c r="H46" s="63">
        <v>114.459741962</v>
      </c>
      <c r="I46" s="40">
        <v>4.104513721</v>
      </c>
      <c r="J46" s="40">
        <v>0</v>
      </c>
      <c r="K46" s="40">
        <v>0</v>
      </c>
      <c r="L46" s="46">
        <v>122.786316783</v>
      </c>
      <c r="M46" s="63">
        <v>0</v>
      </c>
      <c r="N46" s="45">
        <v>0</v>
      </c>
      <c r="O46" s="40">
        <v>0</v>
      </c>
      <c r="P46" s="40">
        <v>0</v>
      </c>
      <c r="Q46" s="46">
        <v>0</v>
      </c>
      <c r="R46" s="63">
        <v>56.21887826</v>
      </c>
      <c r="S46" s="40">
        <v>1.183158094</v>
      </c>
      <c r="T46" s="40">
        <v>0</v>
      </c>
      <c r="U46" s="40">
        <v>0</v>
      </c>
      <c r="V46" s="46">
        <v>8.075849893</v>
      </c>
      <c r="W46" s="63">
        <v>0</v>
      </c>
      <c r="X46" s="40">
        <v>0</v>
      </c>
      <c r="Y46" s="40">
        <v>0</v>
      </c>
      <c r="Z46" s="40">
        <v>0</v>
      </c>
      <c r="AA46" s="46">
        <v>0</v>
      </c>
      <c r="AB46" s="63">
        <v>0.112947666</v>
      </c>
      <c r="AC46" s="40">
        <v>0</v>
      </c>
      <c r="AD46" s="40">
        <v>0</v>
      </c>
      <c r="AE46" s="40">
        <v>0</v>
      </c>
      <c r="AF46" s="46">
        <v>0</v>
      </c>
      <c r="AG46" s="63">
        <v>0</v>
      </c>
      <c r="AH46" s="40">
        <v>0</v>
      </c>
      <c r="AI46" s="40">
        <v>0</v>
      </c>
      <c r="AJ46" s="40">
        <v>0</v>
      </c>
      <c r="AK46" s="46">
        <v>0</v>
      </c>
      <c r="AL46" s="63">
        <v>0.050288602</v>
      </c>
      <c r="AM46" s="40">
        <v>0</v>
      </c>
      <c r="AN46" s="40">
        <v>0</v>
      </c>
      <c r="AO46" s="40">
        <v>0</v>
      </c>
      <c r="AP46" s="46">
        <v>0</v>
      </c>
      <c r="AQ46" s="63">
        <v>0</v>
      </c>
      <c r="AR46" s="45">
        <v>0</v>
      </c>
      <c r="AS46" s="40">
        <v>0</v>
      </c>
      <c r="AT46" s="40">
        <v>0</v>
      </c>
      <c r="AU46" s="46">
        <v>0</v>
      </c>
      <c r="AV46" s="63">
        <v>151.22741217</v>
      </c>
      <c r="AW46" s="40">
        <v>23.653873229</v>
      </c>
      <c r="AX46" s="40">
        <v>0</v>
      </c>
      <c r="AY46" s="40">
        <v>0</v>
      </c>
      <c r="AZ46" s="46">
        <v>133.688184041</v>
      </c>
      <c r="BA46" s="63">
        <v>0</v>
      </c>
      <c r="BB46" s="45">
        <v>0</v>
      </c>
      <c r="BC46" s="40">
        <v>0</v>
      </c>
      <c r="BD46" s="40">
        <v>0</v>
      </c>
      <c r="BE46" s="46">
        <v>0</v>
      </c>
      <c r="BF46" s="63">
        <v>61.911026416</v>
      </c>
      <c r="BG46" s="45">
        <v>11.09062826</v>
      </c>
      <c r="BH46" s="40">
        <v>0</v>
      </c>
      <c r="BI46" s="40">
        <v>0</v>
      </c>
      <c r="BJ46" s="46">
        <v>20.777372863</v>
      </c>
      <c r="BK46" s="108">
        <v>724.393024924</v>
      </c>
      <c r="BL46" s="86"/>
    </row>
    <row r="47" spans="1:64" ht="12.75">
      <c r="A47" s="10"/>
      <c r="B47" s="21" t="s">
        <v>143</v>
      </c>
      <c r="C47" s="47">
        <v>0</v>
      </c>
      <c r="D47" s="45">
        <v>47.300023651</v>
      </c>
      <c r="E47" s="40">
        <v>0</v>
      </c>
      <c r="F47" s="40">
        <v>0</v>
      </c>
      <c r="G47" s="46">
        <v>0</v>
      </c>
      <c r="H47" s="63">
        <v>19.357864202</v>
      </c>
      <c r="I47" s="40">
        <v>18.997014667</v>
      </c>
      <c r="J47" s="40">
        <v>0</v>
      </c>
      <c r="K47" s="40">
        <v>0</v>
      </c>
      <c r="L47" s="46">
        <v>74.234365797</v>
      </c>
      <c r="M47" s="63">
        <v>0</v>
      </c>
      <c r="N47" s="45">
        <v>0</v>
      </c>
      <c r="O47" s="40">
        <v>0</v>
      </c>
      <c r="P47" s="40">
        <v>0</v>
      </c>
      <c r="Q47" s="46">
        <v>0</v>
      </c>
      <c r="R47" s="63">
        <v>9.127494194</v>
      </c>
      <c r="S47" s="40">
        <v>5.51248247</v>
      </c>
      <c r="T47" s="40">
        <v>0</v>
      </c>
      <c r="U47" s="40">
        <v>0</v>
      </c>
      <c r="V47" s="46">
        <v>5.532345792</v>
      </c>
      <c r="W47" s="63">
        <v>0</v>
      </c>
      <c r="X47" s="40">
        <v>0</v>
      </c>
      <c r="Y47" s="40">
        <v>0</v>
      </c>
      <c r="Z47" s="40">
        <v>0</v>
      </c>
      <c r="AA47" s="46">
        <v>0</v>
      </c>
      <c r="AB47" s="63">
        <v>0.048569731</v>
      </c>
      <c r="AC47" s="40">
        <v>0</v>
      </c>
      <c r="AD47" s="40">
        <v>0</v>
      </c>
      <c r="AE47" s="40">
        <v>0</v>
      </c>
      <c r="AF47" s="46">
        <v>0.016407138</v>
      </c>
      <c r="AG47" s="63">
        <v>0</v>
      </c>
      <c r="AH47" s="40">
        <v>0</v>
      </c>
      <c r="AI47" s="40">
        <v>0</v>
      </c>
      <c r="AJ47" s="40">
        <v>0</v>
      </c>
      <c r="AK47" s="46">
        <v>0</v>
      </c>
      <c r="AL47" s="63">
        <v>0.020887211</v>
      </c>
      <c r="AM47" s="40">
        <v>0</v>
      </c>
      <c r="AN47" s="40">
        <v>0</v>
      </c>
      <c r="AO47" s="40">
        <v>0</v>
      </c>
      <c r="AP47" s="46">
        <v>0</v>
      </c>
      <c r="AQ47" s="63">
        <v>0</v>
      </c>
      <c r="AR47" s="45">
        <v>0.181163545</v>
      </c>
      <c r="AS47" s="40">
        <v>0</v>
      </c>
      <c r="AT47" s="40">
        <v>0</v>
      </c>
      <c r="AU47" s="46">
        <v>0</v>
      </c>
      <c r="AV47" s="63">
        <v>85.98019581</v>
      </c>
      <c r="AW47" s="40">
        <v>23.671800093</v>
      </c>
      <c r="AX47" s="40">
        <v>0</v>
      </c>
      <c r="AY47" s="40">
        <v>0</v>
      </c>
      <c r="AZ47" s="46">
        <v>196.510486878</v>
      </c>
      <c r="BA47" s="63">
        <v>0</v>
      </c>
      <c r="BB47" s="45">
        <v>0</v>
      </c>
      <c r="BC47" s="40">
        <v>0</v>
      </c>
      <c r="BD47" s="40">
        <v>0</v>
      </c>
      <c r="BE47" s="46">
        <v>0</v>
      </c>
      <c r="BF47" s="63">
        <v>34.154042631</v>
      </c>
      <c r="BG47" s="45">
        <v>5.487040851</v>
      </c>
      <c r="BH47" s="40">
        <v>0</v>
      </c>
      <c r="BI47" s="40">
        <v>0</v>
      </c>
      <c r="BJ47" s="46">
        <v>28.595741401</v>
      </c>
      <c r="BK47" s="108">
        <v>554.727926062</v>
      </c>
      <c r="BL47" s="86"/>
    </row>
    <row r="48" spans="1:64" ht="12.75">
      <c r="A48" s="10"/>
      <c r="B48" s="21" t="s">
        <v>128</v>
      </c>
      <c r="C48" s="47">
        <v>0</v>
      </c>
      <c r="D48" s="45">
        <v>1.517106194</v>
      </c>
      <c r="E48" s="40">
        <v>0</v>
      </c>
      <c r="F48" s="40">
        <v>0</v>
      </c>
      <c r="G48" s="46">
        <v>0</v>
      </c>
      <c r="H48" s="63">
        <v>79.684480701</v>
      </c>
      <c r="I48" s="40">
        <v>22.006105052</v>
      </c>
      <c r="J48" s="40">
        <v>0</v>
      </c>
      <c r="K48" s="40">
        <v>0</v>
      </c>
      <c r="L48" s="46">
        <v>116.404909315</v>
      </c>
      <c r="M48" s="63">
        <v>0</v>
      </c>
      <c r="N48" s="45">
        <v>0</v>
      </c>
      <c r="O48" s="40">
        <v>0</v>
      </c>
      <c r="P48" s="40">
        <v>0</v>
      </c>
      <c r="Q48" s="46">
        <v>0</v>
      </c>
      <c r="R48" s="63">
        <v>38.60044859</v>
      </c>
      <c r="S48" s="40">
        <v>0.161975664</v>
      </c>
      <c r="T48" s="40">
        <v>0</v>
      </c>
      <c r="U48" s="40">
        <v>0</v>
      </c>
      <c r="V48" s="46">
        <v>9.036552379</v>
      </c>
      <c r="W48" s="63">
        <v>0</v>
      </c>
      <c r="X48" s="40">
        <v>0</v>
      </c>
      <c r="Y48" s="40">
        <v>0</v>
      </c>
      <c r="Z48" s="40">
        <v>0</v>
      </c>
      <c r="AA48" s="46">
        <v>0</v>
      </c>
      <c r="AB48" s="63">
        <v>0.022668155</v>
      </c>
      <c r="AC48" s="40">
        <v>0</v>
      </c>
      <c r="AD48" s="40">
        <v>0</v>
      </c>
      <c r="AE48" s="40">
        <v>0</v>
      </c>
      <c r="AF48" s="46">
        <v>0</v>
      </c>
      <c r="AG48" s="63">
        <v>0</v>
      </c>
      <c r="AH48" s="40">
        <v>0</v>
      </c>
      <c r="AI48" s="40">
        <v>0</v>
      </c>
      <c r="AJ48" s="40">
        <v>0</v>
      </c>
      <c r="AK48" s="46">
        <v>0</v>
      </c>
      <c r="AL48" s="63">
        <v>0.026667118</v>
      </c>
      <c r="AM48" s="40">
        <v>0</v>
      </c>
      <c r="AN48" s="40">
        <v>0</v>
      </c>
      <c r="AO48" s="40">
        <v>0</v>
      </c>
      <c r="AP48" s="46">
        <v>0</v>
      </c>
      <c r="AQ48" s="63">
        <v>0</v>
      </c>
      <c r="AR48" s="45">
        <v>0</v>
      </c>
      <c r="AS48" s="40">
        <v>0</v>
      </c>
      <c r="AT48" s="40">
        <v>0</v>
      </c>
      <c r="AU48" s="46">
        <v>0</v>
      </c>
      <c r="AV48" s="63">
        <v>238.667342389</v>
      </c>
      <c r="AW48" s="40">
        <v>90.402797638</v>
      </c>
      <c r="AX48" s="40">
        <v>0</v>
      </c>
      <c r="AY48" s="40">
        <v>0</v>
      </c>
      <c r="AZ48" s="46">
        <v>373.933093978</v>
      </c>
      <c r="BA48" s="63">
        <v>0</v>
      </c>
      <c r="BB48" s="45">
        <v>0</v>
      </c>
      <c r="BC48" s="40">
        <v>0</v>
      </c>
      <c r="BD48" s="40">
        <v>0</v>
      </c>
      <c r="BE48" s="46">
        <v>0</v>
      </c>
      <c r="BF48" s="63">
        <v>93.58880706</v>
      </c>
      <c r="BG48" s="45">
        <v>2.913953582</v>
      </c>
      <c r="BH48" s="40">
        <v>0</v>
      </c>
      <c r="BI48" s="40">
        <v>0</v>
      </c>
      <c r="BJ48" s="46">
        <v>59.167753821</v>
      </c>
      <c r="BK48" s="108">
        <v>1126.134661636</v>
      </c>
      <c r="BL48" s="86"/>
    </row>
    <row r="49" spans="1:64" ht="12.75">
      <c r="A49" s="10"/>
      <c r="B49" s="21" t="s">
        <v>109</v>
      </c>
      <c r="C49" s="47">
        <v>0</v>
      </c>
      <c r="D49" s="45">
        <v>27.981096326</v>
      </c>
      <c r="E49" s="40">
        <v>0</v>
      </c>
      <c r="F49" s="40">
        <v>0</v>
      </c>
      <c r="G49" s="46">
        <v>0</v>
      </c>
      <c r="H49" s="63">
        <v>5.87013666</v>
      </c>
      <c r="I49" s="40">
        <v>23.566826104</v>
      </c>
      <c r="J49" s="40">
        <v>0</v>
      </c>
      <c r="K49" s="40">
        <v>0</v>
      </c>
      <c r="L49" s="46">
        <v>44.146495188</v>
      </c>
      <c r="M49" s="63">
        <v>0</v>
      </c>
      <c r="N49" s="45">
        <v>0</v>
      </c>
      <c r="O49" s="40">
        <v>0</v>
      </c>
      <c r="P49" s="40">
        <v>0</v>
      </c>
      <c r="Q49" s="46">
        <v>0</v>
      </c>
      <c r="R49" s="63">
        <v>2.734564622</v>
      </c>
      <c r="S49" s="40">
        <v>1.519760555</v>
      </c>
      <c r="T49" s="40">
        <v>0</v>
      </c>
      <c r="U49" s="40">
        <v>0</v>
      </c>
      <c r="V49" s="46">
        <v>1.41159616</v>
      </c>
      <c r="W49" s="63">
        <v>0</v>
      </c>
      <c r="X49" s="40">
        <v>0</v>
      </c>
      <c r="Y49" s="40">
        <v>0</v>
      </c>
      <c r="Z49" s="40">
        <v>0</v>
      </c>
      <c r="AA49" s="46">
        <v>0</v>
      </c>
      <c r="AB49" s="63">
        <v>0</v>
      </c>
      <c r="AC49" s="40">
        <v>0</v>
      </c>
      <c r="AD49" s="40">
        <v>0</v>
      </c>
      <c r="AE49" s="40">
        <v>0</v>
      </c>
      <c r="AF49" s="46">
        <v>0</v>
      </c>
      <c r="AG49" s="63">
        <v>0</v>
      </c>
      <c r="AH49" s="40">
        <v>0</v>
      </c>
      <c r="AI49" s="40">
        <v>0</v>
      </c>
      <c r="AJ49" s="40">
        <v>0</v>
      </c>
      <c r="AK49" s="46">
        <v>0</v>
      </c>
      <c r="AL49" s="63">
        <v>0.002390749</v>
      </c>
      <c r="AM49" s="40">
        <v>0</v>
      </c>
      <c r="AN49" s="40">
        <v>0</v>
      </c>
      <c r="AO49" s="40">
        <v>0</v>
      </c>
      <c r="AP49" s="46">
        <v>0</v>
      </c>
      <c r="AQ49" s="63">
        <v>0</v>
      </c>
      <c r="AR49" s="45">
        <v>0</v>
      </c>
      <c r="AS49" s="40">
        <v>0</v>
      </c>
      <c r="AT49" s="40">
        <v>0</v>
      </c>
      <c r="AU49" s="46">
        <v>0</v>
      </c>
      <c r="AV49" s="63">
        <v>47.924016733</v>
      </c>
      <c r="AW49" s="40">
        <v>30.569279441</v>
      </c>
      <c r="AX49" s="40">
        <v>0</v>
      </c>
      <c r="AY49" s="40">
        <v>0</v>
      </c>
      <c r="AZ49" s="46">
        <v>193.234890127</v>
      </c>
      <c r="BA49" s="63">
        <v>0</v>
      </c>
      <c r="BB49" s="45">
        <v>0</v>
      </c>
      <c r="BC49" s="40">
        <v>0</v>
      </c>
      <c r="BD49" s="40">
        <v>0</v>
      </c>
      <c r="BE49" s="46">
        <v>0</v>
      </c>
      <c r="BF49" s="63">
        <v>15.087797442</v>
      </c>
      <c r="BG49" s="45">
        <v>2.638900853</v>
      </c>
      <c r="BH49" s="40">
        <v>0</v>
      </c>
      <c r="BI49" s="40">
        <v>0</v>
      </c>
      <c r="BJ49" s="46">
        <v>25.337298831</v>
      </c>
      <c r="BK49" s="108">
        <v>422.025049791</v>
      </c>
      <c r="BL49" s="86"/>
    </row>
    <row r="50" spans="1:64" ht="12.75">
      <c r="A50" s="10"/>
      <c r="B50" s="107" t="s">
        <v>106</v>
      </c>
      <c r="C50" s="47">
        <v>0</v>
      </c>
      <c r="D50" s="45">
        <v>420.368872724</v>
      </c>
      <c r="E50" s="40">
        <v>0</v>
      </c>
      <c r="F50" s="40">
        <v>0</v>
      </c>
      <c r="G50" s="46">
        <v>0</v>
      </c>
      <c r="H50" s="63">
        <v>10.44201774</v>
      </c>
      <c r="I50" s="40">
        <v>84.822245192</v>
      </c>
      <c r="J50" s="40">
        <v>0</v>
      </c>
      <c r="K50" s="40">
        <v>0</v>
      </c>
      <c r="L50" s="46">
        <v>340.964534437</v>
      </c>
      <c r="M50" s="63">
        <v>0</v>
      </c>
      <c r="N50" s="45">
        <v>0</v>
      </c>
      <c r="O50" s="40">
        <v>0</v>
      </c>
      <c r="P50" s="40">
        <v>0</v>
      </c>
      <c r="Q50" s="46">
        <v>0</v>
      </c>
      <c r="R50" s="63">
        <v>2.230317675</v>
      </c>
      <c r="S50" s="40">
        <v>30.906673275</v>
      </c>
      <c r="T50" s="40">
        <v>0</v>
      </c>
      <c r="U50" s="40">
        <v>0</v>
      </c>
      <c r="V50" s="46">
        <v>28.27851043</v>
      </c>
      <c r="W50" s="63">
        <v>0</v>
      </c>
      <c r="X50" s="40">
        <v>0</v>
      </c>
      <c r="Y50" s="40">
        <v>0</v>
      </c>
      <c r="Z50" s="40">
        <v>0</v>
      </c>
      <c r="AA50" s="46">
        <v>0</v>
      </c>
      <c r="AB50" s="63">
        <v>0</v>
      </c>
      <c r="AC50" s="40">
        <v>0</v>
      </c>
      <c r="AD50" s="40">
        <v>0</v>
      </c>
      <c r="AE50" s="40">
        <v>0</v>
      </c>
      <c r="AF50" s="46">
        <v>0</v>
      </c>
      <c r="AG50" s="63">
        <v>0</v>
      </c>
      <c r="AH50" s="40">
        <v>0</v>
      </c>
      <c r="AI50" s="40">
        <v>0</v>
      </c>
      <c r="AJ50" s="40">
        <v>0</v>
      </c>
      <c r="AK50" s="46">
        <v>0</v>
      </c>
      <c r="AL50" s="63">
        <v>0</v>
      </c>
      <c r="AM50" s="40">
        <v>0</v>
      </c>
      <c r="AN50" s="40">
        <v>0</v>
      </c>
      <c r="AO50" s="40">
        <v>0</v>
      </c>
      <c r="AP50" s="46">
        <v>0</v>
      </c>
      <c r="AQ50" s="63">
        <v>0</v>
      </c>
      <c r="AR50" s="45">
        <v>0</v>
      </c>
      <c r="AS50" s="40">
        <v>0</v>
      </c>
      <c r="AT50" s="40">
        <v>0</v>
      </c>
      <c r="AU50" s="46">
        <v>0</v>
      </c>
      <c r="AV50" s="63">
        <v>24.274211016</v>
      </c>
      <c r="AW50" s="40">
        <v>74.291006073</v>
      </c>
      <c r="AX50" s="40">
        <v>0</v>
      </c>
      <c r="AY50" s="40">
        <v>0</v>
      </c>
      <c r="AZ50" s="46">
        <v>245.306556744</v>
      </c>
      <c r="BA50" s="63">
        <v>0</v>
      </c>
      <c r="BB50" s="45">
        <v>0</v>
      </c>
      <c r="BC50" s="40">
        <v>0</v>
      </c>
      <c r="BD50" s="40">
        <v>0</v>
      </c>
      <c r="BE50" s="46">
        <v>0</v>
      </c>
      <c r="BF50" s="63">
        <v>6.534908533</v>
      </c>
      <c r="BG50" s="45">
        <v>22.413124037</v>
      </c>
      <c r="BH50" s="40">
        <v>0</v>
      </c>
      <c r="BI50" s="40">
        <v>0</v>
      </c>
      <c r="BJ50" s="46">
        <v>22.951165074</v>
      </c>
      <c r="BK50" s="108">
        <v>1313.78414295</v>
      </c>
      <c r="BL50" s="86"/>
    </row>
    <row r="51" spans="1:64" ht="14.25" customHeight="1">
      <c r="A51" s="10"/>
      <c r="B51" s="21" t="s">
        <v>111</v>
      </c>
      <c r="C51" s="47">
        <v>0</v>
      </c>
      <c r="D51" s="45">
        <v>67.333276263</v>
      </c>
      <c r="E51" s="40">
        <v>0</v>
      </c>
      <c r="F51" s="40">
        <v>0</v>
      </c>
      <c r="G51" s="46">
        <v>0</v>
      </c>
      <c r="H51" s="63">
        <v>695.234306431</v>
      </c>
      <c r="I51" s="40">
        <v>237.892760357</v>
      </c>
      <c r="J51" s="40">
        <v>21.445143449</v>
      </c>
      <c r="K51" s="40">
        <v>0</v>
      </c>
      <c r="L51" s="46">
        <v>850.394348043</v>
      </c>
      <c r="M51" s="63">
        <v>0</v>
      </c>
      <c r="N51" s="45">
        <v>0</v>
      </c>
      <c r="O51" s="40">
        <v>0</v>
      </c>
      <c r="P51" s="40">
        <v>0</v>
      </c>
      <c r="Q51" s="46">
        <v>0</v>
      </c>
      <c r="R51" s="63">
        <v>284.21716252</v>
      </c>
      <c r="S51" s="40">
        <v>39.099029007</v>
      </c>
      <c r="T51" s="40">
        <v>0</v>
      </c>
      <c r="U51" s="40">
        <v>0</v>
      </c>
      <c r="V51" s="46">
        <v>76.335672815</v>
      </c>
      <c r="W51" s="63">
        <v>0</v>
      </c>
      <c r="X51" s="40">
        <v>0</v>
      </c>
      <c r="Y51" s="40">
        <v>0</v>
      </c>
      <c r="Z51" s="40">
        <v>0</v>
      </c>
      <c r="AA51" s="46">
        <v>0</v>
      </c>
      <c r="AB51" s="63">
        <v>2.52318282</v>
      </c>
      <c r="AC51" s="40">
        <v>0</v>
      </c>
      <c r="AD51" s="40">
        <v>0</v>
      </c>
      <c r="AE51" s="40">
        <v>0</v>
      </c>
      <c r="AF51" s="46">
        <v>0.214436948</v>
      </c>
      <c r="AG51" s="63">
        <v>0</v>
      </c>
      <c r="AH51" s="40">
        <v>0</v>
      </c>
      <c r="AI51" s="40">
        <v>0</v>
      </c>
      <c r="AJ51" s="40">
        <v>0</v>
      </c>
      <c r="AK51" s="46">
        <v>0</v>
      </c>
      <c r="AL51" s="63">
        <v>1.741887233</v>
      </c>
      <c r="AM51" s="40">
        <v>0</v>
      </c>
      <c r="AN51" s="40">
        <v>0</v>
      </c>
      <c r="AO51" s="40">
        <v>0</v>
      </c>
      <c r="AP51" s="46">
        <v>0.035631641</v>
      </c>
      <c r="AQ51" s="63">
        <v>0</v>
      </c>
      <c r="AR51" s="45">
        <v>0.048353923</v>
      </c>
      <c r="AS51" s="40">
        <v>0</v>
      </c>
      <c r="AT51" s="40">
        <v>0</v>
      </c>
      <c r="AU51" s="46">
        <v>0</v>
      </c>
      <c r="AV51" s="63">
        <v>4109.623486878</v>
      </c>
      <c r="AW51" s="40">
        <v>578.12386999</v>
      </c>
      <c r="AX51" s="40">
        <v>0</v>
      </c>
      <c r="AY51" s="40">
        <v>0</v>
      </c>
      <c r="AZ51" s="46">
        <v>3654.505742385</v>
      </c>
      <c r="BA51" s="63">
        <v>0</v>
      </c>
      <c r="BB51" s="45">
        <v>0</v>
      </c>
      <c r="BC51" s="40">
        <v>0</v>
      </c>
      <c r="BD51" s="40">
        <v>0</v>
      </c>
      <c r="BE51" s="46">
        <v>0</v>
      </c>
      <c r="BF51" s="63">
        <v>1481.504143537</v>
      </c>
      <c r="BG51" s="45">
        <v>108.417883352</v>
      </c>
      <c r="BH51" s="40">
        <v>0.067473193</v>
      </c>
      <c r="BI51" s="40">
        <v>0</v>
      </c>
      <c r="BJ51" s="46">
        <v>412.408569139</v>
      </c>
      <c r="BK51" s="108">
        <v>12621.166359924</v>
      </c>
      <c r="BL51" s="86"/>
    </row>
    <row r="52" spans="1:64" ht="12.75">
      <c r="A52" s="10"/>
      <c r="B52" s="21" t="s">
        <v>144</v>
      </c>
      <c r="C52" s="47">
        <v>0</v>
      </c>
      <c r="D52" s="45">
        <v>26.378618754</v>
      </c>
      <c r="E52" s="40">
        <v>0</v>
      </c>
      <c r="F52" s="40">
        <v>0</v>
      </c>
      <c r="G52" s="46">
        <v>0</v>
      </c>
      <c r="H52" s="63">
        <v>278.058003536</v>
      </c>
      <c r="I52" s="40">
        <v>105.625229288</v>
      </c>
      <c r="J52" s="40">
        <v>0</v>
      </c>
      <c r="K52" s="40">
        <v>0</v>
      </c>
      <c r="L52" s="46">
        <v>583.615245776</v>
      </c>
      <c r="M52" s="63">
        <v>0</v>
      </c>
      <c r="N52" s="45">
        <v>0</v>
      </c>
      <c r="O52" s="40">
        <v>0</v>
      </c>
      <c r="P52" s="40">
        <v>0</v>
      </c>
      <c r="Q52" s="46">
        <v>0</v>
      </c>
      <c r="R52" s="63">
        <v>100.755144142</v>
      </c>
      <c r="S52" s="40">
        <v>36.539048411</v>
      </c>
      <c r="T52" s="40">
        <v>0</v>
      </c>
      <c r="U52" s="40">
        <v>0</v>
      </c>
      <c r="V52" s="46">
        <v>36.756142338</v>
      </c>
      <c r="W52" s="63">
        <v>0</v>
      </c>
      <c r="X52" s="40">
        <v>0</v>
      </c>
      <c r="Y52" s="40">
        <v>0</v>
      </c>
      <c r="Z52" s="40">
        <v>0</v>
      </c>
      <c r="AA52" s="46">
        <v>0</v>
      </c>
      <c r="AB52" s="63">
        <v>0.474157976</v>
      </c>
      <c r="AC52" s="40">
        <v>0</v>
      </c>
      <c r="AD52" s="40">
        <v>0</v>
      </c>
      <c r="AE52" s="40">
        <v>0</v>
      </c>
      <c r="AF52" s="46">
        <v>0.006199992</v>
      </c>
      <c r="AG52" s="63">
        <v>0</v>
      </c>
      <c r="AH52" s="40">
        <v>0</v>
      </c>
      <c r="AI52" s="40">
        <v>0</v>
      </c>
      <c r="AJ52" s="40">
        <v>0</v>
      </c>
      <c r="AK52" s="46">
        <v>0</v>
      </c>
      <c r="AL52" s="63">
        <v>0.298313777</v>
      </c>
      <c r="AM52" s="40">
        <v>0</v>
      </c>
      <c r="AN52" s="40">
        <v>0</v>
      </c>
      <c r="AO52" s="40">
        <v>0</v>
      </c>
      <c r="AP52" s="46">
        <v>0.001232185</v>
      </c>
      <c r="AQ52" s="63">
        <v>0</v>
      </c>
      <c r="AR52" s="45">
        <v>0.223890167</v>
      </c>
      <c r="AS52" s="40">
        <v>0</v>
      </c>
      <c r="AT52" s="40">
        <v>0</v>
      </c>
      <c r="AU52" s="46">
        <v>0</v>
      </c>
      <c r="AV52" s="63">
        <v>1867.633927991</v>
      </c>
      <c r="AW52" s="40">
        <v>386.800417896</v>
      </c>
      <c r="AX52" s="40">
        <v>0</v>
      </c>
      <c r="AY52" s="40">
        <v>0</v>
      </c>
      <c r="AZ52" s="46">
        <v>2523.395268224</v>
      </c>
      <c r="BA52" s="63">
        <v>0</v>
      </c>
      <c r="BB52" s="45">
        <v>0</v>
      </c>
      <c r="BC52" s="40">
        <v>0</v>
      </c>
      <c r="BD52" s="40">
        <v>0</v>
      </c>
      <c r="BE52" s="46">
        <v>0</v>
      </c>
      <c r="BF52" s="63">
        <v>606.082002342</v>
      </c>
      <c r="BG52" s="45">
        <v>82.110899444</v>
      </c>
      <c r="BH52" s="40">
        <v>0</v>
      </c>
      <c r="BI52" s="40">
        <v>0</v>
      </c>
      <c r="BJ52" s="46">
        <v>426.400043582</v>
      </c>
      <c r="BK52" s="108">
        <v>7061.153785821</v>
      </c>
      <c r="BL52" s="86"/>
    </row>
    <row r="53" spans="1:64" ht="12.75">
      <c r="A53" s="10"/>
      <c r="B53" s="21" t="s">
        <v>155</v>
      </c>
      <c r="C53" s="47">
        <v>0</v>
      </c>
      <c r="D53" s="45">
        <v>0.728364</v>
      </c>
      <c r="E53" s="40">
        <v>0</v>
      </c>
      <c r="F53" s="40">
        <v>0</v>
      </c>
      <c r="G53" s="46">
        <v>0</v>
      </c>
      <c r="H53" s="63">
        <v>60.403304477</v>
      </c>
      <c r="I53" s="40">
        <v>27.029152943</v>
      </c>
      <c r="J53" s="40">
        <v>0</v>
      </c>
      <c r="K53" s="40">
        <v>0</v>
      </c>
      <c r="L53" s="46">
        <v>63.109730235</v>
      </c>
      <c r="M53" s="63">
        <v>0</v>
      </c>
      <c r="N53" s="45">
        <v>0</v>
      </c>
      <c r="O53" s="40">
        <v>0</v>
      </c>
      <c r="P53" s="40">
        <v>0</v>
      </c>
      <c r="Q53" s="46">
        <v>0</v>
      </c>
      <c r="R53" s="63">
        <v>23.905619606</v>
      </c>
      <c r="S53" s="40">
        <v>1.032611318</v>
      </c>
      <c r="T53" s="40">
        <v>0</v>
      </c>
      <c r="U53" s="40">
        <v>0</v>
      </c>
      <c r="V53" s="46">
        <v>8.983298444</v>
      </c>
      <c r="W53" s="63">
        <v>0</v>
      </c>
      <c r="X53" s="40">
        <v>0</v>
      </c>
      <c r="Y53" s="40">
        <v>0</v>
      </c>
      <c r="Z53" s="40">
        <v>0</v>
      </c>
      <c r="AA53" s="46">
        <v>0</v>
      </c>
      <c r="AB53" s="63">
        <v>0.011272539</v>
      </c>
      <c r="AC53" s="40">
        <v>0</v>
      </c>
      <c r="AD53" s="40">
        <v>0</v>
      </c>
      <c r="AE53" s="40">
        <v>0</v>
      </c>
      <c r="AF53" s="46">
        <v>0</v>
      </c>
      <c r="AG53" s="63">
        <v>0</v>
      </c>
      <c r="AH53" s="40">
        <v>0</v>
      </c>
      <c r="AI53" s="40">
        <v>0</v>
      </c>
      <c r="AJ53" s="40">
        <v>0</v>
      </c>
      <c r="AK53" s="46">
        <v>0</v>
      </c>
      <c r="AL53" s="63">
        <v>0.069539934</v>
      </c>
      <c r="AM53" s="40">
        <v>0</v>
      </c>
      <c r="AN53" s="40">
        <v>0</v>
      </c>
      <c r="AO53" s="40">
        <v>0</v>
      </c>
      <c r="AP53" s="46">
        <v>0</v>
      </c>
      <c r="AQ53" s="63">
        <v>0</v>
      </c>
      <c r="AR53" s="45">
        <v>0</v>
      </c>
      <c r="AS53" s="40">
        <v>0</v>
      </c>
      <c r="AT53" s="40">
        <v>0</v>
      </c>
      <c r="AU53" s="46">
        <v>0</v>
      </c>
      <c r="AV53" s="63">
        <v>38.368787687</v>
      </c>
      <c r="AW53" s="40">
        <v>27.311451982</v>
      </c>
      <c r="AX53" s="40">
        <v>0</v>
      </c>
      <c r="AY53" s="40">
        <v>0</v>
      </c>
      <c r="AZ53" s="46">
        <v>53.072592791</v>
      </c>
      <c r="BA53" s="63">
        <v>0</v>
      </c>
      <c r="BB53" s="45">
        <v>0</v>
      </c>
      <c r="BC53" s="40">
        <v>0</v>
      </c>
      <c r="BD53" s="40">
        <v>0</v>
      </c>
      <c r="BE53" s="46">
        <v>0</v>
      </c>
      <c r="BF53" s="63">
        <v>14.511880583</v>
      </c>
      <c r="BG53" s="45">
        <v>2.551981278</v>
      </c>
      <c r="BH53" s="40">
        <v>0</v>
      </c>
      <c r="BI53" s="40">
        <v>0</v>
      </c>
      <c r="BJ53" s="46">
        <v>6.795360759</v>
      </c>
      <c r="BK53" s="108">
        <v>327.884948576</v>
      </c>
      <c r="BL53" s="86"/>
    </row>
    <row r="54" spans="1:64" ht="12.75">
      <c r="A54" s="10"/>
      <c r="B54" s="21" t="s">
        <v>126</v>
      </c>
      <c r="C54" s="47">
        <v>0</v>
      </c>
      <c r="D54" s="45">
        <v>0.7559845</v>
      </c>
      <c r="E54" s="40">
        <v>0</v>
      </c>
      <c r="F54" s="40">
        <v>0</v>
      </c>
      <c r="G54" s="46">
        <v>0</v>
      </c>
      <c r="H54" s="63">
        <v>34.13449783</v>
      </c>
      <c r="I54" s="40">
        <v>1.355831075</v>
      </c>
      <c r="J54" s="40">
        <v>0</v>
      </c>
      <c r="K54" s="40">
        <v>0</v>
      </c>
      <c r="L54" s="46">
        <v>55.567307174</v>
      </c>
      <c r="M54" s="63">
        <v>0</v>
      </c>
      <c r="N54" s="45">
        <v>0</v>
      </c>
      <c r="O54" s="40">
        <v>0</v>
      </c>
      <c r="P54" s="40">
        <v>0</v>
      </c>
      <c r="Q54" s="46">
        <v>0</v>
      </c>
      <c r="R54" s="63">
        <v>16.404328149</v>
      </c>
      <c r="S54" s="40">
        <v>2.892411001</v>
      </c>
      <c r="T54" s="40">
        <v>0</v>
      </c>
      <c r="U54" s="40">
        <v>0</v>
      </c>
      <c r="V54" s="46">
        <v>7.547251037</v>
      </c>
      <c r="W54" s="63">
        <v>0</v>
      </c>
      <c r="X54" s="40">
        <v>0</v>
      </c>
      <c r="Y54" s="40">
        <v>0</v>
      </c>
      <c r="Z54" s="40">
        <v>0</v>
      </c>
      <c r="AA54" s="46">
        <v>0</v>
      </c>
      <c r="AB54" s="63">
        <v>0</v>
      </c>
      <c r="AC54" s="40">
        <v>0</v>
      </c>
      <c r="AD54" s="40">
        <v>0</v>
      </c>
      <c r="AE54" s="40">
        <v>0</v>
      </c>
      <c r="AF54" s="46">
        <v>0</v>
      </c>
      <c r="AG54" s="63">
        <v>0</v>
      </c>
      <c r="AH54" s="40">
        <v>0</v>
      </c>
      <c r="AI54" s="40">
        <v>0</v>
      </c>
      <c r="AJ54" s="40">
        <v>0</v>
      </c>
      <c r="AK54" s="46">
        <v>0</v>
      </c>
      <c r="AL54" s="63">
        <v>0</v>
      </c>
      <c r="AM54" s="40">
        <v>0</v>
      </c>
      <c r="AN54" s="40">
        <v>0</v>
      </c>
      <c r="AO54" s="40">
        <v>0</v>
      </c>
      <c r="AP54" s="46">
        <v>0</v>
      </c>
      <c r="AQ54" s="63">
        <v>0</v>
      </c>
      <c r="AR54" s="45">
        <v>0</v>
      </c>
      <c r="AS54" s="40">
        <v>0</v>
      </c>
      <c r="AT54" s="40">
        <v>0</v>
      </c>
      <c r="AU54" s="46">
        <v>0</v>
      </c>
      <c r="AV54" s="63">
        <v>18.547053676</v>
      </c>
      <c r="AW54" s="40">
        <v>15.703940226</v>
      </c>
      <c r="AX54" s="40">
        <v>0</v>
      </c>
      <c r="AY54" s="40">
        <v>0</v>
      </c>
      <c r="AZ54" s="46">
        <v>32.81212827</v>
      </c>
      <c r="BA54" s="63">
        <v>0</v>
      </c>
      <c r="BB54" s="45">
        <v>0</v>
      </c>
      <c r="BC54" s="40">
        <v>0</v>
      </c>
      <c r="BD54" s="40">
        <v>0</v>
      </c>
      <c r="BE54" s="46">
        <v>0</v>
      </c>
      <c r="BF54" s="63">
        <v>6.787713407</v>
      </c>
      <c r="BG54" s="45">
        <v>0.574599378</v>
      </c>
      <c r="BH54" s="40">
        <v>0</v>
      </c>
      <c r="BI54" s="40">
        <v>0</v>
      </c>
      <c r="BJ54" s="46">
        <v>2.966297501</v>
      </c>
      <c r="BK54" s="108">
        <v>196.049343224</v>
      </c>
      <c r="BL54" s="86"/>
    </row>
    <row r="55" spans="1:64" ht="12.75">
      <c r="A55" s="10"/>
      <c r="B55" s="21" t="s">
        <v>129</v>
      </c>
      <c r="C55" s="47">
        <v>0</v>
      </c>
      <c r="D55" s="45">
        <v>41.949253709</v>
      </c>
      <c r="E55" s="40">
        <v>0</v>
      </c>
      <c r="F55" s="40">
        <v>0</v>
      </c>
      <c r="G55" s="46">
        <v>0</v>
      </c>
      <c r="H55" s="63">
        <v>50.042038335</v>
      </c>
      <c r="I55" s="40">
        <v>209.941202269</v>
      </c>
      <c r="J55" s="40">
        <v>0</v>
      </c>
      <c r="K55" s="40">
        <v>0</v>
      </c>
      <c r="L55" s="46">
        <v>343.305998698</v>
      </c>
      <c r="M55" s="63">
        <v>0</v>
      </c>
      <c r="N55" s="45">
        <v>0</v>
      </c>
      <c r="O55" s="40">
        <v>0</v>
      </c>
      <c r="P55" s="40">
        <v>0</v>
      </c>
      <c r="Q55" s="46">
        <v>0</v>
      </c>
      <c r="R55" s="63">
        <v>16.058441068</v>
      </c>
      <c r="S55" s="40">
        <v>7.071758563</v>
      </c>
      <c r="T55" s="40">
        <v>0</v>
      </c>
      <c r="U55" s="40">
        <v>0</v>
      </c>
      <c r="V55" s="46">
        <v>11.472648176</v>
      </c>
      <c r="W55" s="63">
        <v>0</v>
      </c>
      <c r="X55" s="40">
        <v>0</v>
      </c>
      <c r="Y55" s="40">
        <v>0</v>
      </c>
      <c r="Z55" s="40">
        <v>0</v>
      </c>
      <c r="AA55" s="46">
        <v>0</v>
      </c>
      <c r="AB55" s="63">
        <v>0.000629085</v>
      </c>
      <c r="AC55" s="40">
        <v>0</v>
      </c>
      <c r="AD55" s="40">
        <v>0</v>
      </c>
      <c r="AE55" s="40">
        <v>0</v>
      </c>
      <c r="AF55" s="46">
        <v>0</v>
      </c>
      <c r="AG55" s="63">
        <v>0</v>
      </c>
      <c r="AH55" s="40">
        <v>0</v>
      </c>
      <c r="AI55" s="40">
        <v>0</v>
      </c>
      <c r="AJ55" s="40">
        <v>0</v>
      </c>
      <c r="AK55" s="46">
        <v>0</v>
      </c>
      <c r="AL55" s="63">
        <v>0.005301307</v>
      </c>
      <c r="AM55" s="40">
        <v>0</v>
      </c>
      <c r="AN55" s="40">
        <v>0</v>
      </c>
      <c r="AO55" s="40">
        <v>0</v>
      </c>
      <c r="AP55" s="46">
        <v>0</v>
      </c>
      <c r="AQ55" s="63">
        <v>0</v>
      </c>
      <c r="AR55" s="45">
        <v>0.131177371</v>
      </c>
      <c r="AS55" s="40">
        <v>0</v>
      </c>
      <c r="AT55" s="40">
        <v>0</v>
      </c>
      <c r="AU55" s="46">
        <v>0</v>
      </c>
      <c r="AV55" s="63">
        <v>103.970119492</v>
      </c>
      <c r="AW55" s="40">
        <v>65.744073538</v>
      </c>
      <c r="AX55" s="40">
        <v>0</v>
      </c>
      <c r="AY55" s="40">
        <v>0</v>
      </c>
      <c r="AZ55" s="46">
        <v>309.466663629</v>
      </c>
      <c r="BA55" s="63">
        <v>0</v>
      </c>
      <c r="BB55" s="45">
        <v>0</v>
      </c>
      <c r="BC55" s="40">
        <v>0</v>
      </c>
      <c r="BD55" s="40">
        <v>0</v>
      </c>
      <c r="BE55" s="46">
        <v>0</v>
      </c>
      <c r="BF55" s="63">
        <v>29.521166636</v>
      </c>
      <c r="BG55" s="45">
        <v>4.687671691</v>
      </c>
      <c r="BH55" s="40">
        <v>0</v>
      </c>
      <c r="BI55" s="40">
        <v>0</v>
      </c>
      <c r="BJ55" s="46">
        <v>28.428511946</v>
      </c>
      <c r="BK55" s="108">
        <v>1221.796655513</v>
      </c>
      <c r="BL55" s="86"/>
    </row>
    <row r="56" spans="1:64" ht="12.75">
      <c r="A56" s="10"/>
      <c r="B56" s="21" t="s">
        <v>115</v>
      </c>
      <c r="C56" s="47">
        <v>0</v>
      </c>
      <c r="D56" s="45">
        <v>3.27652999</v>
      </c>
      <c r="E56" s="40">
        <v>0</v>
      </c>
      <c r="F56" s="40">
        <v>0</v>
      </c>
      <c r="G56" s="46">
        <v>0</v>
      </c>
      <c r="H56" s="63">
        <v>124.020185285</v>
      </c>
      <c r="I56" s="40">
        <v>4.600834931</v>
      </c>
      <c r="J56" s="40">
        <v>0</v>
      </c>
      <c r="K56" s="40">
        <v>0</v>
      </c>
      <c r="L56" s="46">
        <v>51.24605667</v>
      </c>
      <c r="M56" s="63">
        <v>0</v>
      </c>
      <c r="N56" s="45">
        <v>0</v>
      </c>
      <c r="O56" s="40">
        <v>0</v>
      </c>
      <c r="P56" s="40">
        <v>0</v>
      </c>
      <c r="Q56" s="46">
        <v>0</v>
      </c>
      <c r="R56" s="63">
        <v>39.244549483</v>
      </c>
      <c r="S56" s="40">
        <v>0.071747362</v>
      </c>
      <c r="T56" s="40">
        <v>0</v>
      </c>
      <c r="U56" s="40">
        <v>0</v>
      </c>
      <c r="V56" s="46">
        <v>6.821353224</v>
      </c>
      <c r="W56" s="63">
        <v>0</v>
      </c>
      <c r="X56" s="40">
        <v>0</v>
      </c>
      <c r="Y56" s="40">
        <v>0</v>
      </c>
      <c r="Z56" s="40">
        <v>0</v>
      </c>
      <c r="AA56" s="46">
        <v>0</v>
      </c>
      <c r="AB56" s="63">
        <v>0.820117328</v>
      </c>
      <c r="AC56" s="40">
        <v>0</v>
      </c>
      <c r="AD56" s="40">
        <v>0</v>
      </c>
      <c r="AE56" s="40">
        <v>0</v>
      </c>
      <c r="AF56" s="46">
        <v>0.000292931</v>
      </c>
      <c r="AG56" s="63">
        <v>0</v>
      </c>
      <c r="AH56" s="40">
        <v>0</v>
      </c>
      <c r="AI56" s="40">
        <v>0</v>
      </c>
      <c r="AJ56" s="40">
        <v>0</v>
      </c>
      <c r="AK56" s="46">
        <v>0</v>
      </c>
      <c r="AL56" s="63">
        <v>0.270311952</v>
      </c>
      <c r="AM56" s="40">
        <v>0</v>
      </c>
      <c r="AN56" s="40">
        <v>0</v>
      </c>
      <c r="AO56" s="40">
        <v>0</v>
      </c>
      <c r="AP56" s="46">
        <v>0.037276462</v>
      </c>
      <c r="AQ56" s="63">
        <v>0.037658198</v>
      </c>
      <c r="AR56" s="45">
        <v>0</v>
      </c>
      <c r="AS56" s="40">
        <v>0</v>
      </c>
      <c r="AT56" s="40">
        <v>0</v>
      </c>
      <c r="AU56" s="46">
        <v>0</v>
      </c>
      <c r="AV56" s="63">
        <v>1178.544316221</v>
      </c>
      <c r="AW56" s="40">
        <v>76.851099544</v>
      </c>
      <c r="AX56" s="40">
        <v>0.093272243</v>
      </c>
      <c r="AY56" s="40">
        <v>0</v>
      </c>
      <c r="AZ56" s="46">
        <v>598.522137326</v>
      </c>
      <c r="BA56" s="63">
        <v>0</v>
      </c>
      <c r="BB56" s="45">
        <v>0</v>
      </c>
      <c r="BC56" s="40">
        <v>0</v>
      </c>
      <c r="BD56" s="40">
        <v>0</v>
      </c>
      <c r="BE56" s="46">
        <v>0</v>
      </c>
      <c r="BF56" s="63">
        <v>283.558916438</v>
      </c>
      <c r="BG56" s="45">
        <v>7.944788342</v>
      </c>
      <c r="BH56" s="40">
        <v>0</v>
      </c>
      <c r="BI56" s="40">
        <v>0</v>
      </c>
      <c r="BJ56" s="46">
        <v>54.639816352</v>
      </c>
      <c r="BK56" s="108">
        <v>2430.601260282</v>
      </c>
      <c r="BL56" s="86"/>
    </row>
    <row r="57" spans="1:64" ht="12.75">
      <c r="A57" s="10"/>
      <c r="B57" s="21" t="s">
        <v>113</v>
      </c>
      <c r="C57" s="47">
        <v>0</v>
      </c>
      <c r="D57" s="45">
        <v>30.441072087</v>
      </c>
      <c r="E57" s="40">
        <v>0</v>
      </c>
      <c r="F57" s="40">
        <v>0</v>
      </c>
      <c r="G57" s="46">
        <v>0</v>
      </c>
      <c r="H57" s="63">
        <v>843.875865432</v>
      </c>
      <c r="I57" s="40">
        <v>60.269489942</v>
      </c>
      <c r="J57" s="40">
        <v>0</v>
      </c>
      <c r="K57" s="40">
        <v>0</v>
      </c>
      <c r="L57" s="46">
        <v>419.239073142</v>
      </c>
      <c r="M57" s="63">
        <v>0</v>
      </c>
      <c r="N57" s="45">
        <v>0</v>
      </c>
      <c r="O57" s="40">
        <v>0</v>
      </c>
      <c r="P57" s="40">
        <v>0</v>
      </c>
      <c r="Q57" s="46">
        <v>0</v>
      </c>
      <c r="R57" s="63">
        <v>298.693906812</v>
      </c>
      <c r="S57" s="40">
        <v>3.016947199</v>
      </c>
      <c r="T57" s="40">
        <v>0</v>
      </c>
      <c r="U57" s="40">
        <v>0</v>
      </c>
      <c r="V57" s="46">
        <v>62.262648856</v>
      </c>
      <c r="W57" s="63">
        <v>0</v>
      </c>
      <c r="X57" s="40">
        <v>0</v>
      </c>
      <c r="Y57" s="40">
        <v>0</v>
      </c>
      <c r="Z57" s="40">
        <v>0</v>
      </c>
      <c r="AA57" s="46">
        <v>0</v>
      </c>
      <c r="AB57" s="63">
        <v>2.949025643</v>
      </c>
      <c r="AC57" s="40">
        <v>0</v>
      </c>
      <c r="AD57" s="40">
        <v>0</v>
      </c>
      <c r="AE57" s="40">
        <v>0</v>
      </c>
      <c r="AF57" s="46">
        <v>0.090533851</v>
      </c>
      <c r="AG57" s="63">
        <v>0</v>
      </c>
      <c r="AH57" s="40">
        <v>0</v>
      </c>
      <c r="AI57" s="40">
        <v>0</v>
      </c>
      <c r="AJ57" s="40">
        <v>0</v>
      </c>
      <c r="AK57" s="46">
        <v>0</v>
      </c>
      <c r="AL57" s="63">
        <v>2.09149772</v>
      </c>
      <c r="AM57" s="40">
        <v>0</v>
      </c>
      <c r="AN57" s="40">
        <v>0</v>
      </c>
      <c r="AO57" s="40">
        <v>0</v>
      </c>
      <c r="AP57" s="46">
        <v>0</v>
      </c>
      <c r="AQ57" s="63">
        <v>0.025622915</v>
      </c>
      <c r="AR57" s="45">
        <v>0</v>
      </c>
      <c r="AS57" s="40">
        <v>0</v>
      </c>
      <c r="AT57" s="40">
        <v>0</v>
      </c>
      <c r="AU57" s="46">
        <v>0</v>
      </c>
      <c r="AV57" s="63">
        <v>3494.066549731</v>
      </c>
      <c r="AW57" s="40">
        <v>109.075292299</v>
      </c>
      <c r="AX57" s="40">
        <v>0</v>
      </c>
      <c r="AY57" s="40">
        <v>0</v>
      </c>
      <c r="AZ57" s="46">
        <v>1113.544340323</v>
      </c>
      <c r="BA57" s="63">
        <v>0</v>
      </c>
      <c r="BB57" s="45">
        <v>0</v>
      </c>
      <c r="BC57" s="40">
        <v>0</v>
      </c>
      <c r="BD57" s="40">
        <v>0</v>
      </c>
      <c r="BE57" s="46">
        <v>0</v>
      </c>
      <c r="BF57" s="63">
        <v>1362.284303043</v>
      </c>
      <c r="BG57" s="45">
        <v>19.190288226</v>
      </c>
      <c r="BH57" s="40">
        <v>0.115044981</v>
      </c>
      <c r="BI57" s="40">
        <v>0</v>
      </c>
      <c r="BJ57" s="46">
        <v>165.123704209</v>
      </c>
      <c r="BK57" s="108">
        <v>7986.355206411</v>
      </c>
      <c r="BL57" s="86"/>
    </row>
    <row r="58" spans="1:64" ht="12" customHeight="1">
      <c r="A58" s="10"/>
      <c r="B58" s="21" t="s">
        <v>107</v>
      </c>
      <c r="C58" s="47">
        <v>0</v>
      </c>
      <c r="D58" s="45">
        <v>49.317169982</v>
      </c>
      <c r="E58" s="40">
        <v>0</v>
      </c>
      <c r="F58" s="40">
        <v>0</v>
      </c>
      <c r="G58" s="46">
        <v>0</v>
      </c>
      <c r="H58" s="63">
        <v>49.151646932</v>
      </c>
      <c r="I58" s="40">
        <v>83.117728044</v>
      </c>
      <c r="J58" s="40">
        <v>0</v>
      </c>
      <c r="K58" s="40">
        <v>0</v>
      </c>
      <c r="L58" s="46">
        <v>268.307892456</v>
      </c>
      <c r="M58" s="63">
        <v>0</v>
      </c>
      <c r="N58" s="45">
        <v>0</v>
      </c>
      <c r="O58" s="40">
        <v>0</v>
      </c>
      <c r="P58" s="40">
        <v>0</v>
      </c>
      <c r="Q58" s="46">
        <v>0</v>
      </c>
      <c r="R58" s="63">
        <v>16.771890147</v>
      </c>
      <c r="S58" s="40">
        <v>42.015191475</v>
      </c>
      <c r="T58" s="40">
        <v>4.759289456</v>
      </c>
      <c r="U58" s="40">
        <v>0</v>
      </c>
      <c r="V58" s="46">
        <v>48.965912426</v>
      </c>
      <c r="W58" s="63">
        <v>0</v>
      </c>
      <c r="X58" s="40">
        <v>0</v>
      </c>
      <c r="Y58" s="40">
        <v>0</v>
      </c>
      <c r="Z58" s="40">
        <v>0</v>
      </c>
      <c r="AA58" s="46">
        <v>0</v>
      </c>
      <c r="AB58" s="63">
        <v>0.008824216</v>
      </c>
      <c r="AC58" s="40">
        <v>0</v>
      </c>
      <c r="AD58" s="40">
        <v>0</v>
      </c>
      <c r="AE58" s="40">
        <v>0</v>
      </c>
      <c r="AF58" s="46">
        <v>0.059052569</v>
      </c>
      <c r="AG58" s="63">
        <v>0</v>
      </c>
      <c r="AH58" s="40">
        <v>0</v>
      </c>
      <c r="AI58" s="40">
        <v>0</v>
      </c>
      <c r="AJ58" s="40">
        <v>0</v>
      </c>
      <c r="AK58" s="46">
        <v>0</v>
      </c>
      <c r="AL58" s="63">
        <v>0.011471435</v>
      </c>
      <c r="AM58" s="40">
        <v>0</v>
      </c>
      <c r="AN58" s="40">
        <v>0</v>
      </c>
      <c r="AO58" s="40">
        <v>0</v>
      </c>
      <c r="AP58" s="46">
        <v>0</v>
      </c>
      <c r="AQ58" s="63">
        <v>0</v>
      </c>
      <c r="AR58" s="45">
        <v>0</v>
      </c>
      <c r="AS58" s="40">
        <v>0</v>
      </c>
      <c r="AT58" s="40">
        <v>0</v>
      </c>
      <c r="AU58" s="46">
        <v>0</v>
      </c>
      <c r="AV58" s="63">
        <v>445.145615271</v>
      </c>
      <c r="AW58" s="40">
        <v>453.661647663</v>
      </c>
      <c r="AX58" s="40">
        <v>2.126776165</v>
      </c>
      <c r="AY58" s="40">
        <v>0</v>
      </c>
      <c r="AZ58" s="46">
        <v>2320.682482596</v>
      </c>
      <c r="BA58" s="63">
        <v>0</v>
      </c>
      <c r="BB58" s="45">
        <v>0</v>
      </c>
      <c r="BC58" s="40">
        <v>0</v>
      </c>
      <c r="BD58" s="40">
        <v>0</v>
      </c>
      <c r="BE58" s="46">
        <v>0</v>
      </c>
      <c r="BF58" s="63">
        <v>161.77930763</v>
      </c>
      <c r="BG58" s="45">
        <v>75.135389084</v>
      </c>
      <c r="BH58" s="40">
        <v>0</v>
      </c>
      <c r="BI58" s="40">
        <v>0</v>
      </c>
      <c r="BJ58" s="46">
        <v>412.051478662</v>
      </c>
      <c r="BK58" s="108">
        <v>4433.068766209</v>
      </c>
      <c r="BL58" s="86"/>
    </row>
    <row r="59" spans="1:64" ht="12" customHeight="1">
      <c r="A59" s="10"/>
      <c r="B59" s="21" t="s">
        <v>127</v>
      </c>
      <c r="C59" s="47">
        <v>0</v>
      </c>
      <c r="D59" s="45">
        <v>0.7203145</v>
      </c>
      <c r="E59" s="40">
        <v>0</v>
      </c>
      <c r="F59" s="40">
        <v>0</v>
      </c>
      <c r="G59" s="46">
        <v>0</v>
      </c>
      <c r="H59" s="63">
        <v>29.573330648</v>
      </c>
      <c r="I59" s="40">
        <v>2.827885038</v>
      </c>
      <c r="J59" s="40">
        <v>0</v>
      </c>
      <c r="K59" s="40">
        <v>0</v>
      </c>
      <c r="L59" s="46">
        <v>60.084270422</v>
      </c>
      <c r="M59" s="63">
        <v>0</v>
      </c>
      <c r="N59" s="45">
        <v>0</v>
      </c>
      <c r="O59" s="40">
        <v>0</v>
      </c>
      <c r="P59" s="40">
        <v>0</v>
      </c>
      <c r="Q59" s="46">
        <v>0</v>
      </c>
      <c r="R59" s="63">
        <v>12.212111973</v>
      </c>
      <c r="S59" s="40">
        <v>0.00153377</v>
      </c>
      <c r="T59" s="40">
        <v>0</v>
      </c>
      <c r="U59" s="40">
        <v>0</v>
      </c>
      <c r="V59" s="46">
        <v>4.090840404</v>
      </c>
      <c r="W59" s="63">
        <v>0</v>
      </c>
      <c r="X59" s="40">
        <v>0</v>
      </c>
      <c r="Y59" s="40">
        <v>0</v>
      </c>
      <c r="Z59" s="40">
        <v>0</v>
      </c>
      <c r="AA59" s="46">
        <v>0</v>
      </c>
      <c r="AB59" s="63">
        <v>0.00021813</v>
      </c>
      <c r="AC59" s="40">
        <v>0</v>
      </c>
      <c r="AD59" s="40">
        <v>0</v>
      </c>
      <c r="AE59" s="40">
        <v>0</v>
      </c>
      <c r="AF59" s="46">
        <v>0</v>
      </c>
      <c r="AG59" s="63">
        <v>0</v>
      </c>
      <c r="AH59" s="40">
        <v>0</v>
      </c>
      <c r="AI59" s="40">
        <v>0</v>
      </c>
      <c r="AJ59" s="40">
        <v>0</v>
      </c>
      <c r="AK59" s="46">
        <v>0</v>
      </c>
      <c r="AL59" s="63">
        <v>0.006935949</v>
      </c>
      <c r="AM59" s="40">
        <v>0</v>
      </c>
      <c r="AN59" s="40">
        <v>0</v>
      </c>
      <c r="AO59" s="40">
        <v>0</v>
      </c>
      <c r="AP59" s="46">
        <v>0</v>
      </c>
      <c r="AQ59" s="63">
        <v>0</v>
      </c>
      <c r="AR59" s="45">
        <v>0</v>
      </c>
      <c r="AS59" s="40">
        <v>0</v>
      </c>
      <c r="AT59" s="40">
        <v>0</v>
      </c>
      <c r="AU59" s="46">
        <v>0</v>
      </c>
      <c r="AV59" s="63">
        <v>14.495450929</v>
      </c>
      <c r="AW59" s="40">
        <v>15.200973305</v>
      </c>
      <c r="AX59" s="40">
        <v>0</v>
      </c>
      <c r="AY59" s="40">
        <v>0</v>
      </c>
      <c r="AZ59" s="46">
        <v>35.396163568</v>
      </c>
      <c r="BA59" s="63">
        <v>0</v>
      </c>
      <c r="BB59" s="45">
        <v>0</v>
      </c>
      <c r="BC59" s="40">
        <v>0</v>
      </c>
      <c r="BD59" s="40">
        <v>0</v>
      </c>
      <c r="BE59" s="46">
        <v>0</v>
      </c>
      <c r="BF59" s="63">
        <v>4.554663793</v>
      </c>
      <c r="BG59" s="45">
        <v>1.21142296</v>
      </c>
      <c r="BH59" s="40">
        <v>0</v>
      </c>
      <c r="BI59" s="40">
        <v>0</v>
      </c>
      <c r="BJ59" s="46">
        <v>3.995287482</v>
      </c>
      <c r="BK59" s="108">
        <v>184.371402871</v>
      </c>
      <c r="BL59" s="86"/>
    </row>
    <row r="60" spans="1:64" ht="12" customHeight="1">
      <c r="A60" s="10"/>
      <c r="B60" s="21" t="s">
        <v>108</v>
      </c>
      <c r="C60" s="47">
        <v>0</v>
      </c>
      <c r="D60" s="45">
        <v>41.631222245</v>
      </c>
      <c r="E60" s="40">
        <v>0</v>
      </c>
      <c r="F60" s="40">
        <v>0</v>
      </c>
      <c r="G60" s="46">
        <v>0</v>
      </c>
      <c r="H60" s="63">
        <v>242.777837361</v>
      </c>
      <c r="I60" s="40">
        <v>96.529027962</v>
      </c>
      <c r="J60" s="40">
        <v>0</v>
      </c>
      <c r="K60" s="40">
        <v>0</v>
      </c>
      <c r="L60" s="46">
        <v>466.850475562</v>
      </c>
      <c r="M60" s="63">
        <v>0</v>
      </c>
      <c r="N60" s="45">
        <v>0</v>
      </c>
      <c r="O60" s="40">
        <v>0</v>
      </c>
      <c r="P60" s="40">
        <v>0</v>
      </c>
      <c r="Q60" s="46">
        <v>0</v>
      </c>
      <c r="R60" s="63">
        <v>87.474167189</v>
      </c>
      <c r="S60" s="40">
        <v>72.992731293</v>
      </c>
      <c r="T60" s="40">
        <v>0</v>
      </c>
      <c r="U60" s="40">
        <v>0</v>
      </c>
      <c r="V60" s="46">
        <v>32.823343999</v>
      </c>
      <c r="W60" s="63">
        <v>0</v>
      </c>
      <c r="X60" s="40">
        <v>0</v>
      </c>
      <c r="Y60" s="40">
        <v>0</v>
      </c>
      <c r="Z60" s="40">
        <v>0</v>
      </c>
      <c r="AA60" s="46">
        <v>0</v>
      </c>
      <c r="AB60" s="63">
        <v>0.753988208</v>
      </c>
      <c r="AC60" s="40">
        <v>0</v>
      </c>
      <c r="AD60" s="40">
        <v>0</v>
      </c>
      <c r="AE60" s="40">
        <v>0</v>
      </c>
      <c r="AF60" s="46">
        <v>0</v>
      </c>
      <c r="AG60" s="63">
        <v>0</v>
      </c>
      <c r="AH60" s="40">
        <v>0</v>
      </c>
      <c r="AI60" s="40">
        <v>0</v>
      </c>
      <c r="AJ60" s="40">
        <v>0</v>
      </c>
      <c r="AK60" s="46">
        <v>0</v>
      </c>
      <c r="AL60" s="63">
        <v>0.521554847</v>
      </c>
      <c r="AM60" s="40">
        <v>0</v>
      </c>
      <c r="AN60" s="40">
        <v>0</v>
      </c>
      <c r="AO60" s="40">
        <v>0</v>
      </c>
      <c r="AP60" s="46">
        <v>0.072731733</v>
      </c>
      <c r="AQ60" s="63">
        <v>0</v>
      </c>
      <c r="AR60" s="45">
        <v>0</v>
      </c>
      <c r="AS60" s="40">
        <v>0</v>
      </c>
      <c r="AT60" s="40">
        <v>0</v>
      </c>
      <c r="AU60" s="46">
        <v>0</v>
      </c>
      <c r="AV60" s="63">
        <v>1867.973214287</v>
      </c>
      <c r="AW60" s="40">
        <v>247.268921201</v>
      </c>
      <c r="AX60" s="40">
        <v>0</v>
      </c>
      <c r="AY60" s="40">
        <v>0</v>
      </c>
      <c r="AZ60" s="46">
        <v>2052.682300821</v>
      </c>
      <c r="BA60" s="63">
        <v>0</v>
      </c>
      <c r="BB60" s="45">
        <v>0</v>
      </c>
      <c r="BC60" s="40">
        <v>0</v>
      </c>
      <c r="BD60" s="40">
        <v>0</v>
      </c>
      <c r="BE60" s="46">
        <v>0</v>
      </c>
      <c r="BF60" s="63">
        <v>670.501122379</v>
      </c>
      <c r="BG60" s="45">
        <v>43.733052719</v>
      </c>
      <c r="BH60" s="40">
        <v>0.46566306</v>
      </c>
      <c r="BI60" s="40">
        <v>0</v>
      </c>
      <c r="BJ60" s="46">
        <v>244.978851587</v>
      </c>
      <c r="BK60" s="108">
        <v>6170.030206453</v>
      </c>
      <c r="BL60" s="86"/>
    </row>
    <row r="61" spans="1:64" ht="11.25" customHeight="1">
      <c r="A61" s="10"/>
      <c r="B61" s="21" t="s">
        <v>110</v>
      </c>
      <c r="C61" s="47">
        <v>0</v>
      </c>
      <c r="D61" s="45">
        <v>60.608257201</v>
      </c>
      <c r="E61" s="40">
        <v>0</v>
      </c>
      <c r="F61" s="40">
        <v>0</v>
      </c>
      <c r="G61" s="46">
        <v>0</v>
      </c>
      <c r="H61" s="63">
        <v>68.065401177</v>
      </c>
      <c r="I61" s="40">
        <v>38.733803788</v>
      </c>
      <c r="J61" s="40">
        <v>0</v>
      </c>
      <c r="K61" s="40">
        <v>0</v>
      </c>
      <c r="L61" s="46">
        <v>130.399198072</v>
      </c>
      <c r="M61" s="63">
        <v>0</v>
      </c>
      <c r="N61" s="45">
        <v>0</v>
      </c>
      <c r="O61" s="40">
        <v>0</v>
      </c>
      <c r="P61" s="40">
        <v>0</v>
      </c>
      <c r="Q61" s="46">
        <v>0</v>
      </c>
      <c r="R61" s="63">
        <v>22.042878413</v>
      </c>
      <c r="S61" s="40">
        <v>0</v>
      </c>
      <c r="T61" s="40">
        <v>0</v>
      </c>
      <c r="U61" s="40">
        <v>0</v>
      </c>
      <c r="V61" s="46">
        <v>4.527309941</v>
      </c>
      <c r="W61" s="63">
        <v>0</v>
      </c>
      <c r="X61" s="40">
        <v>0</v>
      </c>
      <c r="Y61" s="40">
        <v>0</v>
      </c>
      <c r="Z61" s="40">
        <v>0</v>
      </c>
      <c r="AA61" s="46">
        <v>0</v>
      </c>
      <c r="AB61" s="63">
        <v>0.11817583</v>
      </c>
      <c r="AC61" s="40">
        <v>0</v>
      </c>
      <c r="AD61" s="40">
        <v>0</v>
      </c>
      <c r="AE61" s="40">
        <v>0</v>
      </c>
      <c r="AF61" s="46">
        <v>0</v>
      </c>
      <c r="AG61" s="63">
        <v>0</v>
      </c>
      <c r="AH61" s="40">
        <v>0</v>
      </c>
      <c r="AI61" s="40">
        <v>0</v>
      </c>
      <c r="AJ61" s="40">
        <v>0</v>
      </c>
      <c r="AK61" s="46">
        <v>0</v>
      </c>
      <c r="AL61" s="63">
        <v>0.162228656</v>
      </c>
      <c r="AM61" s="40">
        <v>0</v>
      </c>
      <c r="AN61" s="40">
        <v>0</v>
      </c>
      <c r="AO61" s="40">
        <v>0</v>
      </c>
      <c r="AP61" s="46">
        <v>0.001242449</v>
      </c>
      <c r="AQ61" s="63">
        <v>0</v>
      </c>
      <c r="AR61" s="45">
        <v>0</v>
      </c>
      <c r="AS61" s="40">
        <v>0</v>
      </c>
      <c r="AT61" s="40">
        <v>0</v>
      </c>
      <c r="AU61" s="46">
        <v>0</v>
      </c>
      <c r="AV61" s="63">
        <v>544.051447186</v>
      </c>
      <c r="AW61" s="40">
        <v>67.368651404</v>
      </c>
      <c r="AX61" s="40">
        <v>0</v>
      </c>
      <c r="AY61" s="40">
        <v>0</v>
      </c>
      <c r="AZ61" s="46">
        <v>579.238654153</v>
      </c>
      <c r="BA61" s="63">
        <v>0</v>
      </c>
      <c r="BB61" s="45">
        <v>0</v>
      </c>
      <c r="BC61" s="40">
        <v>0</v>
      </c>
      <c r="BD61" s="40">
        <v>0</v>
      </c>
      <c r="BE61" s="46">
        <v>0</v>
      </c>
      <c r="BF61" s="63">
        <v>140.283933828</v>
      </c>
      <c r="BG61" s="45">
        <v>5.926816811</v>
      </c>
      <c r="BH61" s="40">
        <v>0</v>
      </c>
      <c r="BI61" s="40">
        <v>0</v>
      </c>
      <c r="BJ61" s="46">
        <v>55.359835982</v>
      </c>
      <c r="BK61" s="108">
        <v>1716.887834891</v>
      </c>
      <c r="BL61" s="86"/>
    </row>
    <row r="62" spans="1:64" ht="14.25" customHeight="1">
      <c r="A62" s="10"/>
      <c r="B62" s="21" t="s">
        <v>114</v>
      </c>
      <c r="C62" s="47">
        <v>0</v>
      </c>
      <c r="D62" s="45">
        <v>1.750418114</v>
      </c>
      <c r="E62" s="40">
        <v>0</v>
      </c>
      <c r="F62" s="40">
        <v>0</v>
      </c>
      <c r="G62" s="46">
        <v>0</v>
      </c>
      <c r="H62" s="63">
        <v>43.737639257</v>
      </c>
      <c r="I62" s="40">
        <v>12.923428869</v>
      </c>
      <c r="J62" s="40">
        <v>0</v>
      </c>
      <c r="K62" s="40">
        <v>0</v>
      </c>
      <c r="L62" s="46">
        <v>56.024334287</v>
      </c>
      <c r="M62" s="63">
        <v>0</v>
      </c>
      <c r="N62" s="45">
        <v>0</v>
      </c>
      <c r="O62" s="40">
        <v>0</v>
      </c>
      <c r="P62" s="40">
        <v>0</v>
      </c>
      <c r="Q62" s="46">
        <v>0</v>
      </c>
      <c r="R62" s="63">
        <v>11.030489763</v>
      </c>
      <c r="S62" s="40">
        <v>4.349593168</v>
      </c>
      <c r="T62" s="40">
        <v>0</v>
      </c>
      <c r="U62" s="40">
        <v>0</v>
      </c>
      <c r="V62" s="46">
        <v>6.30548117</v>
      </c>
      <c r="W62" s="63">
        <v>0</v>
      </c>
      <c r="X62" s="40">
        <v>0</v>
      </c>
      <c r="Y62" s="40">
        <v>0</v>
      </c>
      <c r="Z62" s="40">
        <v>0</v>
      </c>
      <c r="AA62" s="46">
        <v>0</v>
      </c>
      <c r="AB62" s="63">
        <v>0.844252987</v>
      </c>
      <c r="AC62" s="40">
        <v>0</v>
      </c>
      <c r="AD62" s="40">
        <v>0</v>
      </c>
      <c r="AE62" s="40">
        <v>0</v>
      </c>
      <c r="AF62" s="46">
        <v>0</v>
      </c>
      <c r="AG62" s="63">
        <v>0</v>
      </c>
      <c r="AH62" s="40">
        <v>0</v>
      </c>
      <c r="AI62" s="40">
        <v>0</v>
      </c>
      <c r="AJ62" s="40">
        <v>0</v>
      </c>
      <c r="AK62" s="46">
        <v>0</v>
      </c>
      <c r="AL62" s="63">
        <v>0.275147424</v>
      </c>
      <c r="AM62" s="40">
        <v>0</v>
      </c>
      <c r="AN62" s="40">
        <v>0</v>
      </c>
      <c r="AO62" s="40">
        <v>0</v>
      </c>
      <c r="AP62" s="46">
        <v>0</v>
      </c>
      <c r="AQ62" s="63">
        <v>0</v>
      </c>
      <c r="AR62" s="45">
        <v>0</v>
      </c>
      <c r="AS62" s="40">
        <v>0</v>
      </c>
      <c r="AT62" s="40">
        <v>0</v>
      </c>
      <c r="AU62" s="46">
        <v>0</v>
      </c>
      <c r="AV62" s="63">
        <v>654.369861151</v>
      </c>
      <c r="AW62" s="40">
        <v>61.3050165</v>
      </c>
      <c r="AX62" s="40">
        <v>0</v>
      </c>
      <c r="AY62" s="40">
        <v>0</v>
      </c>
      <c r="AZ62" s="46">
        <v>385.054381449</v>
      </c>
      <c r="BA62" s="63">
        <v>0</v>
      </c>
      <c r="BB62" s="45">
        <v>0</v>
      </c>
      <c r="BC62" s="40">
        <v>0</v>
      </c>
      <c r="BD62" s="40">
        <v>0</v>
      </c>
      <c r="BE62" s="46">
        <v>0</v>
      </c>
      <c r="BF62" s="63">
        <v>144.038218754</v>
      </c>
      <c r="BG62" s="45">
        <v>10.441886844</v>
      </c>
      <c r="BH62" s="40">
        <v>0</v>
      </c>
      <c r="BI62" s="40">
        <v>0</v>
      </c>
      <c r="BJ62" s="46">
        <v>61.358532095</v>
      </c>
      <c r="BK62" s="108">
        <v>1453.808681832</v>
      </c>
      <c r="BL62" s="86"/>
    </row>
    <row r="63" spans="1:64" ht="12.75">
      <c r="A63" s="31"/>
      <c r="B63" s="32" t="s">
        <v>77</v>
      </c>
      <c r="C63" s="101">
        <f aca="true" t="shared" si="10" ref="C63:AH63">SUM(C46:C62)</f>
        <v>0</v>
      </c>
      <c r="D63" s="71">
        <f t="shared" si="10"/>
        <v>837.110413204</v>
      </c>
      <c r="E63" s="71">
        <f t="shared" si="10"/>
        <v>0</v>
      </c>
      <c r="F63" s="71">
        <f t="shared" si="10"/>
        <v>0</v>
      </c>
      <c r="G63" s="71">
        <f t="shared" si="10"/>
        <v>0</v>
      </c>
      <c r="H63" s="71">
        <f t="shared" si="10"/>
        <v>2748.8882979659998</v>
      </c>
      <c r="I63" s="71">
        <f t="shared" si="10"/>
        <v>1034.343079242</v>
      </c>
      <c r="J63" s="71">
        <f t="shared" si="10"/>
        <v>21.445143449</v>
      </c>
      <c r="K63" s="71">
        <f t="shared" si="10"/>
        <v>0</v>
      </c>
      <c r="L63" s="71">
        <f t="shared" si="10"/>
        <v>4046.6805520569997</v>
      </c>
      <c r="M63" s="71">
        <f t="shared" si="10"/>
        <v>0</v>
      </c>
      <c r="N63" s="71">
        <f t="shared" si="10"/>
        <v>0</v>
      </c>
      <c r="O63" s="71">
        <f t="shared" si="10"/>
        <v>0</v>
      </c>
      <c r="P63" s="71">
        <f t="shared" si="10"/>
        <v>0</v>
      </c>
      <c r="Q63" s="71">
        <f t="shared" si="10"/>
        <v>0</v>
      </c>
      <c r="R63" s="71">
        <f t="shared" si="10"/>
        <v>1037.722392606</v>
      </c>
      <c r="S63" s="71">
        <f t="shared" si="10"/>
        <v>248.36665262500003</v>
      </c>
      <c r="T63" s="71">
        <f t="shared" si="10"/>
        <v>4.759289456</v>
      </c>
      <c r="U63" s="71">
        <f t="shared" si="10"/>
        <v>0</v>
      </c>
      <c r="V63" s="71">
        <f t="shared" si="10"/>
        <v>359.226757484</v>
      </c>
      <c r="W63" s="71">
        <f t="shared" si="10"/>
        <v>0</v>
      </c>
      <c r="X63" s="71">
        <f t="shared" si="10"/>
        <v>0</v>
      </c>
      <c r="Y63" s="71">
        <f t="shared" si="10"/>
        <v>0</v>
      </c>
      <c r="Z63" s="71">
        <f t="shared" si="10"/>
        <v>0</v>
      </c>
      <c r="AA63" s="71">
        <f t="shared" si="10"/>
        <v>0</v>
      </c>
      <c r="AB63" s="71">
        <f t="shared" si="10"/>
        <v>8.688030314000002</v>
      </c>
      <c r="AC63" s="71">
        <f t="shared" si="10"/>
        <v>0</v>
      </c>
      <c r="AD63" s="71">
        <f t="shared" si="10"/>
        <v>0</v>
      </c>
      <c r="AE63" s="71">
        <f t="shared" si="10"/>
        <v>0</v>
      </c>
      <c r="AF63" s="71">
        <f t="shared" si="10"/>
        <v>0.386923429</v>
      </c>
      <c r="AG63" s="71">
        <f t="shared" si="10"/>
        <v>0</v>
      </c>
      <c r="AH63" s="71">
        <f t="shared" si="10"/>
        <v>0</v>
      </c>
      <c r="AI63" s="71">
        <f aca="true" t="shared" si="11" ref="AI63:BJ63">SUM(AI46:AI62)</f>
        <v>0</v>
      </c>
      <c r="AJ63" s="71">
        <f t="shared" si="11"/>
        <v>0</v>
      </c>
      <c r="AK63" s="71">
        <f t="shared" si="11"/>
        <v>0</v>
      </c>
      <c r="AL63" s="71">
        <f t="shared" si="11"/>
        <v>5.554423914</v>
      </c>
      <c r="AM63" s="71">
        <f t="shared" si="11"/>
        <v>0</v>
      </c>
      <c r="AN63" s="71">
        <f t="shared" si="11"/>
        <v>0</v>
      </c>
      <c r="AO63" s="71">
        <f t="shared" si="11"/>
        <v>0</v>
      </c>
      <c r="AP63" s="71">
        <f t="shared" si="11"/>
        <v>0.14811447000000003</v>
      </c>
      <c r="AQ63" s="71">
        <f t="shared" si="11"/>
        <v>0.063281113</v>
      </c>
      <c r="AR63" s="71">
        <f t="shared" si="11"/>
        <v>0.584585006</v>
      </c>
      <c r="AS63" s="71">
        <f t="shared" si="11"/>
        <v>0</v>
      </c>
      <c r="AT63" s="71">
        <f t="shared" si="11"/>
        <v>0</v>
      </c>
      <c r="AU63" s="71">
        <f t="shared" si="11"/>
        <v>0</v>
      </c>
      <c r="AV63" s="71">
        <f t="shared" si="11"/>
        <v>14884.863008618002</v>
      </c>
      <c r="AW63" s="71">
        <f t="shared" si="11"/>
        <v>2347.004112022</v>
      </c>
      <c r="AX63" s="71">
        <f t="shared" si="11"/>
        <v>2.220048408</v>
      </c>
      <c r="AY63" s="71">
        <f t="shared" si="11"/>
        <v>0</v>
      </c>
      <c r="AZ63" s="71">
        <f t="shared" si="11"/>
        <v>14801.046067302997</v>
      </c>
      <c r="BA63" s="71">
        <f t="shared" si="11"/>
        <v>0</v>
      </c>
      <c r="BB63" s="71">
        <f t="shared" si="11"/>
        <v>0</v>
      </c>
      <c r="BC63" s="71">
        <f t="shared" si="11"/>
        <v>0</v>
      </c>
      <c r="BD63" s="71">
        <f t="shared" si="11"/>
        <v>0</v>
      </c>
      <c r="BE63" s="71">
        <f t="shared" si="11"/>
        <v>0</v>
      </c>
      <c r="BF63" s="71">
        <f t="shared" si="11"/>
        <v>5116.683954452</v>
      </c>
      <c r="BG63" s="71">
        <f t="shared" si="11"/>
        <v>406.4703277119999</v>
      </c>
      <c r="BH63" s="71">
        <f t="shared" si="11"/>
        <v>0.648181234</v>
      </c>
      <c r="BI63" s="71">
        <f t="shared" si="11"/>
        <v>0</v>
      </c>
      <c r="BJ63" s="71">
        <f t="shared" si="11"/>
        <v>2031.335621286</v>
      </c>
      <c r="BK63" s="83">
        <f>SUM(C63:BJ63)</f>
        <v>49944.23925736999</v>
      </c>
      <c r="BL63" s="86"/>
    </row>
    <row r="64" spans="1:64" ht="12.75">
      <c r="A64" s="31"/>
      <c r="B64" s="33" t="s">
        <v>75</v>
      </c>
      <c r="C64" s="43">
        <f aca="true" t="shared" si="12" ref="C64:AH64">+C63+C44</f>
        <v>0</v>
      </c>
      <c r="D64" s="62">
        <f t="shared" si="12"/>
        <v>848.659069678</v>
      </c>
      <c r="E64" s="62">
        <f t="shared" si="12"/>
        <v>0</v>
      </c>
      <c r="F64" s="62">
        <f t="shared" si="12"/>
        <v>0</v>
      </c>
      <c r="G64" s="61">
        <f t="shared" si="12"/>
        <v>0</v>
      </c>
      <c r="H64" s="42">
        <f t="shared" si="12"/>
        <v>3874.8281362469997</v>
      </c>
      <c r="I64" s="62">
        <f t="shared" si="12"/>
        <v>1035.4567852579999</v>
      </c>
      <c r="J64" s="62">
        <f t="shared" si="12"/>
        <v>21.445143449</v>
      </c>
      <c r="K64" s="62">
        <f t="shared" si="12"/>
        <v>0</v>
      </c>
      <c r="L64" s="61">
        <f t="shared" si="12"/>
        <v>4131.833880605</v>
      </c>
      <c r="M64" s="42">
        <f t="shared" si="12"/>
        <v>0</v>
      </c>
      <c r="N64" s="62">
        <f t="shared" si="12"/>
        <v>0</v>
      </c>
      <c r="O64" s="62">
        <f t="shared" si="12"/>
        <v>0</v>
      </c>
      <c r="P64" s="62">
        <f t="shared" si="12"/>
        <v>0</v>
      </c>
      <c r="Q64" s="61">
        <f t="shared" si="12"/>
        <v>0</v>
      </c>
      <c r="R64" s="42">
        <f t="shared" si="12"/>
        <v>1775.011793544</v>
      </c>
      <c r="S64" s="62">
        <f t="shared" si="12"/>
        <v>248.38644118900004</v>
      </c>
      <c r="T64" s="62">
        <f t="shared" si="12"/>
        <v>4.759289456</v>
      </c>
      <c r="U64" s="62">
        <f t="shared" si="12"/>
        <v>0</v>
      </c>
      <c r="V64" s="61">
        <f t="shared" si="12"/>
        <v>381.311787947</v>
      </c>
      <c r="W64" s="42">
        <f t="shared" si="12"/>
        <v>0</v>
      </c>
      <c r="X64" s="62">
        <f t="shared" si="12"/>
        <v>0</v>
      </c>
      <c r="Y64" s="62">
        <f t="shared" si="12"/>
        <v>0</v>
      </c>
      <c r="Z64" s="62">
        <f t="shared" si="12"/>
        <v>0</v>
      </c>
      <c r="AA64" s="61">
        <f t="shared" si="12"/>
        <v>0</v>
      </c>
      <c r="AB64" s="42">
        <f t="shared" si="12"/>
        <v>11.576009953000003</v>
      </c>
      <c r="AC64" s="62">
        <f t="shared" si="12"/>
        <v>0</v>
      </c>
      <c r="AD64" s="62">
        <f t="shared" si="12"/>
        <v>0</v>
      </c>
      <c r="AE64" s="62">
        <f t="shared" si="12"/>
        <v>0</v>
      </c>
      <c r="AF64" s="61">
        <f t="shared" si="12"/>
        <v>0.464709515</v>
      </c>
      <c r="AG64" s="42">
        <f t="shared" si="12"/>
        <v>0</v>
      </c>
      <c r="AH64" s="62">
        <f t="shared" si="12"/>
        <v>0</v>
      </c>
      <c r="AI64" s="62">
        <f aca="true" t="shared" si="13" ref="AI64:BK64">+AI63+AI44</f>
        <v>0</v>
      </c>
      <c r="AJ64" s="62">
        <f t="shared" si="13"/>
        <v>0</v>
      </c>
      <c r="AK64" s="61">
        <f t="shared" si="13"/>
        <v>0</v>
      </c>
      <c r="AL64" s="42">
        <f t="shared" si="13"/>
        <v>6.872155736</v>
      </c>
      <c r="AM64" s="62">
        <f t="shared" si="13"/>
        <v>0</v>
      </c>
      <c r="AN64" s="62">
        <f t="shared" si="13"/>
        <v>0</v>
      </c>
      <c r="AO64" s="62">
        <f t="shared" si="13"/>
        <v>0</v>
      </c>
      <c r="AP64" s="61">
        <f t="shared" si="13"/>
        <v>0.159475042</v>
      </c>
      <c r="AQ64" s="42">
        <f t="shared" si="13"/>
        <v>0.063281113</v>
      </c>
      <c r="AR64" s="62">
        <f t="shared" si="13"/>
        <v>0.584585006</v>
      </c>
      <c r="AS64" s="62">
        <f t="shared" si="13"/>
        <v>0</v>
      </c>
      <c r="AT64" s="62">
        <f t="shared" si="13"/>
        <v>0</v>
      </c>
      <c r="AU64" s="61">
        <f t="shared" si="13"/>
        <v>0</v>
      </c>
      <c r="AV64" s="42">
        <f t="shared" si="13"/>
        <v>19231.004714979</v>
      </c>
      <c r="AW64" s="62">
        <f t="shared" si="13"/>
        <v>2354.642336176</v>
      </c>
      <c r="AX64" s="62">
        <f t="shared" si="13"/>
        <v>2.220048408</v>
      </c>
      <c r="AY64" s="62">
        <f t="shared" si="13"/>
        <v>0</v>
      </c>
      <c r="AZ64" s="61">
        <f t="shared" si="13"/>
        <v>15387.466422081998</v>
      </c>
      <c r="BA64" s="42">
        <f t="shared" si="13"/>
        <v>0</v>
      </c>
      <c r="BB64" s="62">
        <f t="shared" si="13"/>
        <v>0</v>
      </c>
      <c r="BC64" s="62">
        <f t="shared" si="13"/>
        <v>0</v>
      </c>
      <c r="BD64" s="62">
        <f t="shared" si="13"/>
        <v>0</v>
      </c>
      <c r="BE64" s="61">
        <f t="shared" si="13"/>
        <v>0</v>
      </c>
      <c r="BF64" s="42">
        <f t="shared" si="13"/>
        <v>7172.000670155</v>
      </c>
      <c r="BG64" s="62">
        <f t="shared" si="13"/>
        <v>408.23071922299994</v>
      </c>
      <c r="BH64" s="62">
        <f t="shared" si="13"/>
        <v>0.648181234</v>
      </c>
      <c r="BI64" s="62">
        <f t="shared" si="13"/>
        <v>0</v>
      </c>
      <c r="BJ64" s="61">
        <f t="shared" si="13"/>
        <v>2173.0682914500003</v>
      </c>
      <c r="BK64" s="113">
        <f t="shared" si="13"/>
        <v>59070.69392744499</v>
      </c>
      <c r="BL64" s="86"/>
    </row>
    <row r="65" spans="1:64" ht="3" customHeight="1">
      <c r="A65" s="10"/>
      <c r="B65" s="17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6"/>
      <c r="BL65" s="86"/>
    </row>
    <row r="66" spans="1:64" ht="12.75">
      <c r="A66" s="10" t="s">
        <v>16</v>
      </c>
      <c r="B66" s="16" t="s">
        <v>8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6"/>
      <c r="BL66" s="86"/>
    </row>
    <row r="67" spans="1:64" ht="12.75">
      <c r="A67" s="10" t="s">
        <v>67</v>
      </c>
      <c r="B67" s="17" t="s">
        <v>17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6"/>
      <c r="BL67" s="86"/>
    </row>
    <row r="68" spans="1:64" ht="12.75">
      <c r="A68" s="10"/>
      <c r="B68" s="21" t="s">
        <v>123</v>
      </c>
      <c r="C68" s="47">
        <v>0</v>
      </c>
      <c r="D68" s="45">
        <v>9.016173401</v>
      </c>
      <c r="E68" s="40">
        <v>0</v>
      </c>
      <c r="F68" s="40">
        <v>0</v>
      </c>
      <c r="G68" s="46">
        <v>0</v>
      </c>
      <c r="H68" s="63">
        <v>114.517803777</v>
      </c>
      <c r="I68" s="40">
        <v>103.730885006</v>
      </c>
      <c r="J68" s="40">
        <v>0.03076805</v>
      </c>
      <c r="K68" s="40">
        <v>0</v>
      </c>
      <c r="L68" s="46">
        <v>211.429376413</v>
      </c>
      <c r="M68" s="63">
        <v>0</v>
      </c>
      <c r="N68" s="45">
        <v>0</v>
      </c>
      <c r="O68" s="40">
        <v>0</v>
      </c>
      <c r="P68" s="40">
        <v>0</v>
      </c>
      <c r="Q68" s="46">
        <v>0</v>
      </c>
      <c r="R68" s="63">
        <v>41.069651203</v>
      </c>
      <c r="S68" s="40">
        <v>4.710532738</v>
      </c>
      <c r="T68" s="40">
        <v>0</v>
      </c>
      <c r="U68" s="40">
        <v>0</v>
      </c>
      <c r="V68" s="46">
        <v>29.735038083</v>
      </c>
      <c r="W68" s="63">
        <v>0</v>
      </c>
      <c r="X68" s="40">
        <v>0</v>
      </c>
      <c r="Y68" s="40">
        <v>0</v>
      </c>
      <c r="Z68" s="40">
        <v>0</v>
      </c>
      <c r="AA68" s="46">
        <v>0</v>
      </c>
      <c r="AB68" s="63">
        <v>0.123805018</v>
      </c>
      <c r="AC68" s="40">
        <v>0</v>
      </c>
      <c r="AD68" s="40">
        <v>0</v>
      </c>
      <c r="AE68" s="40">
        <v>0</v>
      </c>
      <c r="AF68" s="46">
        <v>0.488984103</v>
      </c>
      <c r="AG68" s="63">
        <v>0</v>
      </c>
      <c r="AH68" s="40">
        <v>0</v>
      </c>
      <c r="AI68" s="40">
        <v>0</v>
      </c>
      <c r="AJ68" s="40">
        <v>0</v>
      </c>
      <c r="AK68" s="46">
        <v>0</v>
      </c>
      <c r="AL68" s="63">
        <v>0.053388321</v>
      </c>
      <c r="AM68" s="40">
        <v>0</v>
      </c>
      <c r="AN68" s="40">
        <v>0</v>
      </c>
      <c r="AO68" s="40">
        <v>0</v>
      </c>
      <c r="AP68" s="46">
        <v>0.055925981</v>
      </c>
      <c r="AQ68" s="63">
        <v>0</v>
      </c>
      <c r="AR68" s="45">
        <v>0</v>
      </c>
      <c r="AS68" s="40">
        <v>0</v>
      </c>
      <c r="AT68" s="40">
        <v>0</v>
      </c>
      <c r="AU68" s="46">
        <v>0</v>
      </c>
      <c r="AV68" s="63">
        <v>1139.798134585</v>
      </c>
      <c r="AW68" s="40">
        <v>381.621485088</v>
      </c>
      <c r="AX68" s="40">
        <v>0</v>
      </c>
      <c r="AY68" s="40">
        <v>0</v>
      </c>
      <c r="AZ68" s="46">
        <v>3748.273965096</v>
      </c>
      <c r="BA68" s="63">
        <v>0</v>
      </c>
      <c r="BB68" s="45">
        <v>0</v>
      </c>
      <c r="BC68" s="40">
        <v>0</v>
      </c>
      <c r="BD68" s="40">
        <v>0</v>
      </c>
      <c r="BE68" s="46">
        <v>0</v>
      </c>
      <c r="BF68" s="63">
        <v>417.419014765</v>
      </c>
      <c r="BG68" s="45">
        <v>31.165841786</v>
      </c>
      <c r="BH68" s="40">
        <v>0</v>
      </c>
      <c r="BI68" s="40">
        <v>0</v>
      </c>
      <c r="BJ68" s="46">
        <v>653.3879848193163</v>
      </c>
      <c r="BK68" s="108">
        <v>6886.628758233316</v>
      </c>
      <c r="BL68" s="86"/>
    </row>
    <row r="69" spans="1:64" ht="12.75">
      <c r="A69" s="31"/>
      <c r="B69" s="33" t="s">
        <v>74</v>
      </c>
      <c r="C69" s="43">
        <f aca="true" t="shared" si="14" ref="C69:AH69">SUM(C68:C68)</f>
        <v>0</v>
      </c>
      <c r="D69" s="62">
        <f t="shared" si="14"/>
        <v>9.016173401</v>
      </c>
      <c r="E69" s="62">
        <f t="shared" si="14"/>
        <v>0</v>
      </c>
      <c r="F69" s="62">
        <f t="shared" si="14"/>
        <v>0</v>
      </c>
      <c r="G69" s="61">
        <f t="shared" si="14"/>
        <v>0</v>
      </c>
      <c r="H69" s="42">
        <f t="shared" si="14"/>
        <v>114.517803777</v>
      </c>
      <c r="I69" s="62">
        <f t="shared" si="14"/>
        <v>103.730885006</v>
      </c>
      <c r="J69" s="62">
        <f t="shared" si="14"/>
        <v>0.03076805</v>
      </c>
      <c r="K69" s="62">
        <f t="shared" si="14"/>
        <v>0</v>
      </c>
      <c r="L69" s="61">
        <f t="shared" si="14"/>
        <v>211.429376413</v>
      </c>
      <c r="M69" s="42">
        <f t="shared" si="14"/>
        <v>0</v>
      </c>
      <c r="N69" s="62">
        <f t="shared" si="14"/>
        <v>0</v>
      </c>
      <c r="O69" s="62">
        <f t="shared" si="14"/>
        <v>0</v>
      </c>
      <c r="P69" s="62">
        <f t="shared" si="14"/>
        <v>0</v>
      </c>
      <c r="Q69" s="61">
        <f t="shared" si="14"/>
        <v>0</v>
      </c>
      <c r="R69" s="42">
        <f t="shared" si="14"/>
        <v>41.069651203</v>
      </c>
      <c r="S69" s="62">
        <f t="shared" si="14"/>
        <v>4.710532738</v>
      </c>
      <c r="T69" s="62">
        <f t="shared" si="14"/>
        <v>0</v>
      </c>
      <c r="U69" s="62">
        <f t="shared" si="14"/>
        <v>0</v>
      </c>
      <c r="V69" s="61">
        <f t="shared" si="14"/>
        <v>29.735038083</v>
      </c>
      <c r="W69" s="42">
        <f t="shared" si="14"/>
        <v>0</v>
      </c>
      <c r="X69" s="62">
        <f t="shared" si="14"/>
        <v>0</v>
      </c>
      <c r="Y69" s="62">
        <f t="shared" si="14"/>
        <v>0</v>
      </c>
      <c r="Z69" s="62">
        <f t="shared" si="14"/>
        <v>0</v>
      </c>
      <c r="AA69" s="61">
        <f t="shared" si="14"/>
        <v>0</v>
      </c>
      <c r="AB69" s="42">
        <f t="shared" si="14"/>
        <v>0.123805018</v>
      </c>
      <c r="AC69" s="62">
        <f t="shared" si="14"/>
        <v>0</v>
      </c>
      <c r="AD69" s="62">
        <f t="shared" si="14"/>
        <v>0</v>
      </c>
      <c r="AE69" s="62">
        <f t="shared" si="14"/>
        <v>0</v>
      </c>
      <c r="AF69" s="61">
        <f t="shared" si="14"/>
        <v>0.488984103</v>
      </c>
      <c r="AG69" s="42">
        <f t="shared" si="14"/>
        <v>0</v>
      </c>
      <c r="AH69" s="62">
        <f t="shared" si="14"/>
        <v>0</v>
      </c>
      <c r="AI69" s="62">
        <f aca="true" t="shared" si="15" ref="AI69:BJ69">SUM(AI68:AI68)</f>
        <v>0</v>
      </c>
      <c r="AJ69" s="62">
        <f t="shared" si="15"/>
        <v>0</v>
      </c>
      <c r="AK69" s="61">
        <f t="shared" si="15"/>
        <v>0</v>
      </c>
      <c r="AL69" s="42">
        <f t="shared" si="15"/>
        <v>0.053388321</v>
      </c>
      <c r="AM69" s="62">
        <f t="shared" si="15"/>
        <v>0</v>
      </c>
      <c r="AN69" s="62">
        <f t="shared" si="15"/>
        <v>0</v>
      </c>
      <c r="AO69" s="62">
        <f t="shared" si="15"/>
        <v>0</v>
      </c>
      <c r="AP69" s="61">
        <f t="shared" si="15"/>
        <v>0.055925981</v>
      </c>
      <c r="AQ69" s="42">
        <f t="shared" si="15"/>
        <v>0</v>
      </c>
      <c r="AR69" s="62">
        <f>SUM(AR68:AR68)</f>
        <v>0</v>
      </c>
      <c r="AS69" s="62">
        <f t="shared" si="15"/>
        <v>0</v>
      </c>
      <c r="AT69" s="62">
        <f t="shared" si="15"/>
        <v>0</v>
      </c>
      <c r="AU69" s="61">
        <f t="shared" si="15"/>
        <v>0</v>
      </c>
      <c r="AV69" s="42">
        <f t="shared" si="15"/>
        <v>1139.798134585</v>
      </c>
      <c r="AW69" s="62">
        <f t="shared" si="15"/>
        <v>381.621485088</v>
      </c>
      <c r="AX69" s="62">
        <f t="shared" si="15"/>
        <v>0</v>
      </c>
      <c r="AY69" s="62">
        <f t="shared" si="15"/>
        <v>0</v>
      </c>
      <c r="AZ69" s="61">
        <f t="shared" si="15"/>
        <v>3748.273965096</v>
      </c>
      <c r="BA69" s="42">
        <f t="shared" si="15"/>
        <v>0</v>
      </c>
      <c r="BB69" s="62">
        <f t="shared" si="15"/>
        <v>0</v>
      </c>
      <c r="BC69" s="62">
        <f t="shared" si="15"/>
        <v>0</v>
      </c>
      <c r="BD69" s="62">
        <f t="shared" si="15"/>
        <v>0</v>
      </c>
      <c r="BE69" s="61">
        <f t="shared" si="15"/>
        <v>0</v>
      </c>
      <c r="BF69" s="42">
        <f t="shared" si="15"/>
        <v>417.419014765</v>
      </c>
      <c r="BG69" s="62">
        <f t="shared" si="15"/>
        <v>31.165841786</v>
      </c>
      <c r="BH69" s="62">
        <f t="shared" si="15"/>
        <v>0</v>
      </c>
      <c r="BI69" s="62">
        <f t="shared" si="15"/>
        <v>0</v>
      </c>
      <c r="BJ69" s="61">
        <f t="shared" si="15"/>
        <v>653.3879848193163</v>
      </c>
      <c r="BK69" s="81">
        <f>SUM(BK68:BK68)</f>
        <v>6886.628758233316</v>
      </c>
      <c r="BL69" s="86"/>
    </row>
    <row r="70" spans="1:64" ht="2.25" customHeight="1">
      <c r="A70" s="10"/>
      <c r="B70" s="17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6"/>
      <c r="BL70" s="86"/>
    </row>
    <row r="71" spans="1:64" ht="12.75">
      <c r="A71" s="10" t="s">
        <v>4</v>
      </c>
      <c r="B71" s="16" t="s">
        <v>9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6"/>
      <c r="BL71" s="86"/>
    </row>
    <row r="72" spans="1:64" ht="12.75">
      <c r="A72" s="10" t="s">
        <v>67</v>
      </c>
      <c r="B72" s="17" t="s">
        <v>18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6"/>
      <c r="BL72" s="86"/>
    </row>
    <row r="73" spans="1:64" ht="12.75">
      <c r="A73" s="10"/>
      <c r="B73" s="18" t="s">
        <v>31</v>
      </c>
      <c r="C73" s="96"/>
      <c r="D73" s="50"/>
      <c r="E73" s="51"/>
      <c r="F73" s="51"/>
      <c r="G73" s="52"/>
      <c r="H73" s="49"/>
      <c r="I73" s="51"/>
      <c r="J73" s="51"/>
      <c r="K73" s="51"/>
      <c r="L73" s="52"/>
      <c r="M73" s="49"/>
      <c r="N73" s="50"/>
      <c r="O73" s="51"/>
      <c r="P73" s="51"/>
      <c r="Q73" s="52"/>
      <c r="R73" s="49"/>
      <c r="S73" s="51"/>
      <c r="T73" s="51"/>
      <c r="U73" s="51"/>
      <c r="V73" s="52"/>
      <c r="W73" s="49"/>
      <c r="X73" s="51"/>
      <c r="Y73" s="51"/>
      <c r="Z73" s="51"/>
      <c r="AA73" s="52"/>
      <c r="AB73" s="49"/>
      <c r="AC73" s="51"/>
      <c r="AD73" s="51"/>
      <c r="AE73" s="51"/>
      <c r="AF73" s="52"/>
      <c r="AG73" s="49"/>
      <c r="AH73" s="51"/>
      <c r="AI73" s="51"/>
      <c r="AJ73" s="51"/>
      <c r="AK73" s="52"/>
      <c r="AL73" s="49"/>
      <c r="AM73" s="51"/>
      <c r="AN73" s="51"/>
      <c r="AO73" s="51"/>
      <c r="AP73" s="52"/>
      <c r="AQ73" s="49"/>
      <c r="AR73" s="50"/>
      <c r="AS73" s="51"/>
      <c r="AT73" s="51"/>
      <c r="AU73" s="52"/>
      <c r="AV73" s="49"/>
      <c r="AW73" s="51"/>
      <c r="AX73" s="51"/>
      <c r="AY73" s="51"/>
      <c r="AZ73" s="52"/>
      <c r="BA73" s="49"/>
      <c r="BB73" s="50"/>
      <c r="BC73" s="51"/>
      <c r="BD73" s="51"/>
      <c r="BE73" s="52"/>
      <c r="BF73" s="49"/>
      <c r="BG73" s="50"/>
      <c r="BH73" s="51"/>
      <c r="BI73" s="51"/>
      <c r="BJ73" s="52"/>
      <c r="BK73" s="53"/>
      <c r="BL73" s="86"/>
    </row>
    <row r="74" spans="1:252" s="34" customFormat="1" ht="12.75">
      <c r="A74" s="31"/>
      <c r="B74" s="32" t="s">
        <v>76</v>
      </c>
      <c r="C74" s="97"/>
      <c r="D74" s="55"/>
      <c r="E74" s="55"/>
      <c r="F74" s="55"/>
      <c r="G74" s="56"/>
      <c r="H74" s="54"/>
      <c r="I74" s="55"/>
      <c r="J74" s="55"/>
      <c r="K74" s="55"/>
      <c r="L74" s="56"/>
      <c r="M74" s="54"/>
      <c r="N74" s="55"/>
      <c r="O74" s="55"/>
      <c r="P74" s="55"/>
      <c r="Q74" s="56"/>
      <c r="R74" s="54"/>
      <c r="S74" s="55"/>
      <c r="T74" s="55"/>
      <c r="U74" s="55"/>
      <c r="V74" s="56"/>
      <c r="W74" s="54"/>
      <c r="X74" s="55"/>
      <c r="Y74" s="55"/>
      <c r="Z74" s="55"/>
      <c r="AA74" s="56"/>
      <c r="AB74" s="54"/>
      <c r="AC74" s="55"/>
      <c r="AD74" s="55"/>
      <c r="AE74" s="55"/>
      <c r="AF74" s="56"/>
      <c r="AG74" s="54"/>
      <c r="AH74" s="55"/>
      <c r="AI74" s="55"/>
      <c r="AJ74" s="55"/>
      <c r="AK74" s="56"/>
      <c r="AL74" s="54"/>
      <c r="AM74" s="55"/>
      <c r="AN74" s="55"/>
      <c r="AO74" s="55"/>
      <c r="AP74" s="56"/>
      <c r="AQ74" s="54"/>
      <c r="AR74" s="55"/>
      <c r="AS74" s="55"/>
      <c r="AT74" s="55"/>
      <c r="AU74" s="56"/>
      <c r="AV74" s="54"/>
      <c r="AW74" s="55"/>
      <c r="AX74" s="55"/>
      <c r="AY74" s="55"/>
      <c r="AZ74" s="56"/>
      <c r="BA74" s="54"/>
      <c r="BB74" s="55"/>
      <c r="BC74" s="55"/>
      <c r="BD74" s="55"/>
      <c r="BE74" s="56"/>
      <c r="BF74" s="54"/>
      <c r="BG74" s="55"/>
      <c r="BH74" s="55"/>
      <c r="BI74" s="55"/>
      <c r="BJ74" s="56"/>
      <c r="BK74" s="57"/>
      <c r="BL74" s="86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</row>
    <row r="75" spans="1:64" ht="12.75">
      <c r="A75" s="10" t="s">
        <v>68</v>
      </c>
      <c r="B75" s="17" t="s">
        <v>19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6"/>
      <c r="BL75" s="86"/>
    </row>
    <row r="76" spans="1:64" ht="12.75">
      <c r="A76" s="10"/>
      <c r="B76" s="17" t="s">
        <v>147</v>
      </c>
      <c r="C76" s="96">
        <v>0</v>
      </c>
      <c r="D76" s="50">
        <v>0.445490377</v>
      </c>
      <c r="E76" s="51">
        <v>0</v>
      </c>
      <c r="F76" s="51">
        <v>0</v>
      </c>
      <c r="G76" s="52">
        <v>0</v>
      </c>
      <c r="H76" s="49">
        <v>0</v>
      </c>
      <c r="I76" s="51">
        <v>0.804330308</v>
      </c>
      <c r="J76" s="51">
        <v>0</v>
      </c>
      <c r="K76" s="51">
        <v>0</v>
      </c>
      <c r="L76" s="52">
        <v>38.739853408</v>
      </c>
      <c r="M76" s="49">
        <v>0</v>
      </c>
      <c r="N76" s="50">
        <v>0</v>
      </c>
      <c r="O76" s="51">
        <v>0</v>
      </c>
      <c r="P76" s="51">
        <v>0</v>
      </c>
      <c r="Q76" s="52">
        <v>0</v>
      </c>
      <c r="R76" s="49">
        <v>0</v>
      </c>
      <c r="S76" s="51">
        <v>0</v>
      </c>
      <c r="T76" s="51">
        <v>0</v>
      </c>
      <c r="U76" s="51">
        <v>0</v>
      </c>
      <c r="V76" s="52">
        <v>0</v>
      </c>
      <c r="W76" s="49">
        <v>0</v>
      </c>
      <c r="X76" s="51">
        <v>0</v>
      </c>
      <c r="Y76" s="51">
        <v>0</v>
      </c>
      <c r="Z76" s="51">
        <v>0</v>
      </c>
      <c r="AA76" s="52">
        <v>0</v>
      </c>
      <c r="AB76" s="49">
        <v>0</v>
      </c>
      <c r="AC76" s="51">
        <v>0</v>
      </c>
      <c r="AD76" s="51">
        <v>0</v>
      </c>
      <c r="AE76" s="51">
        <v>0</v>
      </c>
      <c r="AF76" s="52">
        <v>0</v>
      </c>
      <c r="AG76" s="49">
        <v>0</v>
      </c>
      <c r="AH76" s="51">
        <v>0</v>
      </c>
      <c r="AI76" s="51">
        <v>0</v>
      </c>
      <c r="AJ76" s="51">
        <v>0</v>
      </c>
      <c r="AK76" s="52">
        <v>0</v>
      </c>
      <c r="AL76" s="49">
        <v>0</v>
      </c>
      <c r="AM76" s="51">
        <v>0</v>
      </c>
      <c r="AN76" s="51">
        <v>0</v>
      </c>
      <c r="AO76" s="51">
        <v>0</v>
      </c>
      <c r="AP76" s="52">
        <v>0</v>
      </c>
      <c r="AQ76" s="49">
        <v>0</v>
      </c>
      <c r="AR76" s="50">
        <v>0</v>
      </c>
      <c r="AS76" s="51">
        <v>0</v>
      </c>
      <c r="AT76" s="51">
        <v>0</v>
      </c>
      <c r="AU76" s="52">
        <v>0</v>
      </c>
      <c r="AV76" s="49">
        <v>0</v>
      </c>
      <c r="AW76" s="51">
        <v>0</v>
      </c>
      <c r="AX76" s="51">
        <v>0</v>
      </c>
      <c r="AY76" s="51">
        <v>0</v>
      </c>
      <c r="AZ76" s="52">
        <v>0</v>
      </c>
      <c r="BA76" s="49">
        <v>0</v>
      </c>
      <c r="BB76" s="50">
        <v>0</v>
      </c>
      <c r="BC76" s="51">
        <v>0</v>
      </c>
      <c r="BD76" s="51">
        <v>0</v>
      </c>
      <c r="BE76" s="52">
        <v>0</v>
      </c>
      <c r="BF76" s="49">
        <v>0</v>
      </c>
      <c r="BG76" s="50">
        <v>0</v>
      </c>
      <c r="BH76" s="51">
        <v>0</v>
      </c>
      <c r="BI76" s="51">
        <v>0</v>
      </c>
      <c r="BJ76" s="52">
        <v>0</v>
      </c>
      <c r="BK76" s="108">
        <v>39.989674093</v>
      </c>
      <c r="BL76" s="86"/>
    </row>
    <row r="77" spans="1:64" ht="12.75">
      <c r="A77" s="10"/>
      <c r="B77" s="17" t="s">
        <v>148</v>
      </c>
      <c r="C77" s="96">
        <v>0</v>
      </c>
      <c r="D77" s="50">
        <v>0.439453751</v>
      </c>
      <c r="E77" s="51">
        <v>0</v>
      </c>
      <c r="F77" s="51">
        <v>0</v>
      </c>
      <c r="G77" s="52">
        <v>0</v>
      </c>
      <c r="H77" s="49">
        <v>0</v>
      </c>
      <c r="I77" s="51">
        <v>2.7330358</v>
      </c>
      <c r="J77" s="51">
        <v>0</v>
      </c>
      <c r="K77" s="51">
        <v>0</v>
      </c>
      <c r="L77" s="52">
        <v>47.268168616</v>
      </c>
      <c r="M77" s="49">
        <v>0</v>
      </c>
      <c r="N77" s="50">
        <v>0</v>
      </c>
      <c r="O77" s="51">
        <v>0</v>
      </c>
      <c r="P77" s="51">
        <v>0</v>
      </c>
      <c r="Q77" s="52">
        <v>0</v>
      </c>
      <c r="R77" s="49">
        <v>0.000210261</v>
      </c>
      <c r="S77" s="51">
        <v>0</v>
      </c>
      <c r="T77" s="51">
        <v>0</v>
      </c>
      <c r="U77" s="51">
        <v>0</v>
      </c>
      <c r="V77" s="52">
        <v>0</v>
      </c>
      <c r="W77" s="49">
        <v>0</v>
      </c>
      <c r="X77" s="51">
        <v>0</v>
      </c>
      <c r="Y77" s="51">
        <v>0</v>
      </c>
      <c r="Z77" s="51">
        <v>0</v>
      </c>
      <c r="AA77" s="52">
        <v>0</v>
      </c>
      <c r="AB77" s="49">
        <v>0</v>
      </c>
      <c r="AC77" s="51">
        <v>0</v>
      </c>
      <c r="AD77" s="51">
        <v>0</v>
      </c>
      <c r="AE77" s="51">
        <v>0</v>
      </c>
      <c r="AF77" s="52">
        <v>0</v>
      </c>
      <c r="AG77" s="49">
        <v>0</v>
      </c>
      <c r="AH77" s="51">
        <v>0</v>
      </c>
      <c r="AI77" s="51">
        <v>0</v>
      </c>
      <c r="AJ77" s="51">
        <v>0</v>
      </c>
      <c r="AK77" s="52">
        <v>0</v>
      </c>
      <c r="AL77" s="49">
        <v>0</v>
      </c>
      <c r="AM77" s="51">
        <v>0</v>
      </c>
      <c r="AN77" s="51">
        <v>0</v>
      </c>
      <c r="AO77" s="51">
        <v>0</v>
      </c>
      <c r="AP77" s="52">
        <v>0</v>
      </c>
      <c r="AQ77" s="49">
        <v>0</v>
      </c>
      <c r="AR77" s="50">
        <v>0</v>
      </c>
      <c r="AS77" s="51">
        <v>0</v>
      </c>
      <c r="AT77" s="51">
        <v>0</v>
      </c>
      <c r="AU77" s="52">
        <v>0</v>
      </c>
      <c r="AV77" s="49">
        <v>0</v>
      </c>
      <c r="AW77" s="51">
        <v>0</v>
      </c>
      <c r="AX77" s="51">
        <v>0</v>
      </c>
      <c r="AY77" s="51">
        <v>0</v>
      </c>
      <c r="AZ77" s="52">
        <v>0</v>
      </c>
      <c r="BA77" s="49">
        <v>0</v>
      </c>
      <c r="BB77" s="50">
        <v>0</v>
      </c>
      <c r="BC77" s="51">
        <v>0</v>
      </c>
      <c r="BD77" s="51">
        <v>0</v>
      </c>
      <c r="BE77" s="52">
        <v>0</v>
      </c>
      <c r="BF77" s="49">
        <v>0</v>
      </c>
      <c r="BG77" s="50">
        <v>0</v>
      </c>
      <c r="BH77" s="51">
        <v>0</v>
      </c>
      <c r="BI77" s="51">
        <v>0</v>
      </c>
      <c r="BJ77" s="52">
        <v>0</v>
      </c>
      <c r="BK77" s="108">
        <v>50.440868428</v>
      </c>
      <c r="BL77" s="86"/>
    </row>
    <row r="78" spans="1:64" ht="12.75">
      <c r="A78" s="10"/>
      <c r="B78" s="17" t="s">
        <v>154</v>
      </c>
      <c r="C78" s="96">
        <v>0</v>
      </c>
      <c r="D78" s="50">
        <v>0</v>
      </c>
      <c r="E78" s="51">
        <v>0</v>
      </c>
      <c r="F78" s="51">
        <v>0</v>
      </c>
      <c r="G78" s="52">
        <v>0</v>
      </c>
      <c r="H78" s="49">
        <v>0</v>
      </c>
      <c r="I78" s="51">
        <v>31.042474967</v>
      </c>
      <c r="J78" s="51">
        <v>0</v>
      </c>
      <c r="K78" s="51">
        <v>0</v>
      </c>
      <c r="L78" s="52">
        <v>99.839858357</v>
      </c>
      <c r="M78" s="49">
        <v>0</v>
      </c>
      <c r="N78" s="50">
        <v>0</v>
      </c>
      <c r="O78" s="51">
        <v>0</v>
      </c>
      <c r="P78" s="51">
        <v>0</v>
      </c>
      <c r="Q78" s="52">
        <v>0</v>
      </c>
      <c r="R78" s="49">
        <v>0</v>
      </c>
      <c r="S78" s="51">
        <v>0</v>
      </c>
      <c r="T78" s="51">
        <v>0</v>
      </c>
      <c r="U78" s="51">
        <v>0</v>
      </c>
      <c r="V78" s="52">
        <v>5.967E-06</v>
      </c>
      <c r="W78" s="49">
        <v>0</v>
      </c>
      <c r="X78" s="51">
        <v>0</v>
      </c>
      <c r="Y78" s="51">
        <v>0</v>
      </c>
      <c r="Z78" s="51">
        <v>0</v>
      </c>
      <c r="AA78" s="52">
        <v>0</v>
      </c>
      <c r="AB78" s="49">
        <v>0</v>
      </c>
      <c r="AC78" s="51">
        <v>0</v>
      </c>
      <c r="AD78" s="51">
        <v>0</v>
      </c>
      <c r="AE78" s="51">
        <v>0</v>
      </c>
      <c r="AF78" s="52">
        <v>0</v>
      </c>
      <c r="AG78" s="49">
        <v>0</v>
      </c>
      <c r="AH78" s="51">
        <v>0</v>
      </c>
      <c r="AI78" s="51">
        <v>0</v>
      </c>
      <c r="AJ78" s="51">
        <v>0</v>
      </c>
      <c r="AK78" s="52">
        <v>0</v>
      </c>
      <c r="AL78" s="49">
        <v>0</v>
      </c>
      <c r="AM78" s="51">
        <v>0</v>
      </c>
      <c r="AN78" s="51">
        <v>0</v>
      </c>
      <c r="AO78" s="51">
        <v>0</v>
      </c>
      <c r="AP78" s="52">
        <v>0</v>
      </c>
      <c r="AQ78" s="49">
        <v>0</v>
      </c>
      <c r="AR78" s="50">
        <v>0</v>
      </c>
      <c r="AS78" s="51">
        <v>0</v>
      </c>
      <c r="AT78" s="51">
        <v>0</v>
      </c>
      <c r="AU78" s="52">
        <v>0</v>
      </c>
      <c r="AV78" s="49">
        <v>0</v>
      </c>
      <c r="AW78" s="51">
        <v>0</v>
      </c>
      <c r="AX78" s="51">
        <v>0</v>
      </c>
      <c r="AY78" s="51">
        <v>0</v>
      </c>
      <c r="AZ78" s="52">
        <v>0</v>
      </c>
      <c r="BA78" s="49">
        <v>0</v>
      </c>
      <c r="BB78" s="50">
        <v>0</v>
      </c>
      <c r="BC78" s="51">
        <v>0</v>
      </c>
      <c r="BD78" s="51">
        <v>0</v>
      </c>
      <c r="BE78" s="52">
        <v>0</v>
      </c>
      <c r="BF78" s="49">
        <v>0</v>
      </c>
      <c r="BG78" s="50">
        <v>0</v>
      </c>
      <c r="BH78" s="51">
        <v>0</v>
      </c>
      <c r="BI78" s="51">
        <v>0</v>
      </c>
      <c r="BJ78" s="52">
        <v>0</v>
      </c>
      <c r="BK78" s="108">
        <v>130.882339291</v>
      </c>
      <c r="BL78" s="86"/>
    </row>
    <row r="79" spans="1:64" ht="12.75">
      <c r="A79" s="10"/>
      <c r="B79" s="91" t="s">
        <v>149</v>
      </c>
      <c r="C79" s="96">
        <v>0</v>
      </c>
      <c r="D79" s="50">
        <v>0.469696121</v>
      </c>
      <c r="E79" s="51">
        <v>0</v>
      </c>
      <c r="F79" s="51">
        <v>0</v>
      </c>
      <c r="G79" s="52">
        <v>0</v>
      </c>
      <c r="H79" s="49">
        <v>0</v>
      </c>
      <c r="I79" s="51">
        <v>0.323334167</v>
      </c>
      <c r="J79" s="51">
        <v>0</v>
      </c>
      <c r="K79" s="51">
        <v>0</v>
      </c>
      <c r="L79" s="52">
        <v>11.607481221</v>
      </c>
      <c r="M79" s="49">
        <v>0</v>
      </c>
      <c r="N79" s="50">
        <v>0</v>
      </c>
      <c r="O79" s="51">
        <v>0</v>
      </c>
      <c r="P79" s="51">
        <v>0</v>
      </c>
      <c r="Q79" s="52">
        <v>0</v>
      </c>
      <c r="R79" s="49">
        <v>0</v>
      </c>
      <c r="S79" s="51">
        <v>0</v>
      </c>
      <c r="T79" s="51">
        <v>0</v>
      </c>
      <c r="U79" s="51">
        <v>0</v>
      </c>
      <c r="V79" s="52">
        <v>0</v>
      </c>
      <c r="W79" s="49">
        <v>0</v>
      </c>
      <c r="X79" s="51">
        <v>0</v>
      </c>
      <c r="Y79" s="51">
        <v>0</v>
      </c>
      <c r="Z79" s="51">
        <v>0</v>
      </c>
      <c r="AA79" s="52">
        <v>0</v>
      </c>
      <c r="AB79" s="49">
        <v>0</v>
      </c>
      <c r="AC79" s="51">
        <v>0</v>
      </c>
      <c r="AD79" s="51">
        <v>0</v>
      </c>
      <c r="AE79" s="51">
        <v>0</v>
      </c>
      <c r="AF79" s="52">
        <v>0</v>
      </c>
      <c r="AG79" s="49">
        <v>0</v>
      </c>
      <c r="AH79" s="51">
        <v>0</v>
      </c>
      <c r="AI79" s="51">
        <v>0</v>
      </c>
      <c r="AJ79" s="51">
        <v>0</v>
      </c>
      <c r="AK79" s="52">
        <v>0</v>
      </c>
      <c r="AL79" s="49">
        <v>0</v>
      </c>
      <c r="AM79" s="51">
        <v>0</v>
      </c>
      <c r="AN79" s="51">
        <v>0</v>
      </c>
      <c r="AO79" s="51">
        <v>0</v>
      </c>
      <c r="AP79" s="52">
        <v>0</v>
      </c>
      <c r="AQ79" s="49">
        <v>0</v>
      </c>
      <c r="AR79" s="50">
        <v>0</v>
      </c>
      <c r="AS79" s="51">
        <v>0</v>
      </c>
      <c r="AT79" s="51">
        <v>0</v>
      </c>
      <c r="AU79" s="52">
        <v>0</v>
      </c>
      <c r="AV79" s="49">
        <v>0</v>
      </c>
      <c r="AW79" s="51">
        <v>0</v>
      </c>
      <c r="AX79" s="51">
        <v>0</v>
      </c>
      <c r="AY79" s="51">
        <v>0</v>
      </c>
      <c r="AZ79" s="52">
        <v>0</v>
      </c>
      <c r="BA79" s="49">
        <v>0</v>
      </c>
      <c r="BB79" s="50">
        <v>0</v>
      </c>
      <c r="BC79" s="51">
        <v>0</v>
      </c>
      <c r="BD79" s="51">
        <v>0</v>
      </c>
      <c r="BE79" s="52">
        <v>0</v>
      </c>
      <c r="BF79" s="49">
        <v>0</v>
      </c>
      <c r="BG79" s="50">
        <v>0</v>
      </c>
      <c r="BH79" s="51">
        <v>0</v>
      </c>
      <c r="BI79" s="51">
        <v>0</v>
      </c>
      <c r="BJ79" s="52">
        <v>0</v>
      </c>
      <c r="BK79" s="108">
        <v>12.400511509</v>
      </c>
      <c r="BL79" s="86"/>
    </row>
    <row r="80" spans="1:252" s="34" customFormat="1" ht="12.75">
      <c r="A80" s="31"/>
      <c r="B80" s="33" t="s">
        <v>77</v>
      </c>
      <c r="C80" s="43">
        <f>SUM(C76:C79)</f>
        <v>0</v>
      </c>
      <c r="D80" s="43">
        <f aca="true" t="shared" si="16" ref="D80:BK80">SUM(D76:D79)</f>
        <v>1.354640249</v>
      </c>
      <c r="E80" s="43">
        <f t="shared" si="16"/>
        <v>0</v>
      </c>
      <c r="F80" s="43">
        <f t="shared" si="16"/>
        <v>0</v>
      </c>
      <c r="G80" s="43">
        <f t="shared" si="16"/>
        <v>0</v>
      </c>
      <c r="H80" s="43">
        <f t="shared" si="16"/>
        <v>0</v>
      </c>
      <c r="I80" s="43">
        <f t="shared" si="16"/>
        <v>34.903175241999996</v>
      </c>
      <c r="J80" s="43">
        <f t="shared" si="16"/>
        <v>0</v>
      </c>
      <c r="K80" s="43">
        <f t="shared" si="16"/>
        <v>0</v>
      </c>
      <c r="L80" s="43">
        <f t="shared" si="16"/>
        <v>197.45536160199998</v>
      </c>
      <c r="M80" s="43">
        <f t="shared" si="16"/>
        <v>0</v>
      </c>
      <c r="N80" s="43">
        <f t="shared" si="16"/>
        <v>0</v>
      </c>
      <c r="O80" s="43">
        <f t="shared" si="16"/>
        <v>0</v>
      </c>
      <c r="P80" s="43">
        <f t="shared" si="16"/>
        <v>0</v>
      </c>
      <c r="Q80" s="43">
        <f t="shared" si="16"/>
        <v>0</v>
      </c>
      <c r="R80" s="43">
        <f t="shared" si="16"/>
        <v>0.000210261</v>
      </c>
      <c r="S80" s="43">
        <f t="shared" si="16"/>
        <v>0</v>
      </c>
      <c r="T80" s="43">
        <f t="shared" si="16"/>
        <v>0</v>
      </c>
      <c r="U80" s="43">
        <f t="shared" si="16"/>
        <v>0</v>
      </c>
      <c r="V80" s="43">
        <f t="shared" si="16"/>
        <v>5.967E-06</v>
      </c>
      <c r="W80" s="43">
        <f t="shared" si="16"/>
        <v>0</v>
      </c>
      <c r="X80" s="43">
        <f t="shared" si="16"/>
        <v>0</v>
      </c>
      <c r="Y80" s="43">
        <f t="shared" si="16"/>
        <v>0</v>
      </c>
      <c r="Z80" s="43">
        <f t="shared" si="16"/>
        <v>0</v>
      </c>
      <c r="AA80" s="43">
        <f t="shared" si="16"/>
        <v>0</v>
      </c>
      <c r="AB80" s="43">
        <f t="shared" si="16"/>
        <v>0</v>
      </c>
      <c r="AC80" s="43">
        <f t="shared" si="16"/>
        <v>0</v>
      </c>
      <c r="AD80" s="43">
        <f t="shared" si="16"/>
        <v>0</v>
      </c>
      <c r="AE80" s="43">
        <f t="shared" si="16"/>
        <v>0</v>
      </c>
      <c r="AF80" s="43">
        <f t="shared" si="16"/>
        <v>0</v>
      </c>
      <c r="AG80" s="43">
        <f t="shared" si="16"/>
        <v>0</v>
      </c>
      <c r="AH80" s="43">
        <f t="shared" si="16"/>
        <v>0</v>
      </c>
      <c r="AI80" s="43">
        <f t="shared" si="16"/>
        <v>0</v>
      </c>
      <c r="AJ80" s="43">
        <f t="shared" si="16"/>
        <v>0</v>
      </c>
      <c r="AK80" s="43">
        <f t="shared" si="16"/>
        <v>0</v>
      </c>
      <c r="AL80" s="43">
        <f t="shared" si="16"/>
        <v>0</v>
      </c>
      <c r="AM80" s="43">
        <f t="shared" si="16"/>
        <v>0</v>
      </c>
      <c r="AN80" s="43">
        <f t="shared" si="16"/>
        <v>0</v>
      </c>
      <c r="AO80" s="43">
        <f t="shared" si="16"/>
        <v>0</v>
      </c>
      <c r="AP80" s="43">
        <f t="shared" si="16"/>
        <v>0</v>
      </c>
      <c r="AQ80" s="43">
        <f t="shared" si="16"/>
        <v>0</v>
      </c>
      <c r="AR80" s="43">
        <f t="shared" si="16"/>
        <v>0</v>
      </c>
      <c r="AS80" s="43">
        <f t="shared" si="16"/>
        <v>0</v>
      </c>
      <c r="AT80" s="43">
        <f t="shared" si="16"/>
        <v>0</v>
      </c>
      <c r="AU80" s="43">
        <f t="shared" si="16"/>
        <v>0</v>
      </c>
      <c r="AV80" s="43">
        <f t="shared" si="16"/>
        <v>0</v>
      </c>
      <c r="AW80" s="43">
        <f t="shared" si="16"/>
        <v>0</v>
      </c>
      <c r="AX80" s="43">
        <f t="shared" si="16"/>
        <v>0</v>
      </c>
      <c r="AY80" s="43">
        <f t="shared" si="16"/>
        <v>0</v>
      </c>
      <c r="AZ80" s="43">
        <f t="shared" si="16"/>
        <v>0</v>
      </c>
      <c r="BA80" s="43">
        <f t="shared" si="16"/>
        <v>0</v>
      </c>
      <c r="BB80" s="43">
        <f t="shared" si="16"/>
        <v>0</v>
      </c>
      <c r="BC80" s="43">
        <f t="shared" si="16"/>
        <v>0</v>
      </c>
      <c r="BD80" s="43">
        <f t="shared" si="16"/>
        <v>0</v>
      </c>
      <c r="BE80" s="43">
        <f t="shared" si="16"/>
        <v>0</v>
      </c>
      <c r="BF80" s="43">
        <f t="shared" si="16"/>
        <v>0</v>
      </c>
      <c r="BG80" s="43">
        <f t="shared" si="16"/>
        <v>0</v>
      </c>
      <c r="BH80" s="43">
        <f t="shared" si="16"/>
        <v>0</v>
      </c>
      <c r="BI80" s="43">
        <f t="shared" si="16"/>
        <v>0</v>
      </c>
      <c r="BJ80" s="43">
        <f t="shared" si="16"/>
        <v>0</v>
      </c>
      <c r="BK80" s="43">
        <f t="shared" si="16"/>
        <v>233.713393321</v>
      </c>
      <c r="BL80" s="86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</row>
    <row r="81" spans="1:252" s="34" customFormat="1" ht="12.75">
      <c r="A81" s="31"/>
      <c r="B81" s="33" t="s">
        <v>75</v>
      </c>
      <c r="C81" s="43">
        <f aca="true" t="shared" si="17" ref="C81:AR81">SUM(C80,C74)</f>
        <v>0</v>
      </c>
      <c r="D81" s="62">
        <f t="shared" si="17"/>
        <v>1.354640249</v>
      </c>
      <c r="E81" s="62">
        <f t="shared" si="17"/>
        <v>0</v>
      </c>
      <c r="F81" s="62">
        <f t="shared" si="17"/>
        <v>0</v>
      </c>
      <c r="G81" s="61">
        <f t="shared" si="17"/>
        <v>0</v>
      </c>
      <c r="H81" s="42">
        <f t="shared" si="17"/>
        <v>0</v>
      </c>
      <c r="I81" s="62">
        <f t="shared" si="17"/>
        <v>34.903175241999996</v>
      </c>
      <c r="J81" s="62">
        <f t="shared" si="17"/>
        <v>0</v>
      </c>
      <c r="K81" s="62">
        <f t="shared" si="17"/>
        <v>0</v>
      </c>
      <c r="L81" s="61">
        <f t="shared" si="17"/>
        <v>197.45536160199998</v>
      </c>
      <c r="M81" s="42">
        <f t="shared" si="17"/>
        <v>0</v>
      </c>
      <c r="N81" s="62">
        <f t="shared" si="17"/>
        <v>0</v>
      </c>
      <c r="O81" s="62">
        <f t="shared" si="17"/>
        <v>0</v>
      </c>
      <c r="P81" s="62">
        <f t="shared" si="17"/>
        <v>0</v>
      </c>
      <c r="Q81" s="61">
        <f t="shared" si="17"/>
        <v>0</v>
      </c>
      <c r="R81" s="42">
        <f t="shared" si="17"/>
        <v>0.000210261</v>
      </c>
      <c r="S81" s="62">
        <f t="shared" si="17"/>
        <v>0</v>
      </c>
      <c r="T81" s="62">
        <f t="shared" si="17"/>
        <v>0</v>
      </c>
      <c r="U81" s="62">
        <f t="shared" si="17"/>
        <v>0</v>
      </c>
      <c r="V81" s="61">
        <f t="shared" si="17"/>
        <v>5.967E-06</v>
      </c>
      <c r="W81" s="42">
        <f t="shared" si="17"/>
        <v>0</v>
      </c>
      <c r="X81" s="62">
        <f t="shared" si="17"/>
        <v>0</v>
      </c>
      <c r="Y81" s="62">
        <f t="shared" si="17"/>
        <v>0</v>
      </c>
      <c r="Z81" s="62">
        <f t="shared" si="17"/>
        <v>0</v>
      </c>
      <c r="AA81" s="61">
        <f t="shared" si="17"/>
        <v>0</v>
      </c>
      <c r="AB81" s="42">
        <f t="shared" si="17"/>
        <v>0</v>
      </c>
      <c r="AC81" s="62">
        <f t="shared" si="17"/>
        <v>0</v>
      </c>
      <c r="AD81" s="62">
        <f t="shared" si="17"/>
        <v>0</v>
      </c>
      <c r="AE81" s="62">
        <f t="shared" si="17"/>
        <v>0</v>
      </c>
      <c r="AF81" s="61">
        <f t="shared" si="17"/>
        <v>0</v>
      </c>
      <c r="AG81" s="42">
        <f t="shared" si="17"/>
        <v>0</v>
      </c>
      <c r="AH81" s="62">
        <f t="shared" si="17"/>
        <v>0</v>
      </c>
      <c r="AI81" s="62">
        <f t="shared" si="17"/>
        <v>0</v>
      </c>
      <c r="AJ81" s="62">
        <f t="shared" si="17"/>
        <v>0</v>
      </c>
      <c r="AK81" s="61">
        <f t="shared" si="17"/>
        <v>0</v>
      </c>
      <c r="AL81" s="42">
        <f t="shared" si="17"/>
        <v>0</v>
      </c>
      <c r="AM81" s="62">
        <f t="shared" si="17"/>
        <v>0</v>
      </c>
      <c r="AN81" s="62">
        <f t="shared" si="17"/>
        <v>0</v>
      </c>
      <c r="AO81" s="62">
        <f t="shared" si="17"/>
        <v>0</v>
      </c>
      <c r="AP81" s="61">
        <f t="shared" si="17"/>
        <v>0</v>
      </c>
      <c r="AQ81" s="42">
        <f t="shared" si="17"/>
        <v>0</v>
      </c>
      <c r="AR81" s="62">
        <f t="shared" si="17"/>
        <v>0</v>
      </c>
      <c r="AS81" s="62">
        <f aca="true" t="shared" si="18" ref="AS81:BK81">SUM(AS80,AS74)</f>
        <v>0</v>
      </c>
      <c r="AT81" s="62">
        <f t="shared" si="18"/>
        <v>0</v>
      </c>
      <c r="AU81" s="61">
        <f t="shared" si="18"/>
        <v>0</v>
      </c>
      <c r="AV81" s="42">
        <f t="shared" si="18"/>
        <v>0</v>
      </c>
      <c r="AW81" s="62">
        <f t="shared" si="18"/>
        <v>0</v>
      </c>
      <c r="AX81" s="62">
        <f t="shared" si="18"/>
        <v>0</v>
      </c>
      <c r="AY81" s="62">
        <f t="shared" si="18"/>
        <v>0</v>
      </c>
      <c r="AZ81" s="61">
        <f t="shared" si="18"/>
        <v>0</v>
      </c>
      <c r="BA81" s="42">
        <f t="shared" si="18"/>
        <v>0</v>
      </c>
      <c r="BB81" s="62">
        <f t="shared" si="18"/>
        <v>0</v>
      </c>
      <c r="BC81" s="62">
        <f t="shared" si="18"/>
        <v>0</v>
      </c>
      <c r="BD81" s="62">
        <f t="shared" si="18"/>
        <v>0</v>
      </c>
      <c r="BE81" s="61">
        <f t="shared" si="18"/>
        <v>0</v>
      </c>
      <c r="BF81" s="42">
        <f t="shared" si="18"/>
        <v>0</v>
      </c>
      <c r="BG81" s="62">
        <f t="shared" si="18"/>
        <v>0</v>
      </c>
      <c r="BH81" s="62">
        <f t="shared" si="18"/>
        <v>0</v>
      </c>
      <c r="BI81" s="62">
        <f t="shared" si="18"/>
        <v>0</v>
      </c>
      <c r="BJ81" s="61">
        <f t="shared" si="18"/>
        <v>0</v>
      </c>
      <c r="BK81" s="81">
        <f t="shared" si="18"/>
        <v>233.713393321</v>
      </c>
      <c r="BL81" s="86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</row>
    <row r="82" spans="1:64" ht="4.5" customHeight="1">
      <c r="A82" s="10"/>
      <c r="B82" s="17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6"/>
      <c r="BL82" s="86"/>
    </row>
    <row r="83" spans="1:64" ht="12.75">
      <c r="A83" s="10" t="s">
        <v>20</v>
      </c>
      <c r="B83" s="16" t="s">
        <v>21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6"/>
      <c r="BL83" s="86"/>
    </row>
    <row r="84" spans="1:64" ht="12.75">
      <c r="A84" s="10" t="s">
        <v>67</v>
      </c>
      <c r="B84" s="17" t="s">
        <v>22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6"/>
      <c r="BL84" s="86"/>
    </row>
    <row r="85" spans="1:64" ht="12.75">
      <c r="A85" s="10"/>
      <c r="B85" s="21" t="s">
        <v>150</v>
      </c>
      <c r="C85" s="47">
        <v>0</v>
      </c>
      <c r="D85" s="45">
        <v>5.431210775</v>
      </c>
      <c r="E85" s="40">
        <v>0</v>
      </c>
      <c r="F85" s="40">
        <v>0</v>
      </c>
      <c r="G85" s="46">
        <v>0</v>
      </c>
      <c r="H85" s="63">
        <v>14.744758158</v>
      </c>
      <c r="I85" s="40">
        <v>2.305423713</v>
      </c>
      <c r="J85" s="40">
        <v>0</v>
      </c>
      <c r="K85" s="40">
        <v>0</v>
      </c>
      <c r="L85" s="46">
        <v>58.041626886</v>
      </c>
      <c r="M85" s="63">
        <v>0</v>
      </c>
      <c r="N85" s="45">
        <v>0</v>
      </c>
      <c r="O85" s="40">
        <v>0</v>
      </c>
      <c r="P85" s="40">
        <v>0</v>
      </c>
      <c r="Q85" s="46">
        <v>0</v>
      </c>
      <c r="R85" s="63">
        <v>6.923040316</v>
      </c>
      <c r="S85" s="40">
        <v>0.452778275</v>
      </c>
      <c r="T85" s="40">
        <v>0</v>
      </c>
      <c r="U85" s="40">
        <v>0</v>
      </c>
      <c r="V85" s="46">
        <v>2.009452067</v>
      </c>
      <c r="W85" s="63">
        <v>0</v>
      </c>
      <c r="X85" s="40">
        <v>0</v>
      </c>
      <c r="Y85" s="40">
        <v>0</v>
      </c>
      <c r="Z85" s="40">
        <v>0</v>
      </c>
      <c r="AA85" s="46">
        <v>0</v>
      </c>
      <c r="AB85" s="63">
        <v>0.009531535</v>
      </c>
      <c r="AC85" s="40">
        <v>0</v>
      </c>
      <c r="AD85" s="40">
        <v>0</v>
      </c>
      <c r="AE85" s="40">
        <v>0</v>
      </c>
      <c r="AF85" s="46">
        <v>0</v>
      </c>
      <c r="AG85" s="63">
        <v>0</v>
      </c>
      <c r="AH85" s="40">
        <v>0</v>
      </c>
      <c r="AI85" s="40">
        <v>0</v>
      </c>
      <c r="AJ85" s="40">
        <v>0</v>
      </c>
      <c r="AK85" s="46">
        <v>0</v>
      </c>
      <c r="AL85" s="63">
        <v>0.000435587</v>
      </c>
      <c r="AM85" s="40">
        <v>0</v>
      </c>
      <c r="AN85" s="40">
        <v>0</v>
      </c>
      <c r="AO85" s="40">
        <v>0</v>
      </c>
      <c r="AP85" s="46">
        <v>0</v>
      </c>
      <c r="AQ85" s="63">
        <v>0</v>
      </c>
      <c r="AR85" s="45">
        <v>0</v>
      </c>
      <c r="AS85" s="40">
        <v>0</v>
      </c>
      <c r="AT85" s="40">
        <v>0</v>
      </c>
      <c r="AU85" s="46">
        <v>0</v>
      </c>
      <c r="AV85" s="63">
        <v>56.03449722</v>
      </c>
      <c r="AW85" s="40">
        <v>4.307669944</v>
      </c>
      <c r="AX85" s="40">
        <v>0</v>
      </c>
      <c r="AY85" s="40">
        <v>0</v>
      </c>
      <c r="AZ85" s="46">
        <v>35.01731974</v>
      </c>
      <c r="BA85" s="63">
        <v>0</v>
      </c>
      <c r="BB85" s="45">
        <v>0</v>
      </c>
      <c r="BC85" s="40">
        <v>0</v>
      </c>
      <c r="BD85" s="40">
        <v>0</v>
      </c>
      <c r="BE85" s="46">
        <v>0</v>
      </c>
      <c r="BF85" s="63">
        <v>25.840410082</v>
      </c>
      <c r="BG85" s="45">
        <v>0.82617689</v>
      </c>
      <c r="BH85" s="40">
        <v>0</v>
      </c>
      <c r="BI85" s="40">
        <v>0</v>
      </c>
      <c r="BJ85" s="46">
        <v>4.481032965</v>
      </c>
      <c r="BK85" s="108">
        <v>216.425364153</v>
      </c>
      <c r="BL85" s="86"/>
    </row>
    <row r="86" spans="1:64" ht="12.75">
      <c r="A86" s="10"/>
      <c r="B86" s="21" t="s">
        <v>121</v>
      </c>
      <c r="C86" s="47">
        <v>0</v>
      </c>
      <c r="D86" s="45">
        <v>35.985859342</v>
      </c>
      <c r="E86" s="40">
        <v>0</v>
      </c>
      <c r="F86" s="40">
        <v>0</v>
      </c>
      <c r="G86" s="46">
        <v>0</v>
      </c>
      <c r="H86" s="63">
        <v>2.690773142</v>
      </c>
      <c r="I86" s="40">
        <v>2.916212886</v>
      </c>
      <c r="J86" s="40">
        <v>0</v>
      </c>
      <c r="K86" s="40">
        <v>0</v>
      </c>
      <c r="L86" s="46">
        <v>29.771054035</v>
      </c>
      <c r="M86" s="63">
        <v>0</v>
      </c>
      <c r="N86" s="45">
        <v>0</v>
      </c>
      <c r="O86" s="40">
        <v>0</v>
      </c>
      <c r="P86" s="40">
        <v>0</v>
      </c>
      <c r="Q86" s="46">
        <v>0</v>
      </c>
      <c r="R86" s="63">
        <v>0.966166671</v>
      </c>
      <c r="S86" s="40">
        <v>0</v>
      </c>
      <c r="T86" s="40">
        <v>0</v>
      </c>
      <c r="U86" s="40">
        <v>0</v>
      </c>
      <c r="V86" s="46">
        <v>0.425395084</v>
      </c>
      <c r="W86" s="63">
        <v>0</v>
      </c>
      <c r="X86" s="40">
        <v>0</v>
      </c>
      <c r="Y86" s="40">
        <v>0</v>
      </c>
      <c r="Z86" s="40">
        <v>0</v>
      </c>
      <c r="AA86" s="46">
        <v>0</v>
      </c>
      <c r="AB86" s="63">
        <v>0</v>
      </c>
      <c r="AC86" s="40">
        <v>0</v>
      </c>
      <c r="AD86" s="40">
        <v>0</v>
      </c>
      <c r="AE86" s="40">
        <v>0</v>
      </c>
      <c r="AF86" s="46">
        <v>0</v>
      </c>
      <c r="AG86" s="63">
        <v>0</v>
      </c>
      <c r="AH86" s="40">
        <v>0</v>
      </c>
      <c r="AI86" s="40">
        <v>0</v>
      </c>
      <c r="AJ86" s="40">
        <v>0</v>
      </c>
      <c r="AK86" s="46">
        <v>0</v>
      </c>
      <c r="AL86" s="63">
        <v>0</v>
      </c>
      <c r="AM86" s="40">
        <v>0</v>
      </c>
      <c r="AN86" s="40">
        <v>0</v>
      </c>
      <c r="AO86" s="40">
        <v>0</v>
      </c>
      <c r="AP86" s="46">
        <v>0</v>
      </c>
      <c r="AQ86" s="63">
        <v>0</v>
      </c>
      <c r="AR86" s="45">
        <v>0</v>
      </c>
      <c r="AS86" s="40">
        <v>0</v>
      </c>
      <c r="AT86" s="40">
        <v>0</v>
      </c>
      <c r="AU86" s="46">
        <v>0</v>
      </c>
      <c r="AV86" s="63">
        <v>6.958751802</v>
      </c>
      <c r="AW86" s="40">
        <v>0.244326659</v>
      </c>
      <c r="AX86" s="40">
        <v>0</v>
      </c>
      <c r="AY86" s="40">
        <v>0</v>
      </c>
      <c r="AZ86" s="46">
        <v>16.493147997</v>
      </c>
      <c r="BA86" s="63">
        <v>0</v>
      </c>
      <c r="BB86" s="45">
        <v>0</v>
      </c>
      <c r="BC86" s="40">
        <v>0</v>
      </c>
      <c r="BD86" s="40">
        <v>0</v>
      </c>
      <c r="BE86" s="46">
        <v>0</v>
      </c>
      <c r="BF86" s="63">
        <v>1.38017744</v>
      </c>
      <c r="BG86" s="45">
        <v>0</v>
      </c>
      <c r="BH86" s="40">
        <v>0</v>
      </c>
      <c r="BI86" s="40">
        <v>0</v>
      </c>
      <c r="BJ86" s="46">
        <v>0.572717702</v>
      </c>
      <c r="BK86" s="108">
        <v>98.40458276</v>
      </c>
      <c r="BL86" s="86"/>
    </row>
    <row r="87" spans="1:64" ht="12.75">
      <c r="A87" s="10"/>
      <c r="B87" s="21" t="s">
        <v>117</v>
      </c>
      <c r="C87" s="47">
        <v>0</v>
      </c>
      <c r="D87" s="45">
        <v>5.851851627</v>
      </c>
      <c r="E87" s="40">
        <v>0</v>
      </c>
      <c r="F87" s="40">
        <v>0</v>
      </c>
      <c r="G87" s="46">
        <v>0</v>
      </c>
      <c r="H87" s="63">
        <v>1.235891259</v>
      </c>
      <c r="I87" s="40">
        <v>1.001179424</v>
      </c>
      <c r="J87" s="40">
        <v>0</v>
      </c>
      <c r="K87" s="40">
        <v>0</v>
      </c>
      <c r="L87" s="46">
        <v>18.251691402</v>
      </c>
      <c r="M87" s="63">
        <v>0</v>
      </c>
      <c r="N87" s="45">
        <v>0</v>
      </c>
      <c r="O87" s="40">
        <v>0</v>
      </c>
      <c r="P87" s="40">
        <v>0</v>
      </c>
      <c r="Q87" s="46">
        <v>0</v>
      </c>
      <c r="R87" s="63">
        <v>0.443537175</v>
      </c>
      <c r="S87" s="40">
        <v>0</v>
      </c>
      <c r="T87" s="40">
        <v>0</v>
      </c>
      <c r="U87" s="40">
        <v>0</v>
      </c>
      <c r="V87" s="46">
        <v>0.127564261</v>
      </c>
      <c r="W87" s="63">
        <v>0</v>
      </c>
      <c r="X87" s="40">
        <v>0</v>
      </c>
      <c r="Y87" s="40">
        <v>0</v>
      </c>
      <c r="Z87" s="40">
        <v>0</v>
      </c>
      <c r="AA87" s="46">
        <v>0</v>
      </c>
      <c r="AB87" s="63">
        <v>0</v>
      </c>
      <c r="AC87" s="40">
        <v>0</v>
      </c>
      <c r="AD87" s="40">
        <v>0</v>
      </c>
      <c r="AE87" s="40">
        <v>0</v>
      </c>
      <c r="AF87" s="46">
        <v>0</v>
      </c>
      <c r="AG87" s="63">
        <v>0</v>
      </c>
      <c r="AH87" s="40">
        <v>0</v>
      </c>
      <c r="AI87" s="40">
        <v>0</v>
      </c>
      <c r="AJ87" s="40">
        <v>0</v>
      </c>
      <c r="AK87" s="46">
        <v>0</v>
      </c>
      <c r="AL87" s="63">
        <v>0</v>
      </c>
      <c r="AM87" s="40">
        <v>0</v>
      </c>
      <c r="AN87" s="40">
        <v>0</v>
      </c>
      <c r="AO87" s="40">
        <v>0</v>
      </c>
      <c r="AP87" s="46">
        <v>0</v>
      </c>
      <c r="AQ87" s="63">
        <v>0</v>
      </c>
      <c r="AR87" s="45">
        <v>14.745332498</v>
      </c>
      <c r="AS87" s="40">
        <v>0</v>
      </c>
      <c r="AT87" s="40">
        <v>0</v>
      </c>
      <c r="AU87" s="46">
        <v>0</v>
      </c>
      <c r="AV87" s="63">
        <v>2.190157359</v>
      </c>
      <c r="AW87" s="40">
        <v>0.671617872</v>
      </c>
      <c r="AX87" s="40">
        <v>0</v>
      </c>
      <c r="AY87" s="40">
        <v>0</v>
      </c>
      <c r="AZ87" s="46">
        <v>11.778278652</v>
      </c>
      <c r="BA87" s="63">
        <v>0</v>
      </c>
      <c r="BB87" s="45">
        <v>0</v>
      </c>
      <c r="BC87" s="40">
        <v>0</v>
      </c>
      <c r="BD87" s="40">
        <v>0</v>
      </c>
      <c r="BE87" s="46">
        <v>0</v>
      </c>
      <c r="BF87" s="63">
        <v>0.830758614</v>
      </c>
      <c r="BG87" s="45">
        <v>0.148138814</v>
      </c>
      <c r="BH87" s="40">
        <v>0</v>
      </c>
      <c r="BI87" s="40">
        <v>0</v>
      </c>
      <c r="BJ87" s="46">
        <v>0.297156831</v>
      </c>
      <c r="BK87" s="108">
        <v>57.573155788</v>
      </c>
      <c r="BL87" s="86"/>
    </row>
    <row r="88" spans="1:64" ht="12.75">
      <c r="A88" s="10"/>
      <c r="B88" s="21" t="s">
        <v>116</v>
      </c>
      <c r="C88" s="47">
        <v>0</v>
      </c>
      <c r="D88" s="45">
        <v>132.208127829</v>
      </c>
      <c r="E88" s="40">
        <v>0</v>
      </c>
      <c r="F88" s="40">
        <v>0</v>
      </c>
      <c r="G88" s="46">
        <v>0</v>
      </c>
      <c r="H88" s="63">
        <v>44.189462019</v>
      </c>
      <c r="I88" s="40">
        <v>15.470785661</v>
      </c>
      <c r="J88" s="40">
        <v>0</v>
      </c>
      <c r="K88" s="40">
        <v>0</v>
      </c>
      <c r="L88" s="46">
        <v>123.010610972</v>
      </c>
      <c r="M88" s="63">
        <v>0</v>
      </c>
      <c r="N88" s="45">
        <v>0</v>
      </c>
      <c r="O88" s="40">
        <v>0</v>
      </c>
      <c r="P88" s="40">
        <v>0</v>
      </c>
      <c r="Q88" s="46">
        <v>0</v>
      </c>
      <c r="R88" s="63">
        <v>16.123124795</v>
      </c>
      <c r="S88" s="40">
        <v>1.427043817</v>
      </c>
      <c r="T88" s="40">
        <v>0</v>
      </c>
      <c r="U88" s="40">
        <v>0</v>
      </c>
      <c r="V88" s="46">
        <v>5.93106813</v>
      </c>
      <c r="W88" s="63">
        <v>0</v>
      </c>
      <c r="X88" s="40">
        <v>0</v>
      </c>
      <c r="Y88" s="40">
        <v>0</v>
      </c>
      <c r="Z88" s="40">
        <v>0</v>
      </c>
      <c r="AA88" s="46">
        <v>0</v>
      </c>
      <c r="AB88" s="63">
        <v>0.000626669</v>
      </c>
      <c r="AC88" s="40">
        <v>0</v>
      </c>
      <c r="AD88" s="40">
        <v>0</v>
      </c>
      <c r="AE88" s="40">
        <v>0</v>
      </c>
      <c r="AF88" s="46">
        <v>0</v>
      </c>
      <c r="AG88" s="63">
        <v>0</v>
      </c>
      <c r="AH88" s="40">
        <v>0</v>
      </c>
      <c r="AI88" s="40">
        <v>0</v>
      </c>
      <c r="AJ88" s="40">
        <v>0</v>
      </c>
      <c r="AK88" s="46">
        <v>0</v>
      </c>
      <c r="AL88" s="63">
        <v>0.001917816</v>
      </c>
      <c r="AM88" s="40">
        <v>0</v>
      </c>
      <c r="AN88" s="40">
        <v>0</v>
      </c>
      <c r="AO88" s="40">
        <v>0</v>
      </c>
      <c r="AP88" s="46">
        <v>0</v>
      </c>
      <c r="AQ88" s="63">
        <v>0</v>
      </c>
      <c r="AR88" s="45">
        <v>0</v>
      </c>
      <c r="AS88" s="40">
        <v>0</v>
      </c>
      <c r="AT88" s="40">
        <v>0</v>
      </c>
      <c r="AU88" s="46">
        <v>0</v>
      </c>
      <c r="AV88" s="63">
        <v>93.203723602</v>
      </c>
      <c r="AW88" s="40">
        <v>44.703567663</v>
      </c>
      <c r="AX88" s="40">
        <v>0</v>
      </c>
      <c r="AY88" s="40">
        <v>0</v>
      </c>
      <c r="AZ88" s="46">
        <v>137.101811015</v>
      </c>
      <c r="BA88" s="63">
        <v>0</v>
      </c>
      <c r="BB88" s="45">
        <v>0</v>
      </c>
      <c r="BC88" s="40">
        <v>0</v>
      </c>
      <c r="BD88" s="40">
        <v>0</v>
      </c>
      <c r="BE88" s="46">
        <v>0</v>
      </c>
      <c r="BF88" s="63">
        <v>24.974586794</v>
      </c>
      <c r="BG88" s="45">
        <v>0.703456388</v>
      </c>
      <c r="BH88" s="40">
        <v>0</v>
      </c>
      <c r="BI88" s="40">
        <v>0</v>
      </c>
      <c r="BJ88" s="46">
        <v>15.447435701</v>
      </c>
      <c r="BK88" s="108">
        <v>654.497348871</v>
      </c>
      <c r="BL88" s="86"/>
    </row>
    <row r="89" spans="1:64" ht="12.75">
      <c r="A89" s="10"/>
      <c r="B89" s="21" t="s">
        <v>118</v>
      </c>
      <c r="C89" s="47">
        <v>0</v>
      </c>
      <c r="D89" s="45">
        <v>28.607664892</v>
      </c>
      <c r="E89" s="40">
        <v>0</v>
      </c>
      <c r="F89" s="40">
        <v>0</v>
      </c>
      <c r="G89" s="46">
        <v>0</v>
      </c>
      <c r="H89" s="63">
        <v>3.667221463</v>
      </c>
      <c r="I89" s="40">
        <v>3.2746511</v>
      </c>
      <c r="J89" s="40">
        <v>0</v>
      </c>
      <c r="K89" s="40">
        <v>0</v>
      </c>
      <c r="L89" s="46">
        <v>57.399767289</v>
      </c>
      <c r="M89" s="63">
        <v>0</v>
      </c>
      <c r="N89" s="45">
        <v>0</v>
      </c>
      <c r="O89" s="40">
        <v>0</v>
      </c>
      <c r="P89" s="40">
        <v>0</v>
      </c>
      <c r="Q89" s="46">
        <v>0</v>
      </c>
      <c r="R89" s="63">
        <v>1.263090104</v>
      </c>
      <c r="S89" s="40">
        <v>0</v>
      </c>
      <c r="T89" s="40">
        <v>0</v>
      </c>
      <c r="U89" s="40">
        <v>0</v>
      </c>
      <c r="V89" s="46">
        <v>0.41176719</v>
      </c>
      <c r="W89" s="63">
        <v>0</v>
      </c>
      <c r="X89" s="40">
        <v>0</v>
      </c>
      <c r="Y89" s="40">
        <v>0</v>
      </c>
      <c r="Z89" s="40">
        <v>0</v>
      </c>
      <c r="AA89" s="46">
        <v>0</v>
      </c>
      <c r="AB89" s="63">
        <v>0</v>
      </c>
      <c r="AC89" s="40">
        <v>0</v>
      </c>
      <c r="AD89" s="40">
        <v>0</v>
      </c>
      <c r="AE89" s="40">
        <v>0</v>
      </c>
      <c r="AF89" s="46">
        <v>0</v>
      </c>
      <c r="AG89" s="63">
        <v>0</v>
      </c>
      <c r="AH89" s="40">
        <v>0</v>
      </c>
      <c r="AI89" s="40">
        <v>0</v>
      </c>
      <c r="AJ89" s="40">
        <v>0</v>
      </c>
      <c r="AK89" s="46">
        <v>0</v>
      </c>
      <c r="AL89" s="63">
        <v>0.000710824</v>
      </c>
      <c r="AM89" s="40">
        <v>0</v>
      </c>
      <c r="AN89" s="40">
        <v>0</v>
      </c>
      <c r="AO89" s="40">
        <v>0</v>
      </c>
      <c r="AP89" s="46">
        <v>0</v>
      </c>
      <c r="AQ89" s="63">
        <v>0</v>
      </c>
      <c r="AR89" s="45">
        <v>0</v>
      </c>
      <c r="AS89" s="40">
        <v>0</v>
      </c>
      <c r="AT89" s="40">
        <v>0</v>
      </c>
      <c r="AU89" s="46">
        <v>0</v>
      </c>
      <c r="AV89" s="63">
        <v>7.040280352</v>
      </c>
      <c r="AW89" s="40">
        <v>9.143156564</v>
      </c>
      <c r="AX89" s="40">
        <v>0</v>
      </c>
      <c r="AY89" s="40">
        <v>0</v>
      </c>
      <c r="AZ89" s="46">
        <v>22.488976269</v>
      </c>
      <c r="BA89" s="63">
        <v>0</v>
      </c>
      <c r="BB89" s="45">
        <v>0</v>
      </c>
      <c r="BC89" s="40">
        <v>0</v>
      </c>
      <c r="BD89" s="40">
        <v>0</v>
      </c>
      <c r="BE89" s="46">
        <v>0</v>
      </c>
      <c r="BF89" s="63">
        <v>1.980329241</v>
      </c>
      <c r="BG89" s="45">
        <v>0.055556505</v>
      </c>
      <c r="BH89" s="40">
        <v>0</v>
      </c>
      <c r="BI89" s="40">
        <v>0</v>
      </c>
      <c r="BJ89" s="46">
        <v>4.281867494</v>
      </c>
      <c r="BK89" s="108">
        <v>139.615039287</v>
      </c>
      <c r="BL89" s="86"/>
    </row>
    <row r="90" spans="1:64" ht="12.75">
      <c r="A90" s="10"/>
      <c r="B90" s="21" t="s">
        <v>120</v>
      </c>
      <c r="C90" s="47">
        <v>0</v>
      </c>
      <c r="D90" s="45">
        <v>22.869306004</v>
      </c>
      <c r="E90" s="40">
        <v>0</v>
      </c>
      <c r="F90" s="40">
        <v>0</v>
      </c>
      <c r="G90" s="46">
        <v>0</v>
      </c>
      <c r="H90" s="63">
        <v>14.806245329</v>
      </c>
      <c r="I90" s="40">
        <v>0.744894649</v>
      </c>
      <c r="J90" s="40">
        <v>0</v>
      </c>
      <c r="K90" s="40">
        <v>0</v>
      </c>
      <c r="L90" s="46">
        <v>62.147266128</v>
      </c>
      <c r="M90" s="63">
        <v>0</v>
      </c>
      <c r="N90" s="45">
        <v>0</v>
      </c>
      <c r="O90" s="40">
        <v>0</v>
      </c>
      <c r="P90" s="40">
        <v>0</v>
      </c>
      <c r="Q90" s="46">
        <v>0</v>
      </c>
      <c r="R90" s="63">
        <v>6.006688291</v>
      </c>
      <c r="S90" s="40">
        <v>0.027309333</v>
      </c>
      <c r="T90" s="40">
        <v>0</v>
      </c>
      <c r="U90" s="40">
        <v>0</v>
      </c>
      <c r="V90" s="46">
        <v>1.845876209</v>
      </c>
      <c r="W90" s="63">
        <v>0</v>
      </c>
      <c r="X90" s="40">
        <v>0</v>
      </c>
      <c r="Y90" s="40">
        <v>0</v>
      </c>
      <c r="Z90" s="40">
        <v>0</v>
      </c>
      <c r="AA90" s="46">
        <v>0</v>
      </c>
      <c r="AB90" s="63">
        <v>0</v>
      </c>
      <c r="AC90" s="40">
        <v>0</v>
      </c>
      <c r="AD90" s="40">
        <v>0</v>
      </c>
      <c r="AE90" s="40">
        <v>0</v>
      </c>
      <c r="AF90" s="46">
        <v>0</v>
      </c>
      <c r="AG90" s="63">
        <v>0</v>
      </c>
      <c r="AH90" s="40">
        <v>0</v>
      </c>
      <c r="AI90" s="40">
        <v>0</v>
      </c>
      <c r="AJ90" s="40">
        <v>0</v>
      </c>
      <c r="AK90" s="46">
        <v>0</v>
      </c>
      <c r="AL90" s="63">
        <v>0</v>
      </c>
      <c r="AM90" s="40">
        <v>0</v>
      </c>
      <c r="AN90" s="40">
        <v>0</v>
      </c>
      <c r="AO90" s="40">
        <v>0</v>
      </c>
      <c r="AP90" s="46">
        <v>0</v>
      </c>
      <c r="AQ90" s="63">
        <v>0</v>
      </c>
      <c r="AR90" s="45">
        <v>0.068420827</v>
      </c>
      <c r="AS90" s="40">
        <v>0</v>
      </c>
      <c r="AT90" s="40">
        <v>0</v>
      </c>
      <c r="AU90" s="46">
        <v>0</v>
      </c>
      <c r="AV90" s="63">
        <v>13.65512286</v>
      </c>
      <c r="AW90" s="40">
        <v>6.300054651</v>
      </c>
      <c r="AX90" s="40">
        <v>0</v>
      </c>
      <c r="AY90" s="40">
        <v>0</v>
      </c>
      <c r="AZ90" s="46">
        <v>38.08232176</v>
      </c>
      <c r="BA90" s="63">
        <v>0</v>
      </c>
      <c r="BB90" s="45">
        <v>0</v>
      </c>
      <c r="BC90" s="40">
        <v>0</v>
      </c>
      <c r="BD90" s="40">
        <v>0</v>
      </c>
      <c r="BE90" s="46">
        <v>0</v>
      </c>
      <c r="BF90" s="63">
        <v>3.904236233</v>
      </c>
      <c r="BG90" s="45">
        <v>0.033727913</v>
      </c>
      <c r="BH90" s="40">
        <v>0</v>
      </c>
      <c r="BI90" s="40">
        <v>0</v>
      </c>
      <c r="BJ90" s="46">
        <v>1.957948149</v>
      </c>
      <c r="BK90" s="108">
        <v>172.449418336</v>
      </c>
      <c r="BL90" s="86"/>
    </row>
    <row r="91" spans="1:64" ht="12.75">
      <c r="A91" s="10"/>
      <c r="B91" s="21" t="s">
        <v>119</v>
      </c>
      <c r="C91" s="47">
        <v>0</v>
      </c>
      <c r="D91" s="45">
        <v>31.553570737</v>
      </c>
      <c r="E91" s="40">
        <v>0</v>
      </c>
      <c r="F91" s="40">
        <v>0</v>
      </c>
      <c r="G91" s="46">
        <v>0</v>
      </c>
      <c r="H91" s="63">
        <v>42.601624028</v>
      </c>
      <c r="I91" s="40">
        <v>47.960220459</v>
      </c>
      <c r="J91" s="40">
        <v>0</v>
      </c>
      <c r="K91" s="40">
        <v>0</v>
      </c>
      <c r="L91" s="46">
        <v>195.559055376</v>
      </c>
      <c r="M91" s="63">
        <v>0</v>
      </c>
      <c r="N91" s="45">
        <v>0</v>
      </c>
      <c r="O91" s="40">
        <v>0</v>
      </c>
      <c r="P91" s="40">
        <v>0</v>
      </c>
      <c r="Q91" s="46">
        <v>0</v>
      </c>
      <c r="R91" s="63">
        <v>19.353983635</v>
      </c>
      <c r="S91" s="40">
        <v>1.523379297</v>
      </c>
      <c r="T91" s="40">
        <v>0</v>
      </c>
      <c r="U91" s="40">
        <v>0</v>
      </c>
      <c r="V91" s="46">
        <v>9.429857155</v>
      </c>
      <c r="W91" s="63">
        <v>0</v>
      </c>
      <c r="X91" s="40">
        <v>0</v>
      </c>
      <c r="Y91" s="40">
        <v>0</v>
      </c>
      <c r="Z91" s="40">
        <v>0</v>
      </c>
      <c r="AA91" s="46">
        <v>0</v>
      </c>
      <c r="AB91" s="63">
        <v>0.052269574</v>
      </c>
      <c r="AC91" s="40">
        <v>0</v>
      </c>
      <c r="AD91" s="40">
        <v>0</v>
      </c>
      <c r="AE91" s="40">
        <v>0</v>
      </c>
      <c r="AF91" s="46">
        <v>0</v>
      </c>
      <c r="AG91" s="63">
        <v>0</v>
      </c>
      <c r="AH91" s="40">
        <v>0</v>
      </c>
      <c r="AI91" s="40">
        <v>0</v>
      </c>
      <c r="AJ91" s="40">
        <v>0</v>
      </c>
      <c r="AK91" s="46">
        <v>0</v>
      </c>
      <c r="AL91" s="63">
        <v>0.047699823</v>
      </c>
      <c r="AM91" s="40">
        <v>0</v>
      </c>
      <c r="AN91" s="40">
        <v>0</v>
      </c>
      <c r="AO91" s="40">
        <v>0</v>
      </c>
      <c r="AP91" s="46">
        <v>0</v>
      </c>
      <c r="AQ91" s="63">
        <v>0</v>
      </c>
      <c r="AR91" s="45">
        <v>0</v>
      </c>
      <c r="AS91" s="40">
        <v>0</v>
      </c>
      <c r="AT91" s="40">
        <v>0</v>
      </c>
      <c r="AU91" s="46">
        <v>0</v>
      </c>
      <c r="AV91" s="63">
        <v>88.758034565</v>
      </c>
      <c r="AW91" s="40">
        <v>30.720106869</v>
      </c>
      <c r="AX91" s="40">
        <v>0</v>
      </c>
      <c r="AY91" s="40">
        <v>0</v>
      </c>
      <c r="AZ91" s="46">
        <v>252.774692586</v>
      </c>
      <c r="BA91" s="63">
        <v>0</v>
      </c>
      <c r="BB91" s="45">
        <v>0</v>
      </c>
      <c r="BC91" s="40">
        <v>0</v>
      </c>
      <c r="BD91" s="40">
        <v>0</v>
      </c>
      <c r="BE91" s="46">
        <v>0</v>
      </c>
      <c r="BF91" s="63">
        <v>27.891475568</v>
      </c>
      <c r="BG91" s="45">
        <v>5.031925857</v>
      </c>
      <c r="BH91" s="40">
        <v>0</v>
      </c>
      <c r="BI91" s="40">
        <v>0</v>
      </c>
      <c r="BJ91" s="46">
        <v>18.767653019</v>
      </c>
      <c r="BK91" s="108">
        <v>772.025548548</v>
      </c>
      <c r="BL91" s="86"/>
    </row>
    <row r="92" spans="1:64" ht="12.75">
      <c r="A92" s="31"/>
      <c r="B92" s="33" t="s">
        <v>74</v>
      </c>
      <c r="C92" s="101">
        <f aca="true" t="shared" si="19" ref="C92:AH92">SUM(C85:C91)</f>
        <v>0</v>
      </c>
      <c r="D92" s="71">
        <f t="shared" si="19"/>
        <v>262.50759120600003</v>
      </c>
      <c r="E92" s="71">
        <f t="shared" si="19"/>
        <v>0</v>
      </c>
      <c r="F92" s="71">
        <f t="shared" si="19"/>
        <v>0</v>
      </c>
      <c r="G92" s="71">
        <f t="shared" si="19"/>
        <v>0</v>
      </c>
      <c r="H92" s="71">
        <f t="shared" si="19"/>
        <v>123.93597539800001</v>
      </c>
      <c r="I92" s="71">
        <f t="shared" si="19"/>
        <v>73.673367892</v>
      </c>
      <c r="J92" s="71">
        <f t="shared" si="19"/>
        <v>0</v>
      </c>
      <c r="K92" s="71">
        <f t="shared" si="19"/>
        <v>0</v>
      </c>
      <c r="L92" s="71">
        <f t="shared" si="19"/>
        <v>544.1810720880001</v>
      </c>
      <c r="M92" s="71">
        <f t="shared" si="19"/>
        <v>0</v>
      </c>
      <c r="N92" s="71">
        <f t="shared" si="19"/>
        <v>0</v>
      </c>
      <c r="O92" s="71">
        <f t="shared" si="19"/>
        <v>0</v>
      </c>
      <c r="P92" s="71">
        <f t="shared" si="19"/>
        <v>0</v>
      </c>
      <c r="Q92" s="71">
        <f t="shared" si="19"/>
        <v>0</v>
      </c>
      <c r="R92" s="71">
        <f t="shared" si="19"/>
        <v>51.079630987</v>
      </c>
      <c r="S92" s="71">
        <f t="shared" si="19"/>
        <v>3.430510722</v>
      </c>
      <c r="T92" s="71">
        <f t="shared" si="19"/>
        <v>0</v>
      </c>
      <c r="U92" s="71">
        <f t="shared" si="19"/>
        <v>0</v>
      </c>
      <c r="V92" s="71">
        <f t="shared" si="19"/>
        <v>20.180980096</v>
      </c>
      <c r="W92" s="71">
        <f t="shared" si="19"/>
        <v>0</v>
      </c>
      <c r="X92" s="71">
        <f t="shared" si="19"/>
        <v>0</v>
      </c>
      <c r="Y92" s="71">
        <f t="shared" si="19"/>
        <v>0</v>
      </c>
      <c r="Z92" s="71">
        <f t="shared" si="19"/>
        <v>0</v>
      </c>
      <c r="AA92" s="71">
        <f t="shared" si="19"/>
        <v>0</v>
      </c>
      <c r="AB92" s="71">
        <f t="shared" si="19"/>
        <v>0.062427778</v>
      </c>
      <c r="AC92" s="71">
        <f t="shared" si="19"/>
        <v>0</v>
      </c>
      <c r="AD92" s="71">
        <f t="shared" si="19"/>
        <v>0</v>
      </c>
      <c r="AE92" s="71">
        <f t="shared" si="19"/>
        <v>0</v>
      </c>
      <c r="AF92" s="71">
        <f t="shared" si="19"/>
        <v>0</v>
      </c>
      <c r="AG92" s="71">
        <f t="shared" si="19"/>
        <v>0</v>
      </c>
      <c r="AH92" s="71">
        <f t="shared" si="19"/>
        <v>0</v>
      </c>
      <c r="AI92" s="71">
        <f aca="true" t="shared" si="20" ref="AI92:BK92">SUM(AI85:AI91)</f>
        <v>0</v>
      </c>
      <c r="AJ92" s="71">
        <f t="shared" si="20"/>
        <v>0</v>
      </c>
      <c r="AK92" s="71">
        <f t="shared" si="20"/>
        <v>0</v>
      </c>
      <c r="AL92" s="71">
        <f t="shared" si="20"/>
        <v>0.050764050000000005</v>
      </c>
      <c r="AM92" s="71">
        <f t="shared" si="20"/>
        <v>0</v>
      </c>
      <c r="AN92" s="71">
        <f t="shared" si="20"/>
        <v>0</v>
      </c>
      <c r="AO92" s="71">
        <f t="shared" si="20"/>
        <v>0</v>
      </c>
      <c r="AP92" s="71">
        <f t="shared" si="20"/>
        <v>0</v>
      </c>
      <c r="AQ92" s="71">
        <f t="shared" si="20"/>
        <v>0</v>
      </c>
      <c r="AR92" s="71">
        <f t="shared" si="20"/>
        <v>14.813753325</v>
      </c>
      <c r="AS92" s="71">
        <f t="shared" si="20"/>
        <v>0</v>
      </c>
      <c r="AT92" s="71">
        <f t="shared" si="20"/>
        <v>0</v>
      </c>
      <c r="AU92" s="71">
        <f t="shared" si="20"/>
        <v>0</v>
      </c>
      <c r="AV92" s="71">
        <f t="shared" si="20"/>
        <v>267.84056776</v>
      </c>
      <c r="AW92" s="71">
        <f t="shared" si="20"/>
        <v>96.090500222</v>
      </c>
      <c r="AX92" s="71">
        <f t="shared" si="20"/>
        <v>0</v>
      </c>
      <c r="AY92" s="71">
        <f t="shared" si="20"/>
        <v>0</v>
      </c>
      <c r="AZ92" s="71">
        <f t="shared" si="20"/>
        <v>513.736548019</v>
      </c>
      <c r="BA92" s="71">
        <f t="shared" si="20"/>
        <v>0</v>
      </c>
      <c r="BB92" s="71">
        <f t="shared" si="20"/>
        <v>0</v>
      </c>
      <c r="BC92" s="71">
        <f t="shared" si="20"/>
        <v>0</v>
      </c>
      <c r="BD92" s="71">
        <f t="shared" si="20"/>
        <v>0</v>
      </c>
      <c r="BE92" s="71">
        <f t="shared" si="20"/>
        <v>0</v>
      </c>
      <c r="BF92" s="71">
        <f t="shared" si="20"/>
        <v>86.801973972</v>
      </c>
      <c r="BG92" s="71">
        <f t="shared" si="20"/>
        <v>6.798982367000001</v>
      </c>
      <c r="BH92" s="71">
        <f t="shared" si="20"/>
        <v>0</v>
      </c>
      <c r="BI92" s="71">
        <f t="shared" si="20"/>
        <v>0</v>
      </c>
      <c r="BJ92" s="71">
        <f t="shared" si="20"/>
        <v>45.805811861</v>
      </c>
      <c r="BK92" s="114">
        <f t="shared" si="20"/>
        <v>2110.9904577429998</v>
      </c>
      <c r="BL92" s="86"/>
    </row>
    <row r="93" spans="1:64" ht="4.5" customHeight="1">
      <c r="A93" s="10"/>
      <c r="B93" s="20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6"/>
      <c r="BL93" s="86"/>
    </row>
    <row r="94" spans="1:66" ht="12.75">
      <c r="A94" s="31"/>
      <c r="B94" s="102" t="s">
        <v>88</v>
      </c>
      <c r="C94" s="44">
        <f aca="true" t="shared" si="21" ref="C94:AH94">+C92++C69+C64+C38+C81</f>
        <v>0</v>
      </c>
      <c r="D94" s="73">
        <f t="shared" si="21"/>
        <v>3722.908022957001</v>
      </c>
      <c r="E94" s="73">
        <f t="shared" si="21"/>
        <v>0</v>
      </c>
      <c r="F94" s="73">
        <f t="shared" si="21"/>
        <v>0</v>
      </c>
      <c r="G94" s="73">
        <f t="shared" si="21"/>
        <v>0</v>
      </c>
      <c r="H94" s="73">
        <f t="shared" si="21"/>
        <v>4328.632227862</v>
      </c>
      <c r="I94" s="73">
        <f t="shared" si="21"/>
        <v>18708.914999165</v>
      </c>
      <c r="J94" s="73">
        <f t="shared" si="21"/>
        <v>1792.871332801</v>
      </c>
      <c r="K94" s="73">
        <f t="shared" si="21"/>
        <v>2.904848373</v>
      </c>
      <c r="L94" s="73">
        <f t="shared" si="21"/>
        <v>8029.483293256</v>
      </c>
      <c r="M94" s="73">
        <f t="shared" si="21"/>
        <v>0</v>
      </c>
      <c r="N94" s="73">
        <f t="shared" si="21"/>
        <v>0</v>
      </c>
      <c r="O94" s="73">
        <f t="shared" si="21"/>
        <v>0</v>
      </c>
      <c r="P94" s="73">
        <f t="shared" si="21"/>
        <v>0</v>
      </c>
      <c r="Q94" s="73">
        <f t="shared" si="21"/>
        <v>0</v>
      </c>
      <c r="R94" s="73">
        <f t="shared" si="21"/>
        <v>1951.372022029</v>
      </c>
      <c r="S94" s="73">
        <f t="shared" si="21"/>
        <v>533.650094519</v>
      </c>
      <c r="T94" s="73">
        <f t="shared" si="21"/>
        <v>70.946324406</v>
      </c>
      <c r="U94" s="73">
        <f t="shared" si="21"/>
        <v>0</v>
      </c>
      <c r="V94" s="73">
        <f t="shared" si="21"/>
        <v>669.711414381</v>
      </c>
      <c r="W94" s="73">
        <f t="shared" si="21"/>
        <v>0</v>
      </c>
      <c r="X94" s="73">
        <f t="shared" si="21"/>
        <v>0</v>
      </c>
      <c r="Y94" s="73">
        <f t="shared" si="21"/>
        <v>0</v>
      </c>
      <c r="Z94" s="73">
        <f t="shared" si="21"/>
        <v>0</v>
      </c>
      <c r="AA94" s="73">
        <f t="shared" si="21"/>
        <v>0</v>
      </c>
      <c r="AB94" s="73">
        <f t="shared" si="21"/>
        <v>11.843043242000004</v>
      </c>
      <c r="AC94" s="73">
        <f t="shared" si="21"/>
        <v>42.655409285000005</v>
      </c>
      <c r="AD94" s="73">
        <f t="shared" si="21"/>
        <v>0</v>
      </c>
      <c r="AE94" s="73">
        <f t="shared" si="21"/>
        <v>0</v>
      </c>
      <c r="AF94" s="73">
        <f t="shared" si="21"/>
        <v>1.015052828</v>
      </c>
      <c r="AG94" s="73">
        <f t="shared" si="21"/>
        <v>0</v>
      </c>
      <c r="AH94" s="73">
        <f t="shared" si="21"/>
        <v>0</v>
      </c>
      <c r="AI94" s="73">
        <f aca="true" t="shared" si="22" ref="AI94:BJ94">+AI92++AI69+AI64+AI38+AI81</f>
        <v>0</v>
      </c>
      <c r="AJ94" s="73">
        <f t="shared" si="22"/>
        <v>0</v>
      </c>
      <c r="AK94" s="73">
        <f t="shared" si="22"/>
        <v>0</v>
      </c>
      <c r="AL94" s="73">
        <f t="shared" si="22"/>
        <v>6.995197355999999</v>
      </c>
      <c r="AM94" s="73">
        <f t="shared" si="22"/>
        <v>0</v>
      </c>
      <c r="AN94" s="73">
        <f t="shared" si="22"/>
        <v>0</v>
      </c>
      <c r="AO94" s="73">
        <f t="shared" si="22"/>
        <v>0</v>
      </c>
      <c r="AP94" s="73">
        <f t="shared" si="22"/>
        <v>0.26857004900000003</v>
      </c>
      <c r="AQ94" s="73">
        <f t="shared" si="22"/>
        <v>0.063281113</v>
      </c>
      <c r="AR94" s="73">
        <f t="shared" si="22"/>
        <v>15.690536715</v>
      </c>
      <c r="AS94" s="73">
        <f t="shared" si="22"/>
        <v>0</v>
      </c>
      <c r="AT94" s="73">
        <f t="shared" si="22"/>
        <v>0</v>
      </c>
      <c r="AU94" s="73">
        <f t="shared" si="22"/>
        <v>0</v>
      </c>
      <c r="AV94" s="73">
        <f t="shared" si="22"/>
        <v>21087.428258617</v>
      </c>
      <c r="AW94" s="73">
        <f t="shared" si="22"/>
        <v>7343.949632155</v>
      </c>
      <c r="AX94" s="73">
        <f t="shared" si="22"/>
        <v>41.737776049</v>
      </c>
      <c r="AY94" s="73">
        <f t="shared" si="22"/>
        <v>0</v>
      </c>
      <c r="AZ94" s="73">
        <f t="shared" si="22"/>
        <v>23684.411642135</v>
      </c>
      <c r="BA94" s="73">
        <f t="shared" si="22"/>
        <v>0</v>
      </c>
      <c r="BB94" s="73">
        <f t="shared" si="22"/>
        <v>0</v>
      </c>
      <c r="BC94" s="73">
        <f t="shared" si="22"/>
        <v>0</v>
      </c>
      <c r="BD94" s="73">
        <f t="shared" si="22"/>
        <v>0</v>
      </c>
      <c r="BE94" s="73">
        <f t="shared" si="22"/>
        <v>0</v>
      </c>
      <c r="BF94" s="73">
        <f t="shared" si="22"/>
        <v>7850.624746011</v>
      </c>
      <c r="BG94" s="73">
        <f t="shared" si="22"/>
        <v>674.455930822</v>
      </c>
      <c r="BH94" s="73">
        <f t="shared" si="22"/>
        <v>71.061461664</v>
      </c>
      <c r="BI94" s="73">
        <f t="shared" si="22"/>
        <v>0</v>
      </c>
      <c r="BJ94" s="73">
        <f t="shared" si="22"/>
        <v>3342.1768720579325</v>
      </c>
      <c r="BK94" s="115">
        <f>+BK92++BK69+BK64+BK38+BK81</f>
        <v>103985.77198984793</v>
      </c>
      <c r="BL94" s="86"/>
      <c r="BM94" s="86"/>
      <c r="BN94" s="86"/>
    </row>
    <row r="95" spans="1:63" ht="4.5" customHeight="1">
      <c r="A95" s="10"/>
      <c r="B95" s="103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6"/>
    </row>
    <row r="96" spans="1:63" ht="14.25" customHeight="1">
      <c r="A96" s="10" t="s">
        <v>5</v>
      </c>
      <c r="B96" s="104" t="s">
        <v>24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6"/>
    </row>
    <row r="97" spans="1:63" ht="14.25" customHeight="1">
      <c r="A97" s="27"/>
      <c r="B97" s="104"/>
      <c r="C97" s="47">
        <v>0</v>
      </c>
      <c r="D97" s="45">
        <v>0</v>
      </c>
      <c r="E97" s="40">
        <v>0</v>
      </c>
      <c r="F97" s="40">
        <v>0</v>
      </c>
      <c r="G97" s="46">
        <v>0</v>
      </c>
      <c r="H97" s="63">
        <v>0</v>
      </c>
      <c r="I97" s="40">
        <v>0</v>
      </c>
      <c r="J97" s="40">
        <v>0</v>
      </c>
      <c r="K97" s="40">
        <v>0</v>
      </c>
      <c r="L97" s="46">
        <v>0</v>
      </c>
      <c r="M97" s="63">
        <v>0</v>
      </c>
      <c r="N97" s="45">
        <v>0</v>
      </c>
      <c r="O97" s="40">
        <v>0</v>
      </c>
      <c r="P97" s="40">
        <v>0</v>
      </c>
      <c r="Q97" s="46">
        <v>0</v>
      </c>
      <c r="R97" s="63">
        <v>0</v>
      </c>
      <c r="S97" s="40">
        <v>0</v>
      </c>
      <c r="T97" s="40">
        <v>0</v>
      </c>
      <c r="U97" s="40">
        <v>0</v>
      </c>
      <c r="V97" s="46">
        <v>0</v>
      </c>
      <c r="W97" s="63">
        <v>0</v>
      </c>
      <c r="X97" s="40">
        <v>0</v>
      </c>
      <c r="Y97" s="40">
        <v>0</v>
      </c>
      <c r="Z97" s="40">
        <v>0</v>
      </c>
      <c r="AA97" s="46">
        <v>0</v>
      </c>
      <c r="AB97" s="63">
        <v>0</v>
      </c>
      <c r="AC97" s="40">
        <v>0</v>
      </c>
      <c r="AD97" s="40">
        <v>0</v>
      </c>
      <c r="AE97" s="40">
        <v>0</v>
      </c>
      <c r="AF97" s="46">
        <v>0</v>
      </c>
      <c r="AG97" s="63">
        <v>0</v>
      </c>
      <c r="AH97" s="40">
        <v>0</v>
      </c>
      <c r="AI97" s="40">
        <v>0</v>
      </c>
      <c r="AJ97" s="40">
        <v>0</v>
      </c>
      <c r="AK97" s="46">
        <v>0</v>
      </c>
      <c r="AL97" s="63">
        <v>0</v>
      </c>
      <c r="AM97" s="40">
        <v>0</v>
      </c>
      <c r="AN97" s="40">
        <v>0</v>
      </c>
      <c r="AO97" s="40">
        <v>0</v>
      </c>
      <c r="AP97" s="46">
        <v>0</v>
      </c>
      <c r="AQ97" s="63">
        <v>0</v>
      </c>
      <c r="AR97" s="45">
        <v>0</v>
      </c>
      <c r="AS97" s="40">
        <v>0</v>
      </c>
      <c r="AT97" s="40">
        <v>0</v>
      </c>
      <c r="AU97" s="46">
        <v>0</v>
      </c>
      <c r="AV97" s="63">
        <v>0</v>
      </c>
      <c r="AW97" s="40">
        <v>0</v>
      </c>
      <c r="AX97" s="40">
        <v>0</v>
      </c>
      <c r="AY97" s="40">
        <v>0</v>
      </c>
      <c r="AZ97" s="46">
        <v>0</v>
      </c>
      <c r="BA97" s="38">
        <v>0</v>
      </c>
      <c r="BB97" s="39">
        <v>0</v>
      </c>
      <c r="BC97" s="38">
        <v>0</v>
      </c>
      <c r="BD97" s="38">
        <v>0</v>
      </c>
      <c r="BE97" s="41">
        <v>0</v>
      </c>
      <c r="BF97" s="38">
        <v>0</v>
      </c>
      <c r="BG97" s="39">
        <v>0</v>
      </c>
      <c r="BH97" s="38">
        <v>0</v>
      </c>
      <c r="BI97" s="38">
        <v>0</v>
      </c>
      <c r="BJ97" s="41">
        <v>0</v>
      </c>
      <c r="BK97" s="80">
        <f>SUM(C97:BJ97)</f>
        <v>0</v>
      </c>
    </row>
    <row r="98" spans="1:63" ht="13.5" thickBot="1">
      <c r="A98" s="35"/>
      <c r="B98" s="105" t="s">
        <v>74</v>
      </c>
      <c r="C98" s="116">
        <f>SUM(C97)</f>
        <v>0</v>
      </c>
      <c r="D98" s="117">
        <f aca="true" t="shared" si="23" ref="D98:BK98">SUM(D97)</f>
        <v>0</v>
      </c>
      <c r="E98" s="117">
        <f t="shared" si="23"/>
        <v>0</v>
      </c>
      <c r="F98" s="117">
        <f t="shared" si="23"/>
        <v>0</v>
      </c>
      <c r="G98" s="118">
        <f t="shared" si="23"/>
        <v>0</v>
      </c>
      <c r="H98" s="119">
        <f t="shared" si="23"/>
        <v>0</v>
      </c>
      <c r="I98" s="117">
        <f t="shared" si="23"/>
        <v>0</v>
      </c>
      <c r="J98" s="117">
        <f t="shared" si="23"/>
        <v>0</v>
      </c>
      <c r="K98" s="117">
        <f t="shared" si="23"/>
        <v>0</v>
      </c>
      <c r="L98" s="118">
        <f t="shared" si="23"/>
        <v>0</v>
      </c>
      <c r="M98" s="119">
        <f t="shared" si="23"/>
        <v>0</v>
      </c>
      <c r="N98" s="117">
        <f t="shared" si="23"/>
        <v>0</v>
      </c>
      <c r="O98" s="117">
        <f t="shared" si="23"/>
        <v>0</v>
      </c>
      <c r="P98" s="117">
        <f t="shared" si="23"/>
        <v>0</v>
      </c>
      <c r="Q98" s="118">
        <f t="shared" si="23"/>
        <v>0</v>
      </c>
      <c r="R98" s="119">
        <f t="shared" si="23"/>
        <v>0</v>
      </c>
      <c r="S98" s="117">
        <f t="shared" si="23"/>
        <v>0</v>
      </c>
      <c r="T98" s="117">
        <f t="shared" si="23"/>
        <v>0</v>
      </c>
      <c r="U98" s="117">
        <f t="shared" si="23"/>
        <v>0</v>
      </c>
      <c r="V98" s="118">
        <f t="shared" si="23"/>
        <v>0</v>
      </c>
      <c r="W98" s="119">
        <f t="shared" si="23"/>
        <v>0</v>
      </c>
      <c r="X98" s="117">
        <f t="shared" si="23"/>
        <v>0</v>
      </c>
      <c r="Y98" s="117">
        <f t="shared" si="23"/>
        <v>0</v>
      </c>
      <c r="Z98" s="117">
        <f t="shared" si="23"/>
        <v>0</v>
      </c>
      <c r="AA98" s="118">
        <f t="shared" si="23"/>
        <v>0</v>
      </c>
      <c r="AB98" s="119">
        <f t="shared" si="23"/>
        <v>0</v>
      </c>
      <c r="AC98" s="117">
        <f t="shared" si="23"/>
        <v>0</v>
      </c>
      <c r="AD98" s="117">
        <f t="shared" si="23"/>
        <v>0</v>
      </c>
      <c r="AE98" s="117">
        <f t="shared" si="23"/>
        <v>0</v>
      </c>
      <c r="AF98" s="118">
        <f t="shared" si="23"/>
        <v>0</v>
      </c>
      <c r="AG98" s="119">
        <f t="shared" si="23"/>
        <v>0</v>
      </c>
      <c r="AH98" s="117">
        <f t="shared" si="23"/>
        <v>0</v>
      </c>
      <c r="AI98" s="117">
        <f t="shared" si="23"/>
        <v>0</v>
      </c>
      <c r="AJ98" s="117">
        <f t="shared" si="23"/>
        <v>0</v>
      </c>
      <c r="AK98" s="118">
        <f t="shared" si="23"/>
        <v>0</v>
      </c>
      <c r="AL98" s="119">
        <f t="shared" si="23"/>
        <v>0</v>
      </c>
      <c r="AM98" s="117">
        <f t="shared" si="23"/>
        <v>0</v>
      </c>
      <c r="AN98" s="117">
        <f t="shared" si="23"/>
        <v>0</v>
      </c>
      <c r="AO98" s="117">
        <f t="shared" si="23"/>
        <v>0</v>
      </c>
      <c r="AP98" s="118">
        <f t="shared" si="23"/>
        <v>0</v>
      </c>
      <c r="AQ98" s="119">
        <f t="shared" si="23"/>
        <v>0</v>
      </c>
      <c r="AR98" s="117">
        <f t="shared" si="23"/>
        <v>0</v>
      </c>
      <c r="AS98" s="117">
        <f t="shared" si="23"/>
        <v>0</v>
      </c>
      <c r="AT98" s="117">
        <f t="shared" si="23"/>
        <v>0</v>
      </c>
      <c r="AU98" s="118">
        <f t="shared" si="23"/>
        <v>0</v>
      </c>
      <c r="AV98" s="119">
        <f t="shared" si="23"/>
        <v>0</v>
      </c>
      <c r="AW98" s="117">
        <f t="shared" si="23"/>
        <v>0</v>
      </c>
      <c r="AX98" s="117">
        <f t="shared" si="23"/>
        <v>0</v>
      </c>
      <c r="AY98" s="117">
        <f t="shared" si="23"/>
        <v>0</v>
      </c>
      <c r="AZ98" s="118">
        <f t="shared" si="23"/>
        <v>0</v>
      </c>
      <c r="BA98" s="116">
        <f t="shared" si="23"/>
        <v>0</v>
      </c>
      <c r="BB98" s="117">
        <f t="shared" si="23"/>
        <v>0</v>
      </c>
      <c r="BC98" s="117">
        <f t="shared" si="23"/>
        <v>0</v>
      </c>
      <c r="BD98" s="117">
        <f t="shared" si="23"/>
        <v>0</v>
      </c>
      <c r="BE98" s="120">
        <f t="shared" si="23"/>
        <v>0</v>
      </c>
      <c r="BF98" s="119">
        <f t="shared" si="23"/>
        <v>0</v>
      </c>
      <c r="BG98" s="117">
        <f t="shared" si="23"/>
        <v>0</v>
      </c>
      <c r="BH98" s="117">
        <f t="shared" si="23"/>
        <v>0</v>
      </c>
      <c r="BI98" s="117">
        <f t="shared" si="23"/>
        <v>0</v>
      </c>
      <c r="BJ98" s="118">
        <f t="shared" si="23"/>
        <v>0</v>
      </c>
      <c r="BK98" s="121">
        <f t="shared" si="23"/>
        <v>0</v>
      </c>
    </row>
    <row r="99" spans="1:63" ht="6" customHeight="1">
      <c r="A99" s="3"/>
      <c r="B99" s="15"/>
      <c r="C99" s="23"/>
      <c r="D99" s="29"/>
      <c r="E99" s="23"/>
      <c r="F99" s="23"/>
      <c r="G99" s="23"/>
      <c r="H99" s="23"/>
      <c r="I99" s="23"/>
      <c r="J99" s="23"/>
      <c r="K99" s="23"/>
      <c r="L99" s="23"/>
      <c r="M99" s="23"/>
      <c r="N99" s="29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9"/>
      <c r="AS99" s="23"/>
      <c r="AT99" s="23"/>
      <c r="AU99" s="23"/>
      <c r="AV99" s="23"/>
      <c r="AW99" s="23"/>
      <c r="AX99" s="23"/>
      <c r="AY99" s="23"/>
      <c r="AZ99" s="23"/>
      <c r="BA99" s="23"/>
      <c r="BB99" s="29"/>
      <c r="BC99" s="23"/>
      <c r="BD99" s="23"/>
      <c r="BE99" s="23"/>
      <c r="BF99" s="23"/>
      <c r="BG99" s="29"/>
      <c r="BH99" s="23"/>
      <c r="BI99" s="23"/>
      <c r="BJ99" s="23"/>
      <c r="BK99" s="25"/>
    </row>
    <row r="100" spans="1:63" ht="12.75">
      <c r="A100" s="3"/>
      <c r="B100" s="3" t="s">
        <v>104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36" t="s">
        <v>89</v>
      </c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5"/>
    </row>
    <row r="101" spans="1:63" ht="12.75">
      <c r="A101" s="3"/>
      <c r="B101" s="3" t="s">
        <v>105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37" t="s">
        <v>90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5"/>
    </row>
    <row r="102" spans="3:63" ht="12.75">
      <c r="C102" s="23"/>
      <c r="D102" s="23"/>
      <c r="E102" s="23"/>
      <c r="F102" s="23"/>
      <c r="G102" s="23"/>
      <c r="H102" s="23"/>
      <c r="I102" s="23"/>
      <c r="J102" s="23"/>
      <c r="K102" s="23"/>
      <c r="L102" s="37" t="s">
        <v>91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5"/>
    </row>
    <row r="103" spans="2:63" ht="12.75">
      <c r="B103" s="3" t="s">
        <v>96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37" t="s">
        <v>92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5"/>
    </row>
    <row r="104" spans="2:63" ht="12.75">
      <c r="B104" s="3" t="s">
        <v>97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37" t="s">
        <v>93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5"/>
    </row>
    <row r="105" spans="2:63" ht="12.75">
      <c r="B105" s="3"/>
      <c r="C105" s="23"/>
      <c r="D105" s="23"/>
      <c r="E105" s="23"/>
      <c r="F105" s="23"/>
      <c r="G105" s="23"/>
      <c r="H105" s="23"/>
      <c r="I105" s="23"/>
      <c r="J105" s="23"/>
      <c r="K105" s="23"/>
      <c r="L105" s="37" t="s">
        <v>94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5"/>
    </row>
    <row r="108" ht="12.75">
      <c r="BJ108" s="86"/>
    </row>
    <row r="110" spans="3:63" ht="12.7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</row>
    <row r="113" spans="4:63" ht="12.75"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</row>
  </sheetData>
  <sheetProtection/>
  <mergeCells count="49">
    <mergeCell ref="C93:BK93"/>
    <mergeCell ref="A1:A5"/>
    <mergeCell ref="C67:BK67"/>
    <mergeCell ref="C95:BK95"/>
    <mergeCell ref="C96:BK96"/>
    <mergeCell ref="C71:BK71"/>
    <mergeCell ref="C72:BK72"/>
    <mergeCell ref="C75:BK75"/>
    <mergeCell ref="C82:BK82"/>
    <mergeCell ref="C83:BK83"/>
    <mergeCell ref="C84:BK84"/>
    <mergeCell ref="C42:BK42"/>
    <mergeCell ref="C39:BK39"/>
    <mergeCell ref="C45:BK45"/>
    <mergeCell ref="C65:BK65"/>
    <mergeCell ref="C66:BK66"/>
    <mergeCell ref="C70:BK70"/>
    <mergeCell ref="C1:BK1"/>
    <mergeCell ref="BA3:BJ3"/>
    <mergeCell ref="BK2:BK5"/>
    <mergeCell ref="W3:AF3"/>
    <mergeCell ref="AG3:AP3"/>
    <mergeCell ref="C41:BK41"/>
    <mergeCell ref="M3:V3"/>
    <mergeCell ref="C12:BK12"/>
    <mergeCell ref="C16:BK16"/>
    <mergeCell ref="C19:BK19"/>
    <mergeCell ref="C22:BK22"/>
    <mergeCell ref="C25:BK25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7"/>
  <sheetViews>
    <sheetView zoomScalePageLayoutView="0" workbookViewId="0" topLeftCell="A1">
      <selection activeCell="B3" sqref="B3:L3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  <col min="56" max="56" width="16.57421875" style="0" customWidth="1"/>
  </cols>
  <sheetData>
    <row r="2" spans="2:12" ht="12.75">
      <c r="B2" s="157" t="s">
        <v>152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ht="12.75">
      <c r="B3" s="157" t="s">
        <v>124</v>
      </c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2:12" ht="75">
      <c r="B4" s="90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89">
        <v>0.003432703</v>
      </c>
      <c r="E5" s="84">
        <v>0.069514122</v>
      </c>
      <c r="F5" s="84">
        <v>4.680858984</v>
      </c>
      <c r="G5" s="84">
        <v>0.198298007</v>
      </c>
      <c r="H5" s="84">
        <v>0.065493183</v>
      </c>
      <c r="I5" s="84">
        <v>0</v>
      </c>
      <c r="J5" s="74">
        <v>0</v>
      </c>
      <c r="K5" s="79">
        <v>5.017596999</v>
      </c>
      <c r="L5" s="84">
        <v>0</v>
      </c>
    </row>
    <row r="6" spans="2:12" ht="12.75">
      <c r="B6" s="11">
        <v>2</v>
      </c>
      <c r="C6" s="13" t="s">
        <v>34</v>
      </c>
      <c r="D6" s="84">
        <v>158.776982583</v>
      </c>
      <c r="E6" s="84">
        <v>110.031293367</v>
      </c>
      <c r="F6" s="84">
        <v>1187.46724078</v>
      </c>
      <c r="G6" s="84">
        <v>101.922955868</v>
      </c>
      <c r="H6" s="84">
        <v>19.282580878</v>
      </c>
      <c r="I6" s="84">
        <v>0</v>
      </c>
      <c r="J6" s="74">
        <v>0.984470908969352</v>
      </c>
      <c r="K6" s="79">
        <v>1578.4655243849695</v>
      </c>
      <c r="L6" s="84">
        <v>0</v>
      </c>
    </row>
    <row r="7" spans="2:12" ht="12.75">
      <c r="B7" s="11">
        <v>3</v>
      </c>
      <c r="C7" s="12" t="s">
        <v>35</v>
      </c>
      <c r="D7" s="84">
        <v>4.703834717</v>
      </c>
      <c r="E7" s="84">
        <v>0.331296753</v>
      </c>
      <c r="F7" s="84">
        <v>8.201909872</v>
      </c>
      <c r="G7" s="84">
        <v>0.191599009</v>
      </c>
      <c r="H7" s="84">
        <v>0.047856286</v>
      </c>
      <c r="I7" s="84">
        <v>0</v>
      </c>
      <c r="J7" s="74">
        <v>0</v>
      </c>
      <c r="K7" s="79">
        <v>13.476496637000002</v>
      </c>
      <c r="L7" s="84">
        <v>0</v>
      </c>
    </row>
    <row r="8" spans="2:12" ht="12.75">
      <c r="B8" s="11">
        <v>4</v>
      </c>
      <c r="C8" s="13" t="s">
        <v>36</v>
      </c>
      <c r="D8" s="84">
        <v>44.707689259</v>
      </c>
      <c r="E8" s="84">
        <v>70.289863425</v>
      </c>
      <c r="F8" s="84">
        <v>457.790309472</v>
      </c>
      <c r="G8" s="84">
        <v>20.654025238</v>
      </c>
      <c r="H8" s="84">
        <v>10.285812</v>
      </c>
      <c r="I8" s="84">
        <v>0</v>
      </c>
      <c r="J8" s="74">
        <v>0.0821073711406886</v>
      </c>
      <c r="K8" s="79">
        <v>603.8098067651406</v>
      </c>
      <c r="L8" s="84">
        <v>0</v>
      </c>
    </row>
    <row r="9" spans="2:12" ht="12.75">
      <c r="B9" s="11">
        <v>5</v>
      </c>
      <c r="C9" s="13" t="s">
        <v>37</v>
      </c>
      <c r="D9" s="84">
        <v>42.679061173</v>
      </c>
      <c r="E9" s="84">
        <v>55.562771642</v>
      </c>
      <c r="F9" s="84">
        <v>651.916664652</v>
      </c>
      <c r="G9" s="84">
        <v>51.755071321</v>
      </c>
      <c r="H9" s="84">
        <v>8.171562796</v>
      </c>
      <c r="I9" s="84">
        <v>0</v>
      </c>
      <c r="J9" s="74">
        <v>0.0018729604112814728</v>
      </c>
      <c r="K9" s="79">
        <v>810.0870045444113</v>
      </c>
      <c r="L9" s="84">
        <v>0</v>
      </c>
    </row>
    <row r="10" spans="2:12" ht="12.75">
      <c r="B10" s="11">
        <v>6</v>
      </c>
      <c r="C10" s="13" t="s">
        <v>38</v>
      </c>
      <c r="D10" s="84">
        <v>6.186943409</v>
      </c>
      <c r="E10" s="84">
        <v>45.925177846</v>
      </c>
      <c r="F10" s="84">
        <v>253.398946486</v>
      </c>
      <c r="G10" s="84">
        <v>21.284211536</v>
      </c>
      <c r="H10" s="84">
        <v>30.278164112</v>
      </c>
      <c r="I10" s="84">
        <v>0</v>
      </c>
      <c r="J10" s="74">
        <v>0.0006972026364090996</v>
      </c>
      <c r="K10" s="79">
        <v>357.07414059163636</v>
      </c>
      <c r="L10" s="84">
        <v>0</v>
      </c>
    </row>
    <row r="11" spans="2:12" ht="12.75">
      <c r="B11" s="11">
        <v>7</v>
      </c>
      <c r="C11" s="13" t="s">
        <v>39</v>
      </c>
      <c r="D11" s="84">
        <v>35.085076743</v>
      </c>
      <c r="E11" s="84">
        <v>46.901545261</v>
      </c>
      <c r="F11" s="84">
        <v>460.512337108</v>
      </c>
      <c r="G11" s="84">
        <v>57.413209959</v>
      </c>
      <c r="H11" s="84">
        <v>8.445359783</v>
      </c>
      <c r="I11" s="84">
        <v>0</v>
      </c>
      <c r="J11" s="74">
        <v>0.9014190869136636</v>
      </c>
      <c r="K11" s="79">
        <v>609.2589479409136</v>
      </c>
      <c r="L11" s="84">
        <v>0</v>
      </c>
    </row>
    <row r="12" spans="2:12" ht="12.75">
      <c r="B12" s="11">
        <v>8</v>
      </c>
      <c r="C12" s="12" t="s">
        <v>40</v>
      </c>
      <c r="D12" s="84">
        <v>0.123802647</v>
      </c>
      <c r="E12" s="84">
        <v>10.119442333</v>
      </c>
      <c r="F12" s="84">
        <v>17.927545619</v>
      </c>
      <c r="G12" s="84">
        <v>1.986692884</v>
      </c>
      <c r="H12" s="84">
        <v>0.115862072</v>
      </c>
      <c r="I12" s="84">
        <v>0</v>
      </c>
      <c r="J12" s="74">
        <v>0.0007006409816234017</v>
      </c>
      <c r="K12" s="79">
        <v>30.274046195981622</v>
      </c>
      <c r="L12" s="84">
        <v>0</v>
      </c>
    </row>
    <row r="13" spans="2:12" ht="12.75">
      <c r="B13" s="11">
        <v>9</v>
      </c>
      <c r="C13" s="12" t="s">
        <v>41</v>
      </c>
      <c r="D13" s="84">
        <v>0.074966879</v>
      </c>
      <c r="E13" s="84">
        <v>1.076917905</v>
      </c>
      <c r="F13" s="84">
        <v>11.71114799</v>
      </c>
      <c r="G13" s="84">
        <v>0.816036857</v>
      </c>
      <c r="H13" s="84">
        <v>0.024766143</v>
      </c>
      <c r="I13" s="84">
        <v>0</v>
      </c>
      <c r="J13" s="74">
        <v>0</v>
      </c>
      <c r="K13" s="79">
        <v>13.703835774000002</v>
      </c>
      <c r="L13" s="84">
        <v>0</v>
      </c>
    </row>
    <row r="14" spans="2:12" ht="12.75">
      <c r="B14" s="11">
        <v>10</v>
      </c>
      <c r="C14" s="13" t="s">
        <v>42</v>
      </c>
      <c r="D14" s="84">
        <v>14.475515471</v>
      </c>
      <c r="E14" s="84">
        <v>196.10015575</v>
      </c>
      <c r="F14" s="84">
        <v>631.206159426</v>
      </c>
      <c r="G14" s="84">
        <v>97.724918419</v>
      </c>
      <c r="H14" s="84">
        <v>6.69821526</v>
      </c>
      <c r="I14" s="84">
        <v>0</v>
      </c>
      <c r="J14" s="74">
        <v>0.00189249646363546</v>
      </c>
      <c r="K14" s="79">
        <v>946.2068568224636</v>
      </c>
      <c r="L14" s="84">
        <v>0</v>
      </c>
    </row>
    <row r="15" spans="2:12" ht="12.75">
      <c r="B15" s="11">
        <v>11</v>
      </c>
      <c r="C15" s="13" t="s">
        <v>43</v>
      </c>
      <c r="D15" s="84">
        <v>394.81859077</v>
      </c>
      <c r="E15" s="84">
        <v>795.60329048</v>
      </c>
      <c r="F15" s="84">
        <v>5348.590105709</v>
      </c>
      <c r="G15" s="84">
        <v>735.565825394</v>
      </c>
      <c r="H15" s="84">
        <v>104.851836124</v>
      </c>
      <c r="I15" s="84">
        <v>0</v>
      </c>
      <c r="J15" s="74">
        <v>54.493025167403246</v>
      </c>
      <c r="K15" s="79">
        <v>7433.922673644404</v>
      </c>
      <c r="L15" s="84">
        <v>0</v>
      </c>
    </row>
    <row r="16" spans="2:12" ht="12.75">
      <c r="B16" s="11">
        <v>12</v>
      </c>
      <c r="C16" s="13" t="s">
        <v>44</v>
      </c>
      <c r="D16" s="84">
        <v>705.294884621</v>
      </c>
      <c r="E16" s="84">
        <v>2330.760872701</v>
      </c>
      <c r="F16" s="84">
        <v>1711.065734182</v>
      </c>
      <c r="G16" s="84">
        <v>140.655582842</v>
      </c>
      <c r="H16" s="84">
        <v>55.41780395</v>
      </c>
      <c r="I16" s="84">
        <v>0</v>
      </c>
      <c r="J16" s="74">
        <v>0.4385529613748308</v>
      </c>
      <c r="K16" s="79">
        <v>4943.6334312573745</v>
      </c>
      <c r="L16" s="84">
        <v>0</v>
      </c>
    </row>
    <row r="17" spans="2:12" ht="12.75">
      <c r="B17" s="11">
        <v>13</v>
      </c>
      <c r="C17" s="13" t="s">
        <v>45</v>
      </c>
      <c r="D17" s="84">
        <v>1.430174472</v>
      </c>
      <c r="E17" s="84">
        <v>3.798841218</v>
      </c>
      <c r="F17" s="84">
        <v>93.908274106</v>
      </c>
      <c r="G17" s="84">
        <v>5.209230875</v>
      </c>
      <c r="H17" s="84">
        <v>1.917384334</v>
      </c>
      <c r="I17" s="84">
        <v>0</v>
      </c>
      <c r="J17" s="74">
        <v>0.1116461948767551</v>
      </c>
      <c r="K17" s="79">
        <v>106.37555119987675</v>
      </c>
      <c r="L17" s="84">
        <v>0</v>
      </c>
    </row>
    <row r="18" spans="2:12" ht="12.75">
      <c r="B18" s="11">
        <v>14</v>
      </c>
      <c r="C18" s="13" t="s">
        <v>46</v>
      </c>
      <c r="D18" s="84">
        <v>0.389649346</v>
      </c>
      <c r="E18" s="84">
        <v>2.008974227</v>
      </c>
      <c r="F18" s="84">
        <v>51.743808266</v>
      </c>
      <c r="G18" s="84">
        <v>2.303738425</v>
      </c>
      <c r="H18" s="84">
        <v>1.153581438</v>
      </c>
      <c r="I18" s="84">
        <v>0</v>
      </c>
      <c r="J18" s="74">
        <v>0</v>
      </c>
      <c r="K18" s="79">
        <v>57.599751702000006</v>
      </c>
      <c r="L18" s="84">
        <v>0</v>
      </c>
    </row>
    <row r="19" spans="2:12" ht="12.75">
      <c r="B19" s="11">
        <v>15</v>
      </c>
      <c r="C19" s="13" t="s">
        <v>47</v>
      </c>
      <c r="D19" s="84">
        <v>12.089586758</v>
      </c>
      <c r="E19" s="84">
        <v>62.122246968</v>
      </c>
      <c r="F19" s="84">
        <v>799.536701039</v>
      </c>
      <c r="G19" s="84">
        <v>99.7061371</v>
      </c>
      <c r="H19" s="84">
        <v>10.161806739</v>
      </c>
      <c r="I19" s="84">
        <v>0</v>
      </c>
      <c r="J19" s="74">
        <v>0.00403521068582079</v>
      </c>
      <c r="K19" s="79">
        <v>983.6205138146859</v>
      </c>
      <c r="L19" s="84">
        <v>0</v>
      </c>
    </row>
    <row r="20" spans="2:12" ht="12.75">
      <c r="B20" s="11">
        <v>16</v>
      </c>
      <c r="C20" s="13" t="s">
        <v>48</v>
      </c>
      <c r="D20" s="84">
        <v>1629.607214529</v>
      </c>
      <c r="E20" s="84">
        <v>1426.269179451</v>
      </c>
      <c r="F20" s="84">
        <v>4986.127233335</v>
      </c>
      <c r="G20" s="84">
        <v>348.103636094</v>
      </c>
      <c r="H20" s="84">
        <v>130.022698956</v>
      </c>
      <c r="I20" s="84">
        <v>0</v>
      </c>
      <c r="J20" s="74">
        <v>6.7284252320407925</v>
      </c>
      <c r="K20" s="79">
        <v>8526.85838759704</v>
      </c>
      <c r="L20" s="84">
        <v>0</v>
      </c>
    </row>
    <row r="21" spans="2:12" ht="12.75">
      <c r="B21" s="11">
        <v>17</v>
      </c>
      <c r="C21" s="12" t="s">
        <v>49</v>
      </c>
      <c r="D21" s="84">
        <v>67.726460028</v>
      </c>
      <c r="E21" s="84">
        <v>116.161975542</v>
      </c>
      <c r="F21" s="84">
        <v>1113.879984136</v>
      </c>
      <c r="G21" s="84">
        <v>95.161649208</v>
      </c>
      <c r="H21" s="84">
        <v>22.786627293</v>
      </c>
      <c r="I21" s="84">
        <v>0</v>
      </c>
      <c r="J21" s="74">
        <v>0.35258167165536064</v>
      </c>
      <c r="K21" s="79">
        <v>1416.0692778786554</v>
      </c>
      <c r="L21" s="84">
        <v>0</v>
      </c>
    </row>
    <row r="22" spans="2:12" ht="12.75">
      <c r="B22" s="11">
        <v>18</v>
      </c>
      <c r="C22" s="13" t="s">
        <v>50</v>
      </c>
      <c r="D22" s="84">
        <v>0.000174462</v>
      </c>
      <c r="E22" s="84">
        <v>0</v>
      </c>
      <c r="F22" s="84">
        <v>1.010567419</v>
      </c>
      <c r="G22" s="84">
        <v>0.004580294</v>
      </c>
      <c r="H22" s="84">
        <v>0.018049836</v>
      </c>
      <c r="I22" s="84">
        <v>0</v>
      </c>
      <c r="J22" s="74">
        <v>0</v>
      </c>
      <c r="K22" s="79">
        <v>1.033372011</v>
      </c>
      <c r="L22" s="84">
        <v>0</v>
      </c>
    </row>
    <row r="23" spans="2:12" ht="12.75">
      <c r="B23" s="11">
        <v>19</v>
      </c>
      <c r="C23" s="13" t="s">
        <v>51</v>
      </c>
      <c r="D23" s="84">
        <v>157.441876021</v>
      </c>
      <c r="E23" s="84">
        <v>120.088983617</v>
      </c>
      <c r="F23" s="84">
        <v>1197.462535319</v>
      </c>
      <c r="G23" s="84">
        <v>134.955714644</v>
      </c>
      <c r="H23" s="84">
        <v>17.738173836</v>
      </c>
      <c r="I23" s="84">
        <v>0</v>
      </c>
      <c r="J23" s="74">
        <v>1.888493760940757</v>
      </c>
      <c r="K23" s="79">
        <v>1629.5757771979406</v>
      </c>
      <c r="L23" s="84">
        <v>0</v>
      </c>
    </row>
    <row r="24" spans="2:12" ht="12.75">
      <c r="B24" s="11">
        <v>20</v>
      </c>
      <c r="C24" s="12" t="s">
        <v>52</v>
      </c>
      <c r="D24" s="84">
        <v>10680.336049415</v>
      </c>
      <c r="E24" s="84">
        <v>8273.289582927093</v>
      </c>
      <c r="F24" s="84">
        <v>19393.689087687</v>
      </c>
      <c r="G24" s="84">
        <v>2892.3621794943165</v>
      </c>
      <c r="H24" s="84">
        <v>1127.204421151</v>
      </c>
      <c r="I24" s="84">
        <v>0</v>
      </c>
      <c r="J24" s="74">
        <v>129.04052528372895</v>
      </c>
      <c r="K24" s="79">
        <v>42495.92184595814</v>
      </c>
      <c r="L24" s="84">
        <v>0</v>
      </c>
    </row>
    <row r="25" spans="2:12" ht="12.75">
      <c r="B25" s="11">
        <v>21</v>
      </c>
      <c r="C25" s="13" t="s">
        <v>53</v>
      </c>
      <c r="D25" s="84">
        <v>0.202330239</v>
      </c>
      <c r="E25" s="84">
        <v>0.016407586</v>
      </c>
      <c r="F25" s="84">
        <v>8.123388191</v>
      </c>
      <c r="G25" s="84">
        <v>0.403626219</v>
      </c>
      <c r="H25" s="84">
        <v>0.304184654</v>
      </c>
      <c r="I25" s="84">
        <v>0</v>
      </c>
      <c r="J25" s="74">
        <v>5.095002453919895E-05</v>
      </c>
      <c r="K25" s="79">
        <v>9.049987839024539</v>
      </c>
      <c r="L25" s="84">
        <v>0</v>
      </c>
    </row>
    <row r="26" spans="2:12" ht="12.75">
      <c r="B26" s="11">
        <v>22</v>
      </c>
      <c r="C26" s="12" t="s">
        <v>54</v>
      </c>
      <c r="D26" s="84">
        <v>1.118743891</v>
      </c>
      <c r="E26" s="84">
        <v>4.300106206</v>
      </c>
      <c r="F26" s="84">
        <v>22.212055286</v>
      </c>
      <c r="G26" s="84">
        <v>0.925577715</v>
      </c>
      <c r="H26" s="84">
        <v>0.951231923</v>
      </c>
      <c r="I26" s="84">
        <v>0</v>
      </c>
      <c r="J26" s="74">
        <v>8.377059249389767E-05</v>
      </c>
      <c r="K26" s="79">
        <v>29.507798791592492</v>
      </c>
      <c r="L26" s="84">
        <v>0</v>
      </c>
    </row>
    <row r="27" spans="2:12" ht="12.75">
      <c r="B27" s="11">
        <v>23</v>
      </c>
      <c r="C27" s="12" t="s">
        <v>55</v>
      </c>
      <c r="D27" s="84">
        <v>0.28121047</v>
      </c>
      <c r="E27" s="84">
        <v>0.020507778</v>
      </c>
      <c r="F27" s="84">
        <v>1.863176895</v>
      </c>
      <c r="G27" s="84">
        <v>0.185030645</v>
      </c>
      <c r="H27" s="84">
        <v>0.010565845</v>
      </c>
      <c r="I27" s="84">
        <v>0</v>
      </c>
      <c r="J27" s="74">
        <v>0</v>
      </c>
      <c r="K27" s="79">
        <v>2.3604916329999996</v>
      </c>
      <c r="L27" s="84">
        <v>0</v>
      </c>
    </row>
    <row r="28" spans="2:12" ht="12.75">
      <c r="B28" s="11">
        <v>24</v>
      </c>
      <c r="C28" s="13" t="s">
        <v>56</v>
      </c>
      <c r="D28" s="84">
        <v>0.26524208</v>
      </c>
      <c r="E28" s="84">
        <v>0.192081167</v>
      </c>
      <c r="F28" s="84">
        <v>8.923305338</v>
      </c>
      <c r="G28" s="84">
        <v>0.275913121</v>
      </c>
      <c r="H28" s="84">
        <v>0.554836003</v>
      </c>
      <c r="I28" s="84">
        <v>0</v>
      </c>
      <c r="J28" s="74">
        <v>1.9265982840477431</v>
      </c>
      <c r="K28" s="79">
        <v>12.137975993047744</v>
      </c>
      <c r="L28" s="84">
        <v>0</v>
      </c>
    </row>
    <row r="29" spans="2:12" ht="12.75">
      <c r="B29" s="11">
        <v>25</v>
      </c>
      <c r="C29" s="13" t="s">
        <v>99</v>
      </c>
      <c r="D29" s="84">
        <v>1944.079952075</v>
      </c>
      <c r="E29" s="84">
        <v>1335.003885189</v>
      </c>
      <c r="F29" s="84">
        <v>3961.793638279</v>
      </c>
      <c r="G29" s="84">
        <v>423.625445174</v>
      </c>
      <c r="H29" s="84">
        <v>152.103056014</v>
      </c>
      <c r="I29" s="84">
        <v>0</v>
      </c>
      <c r="J29" s="74">
        <v>8.048694155655573</v>
      </c>
      <c r="K29" s="79">
        <v>7824.654670886655</v>
      </c>
      <c r="L29" s="84">
        <v>0</v>
      </c>
    </row>
    <row r="30" spans="2:12" ht="12.75">
      <c r="B30" s="11">
        <v>26</v>
      </c>
      <c r="C30" s="13" t="s">
        <v>100</v>
      </c>
      <c r="D30" s="84">
        <v>28.161655312</v>
      </c>
      <c r="E30" s="84">
        <v>52.597269603</v>
      </c>
      <c r="F30" s="84">
        <v>553.730348766</v>
      </c>
      <c r="G30" s="84">
        <v>57.015621737</v>
      </c>
      <c r="H30" s="84">
        <v>8.399679395</v>
      </c>
      <c r="I30" s="84">
        <v>0</v>
      </c>
      <c r="J30" s="74">
        <v>0.0017516805982679196</v>
      </c>
      <c r="K30" s="79">
        <v>699.9063264935983</v>
      </c>
      <c r="L30" s="84">
        <v>0</v>
      </c>
    </row>
    <row r="31" spans="2:12" ht="12.75">
      <c r="B31" s="11">
        <v>27</v>
      </c>
      <c r="C31" s="13" t="s">
        <v>15</v>
      </c>
      <c r="D31" s="84">
        <v>270.567143835</v>
      </c>
      <c r="E31" s="84">
        <v>471.706026432</v>
      </c>
      <c r="F31" s="84">
        <v>3680.146699866</v>
      </c>
      <c r="G31" s="84">
        <v>379.385472283</v>
      </c>
      <c r="H31" s="84">
        <v>80.232828518</v>
      </c>
      <c r="I31" s="84">
        <v>0</v>
      </c>
      <c r="J31" s="74">
        <v>0</v>
      </c>
      <c r="K31" s="79">
        <v>4882.038170934</v>
      </c>
      <c r="L31" s="84">
        <v>0</v>
      </c>
    </row>
    <row r="32" spans="2:12" ht="12.75">
      <c r="B32" s="11">
        <v>28</v>
      </c>
      <c r="C32" s="13" t="s">
        <v>101</v>
      </c>
      <c r="D32" s="84">
        <v>1.383614762</v>
      </c>
      <c r="E32" s="84">
        <v>4.168027379</v>
      </c>
      <c r="F32" s="84">
        <v>31.207570954</v>
      </c>
      <c r="G32" s="84">
        <v>2.291652128</v>
      </c>
      <c r="H32" s="84">
        <v>2.565014934</v>
      </c>
      <c r="I32" s="84">
        <v>0</v>
      </c>
      <c r="J32" s="74">
        <v>0.04778377746208352</v>
      </c>
      <c r="K32" s="79">
        <v>41.663663934462086</v>
      </c>
      <c r="L32" s="84">
        <v>0</v>
      </c>
    </row>
    <row r="33" spans="2:12" ht="12.75">
      <c r="B33" s="11">
        <v>29</v>
      </c>
      <c r="C33" s="13" t="s">
        <v>57</v>
      </c>
      <c r="D33" s="84">
        <v>16.258752167</v>
      </c>
      <c r="E33" s="84">
        <v>90.536557887</v>
      </c>
      <c r="F33" s="84">
        <v>974.086720451</v>
      </c>
      <c r="G33" s="84">
        <v>52.371663804</v>
      </c>
      <c r="H33" s="84">
        <v>18.80782123</v>
      </c>
      <c r="I33" s="84">
        <v>0</v>
      </c>
      <c r="J33" s="74">
        <v>0.14366547210810268</v>
      </c>
      <c r="K33" s="79">
        <v>1152.2051810111082</v>
      </c>
      <c r="L33" s="84">
        <v>0</v>
      </c>
    </row>
    <row r="34" spans="2:12" ht="12.75">
      <c r="B34" s="11">
        <v>30</v>
      </c>
      <c r="C34" s="13" t="s">
        <v>58</v>
      </c>
      <c r="D34" s="84">
        <v>93.560899918</v>
      </c>
      <c r="E34" s="84">
        <v>195.482006042</v>
      </c>
      <c r="F34" s="84">
        <v>1758.015452086</v>
      </c>
      <c r="G34" s="84">
        <v>98.791202516</v>
      </c>
      <c r="H34" s="84">
        <v>22.765043859</v>
      </c>
      <c r="I34" s="84">
        <v>0</v>
      </c>
      <c r="J34" s="74">
        <v>0.4299227148869328</v>
      </c>
      <c r="K34" s="79">
        <v>2169.0445271358867</v>
      </c>
      <c r="L34" s="84">
        <v>0</v>
      </c>
    </row>
    <row r="35" spans="2:12" ht="12.75">
      <c r="B35" s="11">
        <v>31</v>
      </c>
      <c r="C35" s="12" t="s">
        <v>59</v>
      </c>
      <c r="D35" s="84">
        <v>2.036922877</v>
      </c>
      <c r="E35" s="84">
        <v>0.284647122</v>
      </c>
      <c r="F35" s="84">
        <v>24.04846441</v>
      </c>
      <c r="G35" s="84">
        <v>1.905427111</v>
      </c>
      <c r="H35" s="84">
        <v>0.161933897</v>
      </c>
      <c r="I35" s="84">
        <v>0</v>
      </c>
      <c r="J35" s="74">
        <v>0.15738697012786804</v>
      </c>
      <c r="K35" s="79">
        <v>28.59478238712787</v>
      </c>
      <c r="L35" s="84">
        <v>0</v>
      </c>
    </row>
    <row r="36" spans="2:12" ht="12.75">
      <c r="B36" s="11">
        <v>32</v>
      </c>
      <c r="C36" s="13" t="s">
        <v>60</v>
      </c>
      <c r="D36" s="84">
        <v>525.676149664</v>
      </c>
      <c r="E36" s="84">
        <v>600.918617012</v>
      </c>
      <c r="F36" s="84">
        <v>2820.440894834</v>
      </c>
      <c r="G36" s="84">
        <v>353.210260706</v>
      </c>
      <c r="H36" s="84">
        <v>119.668542644</v>
      </c>
      <c r="I36" s="84">
        <v>0</v>
      </c>
      <c r="J36" s="74">
        <v>4.236358882086849</v>
      </c>
      <c r="K36" s="79">
        <v>4424.150823742087</v>
      </c>
      <c r="L36" s="84">
        <v>0</v>
      </c>
    </row>
    <row r="37" spans="2:12" ht="12.75">
      <c r="B37" s="11">
        <v>33</v>
      </c>
      <c r="C37" s="13" t="s">
        <v>95</v>
      </c>
      <c r="D37" s="84">
        <v>45.747458464</v>
      </c>
      <c r="E37" s="84">
        <v>38.938307051</v>
      </c>
      <c r="F37" s="84">
        <v>95.1705075</v>
      </c>
      <c r="G37" s="85">
        <v>5.756167816</v>
      </c>
      <c r="H37" s="85">
        <v>1.305389667</v>
      </c>
      <c r="I37" s="84">
        <v>0</v>
      </c>
      <c r="J37" s="74">
        <v>1.0419887980215436</v>
      </c>
      <c r="K37" s="79">
        <v>187.95981929602155</v>
      </c>
      <c r="L37" s="84">
        <v>0</v>
      </c>
    </row>
    <row r="38" spans="2:12" ht="12.75">
      <c r="B38" s="11">
        <v>34</v>
      </c>
      <c r="C38" s="13" t="s">
        <v>61</v>
      </c>
      <c r="D38" s="84">
        <v>0.117399556</v>
      </c>
      <c r="E38" s="84">
        <v>0.207685947</v>
      </c>
      <c r="F38" s="84">
        <v>8.866438821</v>
      </c>
      <c r="G38" s="84">
        <v>0.249324385</v>
      </c>
      <c r="H38" s="84">
        <v>0.289486646</v>
      </c>
      <c r="I38" s="84">
        <v>0</v>
      </c>
      <c r="J38" s="74">
        <v>9.455449339329866E-05</v>
      </c>
      <c r="K38" s="79">
        <v>9.730429909493393</v>
      </c>
      <c r="L38" s="84">
        <v>0</v>
      </c>
    </row>
    <row r="39" spans="2:12" ht="12.75">
      <c r="B39" s="11">
        <v>35</v>
      </c>
      <c r="C39" s="13" t="s">
        <v>62</v>
      </c>
      <c r="D39" s="84">
        <v>349.45761278</v>
      </c>
      <c r="E39" s="84">
        <v>470.133393973</v>
      </c>
      <c r="F39" s="84">
        <v>3313.615250045</v>
      </c>
      <c r="G39" s="84">
        <v>304.469172777</v>
      </c>
      <c r="H39" s="84">
        <v>51.594581964</v>
      </c>
      <c r="I39" s="84">
        <v>0</v>
      </c>
      <c r="J39" s="74">
        <v>0.9168430346797644</v>
      </c>
      <c r="K39" s="79">
        <v>4490.18685457368</v>
      </c>
      <c r="L39" s="84">
        <v>0</v>
      </c>
    </row>
    <row r="40" spans="2:12" ht="12.75">
      <c r="B40" s="11">
        <v>36</v>
      </c>
      <c r="C40" s="13" t="s">
        <v>63</v>
      </c>
      <c r="D40" s="84">
        <v>16.288131066</v>
      </c>
      <c r="E40" s="84">
        <v>30.28866426</v>
      </c>
      <c r="F40" s="84">
        <v>416.752358613</v>
      </c>
      <c r="G40" s="84">
        <v>28.312243772</v>
      </c>
      <c r="H40" s="84">
        <v>7.905020904</v>
      </c>
      <c r="I40" s="84">
        <v>0</v>
      </c>
      <c r="J40" s="74">
        <v>0.00015300636203642874</v>
      </c>
      <c r="K40" s="79">
        <v>499.54657162136203</v>
      </c>
      <c r="L40" s="84">
        <v>0</v>
      </c>
    </row>
    <row r="41" spans="2:12" ht="12.75">
      <c r="B41" s="11">
        <v>37</v>
      </c>
      <c r="C41" s="13" t="s">
        <v>64</v>
      </c>
      <c r="D41" s="84">
        <v>714.958752316</v>
      </c>
      <c r="E41" s="84">
        <v>756.325399507</v>
      </c>
      <c r="F41" s="84">
        <v>3009.870505523</v>
      </c>
      <c r="G41" s="84">
        <v>369.479662856</v>
      </c>
      <c r="H41" s="84">
        <v>88.683183476</v>
      </c>
      <c r="I41" s="84">
        <v>0</v>
      </c>
      <c r="J41" s="74">
        <v>21.731571119089704</v>
      </c>
      <c r="K41" s="79">
        <v>4961.049074797089</v>
      </c>
      <c r="L41" s="84">
        <v>0</v>
      </c>
    </row>
    <row r="42" spans="2:12" ht="15">
      <c r="B42" s="14" t="s">
        <v>11</v>
      </c>
      <c r="C42" s="75"/>
      <c r="D42" s="87">
        <f aca="true" t="shared" si="0" ref="D42:L42">SUM(D5:D41)</f>
        <v>17966.113937478003</v>
      </c>
      <c r="E42" s="87">
        <f t="shared" si="0"/>
        <v>17717.631515676094</v>
      </c>
      <c r="F42" s="87">
        <f t="shared" si="0"/>
        <v>59070.693927445005</v>
      </c>
      <c r="G42" s="87">
        <f t="shared" si="0"/>
        <v>6886.628758233316</v>
      </c>
      <c r="H42" s="87">
        <f>SUM(H5:H41)</f>
        <v>2110.9904577429993</v>
      </c>
      <c r="I42" s="87">
        <f t="shared" si="0"/>
        <v>0</v>
      </c>
      <c r="J42" s="87">
        <f t="shared" si="0"/>
        <v>233.71339332046003</v>
      </c>
      <c r="K42" s="87">
        <f>SUM(K5:K41)</f>
        <v>103985.77198989587</v>
      </c>
      <c r="L42" s="87">
        <f t="shared" si="0"/>
        <v>0</v>
      </c>
    </row>
    <row r="43" spans="2:6" ht="12.75">
      <c r="B43" t="s">
        <v>80</v>
      </c>
      <c r="E43" s="2"/>
      <c r="F43" s="82"/>
    </row>
    <row r="44" spans="4:12" ht="12.75">
      <c r="D44" s="88"/>
      <c r="E44" s="88"/>
      <c r="F44" s="88"/>
      <c r="G44" s="88"/>
      <c r="H44" s="88"/>
      <c r="I44" s="88"/>
      <c r="J44" s="88"/>
      <c r="K44" s="88"/>
      <c r="L44" s="88"/>
    </row>
    <row r="87" ht="12.75">
      <c r="B87" s="122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2022-07-10T14:08:38Z</cp:lastPrinted>
  <dcterms:created xsi:type="dcterms:W3CDTF">2014-01-06T04:43:23Z</dcterms:created>
  <dcterms:modified xsi:type="dcterms:W3CDTF">2022-07-10T14:08:42Z</dcterms:modified>
  <cp:category/>
  <cp:version/>
  <cp:contentType/>
  <cp:contentStatus/>
</cp:coreProperties>
</file>