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<sst xmlns="http://schemas.openxmlformats.org/spreadsheetml/2006/main" count="202" uniqueCount="169">
  <si>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</si>
  <si>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</si>
  <si>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</si>
  <si>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</si>
  <si>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</si>
  <si>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</si>
  <si>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</si>
  <si>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</si>
  <si>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</si>
  <si>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</si>
  <si>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</si>
  <si>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</si>
  <si>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</si>
  <si>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</si>
  <si>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</si>
  <si>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</si>
  <si>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</si>
  <si>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</si>
  <si>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</si>
  <si>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</si>
  <si>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</si>
  <si>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</si>
  <si>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</si>
  <si>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</si>
  <si>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</si>
  <si>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</si>
  <si>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</si>
  <si>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</si>
  <si>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</si>
  <si>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</si>
  <si>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</si>
  <si>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</si>
  <si>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</si>
  <si>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</si>
  <si>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</si>
  <si>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</si>
  <si>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</si>
  <si>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</si>
  <si>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</si>
  <si>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</si>
  <si>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</si>
  <si>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</si>
  <si>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</si>
  <si>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</si>
  <si>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</si>
  <si>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</si>
  <si>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</si>
  <si>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</si>
  <si>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</si>
  <si>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</si>
  <si>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</si>
  <si>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</si>
  <si>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</si>
  <si>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</si>
  <si>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</si>
  <si>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</si>
  <si>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</si>
  <si>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</si>
  <si>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</si>
  <si>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</si>
  <si>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</si>
  <si>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</si>
  <si>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</si>
  <si>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</si>
  <si>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</si>
  <si>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</si>
  <si>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</si>
  <si>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</si>
  <si>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</si>
  <si>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</si>
  <si>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</si>
  <si>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</si>
  <si>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</si>
  <si>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</si>
  <si>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</si>
  <si>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</si>
  <si>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</si>
  <si>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</si>
  <si>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</si>
  <si>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</si>
  <si>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</si>
  <si>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</si>
  <si>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</si>
  <si>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</si>
  <si>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</si>
  <si>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</si>
  <si>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</si>
  <si>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</si>
  <si>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</si>
  <si>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</si>
  <si>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</si>
  <si>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</si>
  <si>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</si>
  <si>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</si>
  <si>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</si>
  <si>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</si>
  <si>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</si>
  <si>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</si>
  <si>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</si>
  <si>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</si>
  <si>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</si>
  <si>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</si>
  <si>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</si>
  <si>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</si>
  <si>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</si>
  <si>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</si>
  <si>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</si>
  <si>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</si>
  <si>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Savings Fund</t>
  </si>
  <si>
    <t>DSP Focus Fund</t>
  </si>
  <si>
    <t>DSP Midcap Fund</t>
  </si>
  <si>
    <t>DSP Natural Resources and New Energy Fund</t>
  </si>
  <si>
    <t>DSP Small Cap Fund</t>
  </si>
  <si>
    <t>DSP US Flexible Equity Fund</t>
  </si>
  <si>
    <t>DSP World Agriculture Fund</t>
  </si>
  <si>
    <t>DSP World Energy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</si>
  <si>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</si>
  <si>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</si>
  <si>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</si>
  <si>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</si>
  <si>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</si>
  <si>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</si>
  <si>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</si>
  <si>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</si>
  <si>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</si>
  <si>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</si>
  <si>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</si>
  <si>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</si>
  <si>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</si>
  <si>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</si>
  <si>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</si>
  <si>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</si>
  <si>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</si>
  <si>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</si>
  <si>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</si>
  <si>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</si>
  <si>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</si>
  <si>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</si>
  <si>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</si>
  <si>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</si>
  <si>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</si>
  <si>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</si>
  <si>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</si>
  <si>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</si>
  <si>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</si>
  <si>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</si>
  <si>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</si>
  <si>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</si>
  <si>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</si>
  <si>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</si>
  <si>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</si>
  <si>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</si>
  <si>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CRISIL SDL Plus G-Sec Apr 2033 50:50 Index Fund</t>
  </si>
  <si>
    <t>DSP Nifty Bank ETF</t>
  </si>
  <si>
    <t>DSP FMP Series 270 - 1144 Days</t>
  </si>
  <si>
    <t>DSP Nifty SDL Plus G-Sec Sep 2027 50:50 Index Fund</t>
  </si>
  <si>
    <t>DSP World Gold Fund of Fund</t>
  </si>
  <si>
    <t>DSP Gold ETF</t>
  </si>
  <si>
    <t>DSP Nifty SDL Plus G-Sec Jun 2028 30:70 Index Fund</t>
  </si>
  <si>
    <t>DSP Banking &amp; PSU Debt Fund</t>
  </si>
  <si>
    <t>DSP Equity Opportunities Fund</t>
  </si>
  <si>
    <t>DSP TOP 100 Equity Fund</t>
  </si>
  <si>
    <t>DSP India T.I.G.E.R. Fund</t>
  </si>
  <si>
    <t>DSP S&amp;P BSE Sensex ETF</t>
  </si>
  <si>
    <t>DSP Nifty Private Bank ETF</t>
  </si>
  <si>
    <t>DSP Nifty IT ETF</t>
  </si>
  <si>
    <t>DSP Nifty PSU Bank ETF</t>
  </si>
  <si>
    <t>Table showing State wise /Union Territory wise contribution to AAUM of category of schemes as on 31.07.2023</t>
  </si>
  <si>
    <t>DSP Mutual Fund: Average Assets Under Management (AAUM) as on 31.07.2023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</si>
</sst>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9" fontId="0" fillId="0" borderId="15" xfId="42" applyFont="1" applyBorder="1" applyAlignment="1">
      <alignment horizontal="center"/>
    </xf>
    <xf numFmtId="179" fontId="0" fillId="0" borderId="15" xfId="42" applyFont="1" applyFill="1" applyBorder="1" applyAlignment="1">
      <alignment horizontal="center"/>
    </xf>
    <xf numFmtId="179" fontId="0" fillId="0" borderId="10" xfId="42" applyFont="1" applyBorder="1" applyAlignment="1">
      <alignment horizontal="center"/>
    </xf>
    <xf numFmtId="179" fontId="0" fillId="0" borderId="14" xfId="42" applyFont="1" applyBorder="1" applyAlignment="1">
      <alignment horizontal="center"/>
    </xf>
    <xf numFmtId="179" fontId="1" fillId="33" borderId="11" xfId="42" applyFont="1" applyFill="1" applyBorder="1" applyAlignment="1">
      <alignment/>
    </xf>
    <xf numFmtId="179" fontId="1" fillId="33" borderId="18" xfId="42" applyFont="1" applyFill="1" applyBorder="1" applyAlignment="1">
      <alignment/>
    </xf>
    <xf numFmtId="179" fontId="1" fillId="33" borderId="18" xfId="42" applyFont="1" applyFill="1" applyBorder="1" applyAlignment="1">
      <alignment/>
    </xf>
    <xf numFmtId="179" fontId="0" fillId="0" borderId="10" xfId="42" applyFont="1" applyFill="1" applyBorder="1" applyAlignment="1">
      <alignment horizontal="center"/>
    </xf>
    <xf numFmtId="179" fontId="0" fillId="0" borderId="12" xfId="42" applyFont="1" applyBorder="1" applyAlignment="1">
      <alignment horizontal="center"/>
    </xf>
    <xf numFmtId="179" fontId="0" fillId="0" borderId="18" xfId="42" applyFont="1" applyBorder="1" applyAlignment="1">
      <alignment horizontal="center"/>
    </xf>
    <xf numFmtId="179" fontId="0" fillId="0" borderId="19" xfId="42" applyFont="1" applyBorder="1" applyAlignment="1">
      <alignment horizontal="center"/>
    </xf>
    <xf numFmtId="179" fontId="0" fillId="0" borderId="11" xfId="42" applyFont="1" applyBorder="1" applyAlignment="1">
      <alignment/>
    </xf>
    <xf numFmtId="179" fontId="0" fillId="0" borderId="10" xfId="42" applyFont="1" applyFill="1" applyBorder="1" applyAlignment="1">
      <alignment/>
    </xf>
    <xf numFmtId="179" fontId="0" fillId="0" borderId="10" xfId="42" applyFont="1" applyBorder="1" applyAlignment="1">
      <alignment/>
    </xf>
    <xf numFmtId="179" fontId="0" fillId="0" borderId="12" xfId="42" applyFont="1" applyBorder="1" applyAlignment="1">
      <alignment/>
    </xf>
    <xf numFmtId="179" fontId="1" fillId="0" borderId="13" xfId="42" applyFont="1" applyBorder="1" applyAlignment="1">
      <alignment/>
    </xf>
    <xf numFmtId="179" fontId="0" fillId="33" borderId="11" xfId="42" applyFont="1" applyFill="1" applyBorder="1" applyAlignment="1">
      <alignment/>
    </xf>
    <xf numFmtId="179" fontId="0" fillId="33" borderId="10" xfId="42" applyFont="1" applyFill="1" applyBorder="1" applyAlignment="1">
      <alignment/>
    </xf>
    <xf numFmtId="179" fontId="0" fillId="33" borderId="12" xfId="42" applyFont="1" applyFill="1" applyBorder="1" applyAlignment="1">
      <alignment/>
    </xf>
    <xf numFmtId="179" fontId="1" fillId="33" borderId="13" xfId="42" applyFont="1" applyFill="1" applyBorder="1" applyAlignment="1">
      <alignment/>
    </xf>
    <xf numFmtId="179" fontId="1" fillId="34" borderId="11" xfId="42" applyFont="1" applyFill="1" applyBorder="1" applyAlignment="1">
      <alignment/>
    </xf>
    <xf numFmtId="179" fontId="0" fillId="0" borderId="15" xfId="42" applyFont="1" applyBorder="1" applyAlignment="1">
      <alignment horizontal="center"/>
    </xf>
    <xf numFmtId="179" fontId="0" fillId="0" borderId="15" xfId="42" applyFont="1" applyFill="1" applyBorder="1" applyAlignment="1">
      <alignment horizontal="center"/>
    </xf>
    <xf numFmtId="179" fontId="1" fillId="33" borderId="12" xfId="42" applyFont="1" applyFill="1" applyBorder="1" applyAlignment="1">
      <alignment/>
    </xf>
    <xf numFmtId="179" fontId="1" fillId="33" borderId="10" xfId="42" applyFont="1" applyFill="1" applyBorder="1" applyAlignment="1">
      <alignment/>
    </xf>
    <xf numFmtId="179" fontId="0" fillId="0" borderId="11" xfId="42" applyFont="1" applyBorder="1" applyAlignment="1">
      <alignment horizontal="center"/>
    </xf>
    <xf numFmtId="179" fontId="1" fillId="34" borderId="10" xfId="42" applyFont="1" applyFill="1" applyBorder="1" applyAlignment="1">
      <alignment/>
    </xf>
    <xf numFmtId="179" fontId="1" fillId="34" borderId="12" xfId="42" applyFont="1" applyFill="1" applyBorder="1" applyAlignment="1">
      <alignment/>
    </xf>
    <xf numFmtId="179" fontId="1" fillId="33" borderId="15" xfId="42" applyFont="1" applyFill="1" applyBorder="1" applyAlignment="1">
      <alignment/>
    </xf>
    <xf numFmtId="179" fontId="0" fillId="0" borderId="11" xfId="42" applyFont="1" applyBorder="1" applyAlignment="1">
      <alignment horizontal="center"/>
    </xf>
    <xf numFmtId="179" fontId="0" fillId="0" borderId="10" xfId="42" applyFont="1" applyBorder="1" applyAlignment="1">
      <alignment horizontal="center"/>
    </xf>
    <xf numFmtId="179" fontId="0" fillId="0" borderId="12" xfId="42" applyFont="1" applyBorder="1" applyAlignment="1">
      <alignment horizontal="center"/>
    </xf>
    <xf numFmtId="179" fontId="0" fillId="0" borderId="10" xfId="42" applyFont="1" applyFill="1" applyBorder="1" applyAlignment="1">
      <alignment horizontal="center"/>
    </xf>
    <xf numFmtId="179" fontId="1" fillId="33" borderId="11" xfId="42" applyFont="1" applyFill="1" applyBorder="1" applyAlignment="1">
      <alignment/>
    </xf>
    <xf numFmtId="179" fontId="0" fillId="34" borderId="11" xfId="42" applyFont="1" applyFill="1" applyBorder="1" applyAlignment="1">
      <alignment/>
    </xf>
    <xf numFmtId="179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179" fontId="1" fillId="0" borderId="13" xfId="42" applyNumberFormat="1" applyFont="1" applyBorder="1" applyAlignment="1">
      <alignment/>
    </xf>
    <xf numFmtId="179" fontId="1" fillId="33" borderId="13" xfId="42" applyNumberFormat="1" applyFont="1" applyFill="1" applyBorder="1" applyAlignment="1">
      <alignment/>
    </xf>
    <xf numFmtId="179" fontId="9" fillId="0" borderId="0" xfId="42" applyFont="1" applyFill="1" applyBorder="1" applyAlignment="1">
      <alignment horizontal="right"/>
    </xf>
    <xf numFmtId="179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9" fontId="0" fillId="0" borderId="18" xfId="42" applyFont="1" applyBorder="1" applyAlignment="1">
      <alignment/>
    </xf>
    <xf numFmtId="179" fontId="0" fillId="33" borderId="18" xfId="42" applyFont="1" applyFill="1" applyBorder="1" applyAlignment="1">
      <alignment/>
    </xf>
    <xf numFmtId="179" fontId="0" fillId="34" borderId="18" xfId="42" applyFont="1" applyFill="1" applyBorder="1" applyAlignment="1">
      <alignment/>
    </xf>
    <xf numFmtId="179" fontId="1" fillId="34" borderId="18" xfId="42" applyFont="1" applyFill="1" applyBorder="1" applyAlignment="1">
      <alignment/>
    </xf>
    <xf numFmtId="179" fontId="0" fillId="0" borderId="18" xfId="42" applyFont="1" applyBorder="1" applyAlignment="1">
      <alignment horizontal="center"/>
    </xf>
    <xf numFmtId="179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9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79" fontId="1" fillId="34" borderId="13" xfId="42" applyFont="1" applyFill="1" applyBorder="1" applyAlignment="1">
      <alignment/>
    </xf>
    <xf numFmtId="179" fontId="1" fillId="33" borderId="14" xfId="42" applyFont="1" applyFill="1" applyBorder="1" applyAlignment="1">
      <alignment/>
    </xf>
    <xf numFmtId="179" fontId="1" fillId="33" borderId="13" xfId="42" applyNumberFormat="1" applyFont="1" applyFill="1" applyBorder="1" applyAlignment="1">
      <alignment/>
    </xf>
    <xf numFmtId="179" fontId="1" fillId="33" borderId="13" xfId="42" applyFont="1" applyFill="1" applyBorder="1" applyAlignment="1">
      <alignment/>
    </xf>
    <xf numFmtId="179" fontId="1" fillId="33" borderId="26" xfId="42" applyFont="1" applyFill="1" applyBorder="1" applyAlignment="1">
      <alignment/>
    </xf>
    <xf numFmtId="179" fontId="1" fillId="33" borderId="27" xfId="42" applyFont="1" applyFill="1" applyBorder="1" applyAlignment="1">
      <alignment/>
    </xf>
    <xf numFmtId="179" fontId="1" fillId="33" borderId="28" xfId="42" applyFont="1" applyFill="1" applyBorder="1" applyAlignment="1">
      <alignment/>
    </xf>
    <xf numFmtId="179" fontId="1" fillId="33" borderId="29" xfId="42" applyFont="1" applyFill="1" applyBorder="1" applyAlignment="1">
      <alignment/>
    </xf>
    <xf numFmtId="179" fontId="1" fillId="33" borderId="30" xfId="42" applyFont="1" applyFill="1" applyBorder="1" applyAlignment="1">
      <alignment/>
    </xf>
    <xf numFmtId="179" fontId="1" fillId="33" borderId="17" xfId="42" applyNumberFormat="1" applyFont="1" applyFill="1" applyBorder="1" applyAlignment="1">
      <alignment/>
    </xf>
    <xf numFmtId="179" fontId="0" fillId="0" borderId="18" xfId="42" applyFont="1" applyFill="1" applyBorder="1" applyAlignment="1">
      <alignment horizontal="center"/>
    </xf>
    <xf numFmtId="179" fontId="1" fillId="0" borderId="14" xfId="42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4" fillId="0" borderId="0" xfId="56" applyFont="1" applyFill="1">
      <alignment/>
      <protection/>
    </xf>
    <xf numFmtId="4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9" fontId="0" fillId="0" borderId="15" xfId="42" applyFont="1" applyBorder="1" applyAlignment="1">
      <alignment horizontal="center"/>
    </xf>
    <xf numFmtId="179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9" fontId="0" fillId="0" borderId="43" xfId="42" applyFont="1" applyBorder="1" applyAlignment="1">
      <alignment horizontal="center"/>
    </xf>
    <xf numFmtId="179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7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1" bestFit="1" customWidth="1"/>
    <col min="2" max="2" width="46.140625" style="1" customWidth="1"/>
    <col min="3" max="3" width="5.28125" style="1" bestFit="1" customWidth="1"/>
    <col min="4" max="4" width="9.57421875" style="26" customWidth="1"/>
    <col min="5" max="7" width="5.28125" style="1" bestFit="1" customWidth="1"/>
    <col min="8" max="8" width="9.57421875" style="1" customWidth="1"/>
    <col min="9" max="9" width="10.57421875" style="1" customWidth="1"/>
    <col min="10" max="10" width="9.57421875" style="1" bestFit="1" customWidth="1"/>
    <col min="11" max="11" width="6.00390625" style="1" bestFit="1" customWidth="1"/>
    <col min="12" max="12" width="27.8515625" style="1" bestFit="1" customWidth="1"/>
    <col min="13" max="13" width="5.28125" style="1" bestFit="1" customWidth="1"/>
    <col min="14" max="14" width="5.28125" style="26" bestFit="1" customWidth="1"/>
    <col min="15" max="17" width="5.28125" style="1" bestFit="1" customWidth="1"/>
    <col min="18" max="18" width="9.57421875" style="1" bestFit="1" customWidth="1"/>
    <col min="19" max="19" width="8.00390625" style="1" bestFit="1" customWidth="1"/>
    <col min="20" max="20" width="7.00390625" style="1" bestFit="1" customWidth="1"/>
    <col min="21" max="21" width="5.28125" style="1" bestFit="1" customWidth="1"/>
    <col min="22" max="22" width="8.00390625" style="1" customWidth="1"/>
    <col min="23" max="27" width="5.28125" style="1" bestFit="1" customWidth="1"/>
    <col min="28" max="28" width="7.00390625" style="1" customWidth="1"/>
    <col min="29" max="29" width="6.00390625" style="1" bestFit="1" customWidth="1"/>
    <col min="30" max="31" width="5.28125" style="1" bestFit="1" customWidth="1"/>
    <col min="32" max="32" width="6.00390625" style="1" customWidth="1"/>
    <col min="33" max="37" width="5.28125" style="1" bestFit="1" customWidth="1"/>
    <col min="38" max="38" width="6.00390625" style="1" customWidth="1"/>
    <col min="39" max="41" width="5.28125" style="1" bestFit="1" customWidth="1"/>
    <col min="42" max="43" width="6.00390625" style="1" bestFit="1" customWidth="1"/>
    <col min="44" max="44" width="6.00390625" style="26" bestFit="1" customWidth="1"/>
    <col min="45" max="47" width="5.28125" style="1" bestFit="1" customWidth="1"/>
    <col min="48" max="48" width="10.57421875" style="1" customWidth="1"/>
    <col min="49" max="49" width="9.57421875" style="1" bestFit="1" customWidth="1"/>
    <col min="50" max="50" width="7.00390625" style="1" bestFit="1" customWidth="1"/>
    <col min="51" max="51" width="5.28125" style="1" bestFit="1" customWidth="1"/>
    <col min="52" max="52" width="10.57421875" style="1" customWidth="1"/>
    <col min="53" max="53" width="5.28125" style="1" bestFit="1" customWidth="1"/>
    <col min="54" max="54" width="5.28125" style="26" bestFit="1" customWidth="1"/>
    <col min="55" max="57" width="5.28125" style="1" bestFit="1" customWidth="1"/>
    <col min="58" max="58" width="10.57421875" style="1" bestFit="1" customWidth="1"/>
    <col min="59" max="59" width="8.00390625" style="26" customWidth="1"/>
    <col min="60" max="60" width="7.00390625" style="1" bestFit="1" customWidth="1"/>
    <col min="61" max="61" width="5.28125" style="1" bestFit="1" customWidth="1"/>
    <col min="62" max="62" width="9.57421875" style="1" bestFit="1" customWidth="1"/>
    <col min="63" max="63" width="17.140625" style="22" bestFit="1" customWidth="1"/>
    <col min="64" max="64" width="10.28125" style="26" bestFit="1" customWidth="1"/>
    <col min="65" max="16384" width="9.140625" style="26" customWidth="1"/>
  </cols>
  <sheetData>
    <row r="1" spans="1:64" s="116" customFormat="1" ht="19.5" thickBot="1">
      <c r="A1" s="154" t="s">
        <v>66</v>
      </c>
      <c r="B1" s="136" t="s">
        <v>28</v>
      </c>
      <c r="C1" s="142" t="s">
        <v>168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4"/>
      <c r="BL1" s="26"/>
    </row>
    <row r="2" spans="1:64" s="117" customFormat="1" ht="18.75" customHeight="1" thickBot="1">
      <c r="A2" s="155"/>
      <c r="B2" s="137"/>
      <c r="C2" s="141" t="s">
        <v>27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8" t="s">
        <v>25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  <c r="AQ2" s="128" t="s">
        <v>26</v>
      </c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30"/>
      <c r="BK2" s="145" t="s">
        <v>23</v>
      </c>
      <c r="BL2" s="26"/>
    </row>
    <row r="3" spans="1:64" s="118" customFormat="1" ht="18.75" thickBot="1">
      <c r="A3" s="155"/>
      <c r="B3" s="137"/>
      <c r="C3" s="140" t="s">
        <v>102</v>
      </c>
      <c r="D3" s="132"/>
      <c r="E3" s="132"/>
      <c r="F3" s="132"/>
      <c r="G3" s="132"/>
      <c r="H3" s="132"/>
      <c r="I3" s="132"/>
      <c r="J3" s="132"/>
      <c r="K3" s="132"/>
      <c r="L3" s="133"/>
      <c r="M3" s="131" t="s">
        <v>103</v>
      </c>
      <c r="N3" s="132"/>
      <c r="O3" s="132"/>
      <c r="P3" s="132"/>
      <c r="Q3" s="132"/>
      <c r="R3" s="132"/>
      <c r="S3" s="132"/>
      <c r="T3" s="132"/>
      <c r="U3" s="132"/>
      <c r="V3" s="133"/>
      <c r="W3" s="131" t="s">
        <v>102</v>
      </c>
      <c r="X3" s="132"/>
      <c r="Y3" s="132"/>
      <c r="Z3" s="132"/>
      <c r="AA3" s="132"/>
      <c r="AB3" s="132"/>
      <c r="AC3" s="132"/>
      <c r="AD3" s="132"/>
      <c r="AE3" s="132"/>
      <c r="AF3" s="133"/>
      <c r="AG3" s="131" t="s">
        <v>103</v>
      </c>
      <c r="AH3" s="132"/>
      <c r="AI3" s="132"/>
      <c r="AJ3" s="132"/>
      <c r="AK3" s="132"/>
      <c r="AL3" s="132"/>
      <c r="AM3" s="132"/>
      <c r="AN3" s="132"/>
      <c r="AO3" s="132"/>
      <c r="AP3" s="133"/>
      <c r="AQ3" s="131" t="s">
        <v>102</v>
      </c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103</v>
      </c>
      <c r="BB3" s="132"/>
      <c r="BC3" s="132"/>
      <c r="BD3" s="132"/>
      <c r="BE3" s="132"/>
      <c r="BF3" s="132"/>
      <c r="BG3" s="132"/>
      <c r="BH3" s="132"/>
      <c r="BI3" s="132"/>
      <c r="BJ3" s="133"/>
      <c r="BK3" s="146"/>
      <c r="BL3" s="26"/>
    </row>
    <row r="4" spans="1:64" s="118" customFormat="1" ht="18">
      <c r="A4" s="155"/>
      <c r="B4" s="137"/>
      <c r="C4" s="122" t="s">
        <v>29</v>
      </c>
      <c r="D4" s="122"/>
      <c r="E4" s="122"/>
      <c r="F4" s="122"/>
      <c r="G4" s="123"/>
      <c r="H4" s="125" t="s">
        <v>30</v>
      </c>
      <c r="I4" s="126"/>
      <c r="J4" s="126"/>
      <c r="K4" s="126"/>
      <c r="L4" s="127"/>
      <c r="M4" s="124" t="s">
        <v>29</v>
      </c>
      <c r="N4" s="122"/>
      <c r="O4" s="122"/>
      <c r="P4" s="122"/>
      <c r="Q4" s="123"/>
      <c r="R4" s="125" t="s">
        <v>30</v>
      </c>
      <c r="S4" s="126"/>
      <c r="T4" s="126"/>
      <c r="U4" s="126"/>
      <c r="V4" s="127"/>
      <c r="W4" s="124" t="s">
        <v>29</v>
      </c>
      <c r="X4" s="122"/>
      <c r="Y4" s="122"/>
      <c r="Z4" s="122"/>
      <c r="AA4" s="123"/>
      <c r="AB4" s="125" t="s">
        <v>30</v>
      </c>
      <c r="AC4" s="126"/>
      <c r="AD4" s="126"/>
      <c r="AE4" s="126"/>
      <c r="AF4" s="127"/>
      <c r="AG4" s="124" t="s">
        <v>29</v>
      </c>
      <c r="AH4" s="122"/>
      <c r="AI4" s="122"/>
      <c r="AJ4" s="122"/>
      <c r="AK4" s="123"/>
      <c r="AL4" s="125" t="s">
        <v>30</v>
      </c>
      <c r="AM4" s="126"/>
      <c r="AN4" s="126"/>
      <c r="AO4" s="126"/>
      <c r="AP4" s="127"/>
      <c r="AQ4" s="124" t="s">
        <v>29</v>
      </c>
      <c r="AR4" s="122"/>
      <c r="AS4" s="122"/>
      <c r="AT4" s="122"/>
      <c r="AU4" s="123"/>
      <c r="AV4" s="125" t="s">
        <v>30</v>
      </c>
      <c r="AW4" s="126"/>
      <c r="AX4" s="126"/>
      <c r="AY4" s="126"/>
      <c r="AZ4" s="127"/>
      <c r="BA4" s="124" t="s">
        <v>29</v>
      </c>
      <c r="BB4" s="122"/>
      <c r="BC4" s="122"/>
      <c r="BD4" s="122"/>
      <c r="BE4" s="123"/>
      <c r="BF4" s="125" t="s">
        <v>30</v>
      </c>
      <c r="BG4" s="126"/>
      <c r="BH4" s="126"/>
      <c r="BI4" s="126"/>
      <c r="BJ4" s="127"/>
      <c r="BK4" s="146"/>
      <c r="BL4" s="26"/>
    </row>
    <row r="5" spans="1:64" s="119" customFormat="1" ht="15" customHeight="1">
      <c r="A5" s="155"/>
      <c r="B5" s="137"/>
      <c r="C5" s="85">
        <v>1</v>
      </c>
      <c r="D5" s="3">
        <v>2</v>
      </c>
      <c r="E5" s="3">
        <v>3</v>
      </c>
      <c r="F5" s="3">
        <v>4</v>
      </c>
      <c r="G5" s="5">
        <v>5</v>
      </c>
      <c r="H5" s="4">
        <v>1</v>
      </c>
      <c r="I5" s="3">
        <v>2</v>
      </c>
      <c r="J5" s="3">
        <v>3</v>
      </c>
      <c r="K5" s="3">
        <v>4</v>
      </c>
      <c r="L5" s="5">
        <v>5</v>
      </c>
      <c r="M5" s="4">
        <v>1</v>
      </c>
      <c r="N5" s="3">
        <v>2</v>
      </c>
      <c r="O5" s="3">
        <v>3</v>
      </c>
      <c r="P5" s="3">
        <v>4</v>
      </c>
      <c r="Q5" s="5">
        <v>5</v>
      </c>
      <c r="R5" s="4">
        <v>1</v>
      </c>
      <c r="S5" s="3">
        <v>2</v>
      </c>
      <c r="T5" s="3">
        <v>3</v>
      </c>
      <c r="U5" s="3">
        <v>4</v>
      </c>
      <c r="V5" s="5">
        <v>5</v>
      </c>
      <c r="W5" s="4">
        <v>1</v>
      </c>
      <c r="X5" s="3">
        <v>2</v>
      </c>
      <c r="Y5" s="3">
        <v>3</v>
      </c>
      <c r="Z5" s="3">
        <v>4</v>
      </c>
      <c r="AA5" s="5">
        <v>5</v>
      </c>
      <c r="AB5" s="4">
        <v>1</v>
      </c>
      <c r="AC5" s="3">
        <v>2</v>
      </c>
      <c r="AD5" s="3">
        <v>3</v>
      </c>
      <c r="AE5" s="3">
        <v>4</v>
      </c>
      <c r="AF5" s="5">
        <v>5</v>
      </c>
      <c r="AG5" s="4">
        <v>1</v>
      </c>
      <c r="AH5" s="3">
        <v>2</v>
      </c>
      <c r="AI5" s="3">
        <v>3</v>
      </c>
      <c r="AJ5" s="3">
        <v>4</v>
      </c>
      <c r="AK5" s="5">
        <v>5</v>
      </c>
      <c r="AL5" s="4">
        <v>1</v>
      </c>
      <c r="AM5" s="3">
        <v>2</v>
      </c>
      <c r="AN5" s="3">
        <v>3</v>
      </c>
      <c r="AO5" s="3">
        <v>4</v>
      </c>
      <c r="AP5" s="5">
        <v>5</v>
      </c>
      <c r="AQ5" s="4">
        <v>1</v>
      </c>
      <c r="AR5" s="3">
        <v>2</v>
      </c>
      <c r="AS5" s="3">
        <v>3</v>
      </c>
      <c r="AT5" s="3">
        <v>4</v>
      </c>
      <c r="AU5" s="5">
        <v>5</v>
      </c>
      <c r="AV5" s="4">
        <v>1</v>
      </c>
      <c r="AW5" s="3">
        <v>2</v>
      </c>
      <c r="AX5" s="3">
        <v>3</v>
      </c>
      <c r="AY5" s="3">
        <v>4</v>
      </c>
      <c r="AZ5" s="5">
        <v>5</v>
      </c>
      <c r="BA5" s="4">
        <v>1</v>
      </c>
      <c r="BB5" s="3">
        <v>2</v>
      </c>
      <c r="BC5" s="3">
        <v>3</v>
      </c>
      <c r="BD5" s="3">
        <v>4</v>
      </c>
      <c r="BE5" s="5">
        <v>5</v>
      </c>
      <c r="BF5" s="4">
        <v>1</v>
      </c>
      <c r="BG5" s="3">
        <v>2</v>
      </c>
      <c r="BH5" s="3">
        <v>3</v>
      </c>
      <c r="BI5" s="3">
        <v>4</v>
      </c>
      <c r="BJ5" s="5">
        <v>5</v>
      </c>
      <c r="BK5" s="147"/>
      <c r="BL5" s="26"/>
    </row>
    <row r="6" spans="1:63" ht="12.75">
      <c r="A6" s="6" t="s">
        <v>0</v>
      </c>
      <c r="B6" s="12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9"/>
    </row>
    <row r="7" spans="1:63" ht="12.75">
      <c r="A7" s="6" t="s">
        <v>67</v>
      </c>
      <c r="B7" s="13" t="s">
        <v>12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ht="12.75">
      <c r="A8" s="6"/>
      <c r="B8" s="17" t="s">
        <v>127</v>
      </c>
      <c r="C8" s="42">
        <v>0</v>
      </c>
      <c r="D8" s="40">
        <v>544.313651449</v>
      </c>
      <c r="E8" s="35">
        <v>0</v>
      </c>
      <c r="F8" s="35">
        <v>0</v>
      </c>
      <c r="G8" s="35">
        <v>0</v>
      </c>
      <c r="H8" s="35">
        <v>50.896399729</v>
      </c>
      <c r="I8" s="35">
        <v>8164.36347996</v>
      </c>
      <c r="J8" s="35">
        <v>1914.210563785</v>
      </c>
      <c r="K8" s="35">
        <v>0</v>
      </c>
      <c r="L8" s="35">
        <v>389.960429734</v>
      </c>
      <c r="M8" s="35">
        <v>0</v>
      </c>
      <c r="N8" s="40">
        <v>0</v>
      </c>
      <c r="O8" s="35">
        <v>0</v>
      </c>
      <c r="P8" s="35">
        <v>0</v>
      </c>
      <c r="Q8" s="35">
        <v>0</v>
      </c>
      <c r="R8" s="35">
        <v>23.54221598</v>
      </c>
      <c r="S8" s="35">
        <v>313.381643978</v>
      </c>
      <c r="T8" s="35">
        <v>8.918194438</v>
      </c>
      <c r="U8" s="35">
        <v>0</v>
      </c>
      <c r="V8" s="35">
        <v>48.281647903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0.00679924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0.000118505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40">
        <v>0.161198819</v>
      </c>
      <c r="AS8" s="35">
        <v>0</v>
      </c>
      <c r="AT8" s="35">
        <v>0</v>
      </c>
      <c r="AU8" s="35">
        <v>0</v>
      </c>
      <c r="AV8" s="35">
        <v>73.784782793</v>
      </c>
      <c r="AW8" s="35">
        <v>2363.098051945</v>
      </c>
      <c r="AX8" s="35">
        <v>2.260681528</v>
      </c>
      <c r="AY8" s="35">
        <v>0</v>
      </c>
      <c r="AZ8" s="35">
        <v>684.552832071</v>
      </c>
      <c r="BA8" s="35">
        <v>0</v>
      </c>
      <c r="BB8" s="40">
        <v>0</v>
      </c>
      <c r="BC8" s="35">
        <v>0</v>
      </c>
      <c r="BD8" s="35">
        <v>0</v>
      </c>
      <c r="BE8" s="35">
        <v>0</v>
      </c>
      <c r="BF8" s="35">
        <v>28.435581918</v>
      </c>
      <c r="BG8" s="40">
        <v>14.866873366</v>
      </c>
      <c r="BH8" s="35">
        <v>1.141906854</v>
      </c>
      <c r="BI8" s="35">
        <v>0</v>
      </c>
      <c r="BJ8" s="35">
        <v>48.114394168</v>
      </c>
      <c r="BK8" s="100">
        <v>14674.291448163</v>
      </c>
    </row>
    <row r="9" spans="1:63" ht="12.75">
      <c r="A9" s="6"/>
      <c r="B9" s="17" t="s">
        <v>121</v>
      </c>
      <c r="C9" s="42">
        <v>0</v>
      </c>
      <c r="D9" s="40">
        <v>617.364868968</v>
      </c>
      <c r="E9" s="35">
        <v>0</v>
      </c>
      <c r="F9" s="35">
        <v>0</v>
      </c>
      <c r="G9" s="43">
        <v>0</v>
      </c>
      <c r="H9" s="42">
        <v>22.266613079</v>
      </c>
      <c r="I9" s="35">
        <v>2040.21414305</v>
      </c>
      <c r="J9" s="35">
        <v>8.719966174</v>
      </c>
      <c r="K9" s="43">
        <v>0</v>
      </c>
      <c r="L9" s="43">
        <v>261.762230996</v>
      </c>
      <c r="M9" s="42">
        <v>0</v>
      </c>
      <c r="N9" s="40">
        <v>0</v>
      </c>
      <c r="O9" s="35">
        <v>0</v>
      </c>
      <c r="P9" s="43">
        <v>0</v>
      </c>
      <c r="Q9" s="43">
        <v>0</v>
      </c>
      <c r="R9" s="42">
        <v>6.681155293</v>
      </c>
      <c r="S9" s="35">
        <v>30.90335477</v>
      </c>
      <c r="T9" s="35">
        <v>0</v>
      </c>
      <c r="U9" s="35">
        <v>0</v>
      </c>
      <c r="V9" s="43">
        <v>5.680022216</v>
      </c>
      <c r="W9" s="42">
        <v>0</v>
      </c>
      <c r="X9" s="35">
        <v>0</v>
      </c>
      <c r="Y9" s="35">
        <v>0</v>
      </c>
      <c r="Z9" s="43">
        <v>0</v>
      </c>
      <c r="AA9" s="43">
        <v>0</v>
      </c>
      <c r="AB9" s="42">
        <v>0</v>
      </c>
      <c r="AC9" s="35">
        <v>0</v>
      </c>
      <c r="AD9" s="35">
        <v>0</v>
      </c>
      <c r="AE9" s="35">
        <v>0</v>
      </c>
      <c r="AF9" s="43">
        <v>0</v>
      </c>
      <c r="AG9" s="42">
        <v>0</v>
      </c>
      <c r="AH9" s="35">
        <v>0</v>
      </c>
      <c r="AI9" s="35">
        <v>0</v>
      </c>
      <c r="AJ9" s="35">
        <v>0</v>
      </c>
      <c r="AK9" s="43">
        <v>0</v>
      </c>
      <c r="AL9" s="42">
        <v>0</v>
      </c>
      <c r="AM9" s="35">
        <v>0</v>
      </c>
      <c r="AN9" s="35">
        <v>0</v>
      </c>
      <c r="AO9" s="43">
        <v>0</v>
      </c>
      <c r="AP9" s="43">
        <v>0</v>
      </c>
      <c r="AQ9" s="42">
        <v>0</v>
      </c>
      <c r="AR9" s="40">
        <v>0.095925022</v>
      </c>
      <c r="AS9" s="35">
        <v>0</v>
      </c>
      <c r="AT9" s="43">
        <v>0</v>
      </c>
      <c r="AU9" s="43">
        <v>0</v>
      </c>
      <c r="AV9" s="42">
        <v>9.070030326</v>
      </c>
      <c r="AW9" s="35">
        <v>749.837929434</v>
      </c>
      <c r="AX9" s="35">
        <v>0</v>
      </c>
      <c r="AY9" s="43">
        <v>0</v>
      </c>
      <c r="AZ9" s="43">
        <v>50.238155217</v>
      </c>
      <c r="BA9" s="42">
        <v>0</v>
      </c>
      <c r="BB9" s="40">
        <v>0</v>
      </c>
      <c r="BC9" s="35">
        <v>0</v>
      </c>
      <c r="BD9" s="43">
        <v>0</v>
      </c>
      <c r="BE9" s="43">
        <v>0</v>
      </c>
      <c r="BF9" s="42">
        <v>3.214252959</v>
      </c>
      <c r="BG9" s="40">
        <v>9.260116815</v>
      </c>
      <c r="BH9" s="35">
        <v>5.417441384</v>
      </c>
      <c r="BI9" s="35">
        <v>0</v>
      </c>
      <c r="BJ9" s="35">
        <v>9.124995926</v>
      </c>
      <c r="BK9" s="100">
        <v>3829.851201629</v>
      </c>
    </row>
    <row r="10" spans="1:63" ht="12.75">
      <c r="A10" s="6"/>
      <c r="B10" s="17" t="s">
        <v>126</v>
      </c>
      <c r="C10" s="42">
        <v>0</v>
      </c>
      <c r="D10" s="40">
        <v>222.543196222</v>
      </c>
      <c r="E10" s="35">
        <v>0</v>
      </c>
      <c r="F10" s="35">
        <v>0</v>
      </c>
      <c r="G10" s="41">
        <v>0</v>
      </c>
      <c r="H10" s="42">
        <v>5.362181286</v>
      </c>
      <c r="I10" s="35">
        <v>2751.409110473</v>
      </c>
      <c r="J10" s="35">
        <v>272.64079344</v>
      </c>
      <c r="K10" s="43">
        <v>0</v>
      </c>
      <c r="L10" s="41">
        <v>254.949425579</v>
      </c>
      <c r="M10" s="42">
        <v>0</v>
      </c>
      <c r="N10" s="40">
        <v>0</v>
      </c>
      <c r="O10" s="35">
        <v>0</v>
      </c>
      <c r="P10" s="43">
        <v>0</v>
      </c>
      <c r="Q10" s="41">
        <v>0</v>
      </c>
      <c r="R10" s="42">
        <v>1.763607947</v>
      </c>
      <c r="S10" s="35">
        <v>95.461751451</v>
      </c>
      <c r="T10" s="35">
        <v>23.596582223</v>
      </c>
      <c r="U10" s="35">
        <v>0</v>
      </c>
      <c r="V10" s="41">
        <v>24.501570891</v>
      </c>
      <c r="W10" s="42">
        <v>0</v>
      </c>
      <c r="X10" s="35">
        <v>0</v>
      </c>
      <c r="Y10" s="35">
        <v>0</v>
      </c>
      <c r="Z10" s="43">
        <v>0</v>
      </c>
      <c r="AA10" s="41">
        <v>0</v>
      </c>
      <c r="AB10" s="42">
        <v>0</v>
      </c>
      <c r="AC10" s="35">
        <v>0</v>
      </c>
      <c r="AD10" s="35">
        <v>0</v>
      </c>
      <c r="AE10" s="35">
        <v>0</v>
      </c>
      <c r="AF10" s="41">
        <v>0</v>
      </c>
      <c r="AG10" s="42">
        <v>0</v>
      </c>
      <c r="AH10" s="35">
        <v>0</v>
      </c>
      <c r="AI10" s="35">
        <v>0</v>
      </c>
      <c r="AJ10" s="35">
        <v>0</v>
      </c>
      <c r="AK10" s="41">
        <v>0</v>
      </c>
      <c r="AL10" s="42">
        <v>0.001481507</v>
      </c>
      <c r="AM10" s="35">
        <v>0</v>
      </c>
      <c r="AN10" s="35">
        <v>0</v>
      </c>
      <c r="AO10" s="43">
        <v>0</v>
      </c>
      <c r="AP10" s="41">
        <v>0</v>
      </c>
      <c r="AQ10" s="42">
        <v>0</v>
      </c>
      <c r="AR10" s="40">
        <v>0</v>
      </c>
      <c r="AS10" s="35">
        <v>0</v>
      </c>
      <c r="AT10" s="43">
        <v>0</v>
      </c>
      <c r="AU10" s="41">
        <v>0</v>
      </c>
      <c r="AV10" s="42">
        <v>20.253933744</v>
      </c>
      <c r="AW10" s="35">
        <v>1239.442109422</v>
      </c>
      <c r="AX10" s="35">
        <v>5.274626845</v>
      </c>
      <c r="AY10" s="43">
        <v>0</v>
      </c>
      <c r="AZ10" s="41">
        <v>482.08306791</v>
      </c>
      <c r="BA10" s="42">
        <v>0</v>
      </c>
      <c r="BB10" s="40">
        <v>0</v>
      </c>
      <c r="BC10" s="35">
        <v>0</v>
      </c>
      <c r="BD10" s="43">
        <v>0</v>
      </c>
      <c r="BE10" s="41">
        <v>0</v>
      </c>
      <c r="BF10" s="42">
        <v>9.239771929</v>
      </c>
      <c r="BG10" s="40">
        <v>34.806026329</v>
      </c>
      <c r="BH10" s="35">
        <v>6.683481329</v>
      </c>
      <c r="BI10" s="35">
        <v>0</v>
      </c>
      <c r="BJ10" s="35">
        <v>58.230608492</v>
      </c>
      <c r="BK10" s="100">
        <v>5508.243327019</v>
      </c>
    </row>
    <row r="11" spans="1:64" ht="12.75">
      <c r="A11" s="27"/>
      <c r="B11" s="28" t="s">
        <v>76</v>
      </c>
      <c r="C11" s="86">
        <f>SUM(C8:C10)</f>
        <v>0</v>
      </c>
      <c r="D11" s="71">
        <f aca="true" t="shared" si="0" ref="D11:BJ11">SUM(D8:D10)</f>
        <v>1384.221716639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78.525194094</v>
      </c>
      <c r="I11" s="71">
        <f t="shared" si="0"/>
        <v>12955.986733483</v>
      </c>
      <c r="J11" s="71">
        <f t="shared" si="0"/>
        <v>2195.571323399</v>
      </c>
      <c r="K11" s="71">
        <f t="shared" si="0"/>
        <v>0</v>
      </c>
      <c r="L11" s="71">
        <f t="shared" si="0"/>
        <v>906.6720863090001</v>
      </c>
      <c r="M11" s="71">
        <f t="shared" si="0"/>
        <v>0</v>
      </c>
      <c r="N11" s="71">
        <f t="shared" si="0"/>
        <v>0</v>
      </c>
      <c r="O11" s="71">
        <f t="shared" si="0"/>
        <v>0</v>
      </c>
      <c r="P11" s="71">
        <f t="shared" si="0"/>
        <v>0</v>
      </c>
      <c r="Q11" s="71">
        <f t="shared" si="0"/>
        <v>0</v>
      </c>
      <c r="R11" s="71">
        <f t="shared" si="0"/>
        <v>31.986979220000002</v>
      </c>
      <c r="S11" s="71">
        <f t="shared" si="0"/>
        <v>439.746750199</v>
      </c>
      <c r="T11" s="71">
        <f t="shared" si="0"/>
        <v>32.514776661</v>
      </c>
      <c r="U11" s="71">
        <f t="shared" si="0"/>
        <v>0</v>
      </c>
      <c r="V11" s="71">
        <f t="shared" si="0"/>
        <v>78.46324100999999</v>
      </c>
      <c r="W11" s="71">
        <f t="shared" si="0"/>
        <v>0</v>
      </c>
      <c r="X11" s="71">
        <f t="shared" si="0"/>
        <v>0</v>
      </c>
      <c r="Y11" s="71">
        <f t="shared" si="0"/>
        <v>0</v>
      </c>
      <c r="Z11" s="71">
        <f t="shared" si="0"/>
        <v>0</v>
      </c>
      <c r="AA11" s="71">
        <f t="shared" si="0"/>
        <v>0</v>
      </c>
      <c r="AB11" s="71">
        <f t="shared" si="0"/>
        <v>0.00679924</v>
      </c>
      <c r="AC11" s="71">
        <f t="shared" si="0"/>
        <v>0</v>
      </c>
      <c r="AD11" s="71">
        <f t="shared" si="0"/>
        <v>0</v>
      </c>
      <c r="AE11" s="71">
        <f t="shared" si="0"/>
        <v>0</v>
      </c>
      <c r="AF11" s="71">
        <f t="shared" si="0"/>
        <v>0</v>
      </c>
      <c r="AG11" s="71">
        <f t="shared" si="0"/>
        <v>0</v>
      </c>
      <c r="AH11" s="71">
        <f t="shared" si="0"/>
        <v>0</v>
      </c>
      <c r="AI11" s="71">
        <f t="shared" si="0"/>
        <v>0</v>
      </c>
      <c r="AJ11" s="71">
        <f t="shared" si="0"/>
        <v>0</v>
      </c>
      <c r="AK11" s="71">
        <f t="shared" si="0"/>
        <v>0</v>
      </c>
      <c r="AL11" s="71">
        <f t="shared" si="0"/>
        <v>0.001600012</v>
      </c>
      <c r="AM11" s="71">
        <f t="shared" si="0"/>
        <v>0</v>
      </c>
      <c r="AN11" s="71">
        <f t="shared" si="0"/>
        <v>0</v>
      </c>
      <c r="AO11" s="71">
        <f t="shared" si="0"/>
        <v>0</v>
      </c>
      <c r="AP11" s="71">
        <f t="shared" si="0"/>
        <v>0</v>
      </c>
      <c r="AQ11" s="71">
        <f t="shared" si="0"/>
        <v>0</v>
      </c>
      <c r="AR11" s="71">
        <f t="shared" si="0"/>
        <v>0.25712384099999996</v>
      </c>
      <c r="AS11" s="71">
        <f t="shared" si="0"/>
        <v>0</v>
      </c>
      <c r="AT11" s="71">
        <f t="shared" si="0"/>
        <v>0</v>
      </c>
      <c r="AU11" s="71">
        <f t="shared" si="0"/>
        <v>0</v>
      </c>
      <c r="AV11" s="71">
        <f t="shared" si="0"/>
        <v>103.108746863</v>
      </c>
      <c r="AW11" s="71">
        <f t="shared" si="0"/>
        <v>4352.378090800999</v>
      </c>
      <c r="AX11" s="71">
        <f t="shared" si="0"/>
        <v>7.535308373</v>
      </c>
      <c r="AY11" s="71">
        <f t="shared" si="0"/>
        <v>0</v>
      </c>
      <c r="AZ11" s="71">
        <f t="shared" si="0"/>
        <v>1216.874055198</v>
      </c>
      <c r="BA11" s="71">
        <f t="shared" si="0"/>
        <v>0</v>
      </c>
      <c r="BB11" s="71">
        <f t="shared" si="0"/>
        <v>0</v>
      </c>
      <c r="BC11" s="71">
        <f t="shared" si="0"/>
        <v>0</v>
      </c>
      <c r="BD11" s="71">
        <f t="shared" si="0"/>
        <v>0</v>
      </c>
      <c r="BE11" s="71">
        <f t="shared" si="0"/>
        <v>0</v>
      </c>
      <c r="BF11" s="71">
        <f t="shared" si="0"/>
        <v>40.889606806</v>
      </c>
      <c r="BG11" s="71">
        <f t="shared" si="0"/>
        <v>58.93301651</v>
      </c>
      <c r="BH11" s="71">
        <f t="shared" si="0"/>
        <v>13.242829567000001</v>
      </c>
      <c r="BI11" s="71">
        <f t="shared" si="0"/>
        <v>0</v>
      </c>
      <c r="BJ11" s="71">
        <f t="shared" si="0"/>
        <v>115.469998586</v>
      </c>
      <c r="BK11" s="101">
        <f>SUM(BK8:BK10)</f>
        <v>24012.385976811</v>
      </c>
      <c r="BL11" s="120"/>
    </row>
    <row r="12" spans="1:64" ht="12.75">
      <c r="A12" s="6" t="s">
        <v>68</v>
      </c>
      <c r="B12" s="13" t="s">
        <v>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5"/>
      <c r="BL12" s="120"/>
    </row>
    <row r="13" spans="1:64" ht="12.75">
      <c r="A13" s="6"/>
      <c r="B13" s="13" t="s">
        <v>128</v>
      </c>
      <c r="C13" s="42">
        <v>0</v>
      </c>
      <c r="D13" s="40">
        <v>160.024227967</v>
      </c>
      <c r="E13" s="35">
        <v>0</v>
      </c>
      <c r="F13" s="35">
        <v>0</v>
      </c>
      <c r="G13" s="41">
        <v>0</v>
      </c>
      <c r="H13" s="42">
        <v>39.024296654</v>
      </c>
      <c r="I13" s="35">
        <v>80.337469575</v>
      </c>
      <c r="J13" s="35">
        <v>0</v>
      </c>
      <c r="K13" s="43">
        <v>0</v>
      </c>
      <c r="L13" s="41">
        <v>110.748849423</v>
      </c>
      <c r="M13" s="42">
        <v>0</v>
      </c>
      <c r="N13" s="40">
        <v>0</v>
      </c>
      <c r="O13" s="35">
        <v>0</v>
      </c>
      <c r="P13" s="43">
        <v>0</v>
      </c>
      <c r="Q13" s="41">
        <v>0</v>
      </c>
      <c r="R13" s="42">
        <v>17.272046106</v>
      </c>
      <c r="S13" s="35">
        <v>3.787021607</v>
      </c>
      <c r="T13" s="35">
        <v>0</v>
      </c>
      <c r="U13" s="35">
        <v>0</v>
      </c>
      <c r="V13" s="41">
        <v>12.93723694</v>
      </c>
      <c r="W13" s="42">
        <v>0</v>
      </c>
      <c r="X13" s="35">
        <v>0</v>
      </c>
      <c r="Y13" s="35">
        <v>0</v>
      </c>
      <c r="Z13" s="43">
        <v>0</v>
      </c>
      <c r="AA13" s="41">
        <v>0</v>
      </c>
      <c r="AB13" s="42">
        <v>0</v>
      </c>
      <c r="AC13" s="35">
        <v>0</v>
      </c>
      <c r="AD13" s="35">
        <v>0</v>
      </c>
      <c r="AE13" s="35">
        <v>0</v>
      </c>
      <c r="AF13" s="41">
        <v>0</v>
      </c>
      <c r="AG13" s="42">
        <v>0</v>
      </c>
      <c r="AH13" s="35">
        <v>0</v>
      </c>
      <c r="AI13" s="35">
        <v>0</v>
      </c>
      <c r="AJ13" s="35">
        <v>0</v>
      </c>
      <c r="AK13" s="41">
        <v>0</v>
      </c>
      <c r="AL13" s="42">
        <v>0</v>
      </c>
      <c r="AM13" s="35">
        <v>0</v>
      </c>
      <c r="AN13" s="35">
        <v>0</v>
      </c>
      <c r="AO13" s="43">
        <v>0</v>
      </c>
      <c r="AP13" s="41">
        <v>0</v>
      </c>
      <c r="AQ13" s="42">
        <v>0</v>
      </c>
      <c r="AR13" s="40">
        <v>0</v>
      </c>
      <c r="AS13" s="35">
        <v>0</v>
      </c>
      <c r="AT13" s="43">
        <v>0</v>
      </c>
      <c r="AU13" s="41">
        <v>0</v>
      </c>
      <c r="AV13" s="42">
        <v>16.666479604</v>
      </c>
      <c r="AW13" s="35">
        <v>37.158587961</v>
      </c>
      <c r="AX13" s="35">
        <v>6.713739951</v>
      </c>
      <c r="AY13" s="43">
        <v>0</v>
      </c>
      <c r="AZ13" s="41">
        <v>95.743572295</v>
      </c>
      <c r="BA13" s="42">
        <v>0</v>
      </c>
      <c r="BB13" s="40">
        <v>0</v>
      </c>
      <c r="BC13" s="35">
        <v>0</v>
      </c>
      <c r="BD13" s="43">
        <v>0</v>
      </c>
      <c r="BE13" s="41">
        <v>0</v>
      </c>
      <c r="BF13" s="42">
        <v>4.208124663</v>
      </c>
      <c r="BG13" s="40">
        <v>1.609810364</v>
      </c>
      <c r="BH13" s="35">
        <v>0</v>
      </c>
      <c r="BI13" s="35">
        <v>0</v>
      </c>
      <c r="BJ13" s="35">
        <v>4.575213358</v>
      </c>
      <c r="BK13" s="100">
        <v>590.806676468</v>
      </c>
      <c r="BL13" s="120"/>
    </row>
    <row r="14" spans="1:64" ht="12.75">
      <c r="A14" s="6"/>
      <c r="B14" s="17" t="s">
        <v>118</v>
      </c>
      <c r="C14" s="42">
        <v>0</v>
      </c>
      <c r="D14" s="40">
        <v>6.709922042</v>
      </c>
      <c r="E14" s="35">
        <v>0</v>
      </c>
      <c r="F14" s="35">
        <v>0</v>
      </c>
      <c r="G14" s="41">
        <v>0</v>
      </c>
      <c r="H14" s="42">
        <v>5.058085749</v>
      </c>
      <c r="I14" s="35">
        <v>1.256600466</v>
      </c>
      <c r="J14" s="35">
        <v>0</v>
      </c>
      <c r="K14" s="43">
        <v>0</v>
      </c>
      <c r="L14" s="41">
        <v>10.548157559</v>
      </c>
      <c r="M14" s="42">
        <v>0</v>
      </c>
      <c r="N14" s="40">
        <v>0</v>
      </c>
      <c r="O14" s="35">
        <v>0</v>
      </c>
      <c r="P14" s="43">
        <v>0</v>
      </c>
      <c r="Q14" s="41">
        <v>0</v>
      </c>
      <c r="R14" s="42">
        <v>2.017213879</v>
      </c>
      <c r="S14" s="35">
        <v>0</v>
      </c>
      <c r="T14" s="35">
        <v>0</v>
      </c>
      <c r="U14" s="35">
        <v>0</v>
      </c>
      <c r="V14" s="41">
        <v>0.720030018</v>
      </c>
      <c r="W14" s="42">
        <v>0</v>
      </c>
      <c r="X14" s="35">
        <v>0</v>
      </c>
      <c r="Y14" s="35">
        <v>0</v>
      </c>
      <c r="Z14" s="43">
        <v>0</v>
      </c>
      <c r="AA14" s="41">
        <v>0</v>
      </c>
      <c r="AB14" s="42">
        <v>0.000105211</v>
      </c>
      <c r="AC14" s="35">
        <v>0</v>
      </c>
      <c r="AD14" s="35">
        <v>0</v>
      </c>
      <c r="AE14" s="35">
        <v>0</v>
      </c>
      <c r="AF14" s="41">
        <v>0</v>
      </c>
      <c r="AG14" s="42">
        <v>0</v>
      </c>
      <c r="AH14" s="35">
        <v>0</v>
      </c>
      <c r="AI14" s="35">
        <v>0</v>
      </c>
      <c r="AJ14" s="35">
        <v>0</v>
      </c>
      <c r="AK14" s="41">
        <v>0</v>
      </c>
      <c r="AL14" s="42">
        <v>0</v>
      </c>
      <c r="AM14" s="35">
        <v>0</v>
      </c>
      <c r="AN14" s="35">
        <v>0</v>
      </c>
      <c r="AO14" s="43">
        <v>0</v>
      </c>
      <c r="AP14" s="41">
        <v>0</v>
      </c>
      <c r="AQ14" s="42">
        <v>0</v>
      </c>
      <c r="AR14" s="40">
        <v>0</v>
      </c>
      <c r="AS14" s="35">
        <v>0</v>
      </c>
      <c r="AT14" s="43">
        <v>0</v>
      </c>
      <c r="AU14" s="41">
        <v>0</v>
      </c>
      <c r="AV14" s="42">
        <v>1.677192912</v>
      </c>
      <c r="AW14" s="35">
        <v>4.902003945</v>
      </c>
      <c r="AX14" s="35">
        <v>0</v>
      </c>
      <c r="AY14" s="43">
        <v>0</v>
      </c>
      <c r="AZ14" s="41">
        <v>17.578698798</v>
      </c>
      <c r="BA14" s="42">
        <v>0</v>
      </c>
      <c r="BB14" s="40">
        <v>0</v>
      </c>
      <c r="BC14" s="35">
        <v>0</v>
      </c>
      <c r="BD14" s="43">
        <v>0</v>
      </c>
      <c r="BE14" s="41">
        <v>0</v>
      </c>
      <c r="BF14" s="42">
        <v>0.408450608</v>
      </c>
      <c r="BG14" s="40">
        <v>0</v>
      </c>
      <c r="BH14" s="35">
        <v>0</v>
      </c>
      <c r="BI14" s="35">
        <v>0</v>
      </c>
      <c r="BJ14" s="35">
        <v>0.021764358</v>
      </c>
      <c r="BK14" s="100">
        <v>50.898225545</v>
      </c>
      <c r="BL14" s="120"/>
    </row>
    <row r="15" spans="1:64" ht="12.75">
      <c r="A15" s="27"/>
      <c r="B15" s="28" t="s">
        <v>77</v>
      </c>
      <c r="C15" s="72">
        <f aca="true" t="shared" si="1" ref="C15:AH15">SUM(C13:C14)</f>
        <v>0</v>
      </c>
      <c r="D15" s="72">
        <f t="shared" si="1"/>
        <v>166.734150009</v>
      </c>
      <c r="E15" s="72">
        <f t="shared" si="1"/>
        <v>0</v>
      </c>
      <c r="F15" s="72">
        <f t="shared" si="1"/>
        <v>0</v>
      </c>
      <c r="G15" s="72">
        <f t="shared" si="1"/>
        <v>0</v>
      </c>
      <c r="H15" s="72">
        <f t="shared" si="1"/>
        <v>44.082382403</v>
      </c>
      <c r="I15" s="72">
        <f t="shared" si="1"/>
        <v>81.594070041</v>
      </c>
      <c r="J15" s="72">
        <f t="shared" si="1"/>
        <v>0</v>
      </c>
      <c r="K15" s="72">
        <f t="shared" si="1"/>
        <v>0</v>
      </c>
      <c r="L15" s="72">
        <f t="shared" si="1"/>
        <v>121.297006982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19.289259985</v>
      </c>
      <c r="S15" s="72">
        <f t="shared" si="1"/>
        <v>3.787021607</v>
      </c>
      <c r="T15" s="72">
        <f t="shared" si="1"/>
        <v>0</v>
      </c>
      <c r="U15" s="72">
        <f t="shared" si="1"/>
        <v>0</v>
      </c>
      <c r="V15" s="72">
        <f t="shared" si="1"/>
        <v>13.657266958</v>
      </c>
      <c r="W15" s="72">
        <f t="shared" si="1"/>
        <v>0</v>
      </c>
      <c r="X15" s="72">
        <f t="shared" si="1"/>
        <v>0</v>
      </c>
      <c r="Y15" s="72">
        <f t="shared" si="1"/>
        <v>0</v>
      </c>
      <c r="Z15" s="72">
        <f t="shared" si="1"/>
        <v>0</v>
      </c>
      <c r="AA15" s="72">
        <f t="shared" si="1"/>
        <v>0</v>
      </c>
      <c r="AB15" s="72">
        <f t="shared" si="1"/>
        <v>0.000105211</v>
      </c>
      <c r="AC15" s="72">
        <f t="shared" si="1"/>
        <v>0</v>
      </c>
      <c r="AD15" s="72">
        <f t="shared" si="1"/>
        <v>0</v>
      </c>
      <c r="AE15" s="72">
        <f t="shared" si="1"/>
        <v>0</v>
      </c>
      <c r="AF15" s="72">
        <f t="shared" si="1"/>
        <v>0</v>
      </c>
      <c r="AG15" s="72">
        <f t="shared" si="1"/>
        <v>0</v>
      </c>
      <c r="AH15" s="72">
        <f t="shared" si="1"/>
        <v>0</v>
      </c>
      <c r="AI15" s="72">
        <f aca="true" t="shared" si="2" ref="AI15:BJ15">SUM(AI13:AI14)</f>
        <v>0</v>
      </c>
      <c r="AJ15" s="72">
        <f t="shared" si="2"/>
        <v>0</v>
      </c>
      <c r="AK15" s="72">
        <f t="shared" si="2"/>
        <v>0</v>
      </c>
      <c r="AL15" s="72">
        <f t="shared" si="2"/>
        <v>0</v>
      </c>
      <c r="AM15" s="72">
        <f t="shared" si="2"/>
        <v>0</v>
      </c>
      <c r="AN15" s="72">
        <f t="shared" si="2"/>
        <v>0</v>
      </c>
      <c r="AO15" s="72">
        <f t="shared" si="2"/>
        <v>0</v>
      </c>
      <c r="AP15" s="72">
        <f t="shared" si="2"/>
        <v>0</v>
      </c>
      <c r="AQ15" s="72">
        <f t="shared" si="2"/>
        <v>0</v>
      </c>
      <c r="AR15" s="72">
        <f t="shared" si="2"/>
        <v>0</v>
      </c>
      <c r="AS15" s="72">
        <f t="shared" si="2"/>
        <v>0</v>
      </c>
      <c r="AT15" s="72">
        <f t="shared" si="2"/>
        <v>0</v>
      </c>
      <c r="AU15" s="72">
        <f t="shared" si="2"/>
        <v>0</v>
      </c>
      <c r="AV15" s="72">
        <f t="shared" si="2"/>
        <v>18.343672515999998</v>
      </c>
      <c r="AW15" s="72">
        <f t="shared" si="2"/>
        <v>42.060591906</v>
      </c>
      <c r="AX15" s="72">
        <f t="shared" si="2"/>
        <v>6.713739951</v>
      </c>
      <c r="AY15" s="72">
        <f t="shared" si="2"/>
        <v>0</v>
      </c>
      <c r="AZ15" s="72">
        <f t="shared" si="2"/>
        <v>113.32227109300001</v>
      </c>
      <c r="BA15" s="72">
        <f t="shared" si="2"/>
        <v>0</v>
      </c>
      <c r="BB15" s="72">
        <f t="shared" si="2"/>
        <v>0</v>
      </c>
      <c r="BC15" s="72">
        <f t="shared" si="2"/>
        <v>0</v>
      </c>
      <c r="BD15" s="72">
        <f t="shared" si="2"/>
        <v>0</v>
      </c>
      <c r="BE15" s="72">
        <f t="shared" si="2"/>
        <v>0</v>
      </c>
      <c r="BF15" s="72">
        <f t="shared" si="2"/>
        <v>4.616575271</v>
      </c>
      <c r="BG15" s="72">
        <f t="shared" si="2"/>
        <v>1.609810364</v>
      </c>
      <c r="BH15" s="72">
        <f t="shared" si="2"/>
        <v>0</v>
      </c>
      <c r="BI15" s="72">
        <f t="shared" si="2"/>
        <v>0</v>
      </c>
      <c r="BJ15" s="72">
        <f t="shared" si="2"/>
        <v>4.5969777160000005</v>
      </c>
      <c r="BK15" s="102">
        <f>SUM(BK13:BK14)</f>
        <v>641.704902013</v>
      </c>
      <c r="BL15" s="120"/>
    </row>
    <row r="16" spans="1:64" ht="12.75">
      <c r="A16" s="6" t="s">
        <v>69</v>
      </c>
      <c r="B16" s="13" t="s">
        <v>10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50"/>
      <c r="BL16" s="120"/>
    </row>
    <row r="17" spans="1:64" ht="12.75">
      <c r="A17" s="6"/>
      <c r="B17" s="98" t="s">
        <v>141</v>
      </c>
      <c r="C17" s="42">
        <v>0</v>
      </c>
      <c r="D17" s="40">
        <v>0.539064659</v>
      </c>
      <c r="E17" s="35">
        <v>0</v>
      </c>
      <c r="F17" s="35">
        <v>0</v>
      </c>
      <c r="G17" s="41">
        <v>0</v>
      </c>
      <c r="H17" s="58">
        <v>0.523771898</v>
      </c>
      <c r="I17" s="35">
        <v>5.391724726</v>
      </c>
      <c r="J17" s="35">
        <v>0</v>
      </c>
      <c r="K17" s="35">
        <v>0</v>
      </c>
      <c r="L17" s="41">
        <v>8.218472095</v>
      </c>
      <c r="M17" s="58">
        <v>0</v>
      </c>
      <c r="N17" s="40">
        <v>0</v>
      </c>
      <c r="O17" s="35">
        <v>0</v>
      </c>
      <c r="P17" s="35">
        <v>0</v>
      </c>
      <c r="Q17" s="41">
        <v>0</v>
      </c>
      <c r="R17" s="58">
        <v>0.065927568</v>
      </c>
      <c r="S17" s="35">
        <v>0</v>
      </c>
      <c r="T17" s="35">
        <v>0</v>
      </c>
      <c r="U17" s="35">
        <v>0</v>
      </c>
      <c r="V17" s="41">
        <v>0.347588893</v>
      </c>
      <c r="W17" s="58">
        <v>0</v>
      </c>
      <c r="X17" s="35">
        <v>0</v>
      </c>
      <c r="Y17" s="35">
        <v>0</v>
      </c>
      <c r="Z17" s="35">
        <v>0</v>
      </c>
      <c r="AA17" s="41">
        <v>0</v>
      </c>
      <c r="AB17" s="58">
        <v>0</v>
      </c>
      <c r="AC17" s="35">
        <v>0</v>
      </c>
      <c r="AD17" s="35">
        <v>0</v>
      </c>
      <c r="AE17" s="35">
        <v>0</v>
      </c>
      <c r="AF17" s="41">
        <v>0</v>
      </c>
      <c r="AG17" s="58">
        <v>0</v>
      </c>
      <c r="AH17" s="35">
        <v>0</v>
      </c>
      <c r="AI17" s="35">
        <v>0</v>
      </c>
      <c r="AJ17" s="35">
        <v>0</v>
      </c>
      <c r="AK17" s="41">
        <v>0</v>
      </c>
      <c r="AL17" s="58">
        <v>0</v>
      </c>
      <c r="AM17" s="35">
        <v>0</v>
      </c>
      <c r="AN17" s="35">
        <v>0</v>
      </c>
      <c r="AO17" s="35">
        <v>0</v>
      </c>
      <c r="AP17" s="41">
        <v>0</v>
      </c>
      <c r="AQ17" s="58">
        <v>0</v>
      </c>
      <c r="AR17" s="40">
        <v>0</v>
      </c>
      <c r="AS17" s="35">
        <v>0</v>
      </c>
      <c r="AT17" s="35">
        <v>0</v>
      </c>
      <c r="AU17" s="41">
        <v>0</v>
      </c>
      <c r="AV17" s="58">
        <v>0.101603003</v>
      </c>
      <c r="AW17" s="35">
        <v>22.34885473</v>
      </c>
      <c r="AX17" s="35">
        <v>0</v>
      </c>
      <c r="AY17" s="35">
        <v>0</v>
      </c>
      <c r="AZ17" s="41">
        <v>6.594107762</v>
      </c>
      <c r="BA17" s="58">
        <v>0</v>
      </c>
      <c r="BB17" s="40">
        <v>0</v>
      </c>
      <c r="BC17" s="35">
        <v>0</v>
      </c>
      <c r="BD17" s="35">
        <v>0</v>
      </c>
      <c r="BE17" s="41">
        <v>0</v>
      </c>
      <c r="BF17" s="58">
        <v>0.030104594</v>
      </c>
      <c r="BG17" s="40">
        <v>0</v>
      </c>
      <c r="BH17" s="35">
        <v>0</v>
      </c>
      <c r="BI17" s="35">
        <v>0</v>
      </c>
      <c r="BJ17" s="43">
        <v>0.244599824</v>
      </c>
      <c r="BK17" s="100">
        <v>44.405819752</v>
      </c>
      <c r="BL17" s="120"/>
    </row>
    <row r="18" spans="1:64" ht="12.75">
      <c r="A18" s="6"/>
      <c r="B18" s="98" t="s">
        <v>151</v>
      </c>
      <c r="C18" s="42">
        <v>0</v>
      </c>
      <c r="D18" s="113">
        <v>0.09435883</v>
      </c>
      <c r="E18" s="42">
        <v>0</v>
      </c>
      <c r="F18" s="42">
        <v>0</v>
      </c>
      <c r="G18" s="33">
        <v>0</v>
      </c>
      <c r="H18" s="58">
        <v>0.328788101</v>
      </c>
      <c r="I18" s="42">
        <v>59.89224098</v>
      </c>
      <c r="J18" s="42">
        <v>0</v>
      </c>
      <c r="K18" s="42">
        <v>0</v>
      </c>
      <c r="L18" s="33">
        <v>11.855078731</v>
      </c>
      <c r="M18" s="58">
        <v>0</v>
      </c>
      <c r="N18" s="113">
        <v>0</v>
      </c>
      <c r="O18" s="42">
        <v>0</v>
      </c>
      <c r="P18" s="42">
        <v>0</v>
      </c>
      <c r="Q18" s="33">
        <v>0</v>
      </c>
      <c r="R18" s="58">
        <v>0.075579546</v>
      </c>
      <c r="S18" s="42">
        <v>2.096862898</v>
      </c>
      <c r="T18" s="42">
        <v>0</v>
      </c>
      <c r="U18" s="42">
        <v>0</v>
      </c>
      <c r="V18" s="33">
        <v>2.539685849</v>
      </c>
      <c r="W18" s="58">
        <v>0</v>
      </c>
      <c r="X18" s="42">
        <v>0</v>
      </c>
      <c r="Y18" s="42">
        <v>0</v>
      </c>
      <c r="Z18" s="42">
        <v>0</v>
      </c>
      <c r="AA18" s="33">
        <v>0</v>
      </c>
      <c r="AB18" s="58">
        <v>0</v>
      </c>
      <c r="AC18" s="42">
        <v>0</v>
      </c>
      <c r="AD18" s="42">
        <v>0</v>
      </c>
      <c r="AE18" s="42">
        <v>0</v>
      </c>
      <c r="AF18" s="33">
        <v>0</v>
      </c>
      <c r="AG18" s="58">
        <v>0</v>
      </c>
      <c r="AH18" s="42">
        <v>0</v>
      </c>
      <c r="AI18" s="42">
        <v>0</v>
      </c>
      <c r="AJ18" s="42">
        <v>0</v>
      </c>
      <c r="AK18" s="33">
        <v>0</v>
      </c>
      <c r="AL18" s="58">
        <v>0</v>
      </c>
      <c r="AM18" s="42">
        <v>0</v>
      </c>
      <c r="AN18" s="42">
        <v>0</v>
      </c>
      <c r="AO18" s="42">
        <v>0</v>
      </c>
      <c r="AP18" s="33">
        <v>0</v>
      </c>
      <c r="AQ18" s="58">
        <v>0</v>
      </c>
      <c r="AR18" s="113">
        <v>0</v>
      </c>
      <c r="AS18" s="42">
        <v>0</v>
      </c>
      <c r="AT18" s="42">
        <v>0</v>
      </c>
      <c r="AU18" s="33">
        <v>0</v>
      </c>
      <c r="AV18" s="58">
        <v>0.316302965</v>
      </c>
      <c r="AW18" s="42">
        <v>15.797275779</v>
      </c>
      <c r="AX18" s="42">
        <v>0</v>
      </c>
      <c r="AY18" s="42">
        <v>0</v>
      </c>
      <c r="AZ18" s="33">
        <v>16.196209066</v>
      </c>
      <c r="BA18" s="58">
        <v>0</v>
      </c>
      <c r="BB18" s="113">
        <v>0</v>
      </c>
      <c r="BC18" s="42">
        <v>0</v>
      </c>
      <c r="BD18" s="42">
        <v>0</v>
      </c>
      <c r="BE18" s="33">
        <v>0</v>
      </c>
      <c r="BF18" s="58">
        <v>0.142753469</v>
      </c>
      <c r="BG18" s="113">
        <v>0.052371365</v>
      </c>
      <c r="BH18" s="42">
        <v>0</v>
      </c>
      <c r="BI18" s="42">
        <v>0</v>
      </c>
      <c r="BJ18" s="33">
        <v>0.859678474</v>
      </c>
      <c r="BK18" s="114">
        <v>110.247186053</v>
      </c>
      <c r="BL18" s="120"/>
    </row>
    <row r="19" spans="1:64" ht="12.75">
      <c r="A19" s="6"/>
      <c r="B19" s="98" t="s">
        <v>150</v>
      </c>
      <c r="C19" s="42">
        <v>0</v>
      </c>
      <c r="D19" s="113">
        <v>0.430863592</v>
      </c>
      <c r="E19" s="42">
        <v>0</v>
      </c>
      <c r="F19" s="42">
        <v>0</v>
      </c>
      <c r="G19" s="33">
        <v>0</v>
      </c>
      <c r="H19" s="58">
        <v>0.903032104</v>
      </c>
      <c r="I19" s="42">
        <v>379.786997487</v>
      </c>
      <c r="J19" s="42">
        <v>0</v>
      </c>
      <c r="K19" s="42">
        <v>0</v>
      </c>
      <c r="L19" s="33">
        <v>67.221348966</v>
      </c>
      <c r="M19" s="58">
        <v>0</v>
      </c>
      <c r="N19" s="113">
        <v>0</v>
      </c>
      <c r="O19" s="42">
        <v>0</v>
      </c>
      <c r="P19" s="42">
        <v>0</v>
      </c>
      <c r="Q19" s="33">
        <v>0</v>
      </c>
      <c r="R19" s="58">
        <v>0.256942951</v>
      </c>
      <c r="S19" s="42">
        <v>5.622598726</v>
      </c>
      <c r="T19" s="42">
        <v>0</v>
      </c>
      <c r="U19" s="42">
        <v>0</v>
      </c>
      <c r="V19" s="33">
        <v>3.030387041</v>
      </c>
      <c r="W19" s="58">
        <v>0</v>
      </c>
      <c r="X19" s="42">
        <v>0</v>
      </c>
      <c r="Y19" s="42">
        <v>0</v>
      </c>
      <c r="Z19" s="42">
        <v>0</v>
      </c>
      <c r="AA19" s="33">
        <v>0</v>
      </c>
      <c r="AB19" s="58">
        <v>0</v>
      </c>
      <c r="AC19" s="42">
        <v>0</v>
      </c>
      <c r="AD19" s="42">
        <v>0</v>
      </c>
      <c r="AE19" s="42">
        <v>0</v>
      </c>
      <c r="AF19" s="33">
        <v>0</v>
      </c>
      <c r="AG19" s="58">
        <v>0</v>
      </c>
      <c r="AH19" s="42">
        <v>0</v>
      </c>
      <c r="AI19" s="42">
        <v>0</v>
      </c>
      <c r="AJ19" s="42">
        <v>0</v>
      </c>
      <c r="AK19" s="33">
        <v>0</v>
      </c>
      <c r="AL19" s="58">
        <v>0</v>
      </c>
      <c r="AM19" s="42">
        <v>0</v>
      </c>
      <c r="AN19" s="42">
        <v>0</v>
      </c>
      <c r="AO19" s="42">
        <v>0</v>
      </c>
      <c r="AP19" s="33">
        <v>0</v>
      </c>
      <c r="AQ19" s="58">
        <v>0</v>
      </c>
      <c r="AR19" s="113">
        <v>0</v>
      </c>
      <c r="AS19" s="42">
        <v>0</v>
      </c>
      <c r="AT19" s="42">
        <v>0</v>
      </c>
      <c r="AU19" s="33">
        <v>0</v>
      </c>
      <c r="AV19" s="58">
        <v>1.064564774</v>
      </c>
      <c r="AW19" s="42">
        <v>54.376321508</v>
      </c>
      <c r="AX19" s="42">
        <v>0</v>
      </c>
      <c r="AY19" s="42">
        <v>0</v>
      </c>
      <c r="AZ19" s="33">
        <v>66.163539408</v>
      </c>
      <c r="BA19" s="58">
        <v>0</v>
      </c>
      <c r="BB19" s="113">
        <v>0</v>
      </c>
      <c r="BC19" s="42">
        <v>0</v>
      </c>
      <c r="BD19" s="42">
        <v>0</v>
      </c>
      <c r="BE19" s="33">
        <v>0</v>
      </c>
      <c r="BF19" s="58">
        <v>0.338144158</v>
      </c>
      <c r="BG19" s="113">
        <v>6.2756699</v>
      </c>
      <c r="BH19" s="42">
        <v>0</v>
      </c>
      <c r="BI19" s="42">
        <v>0</v>
      </c>
      <c r="BJ19" s="33">
        <v>12.176645285</v>
      </c>
      <c r="BK19" s="114">
        <v>597.6470559</v>
      </c>
      <c r="BL19" s="120"/>
    </row>
    <row r="20" spans="1:64" ht="12.75">
      <c r="A20" s="6"/>
      <c r="B20" s="98" t="s">
        <v>154</v>
      </c>
      <c r="C20" s="42">
        <v>0</v>
      </c>
      <c r="D20" s="113">
        <v>0.123801487</v>
      </c>
      <c r="E20" s="42">
        <v>0</v>
      </c>
      <c r="F20" s="42">
        <v>0</v>
      </c>
      <c r="G20" s="33">
        <v>0</v>
      </c>
      <c r="H20" s="58">
        <v>0.553302014</v>
      </c>
      <c r="I20" s="42">
        <v>75.927584752</v>
      </c>
      <c r="J20" s="42">
        <v>0</v>
      </c>
      <c r="K20" s="42">
        <v>0</v>
      </c>
      <c r="L20" s="33">
        <v>41.102026142</v>
      </c>
      <c r="M20" s="58">
        <v>0</v>
      </c>
      <c r="N20" s="113">
        <v>0</v>
      </c>
      <c r="O20" s="42">
        <v>0</v>
      </c>
      <c r="P20" s="42">
        <v>0</v>
      </c>
      <c r="Q20" s="33">
        <v>0</v>
      </c>
      <c r="R20" s="58">
        <v>0.109597388</v>
      </c>
      <c r="S20" s="42">
        <v>10.31679061</v>
      </c>
      <c r="T20" s="42">
        <v>0</v>
      </c>
      <c r="U20" s="42">
        <v>0</v>
      </c>
      <c r="V20" s="33">
        <v>0.503459381</v>
      </c>
      <c r="W20" s="58">
        <v>0</v>
      </c>
      <c r="X20" s="42">
        <v>0</v>
      </c>
      <c r="Y20" s="42">
        <v>0</v>
      </c>
      <c r="Z20" s="42">
        <v>0</v>
      </c>
      <c r="AA20" s="33">
        <v>0</v>
      </c>
      <c r="AB20" s="58">
        <v>0</v>
      </c>
      <c r="AC20" s="42">
        <v>0</v>
      </c>
      <c r="AD20" s="42">
        <v>0</v>
      </c>
      <c r="AE20" s="42">
        <v>0</v>
      </c>
      <c r="AF20" s="33">
        <v>0</v>
      </c>
      <c r="AG20" s="58">
        <v>0</v>
      </c>
      <c r="AH20" s="42">
        <v>0</v>
      </c>
      <c r="AI20" s="42">
        <v>0</v>
      </c>
      <c r="AJ20" s="42">
        <v>0</v>
      </c>
      <c r="AK20" s="33">
        <v>0</v>
      </c>
      <c r="AL20" s="58">
        <v>0</v>
      </c>
      <c r="AM20" s="42">
        <v>0</v>
      </c>
      <c r="AN20" s="42">
        <v>0</v>
      </c>
      <c r="AO20" s="42">
        <v>0</v>
      </c>
      <c r="AP20" s="33">
        <v>0</v>
      </c>
      <c r="AQ20" s="58">
        <v>0</v>
      </c>
      <c r="AR20" s="113">
        <v>0</v>
      </c>
      <c r="AS20" s="42">
        <v>0</v>
      </c>
      <c r="AT20" s="42">
        <v>0</v>
      </c>
      <c r="AU20" s="33">
        <v>0</v>
      </c>
      <c r="AV20" s="58">
        <v>0.262986641</v>
      </c>
      <c r="AW20" s="42">
        <v>16.967593701</v>
      </c>
      <c r="AX20" s="42">
        <v>0</v>
      </c>
      <c r="AY20" s="42">
        <v>0</v>
      </c>
      <c r="AZ20" s="33">
        <v>15.653179452</v>
      </c>
      <c r="BA20" s="58">
        <v>0</v>
      </c>
      <c r="BB20" s="113">
        <v>0</v>
      </c>
      <c r="BC20" s="42">
        <v>0</v>
      </c>
      <c r="BD20" s="42">
        <v>0</v>
      </c>
      <c r="BE20" s="33">
        <v>0</v>
      </c>
      <c r="BF20" s="58">
        <v>0.056204738</v>
      </c>
      <c r="BG20" s="113">
        <v>0</v>
      </c>
      <c r="BH20" s="42">
        <v>0</v>
      </c>
      <c r="BI20" s="42">
        <v>0</v>
      </c>
      <c r="BJ20" s="33">
        <v>0.7333139</v>
      </c>
      <c r="BK20" s="114">
        <v>162.309840206</v>
      </c>
      <c r="BL20" s="120"/>
    </row>
    <row r="21" spans="1:64" ht="12.75">
      <c r="A21" s="27"/>
      <c r="B21" s="28" t="s">
        <v>98</v>
      </c>
      <c r="C21" s="87">
        <f aca="true" t="shared" si="3" ref="C21:AH21">SUM(C17:C20)</f>
        <v>0</v>
      </c>
      <c r="D21" s="87">
        <f t="shared" si="3"/>
        <v>1.188088568</v>
      </c>
      <c r="E21" s="87">
        <f t="shared" si="3"/>
        <v>0</v>
      </c>
      <c r="F21" s="87">
        <f t="shared" si="3"/>
        <v>0</v>
      </c>
      <c r="G21" s="87">
        <f t="shared" si="3"/>
        <v>0</v>
      </c>
      <c r="H21" s="87">
        <f t="shared" si="3"/>
        <v>2.3088941170000004</v>
      </c>
      <c r="I21" s="87">
        <f t="shared" si="3"/>
        <v>520.998547945</v>
      </c>
      <c r="J21" s="87">
        <f t="shared" si="3"/>
        <v>0</v>
      </c>
      <c r="K21" s="87">
        <f t="shared" si="3"/>
        <v>0</v>
      </c>
      <c r="L21" s="87">
        <f t="shared" si="3"/>
        <v>128.396925934</v>
      </c>
      <c r="M21" s="87">
        <f t="shared" si="3"/>
        <v>0</v>
      </c>
      <c r="N21" s="87">
        <f t="shared" si="3"/>
        <v>0</v>
      </c>
      <c r="O21" s="87">
        <f t="shared" si="3"/>
        <v>0</v>
      </c>
      <c r="P21" s="87">
        <f t="shared" si="3"/>
        <v>0</v>
      </c>
      <c r="Q21" s="87">
        <f t="shared" si="3"/>
        <v>0</v>
      </c>
      <c r="R21" s="87">
        <f t="shared" si="3"/>
        <v>0.508047453</v>
      </c>
      <c r="S21" s="87">
        <f t="shared" si="3"/>
        <v>18.036252234</v>
      </c>
      <c r="T21" s="87">
        <f t="shared" si="3"/>
        <v>0</v>
      </c>
      <c r="U21" s="87">
        <f t="shared" si="3"/>
        <v>0</v>
      </c>
      <c r="V21" s="87">
        <f t="shared" si="3"/>
        <v>6.421121164</v>
      </c>
      <c r="W21" s="87">
        <f t="shared" si="3"/>
        <v>0</v>
      </c>
      <c r="X21" s="87">
        <f t="shared" si="3"/>
        <v>0</v>
      </c>
      <c r="Y21" s="87">
        <f t="shared" si="3"/>
        <v>0</v>
      </c>
      <c r="Z21" s="87">
        <f t="shared" si="3"/>
        <v>0</v>
      </c>
      <c r="AA21" s="87">
        <f t="shared" si="3"/>
        <v>0</v>
      </c>
      <c r="AB21" s="87">
        <f t="shared" si="3"/>
        <v>0</v>
      </c>
      <c r="AC21" s="87">
        <f t="shared" si="3"/>
        <v>0</v>
      </c>
      <c r="AD21" s="87">
        <f t="shared" si="3"/>
        <v>0</v>
      </c>
      <c r="AE21" s="87">
        <f t="shared" si="3"/>
        <v>0</v>
      </c>
      <c r="AF21" s="87">
        <f t="shared" si="3"/>
        <v>0</v>
      </c>
      <c r="AG21" s="87">
        <f t="shared" si="3"/>
        <v>0</v>
      </c>
      <c r="AH21" s="87">
        <f t="shared" si="3"/>
        <v>0</v>
      </c>
      <c r="AI21" s="87">
        <f aca="true" t="shared" si="4" ref="AI21:BN21">SUM(AI17:AI20)</f>
        <v>0</v>
      </c>
      <c r="AJ21" s="87">
        <f t="shared" si="4"/>
        <v>0</v>
      </c>
      <c r="AK21" s="87">
        <f t="shared" si="4"/>
        <v>0</v>
      </c>
      <c r="AL21" s="87">
        <f t="shared" si="4"/>
        <v>0</v>
      </c>
      <c r="AM21" s="87">
        <f t="shared" si="4"/>
        <v>0</v>
      </c>
      <c r="AN21" s="87">
        <f t="shared" si="4"/>
        <v>0</v>
      </c>
      <c r="AO21" s="87">
        <f t="shared" si="4"/>
        <v>0</v>
      </c>
      <c r="AP21" s="87">
        <f t="shared" si="4"/>
        <v>0</v>
      </c>
      <c r="AQ21" s="87">
        <f t="shared" si="4"/>
        <v>0</v>
      </c>
      <c r="AR21" s="87">
        <f t="shared" si="4"/>
        <v>0</v>
      </c>
      <c r="AS21" s="87">
        <f t="shared" si="4"/>
        <v>0</v>
      </c>
      <c r="AT21" s="87">
        <f t="shared" si="4"/>
        <v>0</v>
      </c>
      <c r="AU21" s="87">
        <f t="shared" si="4"/>
        <v>0</v>
      </c>
      <c r="AV21" s="87">
        <f t="shared" si="4"/>
        <v>1.7454573829999998</v>
      </c>
      <c r="AW21" s="87">
        <f t="shared" si="4"/>
        <v>109.490045718</v>
      </c>
      <c r="AX21" s="87">
        <f t="shared" si="4"/>
        <v>0</v>
      </c>
      <c r="AY21" s="87">
        <f t="shared" si="4"/>
        <v>0</v>
      </c>
      <c r="AZ21" s="87">
        <f t="shared" si="4"/>
        <v>104.60703568800001</v>
      </c>
      <c r="BA21" s="87">
        <f t="shared" si="4"/>
        <v>0</v>
      </c>
      <c r="BB21" s="87">
        <f t="shared" si="4"/>
        <v>0</v>
      </c>
      <c r="BC21" s="87">
        <f t="shared" si="4"/>
        <v>0</v>
      </c>
      <c r="BD21" s="87">
        <f t="shared" si="4"/>
        <v>0</v>
      </c>
      <c r="BE21" s="87">
        <f t="shared" si="4"/>
        <v>0</v>
      </c>
      <c r="BF21" s="87">
        <f t="shared" si="4"/>
        <v>0.5672069590000001</v>
      </c>
      <c r="BG21" s="87">
        <f t="shared" si="4"/>
        <v>6.3280412649999995</v>
      </c>
      <c r="BH21" s="87">
        <f t="shared" si="4"/>
        <v>0</v>
      </c>
      <c r="BI21" s="87">
        <f t="shared" si="4"/>
        <v>0</v>
      </c>
      <c r="BJ21" s="87">
        <f t="shared" si="4"/>
        <v>14.014237483</v>
      </c>
      <c r="BK21" s="87">
        <f t="shared" si="4"/>
        <v>914.6099019110001</v>
      </c>
      <c r="BL21" s="120"/>
    </row>
    <row r="22" spans="1:64" ht="12.75">
      <c r="A22" s="6" t="s">
        <v>70</v>
      </c>
      <c r="B22" s="13" t="s">
        <v>13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51"/>
      <c r="BL22" s="120"/>
    </row>
    <row r="23" spans="1:64" ht="12.75">
      <c r="A23" s="6"/>
      <c r="B23" s="14" t="s">
        <v>31</v>
      </c>
      <c r="C23" s="88"/>
      <c r="D23" s="45"/>
      <c r="E23" s="46"/>
      <c r="F23" s="46"/>
      <c r="G23" s="47"/>
      <c r="H23" s="44"/>
      <c r="I23" s="46"/>
      <c r="J23" s="46"/>
      <c r="K23" s="46"/>
      <c r="L23" s="47"/>
      <c r="M23" s="44"/>
      <c r="N23" s="45"/>
      <c r="O23" s="46"/>
      <c r="P23" s="46"/>
      <c r="Q23" s="47"/>
      <c r="R23" s="44"/>
      <c r="S23" s="46"/>
      <c r="T23" s="46"/>
      <c r="U23" s="46"/>
      <c r="V23" s="47"/>
      <c r="W23" s="44"/>
      <c r="X23" s="46"/>
      <c r="Y23" s="46"/>
      <c r="Z23" s="46"/>
      <c r="AA23" s="47"/>
      <c r="AB23" s="44"/>
      <c r="AC23" s="46"/>
      <c r="AD23" s="46"/>
      <c r="AE23" s="46"/>
      <c r="AF23" s="47"/>
      <c r="AG23" s="44"/>
      <c r="AH23" s="46"/>
      <c r="AI23" s="46"/>
      <c r="AJ23" s="46"/>
      <c r="AK23" s="47"/>
      <c r="AL23" s="44"/>
      <c r="AM23" s="46"/>
      <c r="AN23" s="46"/>
      <c r="AO23" s="46"/>
      <c r="AP23" s="47"/>
      <c r="AQ23" s="44"/>
      <c r="AR23" s="45"/>
      <c r="AS23" s="46"/>
      <c r="AT23" s="46"/>
      <c r="AU23" s="47"/>
      <c r="AV23" s="44"/>
      <c r="AW23" s="46"/>
      <c r="AX23" s="46"/>
      <c r="AY23" s="46"/>
      <c r="AZ23" s="47"/>
      <c r="BA23" s="44"/>
      <c r="BB23" s="45"/>
      <c r="BC23" s="46"/>
      <c r="BD23" s="46"/>
      <c r="BE23" s="47"/>
      <c r="BF23" s="44"/>
      <c r="BG23" s="45"/>
      <c r="BH23" s="46"/>
      <c r="BI23" s="46"/>
      <c r="BJ23" s="47"/>
      <c r="BK23" s="48"/>
      <c r="BL23" s="120"/>
    </row>
    <row r="24" spans="1:64" ht="12.75">
      <c r="A24" s="27"/>
      <c r="B24" s="28" t="s">
        <v>83</v>
      </c>
      <c r="C24" s="89"/>
      <c r="D24" s="50"/>
      <c r="E24" s="50"/>
      <c r="F24" s="50"/>
      <c r="G24" s="51"/>
      <c r="H24" s="49"/>
      <c r="I24" s="50"/>
      <c r="J24" s="50"/>
      <c r="K24" s="50"/>
      <c r="L24" s="51"/>
      <c r="M24" s="49"/>
      <c r="N24" s="50"/>
      <c r="O24" s="50"/>
      <c r="P24" s="50"/>
      <c r="Q24" s="51"/>
      <c r="R24" s="49"/>
      <c r="S24" s="50"/>
      <c r="T24" s="50"/>
      <c r="U24" s="50"/>
      <c r="V24" s="51"/>
      <c r="W24" s="49"/>
      <c r="X24" s="50"/>
      <c r="Y24" s="50"/>
      <c r="Z24" s="50"/>
      <c r="AA24" s="51"/>
      <c r="AB24" s="49"/>
      <c r="AC24" s="50"/>
      <c r="AD24" s="50"/>
      <c r="AE24" s="50"/>
      <c r="AF24" s="51"/>
      <c r="AG24" s="49"/>
      <c r="AH24" s="50"/>
      <c r="AI24" s="50"/>
      <c r="AJ24" s="50"/>
      <c r="AK24" s="51"/>
      <c r="AL24" s="49"/>
      <c r="AM24" s="50"/>
      <c r="AN24" s="50"/>
      <c r="AO24" s="50"/>
      <c r="AP24" s="51"/>
      <c r="AQ24" s="49"/>
      <c r="AR24" s="50"/>
      <c r="AS24" s="50"/>
      <c r="AT24" s="50"/>
      <c r="AU24" s="51"/>
      <c r="AV24" s="49"/>
      <c r="AW24" s="50"/>
      <c r="AX24" s="50"/>
      <c r="AY24" s="50"/>
      <c r="AZ24" s="51"/>
      <c r="BA24" s="49"/>
      <c r="BB24" s="50"/>
      <c r="BC24" s="50"/>
      <c r="BD24" s="50"/>
      <c r="BE24" s="51"/>
      <c r="BF24" s="49"/>
      <c r="BG24" s="50"/>
      <c r="BH24" s="50"/>
      <c r="BI24" s="50"/>
      <c r="BJ24" s="51"/>
      <c r="BK24" s="52"/>
      <c r="BL24" s="120"/>
    </row>
    <row r="25" spans="1:64" ht="12.75">
      <c r="A25" s="6" t="s">
        <v>72</v>
      </c>
      <c r="B25" s="17" t="s">
        <v>87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5"/>
      <c r="BL25" s="120"/>
    </row>
    <row r="26" spans="1:64" ht="12.75">
      <c r="A26" s="6"/>
      <c r="B26" s="14" t="s">
        <v>31</v>
      </c>
      <c r="C26" s="88"/>
      <c r="D26" s="45"/>
      <c r="E26" s="46"/>
      <c r="F26" s="46"/>
      <c r="G26" s="47"/>
      <c r="H26" s="44"/>
      <c r="I26" s="46"/>
      <c r="J26" s="46"/>
      <c r="K26" s="46"/>
      <c r="L26" s="47"/>
      <c r="M26" s="44"/>
      <c r="N26" s="45"/>
      <c r="O26" s="46"/>
      <c r="P26" s="46"/>
      <c r="Q26" s="47"/>
      <c r="R26" s="44"/>
      <c r="S26" s="46"/>
      <c r="T26" s="46"/>
      <c r="U26" s="46"/>
      <c r="V26" s="47"/>
      <c r="W26" s="44"/>
      <c r="X26" s="46"/>
      <c r="Y26" s="46"/>
      <c r="Z26" s="46"/>
      <c r="AA26" s="47"/>
      <c r="AB26" s="44"/>
      <c r="AC26" s="46"/>
      <c r="AD26" s="46"/>
      <c r="AE26" s="46"/>
      <c r="AF26" s="47"/>
      <c r="AG26" s="44"/>
      <c r="AH26" s="46"/>
      <c r="AI26" s="46"/>
      <c r="AJ26" s="46"/>
      <c r="AK26" s="47"/>
      <c r="AL26" s="44"/>
      <c r="AM26" s="46"/>
      <c r="AN26" s="46"/>
      <c r="AO26" s="46"/>
      <c r="AP26" s="47"/>
      <c r="AQ26" s="44"/>
      <c r="AR26" s="45"/>
      <c r="AS26" s="46"/>
      <c r="AT26" s="46"/>
      <c r="AU26" s="47"/>
      <c r="AV26" s="44"/>
      <c r="AW26" s="46"/>
      <c r="AX26" s="46"/>
      <c r="AY26" s="46"/>
      <c r="AZ26" s="47"/>
      <c r="BA26" s="44"/>
      <c r="BB26" s="45"/>
      <c r="BC26" s="46"/>
      <c r="BD26" s="46"/>
      <c r="BE26" s="47"/>
      <c r="BF26" s="44"/>
      <c r="BG26" s="45"/>
      <c r="BH26" s="46"/>
      <c r="BI26" s="46"/>
      <c r="BJ26" s="47"/>
      <c r="BK26" s="48"/>
      <c r="BL26" s="120"/>
    </row>
    <row r="27" spans="1:64" ht="12.75">
      <c r="A27" s="27"/>
      <c r="B27" s="28" t="s">
        <v>82</v>
      </c>
      <c r="C27" s="89"/>
      <c r="D27" s="50"/>
      <c r="E27" s="50"/>
      <c r="F27" s="50"/>
      <c r="G27" s="51"/>
      <c r="H27" s="49"/>
      <c r="I27" s="50"/>
      <c r="J27" s="50"/>
      <c r="K27" s="50"/>
      <c r="L27" s="51"/>
      <c r="M27" s="49"/>
      <c r="N27" s="50"/>
      <c r="O27" s="50"/>
      <c r="P27" s="50"/>
      <c r="Q27" s="51"/>
      <c r="R27" s="49"/>
      <c r="S27" s="50"/>
      <c r="T27" s="50"/>
      <c r="U27" s="50"/>
      <c r="V27" s="51"/>
      <c r="W27" s="49"/>
      <c r="X27" s="50"/>
      <c r="Y27" s="50"/>
      <c r="Z27" s="50"/>
      <c r="AA27" s="51"/>
      <c r="AB27" s="49"/>
      <c r="AC27" s="50"/>
      <c r="AD27" s="50"/>
      <c r="AE27" s="50"/>
      <c r="AF27" s="51"/>
      <c r="AG27" s="49"/>
      <c r="AH27" s="50"/>
      <c r="AI27" s="50"/>
      <c r="AJ27" s="50"/>
      <c r="AK27" s="51"/>
      <c r="AL27" s="49"/>
      <c r="AM27" s="50"/>
      <c r="AN27" s="50"/>
      <c r="AO27" s="50"/>
      <c r="AP27" s="51"/>
      <c r="AQ27" s="49"/>
      <c r="AR27" s="50"/>
      <c r="AS27" s="50"/>
      <c r="AT27" s="50"/>
      <c r="AU27" s="51"/>
      <c r="AV27" s="49"/>
      <c r="AW27" s="50"/>
      <c r="AX27" s="50"/>
      <c r="AY27" s="50"/>
      <c r="AZ27" s="51"/>
      <c r="BA27" s="49"/>
      <c r="BB27" s="50"/>
      <c r="BC27" s="50"/>
      <c r="BD27" s="50"/>
      <c r="BE27" s="51"/>
      <c r="BF27" s="49"/>
      <c r="BG27" s="50"/>
      <c r="BH27" s="50"/>
      <c r="BI27" s="50"/>
      <c r="BJ27" s="51"/>
      <c r="BK27" s="52"/>
      <c r="BL27" s="120"/>
    </row>
    <row r="28" spans="1:64" ht="12.75">
      <c r="A28" s="6" t="s">
        <v>73</v>
      </c>
      <c r="B28" s="13" t="s">
        <v>14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5"/>
      <c r="BL28" s="120"/>
    </row>
    <row r="29" spans="1:64" ht="25.5">
      <c r="A29" s="6"/>
      <c r="B29" s="17" t="s">
        <v>155</v>
      </c>
      <c r="C29" s="42">
        <v>0</v>
      </c>
      <c r="D29" s="40">
        <v>1.818076113</v>
      </c>
      <c r="E29" s="35">
        <v>0</v>
      </c>
      <c r="F29" s="35">
        <v>0</v>
      </c>
      <c r="G29" s="41">
        <v>0</v>
      </c>
      <c r="H29" s="58">
        <v>0.542797796</v>
      </c>
      <c r="I29" s="35">
        <v>15.560231787</v>
      </c>
      <c r="J29" s="35">
        <v>0</v>
      </c>
      <c r="K29" s="35">
        <v>0</v>
      </c>
      <c r="L29" s="41">
        <v>23.643153686</v>
      </c>
      <c r="M29" s="58">
        <v>0</v>
      </c>
      <c r="N29" s="40">
        <v>0</v>
      </c>
      <c r="O29" s="35">
        <v>0</v>
      </c>
      <c r="P29" s="35">
        <v>0</v>
      </c>
      <c r="Q29" s="41">
        <v>0</v>
      </c>
      <c r="R29" s="58">
        <v>0.265457072</v>
      </c>
      <c r="S29" s="35">
        <v>7.72196319</v>
      </c>
      <c r="T29" s="35">
        <v>0</v>
      </c>
      <c r="U29" s="35">
        <v>0</v>
      </c>
      <c r="V29" s="41">
        <v>0.726482474</v>
      </c>
      <c r="W29" s="58">
        <v>0</v>
      </c>
      <c r="X29" s="35">
        <v>0</v>
      </c>
      <c r="Y29" s="35">
        <v>0</v>
      </c>
      <c r="Z29" s="35">
        <v>0</v>
      </c>
      <c r="AA29" s="41">
        <v>0</v>
      </c>
      <c r="AB29" s="58">
        <v>0</v>
      </c>
      <c r="AC29" s="35">
        <v>0</v>
      </c>
      <c r="AD29" s="35">
        <v>0</v>
      </c>
      <c r="AE29" s="35">
        <v>0</v>
      </c>
      <c r="AF29" s="41">
        <v>0</v>
      </c>
      <c r="AG29" s="58">
        <v>0</v>
      </c>
      <c r="AH29" s="35">
        <v>0</v>
      </c>
      <c r="AI29" s="35">
        <v>0</v>
      </c>
      <c r="AJ29" s="35">
        <v>0</v>
      </c>
      <c r="AK29" s="41">
        <v>0</v>
      </c>
      <c r="AL29" s="58">
        <v>0</v>
      </c>
      <c r="AM29" s="35">
        <v>0</v>
      </c>
      <c r="AN29" s="35">
        <v>0</v>
      </c>
      <c r="AO29" s="35">
        <v>0</v>
      </c>
      <c r="AP29" s="41">
        <v>0</v>
      </c>
      <c r="AQ29" s="58">
        <v>0</v>
      </c>
      <c r="AR29" s="40">
        <v>0</v>
      </c>
      <c r="AS29" s="35">
        <v>0</v>
      </c>
      <c r="AT29" s="35">
        <v>0</v>
      </c>
      <c r="AU29" s="41">
        <v>0</v>
      </c>
      <c r="AV29" s="58">
        <v>0.596482711</v>
      </c>
      <c r="AW29" s="35">
        <v>13.009302528</v>
      </c>
      <c r="AX29" s="35">
        <v>0</v>
      </c>
      <c r="AY29" s="35">
        <v>0</v>
      </c>
      <c r="AZ29" s="41">
        <v>26.443413917</v>
      </c>
      <c r="BA29" s="58">
        <v>0</v>
      </c>
      <c r="BB29" s="40">
        <v>0</v>
      </c>
      <c r="BC29" s="35">
        <v>0</v>
      </c>
      <c r="BD29" s="35">
        <v>0</v>
      </c>
      <c r="BE29" s="41">
        <v>0</v>
      </c>
      <c r="BF29" s="58">
        <v>0.300947421</v>
      </c>
      <c r="BG29" s="40">
        <v>0</v>
      </c>
      <c r="BH29" s="35">
        <v>0</v>
      </c>
      <c r="BI29" s="35">
        <v>0</v>
      </c>
      <c r="BJ29" s="41">
        <v>0.961203147</v>
      </c>
      <c r="BK29" s="100">
        <v>91.589511842</v>
      </c>
      <c r="BL29" s="120"/>
    </row>
    <row r="30" spans="1:64" ht="25.5">
      <c r="A30" s="6"/>
      <c r="B30" s="17" t="s">
        <v>158</v>
      </c>
      <c r="C30" s="42">
        <v>0</v>
      </c>
      <c r="D30" s="40">
        <v>27.257989046</v>
      </c>
      <c r="E30" s="35">
        <v>0</v>
      </c>
      <c r="F30" s="35">
        <v>0</v>
      </c>
      <c r="G30" s="41">
        <v>0</v>
      </c>
      <c r="H30" s="58">
        <v>4.675874678</v>
      </c>
      <c r="I30" s="35">
        <v>1229.938067571</v>
      </c>
      <c r="J30" s="35">
        <v>5.344703734</v>
      </c>
      <c r="K30" s="35">
        <v>0</v>
      </c>
      <c r="L30" s="41">
        <v>426.563582051</v>
      </c>
      <c r="M30" s="58">
        <v>0</v>
      </c>
      <c r="N30" s="40">
        <v>0</v>
      </c>
      <c r="O30" s="35">
        <v>0</v>
      </c>
      <c r="P30" s="35">
        <v>0</v>
      </c>
      <c r="Q30" s="41">
        <v>0</v>
      </c>
      <c r="R30" s="58">
        <v>0.55258395</v>
      </c>
      <c r="S30" s="35">
        <v>52.594579732</v>
      </c>
      <c r="T30" s="35">
        <v>1.06845313</v>
      </c>
      <c r="U30" s="35">
        <v>0</v>
      </c>
      <c r="V30" s="41">
        <v>15.100633071</v>
      </c>
      <c r="W30" s="58">
        <v>0</v>
      </c>
      <c r="X30" s="35">
        <v>0</v>
      </c>
      <c r="Y30" s="35">
        <v>0</v>
      </c>
      <c r="Z30" s="35">
        <v>0</v>
      </c>
      <c r="AA30" s="41">
        <v>0</v>
      </c>
      <c r="AB30" s="58">
        <v>0</v>
      </c>
      <c r="AC30" s="35">
        <v>0</v>
      </c>
      <c r="AD30" s="35">
        <v>0</v>
      </c>
      <c r="AE30" s="35">
        <v>0</v>
      </c>
      <c r="AF30" s="41">
        <v>0</v>
      </c>
      <c r="AG30" s="58">
        <v>0</v>
      </c>
      <c r="AH30" s="35">
        <v>0</v>
      </c>
      <c r="AI30" s="35">
        <v>0</v>
      </c>
      <c r="AJ30" s="35">
        <v>0</v>
      </c>
      <c r="AK30" s="41">
        <v>0</v>
      </c>
      <c r="AL30" s="58">
        <v>0</v>
      </c>
      <c r="AM30" s="35">
        <v>0</v>
      </c>
      <c r="AN30" s="35">
        <v>0</v>
      </c>
      <c r="AO30" s="35">
        <v>0</v>
      </c>
      <c r="AP30" s="41">
        <v>0</v>
      </c>
      <c r="AQ30" s="58">
        <v>0</v>
      </c>
      <c r="AR30" s="40">
        <v>0</v>
      </c>
      <c r="AS30" s="35">
        <v>0</v>
      </c>
      <c r="AT30" s="35">
        <v>0</v>
      </c>
      <c r="AU30" s="41">
        <v>0</v>
      </c>
      <c r="AV30" s="58">
        <v>1.950463635</v>
      </c>
      <c r="AW30" s="35">
        <v>222.485314243</v>
      </c>
      <c r="AX30" s="35">
        <v>0</v>
      </c>
      <c r="AY30" s="35">
        <v>0</v>
      </c>
      <c r="AZ30" s="41">
        <v>233.165725647</v>
      </c>
      <c r="BA30" s="58">
        <v>0</v>
      </c>
      <c r="BB30" s="40">
        <v>0</v>
      </c>
      <c r="BC30" s="35">
        <v>0</v>
      </c>
      <c r="BD30" s="35">
        <v>0</v>
      </c>
      <c r="BE30" s="41">
        <v>0</v>
      </c>
      <c r="BF30" s="58">
        <v>0.335439969</v>
      </c>
      <c r="BG30" s="40">
        <v>0</v>
      </c>
      <c r="BH30" s="35">
        <v>0</v>
      </c>
      <c r="BI30" s="35">
        <v>0</v>
      </c>
      <c r="BJ30" s="41">
        <v>6.708198211</v>
      </c>
      <c r="BK30" s="100">
        <v>2227.741608668</v>
      </c>
      <c r="BL30" s="120"/>
    </row>
    <row r="31" spans="1:64" ht="12.75">
      <c r="A31" s="6"/>
      <c r="B31" s="17" t="s">
        <v>136</v>
      </c>
      <c r="C31" s="42">
        <v>0</v>
      </c>
      <c r="D31" s="40">
        <v>149.629625301</v>
      </c>
      <c r="E31" s="35">
        <v>0</v>
      </c>
      <c r="F31" s="35">
        <v>0</v>
      </c>
      <c r="G31" s="41">
        <v>0</v>
      </c>
      <c r="H31" s="58">
        <v>9.212059231</v>
      </c>
      <c r="I31" s="35">
        <v>33.060615499</v>
      </c>
      <c r="J31" s="35">
        <v>0</v>
      </c>
      <c r="K31" s="35">
        <v>0</v>
      </c>
      <c r="L31" s="41">
        <v>124.385250382</v>
      </c>
      <c r="M31" s="58">
        <v>0</v>
      </c>
      <c r="N31" s="40">
        <v>0</v>
      </c>
      <c r="O31" s="35">
        <v>0</v>
      </c>
      <c r="P31" s="35">
        <v>0</v>
      </c>
      <c r="Q31" s="41">
        <v>0</v>
      </c>
      <c r="R31" s="58">
        <v>3.26788121</v>
      </c>
      <c r="S31" s="35">
        <v>8.927932914</v>
      </c>
      <c r="T31" s="35">
        <v>0</v>
      </c>
      <c r="U31" s="35">
        <v>0</v>
      </c>
      <c r="V31" s="41">
        <v>2.831442617</v>
      </c>
      <c r="W31" s="58">
        <v>0</v>
      </c>
      <c r="X31" s="35">
        <v>0</v>
      </c>
      <c r="Y31" s="35">
        <v>0</v>
      </c>
      <c r="Z31" s="35">
        <v>0</v>
      </c>
      <c r="AA31" s="41">
        <v>0</v>
      </c>
      <c r="AB31" s="58">
        <v>0.00012567</v>
      </c>
      <c r="AC31" s="35">
        <v>0</v>
      </c>
      <c r="AD31" s="35">
        <v>0</v>
      </c>
      <c r="AE31" s="35">
        <v>0</v>
      </c>
      <c r="AF31" s="41">
        <v>0</v>
      </c>
      <c r="AG31" s="58">
        <v>0</v>
      </c>
      <c r="AH31" s="35">
        <v>0</v>
      </c>
      <c r="AI31" s="35">
        <v>0</v>
      </c>
      <c r="AJ31" s="35">
        <v>0</v>
      </c>
      <c r="AK31" s="41">
        <v>0</v>
      </c>
      <c r="AL31" s="58">
        <v>0</v>
      </c>
      <c r="AM31" s="35">
        <v>0</v>
      </c>
      <c r="AN31" s="35">
        <v>0</v>
      </c>
      <c r="AO31" s="35">
        <v>0</v>
      </c>
      <c r="AP31" s="41">
        <v>0</v>
      </c>
      <c r="AQ31" s="58">
        <v>0</v>
      </c>
      <c r="AR31" s="40">
        <v>0</v>
      </c>
      <c r="AS31" s="35">
        <v>0</v>
      </c>
      <c r="AT31" s="35">
        <v>0</v>
      </c>
      <c r="AU31" s="41">
        <v>0</v>
      </c>
      <c r="AV31" s="58">
        <v>7.442869041</v>
      </c>
      <c r="AW31" s="35">
        <v>16.051608033</v>
      </c>
      <c r="AX31" s="35">
        <v>4.423746572</v>
      </c>
      <c r="AY31" s="35">
        <v>0</v>
      </c>
      <c r="AZ31" s="41">
        <v>202.736788451</v>
      </c>
      <c r="BA31" s="58">
        <v>0</v>
      </c>
      <c r="BB31" s="40">
        <v>0</v>
      </c>
      <c r="BC31" s="35">
        <v>0</v>
      </c>
      <c r="BD31" s="35">
        <v>0</v>
      </c>
      <c r="BE31" s="41">
        <v>0</v>
      </c>
      <c r="BF31" s="58">
        <v>1.832182593</v>
      </c>
      <c r="BG31" s="40">
        <v>4.024086031</v>
      </c>
      <c r="BH31" s="35">
        <v>0.36582835</v>
      </c>
      <c r="BI31" s="35">
        <v>0</v>
      </c>
      <c r="BJ31" s="41">
        <v>7.714037806</v>
      </c>
      <c r="BK31" s="100">
        <v>575.906079701</v>
      </c>
      <c r="BL31" s="120"/>
    </row>
    <row r="32" spans="1:64" ht="12.75">
      <c r="A32" s="6"/>
      <c r="B32" s="17" t="s">
        <v>133</v>
      </c>
      <c r="C32" s="42">
        <v>0</v>
      </c>
      <c r="D32" s="40">
        <v>0.946085066</v>
      </c>
      <c r="E32" s="35">
        <v>0</v>
      </c>
      <c r="F32" s="35">
        <v>0</v>
      </c>
      <c r="G32" s="41">
        <v>0</v>
      </c>
      <c r="H32" s="58">
        <v>2.97502946</v>
      </c>
      <c r="I32" s="35">
        <v>12.939908737</v>
      </c>
      <c r="J32" s="35">
        <v>0</v>
      </c>
      <c r="K32" s="35">
        <v>0</v>
      </c>
      <c r="L32" s="41">
        <v>6.341808646</v>
      </c>
      <c r="M32" s="58">
        <v>0</v>
      </c>
      <c r="N32" s="40">
        <v>0</v>
      </c>
      <c r="O32" s="35">
        <v>0</v>
      </c>
      <c r="P32" s="35">
        <v>0</v>
      </c>
      <c r="Q32" s="41">
        <v>0</v>
      </c>
      <c r="R32" s="58">
        <v>1.138313339</v>
      </c>
      <c r="S32" s="35">
        <v>0</v>
      </c>
      <c r="T32" s="35">
        <v>0</v>
      </c>
      <c r="U32" s="35">
        <v>0</v>
      </c>
      <c r="V32" s="41">
        <v>0.617768848</v>
      </c>
      <c r="W32" s="58">
        <v>0</v>
      </c>
      <c r="X32" s="35">
        <v>0</v>
      </c>
      <c r="Y32" s="35">
        <v>0</v>
      </c>
      <c r="Z32" s="35">
        <v>0</v>
      </c>
      <c r="AA32" s="41">
        <v>0</v>
      </c>
      <c r="AB32" s="58">
        <v>0</v>
      </c>
      <c r="AC32" s="35">
        <v>0</v>
      </c>
      <c r="AD32" s="35">
        <v>0</v>
      </c>
      <c r="AE32" s="35">
        <v>0</v>
      </c>
      <c r="AF32" s="41">
        <v>0</v>
      </c>
      <c r="AG32" s="58">
        <v>0</v>
      </c>
      <c r="AH32" s="35">
        <v>0</v>
      </c>
      <c r="AI32" s="35">
        <v>0</v>
      </c>
      <c r="AJ32" s="35">
        <v>0</v>
      </c>
      <c r="AK32" s="41">
        <v>0</v>
      </c>
      <c r="AL32" s="58">
        <v>0</v>
      </c>
      <c r="AM32" s="35">
        <v>0</v>
      </c>
      <c r="AN32" s="35">
        <v>0</v>
      </c>
      <c r="AO32" s="35">
        <v>0</v>
      </c>
      <c r="AP32" s="41">
        <v>0</v>
      </c>
      <c r="AQ32" s="58">
        <v>0</v>
      </c>
      <c r="AR32" s="40">
        <v>0</v>
      </c>
      <c r="AS32" s="35">
        <v>0</v>
      </c>
      <c r="AT32" s="35">
        <v>0</v>
      </c>
      <c r="AU32" s="41">
        <v>0</v>
      </c>
      <c r="AV32" s="58">
        <v>28.33611785</v>
      </c>
      <c r="AW32" s="35">
        <v>13.007539507</v>
      </c>
      <c r="AX32" s="35">
        <v>0</v>
      </c>
      <c r="AY32" s="35">
        <v>0</v>
      </c>
      <c r="AZ32" s="41">
        <v>96.636308595</v>
      </c>
      <c r="BA32" s="58">
        <v>0</v>
      </c>
      <c r="BB32" s="40">
        <v>0</v>
      </c>
      <c r="BC32" s="35">
        <v>0</v>
      </c>
      <c r="BD32" s="35">
        <v>0</v>
      </c>
      <c r="BE32" s="41">
        <v>0</v>
      </c>
      <c r="BF32" s="58">
        <v>6.357356739</v>
      </c>
      <c r="BG32" s="40">
        <v>0.65885131</v>
      </c>
      <c r="BH32" s="35">
        <v>0</v>
      </c>
      <c r="BI32" s="35">
        <v>0</v>
      </c>
      <c r="BJ32" s="41">
        <v>17.136761021</v>
      </c>
      <c r="BK32" s="100">
        <v>187.091849118</v>
      </c>
      <c r="BL32" s="120"/>
    </row>
    <row r="33" spans="1:64" ht="12.75">
      <c r="A33" s="6"/>
      <c r="B33" s="17" t="s">
        <v>135</v>
      </c>
      <c r="C33" s="42">
        <v>0</v>
      </c>
      <c r="D33" s="40">
        <v>243.315158843</v>
      </c>
      <c r="E33" s="35">
        <v>0</v>
      </c>
      <c r="F33" s="35">
        <v>0</v>
      </c>
      <c r="G33" s="41">
        <v>0</v>
      </c>
      <c r="H33" s="58">
        <v>7.023662345</v>
      </c>
      <c r="I33" s="35">
        <v>1166.515078132</v>
      </c>
      <c r="J33" s="35">
        <v>0.1940171</v>
      </c>
      <c r="K33" s="35">
        <v>0</v>
      </c>
      <c r="L33" s="41">
        <v>205.138130808</v>
      </c>
      <c r="M33" s="58">
        <v>0</v>
      </c>
      <c r="N33" s="40">
        <v>0</v>
      </c>
      <c r="O33" s="35">
        <v>0</v>
      </c>
      <c r="P33" s="35">
        <v>0</v>
      </c>
      <c r="Q33" s="41">
        <v>0</v>
      </c>
      <c r="R33" s="58">
        <v>2.926479562</v>
      </c>
      <c r="S33" s="35">
        <v>36.345673013</v>
      </c>
      <c r="T33" s="35">
        <v>0</v>
      </c>
      <c r="U33" s="35">
        <v>0</v>
      </c>
      <c r="V33" s="41">
        <v>25.388170074</v>
      </c>
      <c r="W33" s="58">
        <v>0</v>
      </c>
      <c r="X33" s="35">
        <v>0</v>
      </c>
      <c r="Y33" s="35">
        <v>0</v>
      </c>
      <c r="Z33" s="35">
        <v>0</v>
      </c>
      <c r="AA33" s="41">
        <v>0</v>
      </c>
      <c r="AB33" s="58">
        <v>0</v>
      </c>
      <c r="AC33" s="35">
        <v>0</v>
      </c>
      <c r="AD33" s="35">
        <v>0</v>
      </c>
      <c r="AE33" s="35">
        <v>0</v>
      </c>
      <c r="AF33" s="41">
        <v>0</v>
      </c>
      <c r="AG33" s="58">
        <v>0</v>
      </c>
      <c r="AH33" s="35">
        <v>0</v>
      </c>
      <c r="AI33" s="35">
        <v>0</v>
      </c>
      <c r="AJ33" s="35">
        <v>0</v>
      </c>
      <c r="AK33" s="41">
        <v>0</v>
      </c>
      <c r="AL33" s="58">
        <v>0</v>
      </c>
      <c r="AM33" s="35">
        <v>0</v>
      </c>
      <c r="AN33" s="35">
        <v>0</v>
      </c>
      <c r="AO33" s="35">
        <v>0</v>
      </c>
      <c r="AP33" s="41">
        <v>0</v>
      </c>
      <c r="AQ33" s="58">
        <v>0</v>
      </c>
      <c r="AR33" s="40">
        <v>0</v>
      </c>
      <c r="AS33" s="35">
        <v>0</v>
      </c>
      <c r="AT33" s="35">
        <v>0</v>
      </c>
      <c r="AU33" s="41">
        <v>0</v>
      </c>
      <c r="AV33" s="58">
        <v>9.083032816</v>
      </c>
      <c r="AW33" s="35">
        <v>310.022245016</v>
      </c>
      <c r="AX33" s="35">
        <v>0</v>
      </c>
      <c r="AY33" s="35">
        <v>0</v>
      </c>
      <c r="AZ33" s="41">
        <v>528.082428627</v>
      </c>
      <c r="BA33" s="58">
        <v>0</v>
      </c>
      <c r="BB33" s="40">
        <v>0</v>
      </c>
      <c r="BC33" s="35">
        <v>0</v>
      </c>
      <c r="BD33" s="35">
        <v>0</v>
      </c>
      <c r="BE33" s="41">
        <v>0</v>
      </c>
      <c r="BF33" s="58">
        <v>3.115341051</v>
      </c>
      <c r="BG33" s="40">
        <v>13.002091711</v>
      </c>
      <c r="BH33" s="35">
        <v>0</v>
      </c>
      <c r="BI33" s="35">
        <v>0</v>
      </c>
      <c r="BJ33" s="41">
        <v>42.519613524</v>
      </c>
      <c r="BK33" s="100">
        <v>2592.671122622</v>
      </c>
      <c r="BL33" s="120"/>
    </row>
    <row r="34" spans="1:64" ht="12.75">
      <c r="A34" s="6"/>
      <c r="B34" s="17" t="s">
        <v>132</v>
      </c>
      <c r="C34" s="42">
        <v>0</v>
      </c>
      <c r="D34" s="40">
        <v>2.3208468</v>
      </c>
      <c r="E34" s="35">
        <v>0</v>
      </c>
      <c r="F34" s="35">
        <v>0</v>
      </c>
      <c r="G34" s="41">
        <v>0</v>
      </c>
      <c r="H34" s="58">
        <v>2.63866271</v>
      </c>
      <c r="I34" s="35">
        <v>0.398568535</v>
      </c>
      <c r="J34" s="35">
        <v>0</v>
      </c>
      <c r="K34" s="35">
        <v>0</v>
      </c>
      <c r="L34" s="41">
        <v>55.568978947</v>
      </c>
      <c r="M34" s="58">
        <v>0</v>
      </c>
      <c r="N34" s="40">
        <v>0</v>
      </c>
      <c r="O34" s="35">
        <v>0</v>
      </c>
      <c r="P34" s="35">
        <v>0</v>
      </c>
      <c r="Q34" s="41">
        <v>0</v>
      </c>
      <c r="R34" s="58">
        <v>0.944425546</v>
      </c>
      <c r="S34" s="35">
        <v>0</v>
      </c>
      <c r="T34" s="35">
        <v>0</v>
      </c>
      <c r="U34" s="35">
        <v>0</v>
      </c>
      <c r="V34" s="41">
        <v>0.737705913</v>
      </c>
      <c r="W34" s="58">
        <v>0</v>
      </c>
      <c r="X34" s="35">
        <v>0</v>
      </c>
      <c r="Y34" s="35">
        <v>0</v>
      </c>
      <c r="Z34" s="35">
        <v>0</v>
      </c>
      <c r="AA34" s="41">
        <v>0</v>
      </c>
      <c r="AB34" s="58">
        <v>0.002072976</v>
      </c>
      <c r="AC34" s="35">
        <v>0</v>
      </c>
      <c r="AD34" s="35">
        <v>0</v>
      </c>
      <c r="AE34" s="35">
        <v>0</v>
      </c>
      <c r="AF34" s="41">
        <v>0</v>
      </c>
      <c r="AG34" s="58">
        <v>0</v>
      </c>
      <c r="AH34" s="35">
        <v>0</v>
      </c>
      <c r="AI34" s="35">
        <v>0</v>
      </c>
      <c r="AJ34" s="35">
        <v>0</v>
      </c>
      <c r="AK34" s="41">
        <v>0</v>
      </c>
      <c r="AL34" s="58">
        <v>0.000135722</v>
      </c>
      <c r="AM34" s="35">
        <v>0</v>
      </c>
      <c r="AN34" s="35">
        <v>0</v>
      </c>
      <c r="AO34" s="35">
        <v>0</v>
      </c>
      <c r="AP34" s="41">
        <v>0</v>
      </c>
      <c r="AQ34" s="58">
        <v>0</v>
      </c>
      <c r="AR34" s="40">
        <v>0</v>
      </c>
      <c r="AS34" s="35">
        <v>0</v>
      </c>
      <c r="AT34" s="35">
        <v>0</v>
      </c>
      <c r="AU34" s="41">
        <v>0</v>
      </c>
      <c r="AV34" s="58">
        <v>19.279709742</v>
      </c>
      <c r="AW34" s="35">
        <v>21.805679952</v>
      </c>
      <c r="AX34" s="35">
        <v>0</v>
      </c>
      <c r="AY34" s="35">
        <v>0</v>
      </c>
      <c r="AZ34" s="41">
        <v>75.899906516</v>
      </c>
      <c r="BA34" s="58">
        <v>0</v>
      </c>
      <c r="BB34" s="40">
        <v>0</v>
      </c>
      <c r="BC34" s="35">
        <v>0</v>
      </c>
      <c r="BD34" s="35">
        <v>0</v>
      </c>
      <c r="BE34" s="41">
        <v>0</v>
      </c>
      <c r="BF34" s="58">
        <v>6.427531221</v>
      </c>
      <c r="BG34" s="40">
        <v>3.2070108</v>
      </c>
      <c r="BH34" s="35">
        <v>0</v>
      </c>
      <c r="BI34" s="35">
        <v>0</v>
      </c>
      <c r="BJ34" s="41">
        <v>6.703691255</v>
      </c>
      <c r="BK34" s="100">
        <v>195.934926635</v>
      </c>
      <c r="BL34" s="120"/>
    </row>
    <row r="35" spans="1:64" ht="25.5">
      <c r="A35" s="6"/>
      <c r="B35" s="17" t="s">
        <v>152</v>
      </c>
      <c r="C35" s="42">
        <v>0</v>
      </c>
      <c r="D35" s="40">
        <v>0</v>
      </c>
      <c r="E35" s="35">
        <v>0</v>
      </c>
      <c r="F35" s="35">
        <v>0</v>
      </c>
      <c r="G35" s="41">
        <v>0</v>
      </c>
      <c r="H35" s="58">
        <v>0.906381381</v>
      </c>
      <c r="I35" s="35">
        <v>37.406484606</v>
      </c>
      <c r="J35" s="35">
        <v>0</v>
      </c>
      <c r="K35" s="35">
        <v>0</v>
      </c>
      <c r="L35" s="41">
        <v>147.163045617</v>
      </c>
      <c r="M35" s="58">
        <v>0</v>
      </c>
      <c r="N35" s="40">
        <v>0</v>
      </c>
      <c r="O35" s="35">
        <v>0</v>
      </c>
      <c r="P35" s="35">
        <v>0</v>
      </c>
      <c r="Q35" s="41">
        <v>0</v>
      </c>
      <c r="R35" s="58">
        <v>0.260959074</v>
      </c>
      <c r="S35" s="35">
        <v>8.307877598</v>
      </c>
      <c r="T35" s="35">
        <v>0</v>
      </c>
      <c r="U35" s="35">
        <v>0</v>
      </c>
      <c r="V35" s="41">
        <v>6.816256683</v>
      </c>
      <c r="W35" s="58">
        <v>0</v>
      </c>
      <c r="X35" s="35">
        <v>0</v>
      </c>
      <c r="Y35" s="35">
        <v>0</v>
      </c>
      <c r="Z35" s="35">
        <v>0</v>
      </c>
      <c r="AA35" s="41">
        <v>0</v>
      </c>
      <c r="AB35" s="58">
        <v>0</v>
      </c>
      <c r="AC35" s="35">
        <v>0</v>
      </c>
      <c r="AD35" s="35">
        <v>0</v>
      </c>
      <c r="AE35" s="35">
        <v>0</v>
      </c>
      <c r="AF35" s="41">
        <v>0</v>
      </c>
      <c r="AG35" s="58">
        <v>0</v>
      </c>
      <c r="AH35" s="35">
        <v>0</v>
      </c>
      <c r="AI35" s="35">
        <v>0</v>
      </c>
      <c r="AJ35" s="35">
        <v>0</v>
      </c>
      <c r="AK35" s="41">
        <v>0</v>
      </c>
      <c r="AL35" s="58">
        <v>0</v>
      </c>
      <c r="AM35" s="35">
        <v>0</v>
      </c>
      <c r="AN35" s="35">
        <v>0</v>
      </c>
      <c r="AO35" s="35">
        <v>0</v>
      </c>
      <c r="AP35" s="41">
        <v>0</v>
      </c>
      <c r="AQ35" s="58">
        <v>0</v>
      </c>
      <c r="AR35" s="40">
        <v>0</v>
      </c>
      <c r="AS35" s="35">
        <v>0</v>
      </c>
      <c r="AT35" s="35">
        <v>0</v>
      </c>
      <c r="AU35" s="41">
        <v>0</v>
      </c>
      <c r="AV35" s="58">
        <v>1.73902862</v>
      </c>
      <c r="AW35" s="35">
        <v>35.686821651</v>
      </c>
      <c r="AX35" s="35">
        <v>0</v>
      </c>
      <c r="AY35" s="35">
        <v>0</v>
      </c>
      <c r="AZ35" s="41">
        <v>75.674381869</v>
      </c>
      <c r="BA35" s="58">
        <v>0</v>
      </c>
      <c r="BB35" s="40">
        <v>0</v>
      </c>
      <c r="BC35" s="35">
        <v>0</v>
      </c>
      <c r="BD35" s="35">
        <v>0</v>
      </c>
      <c r="BE35" s="41">
        <v>0</v>
      </c>
      <c r="BF35" s="58">
        <v>0.76545333</v>
      </c>
      <c r="BG35" s="40">
        <v>3.595292322</v>
      </c>
      <c r="BH35" s="35">
        <v>0</v>
      </c>
      <c r="BI35" s="35">
        <v>0</v>
      </c>
      <c r="BJ35" s="41">
        <v>7.353129997</v>
      </c>
      <c r="BK35" s="100">
        <v>325.675112748</v>
      </c>
      <c r="BL35" s="120"/>
    </row>
    <row r="36" spans="1:64" ht="12.75">
      <c r="A36" s="6"/>
      <c r="B36" s="17" t="s">
        <v>159</v>
      </c>
      <c r="C36" s="42">
        <v>0</v>
      </c>
      <c r="D36" s="40">
        <v>194.763571691</v>
      </c>
      <c r="E36" s="35">
        <v>0</v>
      </c>
      <c r="F36" s="35">
        <v>0</v>
      </c>
      <c r="G36" s="41">
        <v>0</v>
      </c>
      <c r="H36" s="58">
        <v>14.673922908</v>
      </c>
      <c r="I36" s="35">
        <v>1136.471091167</v>
      </c>
      <c r="J36" s="35">
        <v>0.012725701</v>
      </c>
      <c r="K36" s="35">
        <v>0</v>
      </c>
      <c r="L36" s="41">
        <v>283.654116706</v>
      </c>
      <c r="M36" s="58">
        <v>0</v>
      </c>
      <c r="N36" s="40">
        <v>0</v>
      </c>
      <c r="O36" s="35">
        <v>0</v>
      </c>
      <c r="P36" s="35">
        <v>0</v>
      </c>
      <c r="Q36" s="41">
        <v>0</v>
      </c>
      <c r="R36" s="58">
        <v>4.89783144</v>
      </c>
      <c r="S36" s="35">
        <v>5.979771235</v>
      </c>
      <c r="T36" s="35">
        <v>0.830356697</v>
      </c>
      <c r="U36" s="35">
        <v>0</v>
      </c>
      <c r="V36" s="41">
        <v>11.940483649</v>
      </c>
      <c r="W36" s="58">
        <v>0</v>
      </c>
      <c r="X36" s="35">
        <v>0</v>
      </c>
      <c r="Y36" s="35">
        <v>0</v>
      </c>
      <c r="Z36" s="35">
        <v>0</v>
      </c>
      <c r="AA36" s="41">
        <v>0</v>
      </c>
      <c r="AB36" s="58">
        <v>0</v>
      </c>
      <c r="AC36" s="35">
        <v>0</v>
      </c>
      <c r="AD36" s="35">
        <v>0</v>
      </c>
      <c r="AE36" s="35">
        <v>0</v>
      </c>
      <c r="AF36" s="41">
        <v>0</v>
      </c>
      <c r="AG36" s="58">
        <v>0</v>
      </c>
      <c r="AH36" s="35">
        <v>0</v>
      </c>
      <c r="AI36" s="35">
        <v>0</v>
      </c>
      <c r="AJ36" s="35">
        <v>0</v>
      </c>
      <c r="AK36" s="41">
        <v>0</v>
      </c>
      <c r="AL36" s="58">
        <v>0</v>
      </c>
      <c r="AM36" s="35">
        <v>0</v>
      </c>
      <c r="AN36" s="35">
        <v>0</v>
      </c>
      <c r="AO36" s="35">
        <v>0</v>
      </c>
      <c r="AP36" s="41">
        <v>0</v>
      </c>
      <c r="AQ36" s="58">
        <v>0</v>
      </c>
      <c r="AR36" s="40">
        <v>0</v>
      </c>
      <c r="AS36" s="35">
        <v>0</v>
      </c>
      <c r="AT36" s="35">
        <v>0</v>
      </c>
      <c r="AU36" s="41">
        <v>0</v>
      </c>
      <c r="AV36" s="58">
        <v>20.317164667</v>
      </c>
      <c r="AW36" s="35">
        <v>204.282777804</v>
      </c>
      <c r="AX36" s="35">
        <v>0</v>
      </c>
      <c r="AY36" s="35">
        <v>0</v>
      </c>
      <c r="AZ36" s="41">
        <v>559.43565609</v>
      </c>
      <c r="BA36" s="58">
        <v>0</v>
      </c>
      <c r="BB36" s="40">
        <v>0</v>
      </c>
      <c r="BC36" s="35">
        <v>0</v>
      </c>
      <c r="BD36" s="35">
        <v>0</v>
      </c>
      <c r="BE36" s="41">
        <v>0</v>
      </c>
      <c r="BF36" s="58">
        <v>5.146295599</v>
      </c>
      <c r="BG36" s="40">
        <v>20.181593071</v>
      </c>
      <c r="BH36" s="35">
        <v>0.12651224</v>
      </c>
      <c r="BI36" s="35">
        <v>0</v>
      </c>
      <c r="BJ36" s="41">
        <v>25.596766522</v>
      </c>
      <c r="BK36" s="100">
        <v>2488.310637187</v>
      </c>
      <c r="BL36" s="120"/>
    </row>
    <row r="37" spans="1:64" ht="12.75">
      <c r="A37" s="6"/>
      <c r="B37" s="17" t="s">
        <v>140</v>
      </c>
      <c r="C37" s="42">
        <v>0</v>
      </c>
      <c r="D37" s="40">
        <v>214.645345378</v>
      </c>
      <c r="E37" s="35">
        <v>0</v>
      </c>
      <c r="F37" s="35">
        <v>0</v>
      </c>
      <c r="G37" s="41">
        <v>0</v>
      </c>
      <c r="H37" s="58">
        <v>1.816816582</v>
      </c>
      <c r="I37" s="35">
        <v>231.153092262</v>
      </c>
      <c r="J37" s="35">
        <v>0.538469015</v>
      </c>
      <c r="K37" s="35">
        <v>0</v>
      </c>
      <c r="L37" s="41">
        <v>223.789649976</v>
      </c>
      <c r="M37" s="58">
        <v>0</v>
      </c>
      <c r="N37" s="40">
        <v>0</v>
      </c>
      <c r="O37" s="35">
        <v>0</v>
      </c>
      <c r="P37" s="35">
        <v>0</v>
      </c>
      <c r="Q37" s="41">
        <v>0</v>
      </c>
      <c r="R37" s="58">
        <v>0.841788824</v>
      </c>
      <c r="S37" s="35">
        <v>6.974283156</v>
      </c>
      <c r="T37" s="35">
        <v>0.325106009</v>
      </c>
      <c r="U37" s="35">
        <v>0</v>
      </c>
      <c r="V37" s="41">
        <v>17.075533378</v>
      </c>
      <c r="W37" s="58">
        <v>0</v>
      </c>
      <c r="X37" s="35">
        <v>0</v>
      </c>
      <c r="Y37" s="35">
        <v>0</v>
      </c>
      <c r="Z37" s="35">
        <v>0</v>
      </c>
      <c r="AA37" s="41">
        <v>0</v>
      </c>
      <c r="AB37" s="58">
        <v>0</v>
      </c>
      <c r="AC37" s="35">
        <v>0</v>
      </c>
      <c r="AD37" s="35">
        <v>0</v>
      </c>
      <c r="AE37" s="35">
        <v>0</v>
      </c>
      <c r="AF37" s="41">
        <v>0</v>
      </c>
      <c r="AG37" s="58">
        <v>0</v>
      </c>
      <c r="AH37" s="35">
        <v>0</v>
      </c>
      <c r="AI37" s="35">
        <v>0</v>
      </c>
      <c r="AJ37" s="35">
        <v>0</v>
      </c>
      <c r="AK37" s="41">
        <v>0</v>
      </c>
      <c r="AL37" s="58">
        <v>0</v>
      </c>
      <c r="AM37" s="35">
        <v>0</v>
      </c>
      <c r="AN37" s="35">
        <v>0</v>
      </c>
      <c r="AO37" s="35">
        <v>0</v>
      </c>
      <c r="AP37" s="41">
        <v>0</v>
      </c>
      <c r="AQ37" s="58">
        <v>0</v>
      </c>
      <c r="AR37" s="40">
        <v>0</v>
      </c>
      <c r="AS37" s="35">
        <v>0</v>
      </c>
      <c r="AT37" s="35">
        <v>0</v>
      </c>
      <c r="AU37" s="41">
        <v>0</v>
      </c>
      <c r="AV37" s="58">
        <v>7.416619146</v>
      </c>
      <c r="AW37" s="35">
        <v>46.206035599</v>
      </c>
      <c r="AX37" s="35">
        <v>0</v>
      </c>
      <c r="AY37" s="35">
        <v>0</v>
      </c>
      <c r="AZ37" s="41">
        <v>93.157078821</v>
      </c>
      <c r="BA37" s="58">
        <v>0</v>
      </c>
      <c r="BB37" s="40">
        <v>0</v>
      </c>
      <c r="BC37" s="35">
        <v>0</v>
      </c>
      <c r="BD37" s="35">
        <v>0</v>
      </c>
      <c r="BE37" s="41">
        <v>0</v>
      </c>
      <c r="BF37" s="58">
        <v>4.085073327</v>
      </c>
      <c r="BG37" s="40">
        <v>1.102508523</v>
      </c>
      <c r="BH37" s="35">
        <v>0</v>
      </c>
      <c r="BI37" s="35">
        <v>0</v>
      </c>
      <c r="BJ37" s="41">
        <v>16.309773507</v>
      </c>
      <c r="BK37" s="100">
        <v>865.437173503</v>
      </c>
      <c r="BL37" s="120"/>
    </row>
    <row r="38" spans="1:64" ht="12.75">
      <c r="A38" s="6"/>
      <c r="B38" s="17" t="s">
        <v>129</v>
      </c>
      <c r="C38" s="42">
        <v>0</v>
      </c>
      <c r="D38" s="40">
        <v>65.090750587</v>
      </c>
      <c r="E38" s="35">
        <v>0</v>
      </c>
      <c r="F38" s="35">
        <v>0</v>
      </c>
      <c r="G38" s="41">
        <v>0</v>
      </c>
      <c r="H38" s="58">
        <v>2.163967504</v>
      </c>
      <c r="I38" s="35">
        <v>18.701539739</v>
      </c>
      <c r="J38" s="35">
        <v>0</v>
      </c>
      <c r="K38" s="35">
        <v>0</v>
      </c>
      <c r="L38" s="41">
        <v>41.167201454</v>
      </c>
      <c r="M38" s="58">
        <v>0</v>
      </c>
      <c r="N38" s="40">
        <v>0</v>
      </c>
      <c r="O38" s="35">
        <v>0</v>
      </c>
      <c r="P38" s="35">
        <v>0</v>
      </c>
      <c r="Q38" s="41">
        <v>0</v>
      </c>
      <c r="R38" s="58">
        <v>0.757397717</v>
      </c>
      <c r="S38" s="35">
        <v>14.111766201</v>
      </c>
      <c r="T38" s="35">
        <v>0</v>
      </c>
      <c r="U38" s="35">
        <v>0</v>
      </c>
      <c r="V38" s="41">
        <v>8.700425558</v>
      </c>
      <c r="W38" s="58">
        <v>0</v>
      </c>
      <c r="X38" s="35">
        <v>0</v>
      </c>
      <c r="Y38" s="35">
        <v>0</v>
      </c>
      <c r="Z38" s="35">
        <v>0</v>
      </c>
      <c r="AA38" s="41">
        <v>0</v>
      </c>
      <c r="AB38" s="58">
        <v>0</v>
      </c>
      <c r="AC38" s="35">
        <v>0</v>
      </c>
      <c r="AD38" s="35">
        <v>0</v>
      </c>
      <c r="AE38" s="35">
        <v>0</v>
      </c>
      <c r="AF38" s="41">
        <v>0</v>
      </c>
      <c r="AG38" s="58">
        <v>0</v>
      </c>
      <c r="AH38" s="35">
        <v>0</v>
      </c>
      <c r="AI38" s="35">
        <v>0</v>
      </c>
      <c r="AJ38" s="35">
        <v>0</v>
      </c>
      <c r="AK38" s="41">
        <v>0</v>
      </c>
      <c r="AL38" s="58">
        <v>0</v>
      </c>
      <c r="AM38" s="35">
        <v>0</v>
      </c>
      <c r="AN38" s="35">
        <v>0</v>
      </c>
      <c r="AO38" s="35">
        <v>0</v>
      </c>
      <c r="AP38" s="41">
        <v>0</v>
      </c>
      <c r="AQ38" s="58">
        <v>0</v>
      </c>
      <c r="AR38" s="40">
        <v>0</v>
      </c>
      <c r="AS38" s="35">
        <v>0</v>
      </c>
      <c r="AT38" s="35">
        <v>0</v>
      </c>
      <c r="AU38" s="41">
        <v>0</v>
      </c>
      <c r="AV38" s="58">
        <v>10.22581615</v>
      </c>
      <c r="AW38" s="35">
        <v>55.234328932</v>
      </c>
      <c r="AX38" s="35">
        <v>0</v>
      </c>
      <c r="AY38" s="35">
        <v>0</v>
      </c>
      <c r="AZ38" s="41">
        <v>119.754556586</v>
      </c>
      <c r="BA38" s="58">
        <v>0</v>
      </c>
      <c r="BB38" s="40">
        <v>0</v>
      </c>
      <c r="BC38" s="35">
        <v>0</v>
      </c>
      <c r="BD38" s="35">
        <v>0</v>
      </c>
      <c r="BE38" s="41">
        <v>0</v>
      </c>
      <c r="BF38" s="58">
        <v>2.796092848</v>
      </c>
      <c r="BG38" s="40">
        <v>6.014683055</v>
      </c>
      <c r="BH38" s="35">
        <v>0</v>
      </c>
      <c r="BI38" s="35">
        <v>0</v>
      </c>
      <c r="BJ38" s="41">
        <v>4.670712157</v>
      </c>
      <c r="BK38" s="100">
        <v>349.389238488</v>
      </c>
      <c r="BL38" s="120"/>
    </row>
    <row r="39" spans="1:64" ht="12.75">
      <c r="A39" s="6"/>
      <c r="B39" s="17" t="s">
        <v>131</v>
      </c>
      <c r="C39" s="42">
        <v>0</v>
      </c>
      <c r="D39" s="40">
        <v>341.567100175</v>
      </c>
      <c r="E39" s="35">
        <v>0</v>
      </c>
      <c r="F39" s="35">
        <v>0</v>
      </c>
      <c r="G39" s="41">
        <v>0</v>
      </c>
      <c r="H39" s="58">
        <v>15.079588135</v>
      </c>
      <c r="I39" s="35">
        <v>1818.719347599</v>
      </c>
      <c r="J39" s="35">
        <v>48.294002006</v>
      </c>
      <c r="K39" s="35">
        <v>0</v>
      </c>
      <c r="L39" s="41">
        <v>230.818496378</v>
      </c>
      <c r="M39" s="58">
        <v>0</v>
      </c>
      <c r="N39" s="40">
        <v>0</v>
      </c>
      <c r="O39" s="35">
        <v>0</v>
      </c>
      <c r="P39" s="35">
        <v>0</v>
      </c>
      <c r="Q39" s="41">
        <v>0</v>
      </c>
      <c r="R39" s="58">
        <v>5.605347433</v>
      </c>
      <c r="S39" s="35">
        <v>64.711094074</v>
      </c>
      <c r="T39" s="35">
        <v>0.469035174</v>
      </c>
      <c r="U39" s="35">
        <v>0</v>
      </c>
      <c r="V39" s="41">
        <v>27.847108626</v>
      </c>
      <c r="W39" s="58">
        <v>0</v>
      </c>
      <c r="X39" s="35">
        <v>0</v>
      </c>
      <c r="Y39" s="35">
        <v>0</v>
      </c>
      <c r="Z39" s="35">
        <v>0</v>
      </c>
      <c r="AA39" s="41">
        <v>0</v>
      </c>
      <c r="AB39" s="58">
        <v>0.009257856</v>
      </c>
      <c r="AC39" s="35">
        <v>0</v>
      </c>
      <c r="AD39" s="35">
        <v>0</v>
      </c>
      <c r="AE39" s="35">
        <v>0</v>
      </c>
      <c r="AF39" s="41">
        <v>0.002044318</v>
      </c>
      <c r="AG39" s="58">
        <v>0</v>
      </c>
      <c r="AH39" s="35">
        <v>0</v>
      </c>
      <c r="AI39" s="35">
        <v>0</v>
      </c>
      <c r="AJ39" s="35">
        <v>0</v>
      </c>
      <c r="AK39" s="41">
        <v>0</v>
      </c>
      <c r="AL39" s="58">
        <v>0</v>
      </c>
      <c r="AM39" s="35">
        <v>0</v>
      </c>
      <c r="AN39" s="35">
        <v>0</v>
      </c>
      <c r="AO39" s="35">
        <v>0</v>
      </c>
      <c r="AP39" s="41">
        <v>0</v>
      </c>
      <c r="AQ39" s="58">
        <v>0</v>
      </c>
      <c r="AR39" s="40">
        <v>0</v>
      </c>
      <c r="AS39" s="35">
        <v>0</v>
      </c>
      <c r="AT39" s="35">
        <v>0</v>
      </c>
      <c r="AU39" s="41">
        <v>0</v>
      </c>
      <c r="AV39" s="58">
        <v>38.71109312</v>
      </c>
      <c r="AW39" s="35">
        <v>602.131327621</v>
      </c>
      <c r="AX39" s="35">
        <v>1.018796494</v>
      </c>
      <c r="AY39" s="35">
        <v>0</v>
      </c>
      <c r="AZ39" s="41">
        <v>242.65988223</v>
      </c>
      <c r="BA39" s="58">
        <v>0</v>
      </c>
      <c r="BB39" s="40">
        <v>0</v>
      </c>
      <c r="BC39" s="35">
        <v>0</v>
      </c>
      <c r="BD39" s="35">
        <v>0</v>
      </c>
      <c r="BE39" s="41">
        <v>0</v>
      </c>
      <c r="BF39" s="58">
        <v>21.778466755</v>
      </c>
      <c r="BG39" s="40">
        <v>15.771543161</v>
      </c>
      <c r="BH39" s="35">
        <v>7.338681104</v>
      </c>
      <c r="BI39" s="35">
        <v>0</v>
      </c>
      <c r="BJ39" s="41">
        <v>45.159563082</v>
      </c>
      <c r="BK39" s="100">
        <v>3527.691775341</v>
      </c>
      <c r="BL39" s="120"/>
    </row>
    <row r="40" spans="1:64" ht="12.75">
      <c r="A40" s="6"/>
      <c r="B40" s="17" t="s">
        <v>130</v>
      </c>
      <c r="C40" s="42">
        <v>0</v>
      </c>
      <c r="D40" s="40">
        <v>2.886664933</v>
      </c>
      <c r="E40" s="35">
        <v>0</v>
      </c>
      <c r="F40" s="35">
        <v>0</v>
      </c>
      <c r="G40" s="41">
        <v>0</v>
      </c>
      <c r="H40" s="58">
        <v>13.785364241</v>
      </c>
      <c r="I40" s="35">
        <v>358.927502986</v>
      </c>
      <c r="J40" s="35">
        <v>212.133869384</v>
      </c>
      <c r="K40" s="35">
        <v>6.66531659</v>
      </c>
      <c r="L40" s="41">
        <v>190.849357782</v>
      </c>
      <c r="M40" s="58">
        <v>0</v>
      </c>
      <c r="N40" s="40">
        <v>0</v>
      </c>
      <c r="O40" s="35">
        <v>0</v>
      </c>
      <c r="P40" s="35">
        <v>0</v>
      </c>
      <c r="Q40" s="41">
        <v>0</v>
      </c>
      <c r="R40" s="58">
        <v>5.958877596</v>
      </c>
      <c r="S40" s="35">
        <v>12.522305338</v>
      </c>
      <c r="T40" s="35">
        <v>1.281650278</v>
      </c>
      <c r="U40" s="35">
        <v>0</v>
      </c>
      <c r="V40" s="41">
        <v>8.113280374</v>
      </c>
      <c r="W40" s="58">
        <v>0</v>
      </c>
      <c r="X40" s="35">
        <v>0</v>
      </c>
      <c r="Y40" s="35">
        <v>0</v>
      </c>
      <c r="Z40" s="35">
        <v>0</v>
      </c>
      <c r="AA40" s="41">
        <v>0</v>
      </c>
      <c r="AB40" s="58">
        <v>0.037568527</v>
      </c>
      <c r="AC40" s="35">
        <v>0.002524169</v>
      </c>
      <c r="AD40" s="35">
        <v>0</v>
      </c>
      <c r="AE40" s="35">
        <v>0</v>
      </c>
      <c r="AF40" s="41">
        <v>0</v>
      </c>
      <c r="AG40" s="58">
        <v>0</v>
      </c>
      <c r="AH40" s="35">
        <v>0</v>
      </c>
      <c r="AI40" s="35">
        <v>0</v>
      </c>
      <c r="AJ40" s="35">
        <v>0</v>
      </c>
      <c r="AK40" s="41">
        <v>0</v>
      </c>
      <c r="AL40" s="58">
        <v>0</v>
      </c>
      <c r="AM40" s="35">
        <v>0</v>
      </c>
      <c r="AN40" s="35">
        <v>0</v>
      </c>
      <c r="AO40" s="35">
        <v>0</v>
      </c>
      <c r="AP40" s="41">
        <v>0</v>
      </c>
      <c r="AQ40" s="58">
        <v>0</v>
      </c>
      <c r="AR40" s="40">
        <v>0</v>
      </c>
      <c r="AS40" s="35">
        <v>0</v>
      </c>
      <c r="AT40" s="35">
        <v>0</v>
      </c>
      <c r="AU40" s="41">
        <v>0</v>
      </c>
      <c r="AV40" s="58">
        <v>109.91508671</v>
      </c>
      <c r="AW40" s="35">
        <v>725.762593301</v>
      </c>
      <c r="AX40" s="35">
        <v>6.055835454</v>
      </c>
      <c r="AY40" s="35">
        <v>0</v>
      </c>
      <c r="AZ40" s="41">
        <v>713.155068239</v>
      </c>
      <c r="BA40" s="58">
        <v>0</v>
      </c>
      <c r="BB40" s="40">
        <v>0</v>
      </c>
      <c r="BC40" s="35">
        <v>0</v>
      </c>
      <c r="BD40" s="35">
        <v>0</v>
      </c>
      <c r="BE40" s="41">
        <v>0</v>
      </c>
      <c r="BF40" s="58">
        <v>46.367063082</v>
      </c>
      <c r="BG40" s="40">
        <v>63.404969072</v>
      </c>
      <c r="BH40" s="35">
        <v>46.688934262</v>
      </c>
      <c r="BI40" s="35">
        <v>0</v>
      </c>
      <c r="BJ40" s="41">
        <v>114.251923049</v>
      </c>
      <c r="BK40" s="100">
        <v>2638.765755367</v>
      </c>
      <c r="BL40" s="120"/>
    </row>
    <row r="41" spans="1:64" ht="12.75">
      <c r="A41" s="6"/>
      <c r="B41" s="17" t="s">
        <v>134</v>
      </c>
      <c r="C41" s="42">
        <v>0</v>
      </c>
      <c r="D41" s="40">
        <v>312.986630487</v>
      </c>
      <c r="E41" s="35">
        <v>0</v>
      </c>
      <c r="F41" s="35">
        <v>0</v>
      </c>
      <c r="G41" s="41">
        <v>0</v>
      </c>
      <c r="H41" s="58">
        <v>15.308995735</v>
      </c>
      <c r="I41" s="35">
        <v>1427.861615269</v>
      </c>
      <c r="J41" s="35">
        <v>0.280275368</v>
      </c>
      <c r="K41" s="35">
        <v>0</v>
      </c>
      <c r="L41" s="41">
        <v>685.030043743</v>
      </c>
      <c r="M41" s="58">
        <v>0</v>
      </c>
      <c r="N41" s="40">
        <v>0</v>
      </c>
      <c r="O41" s="35">
        <v>0</v>
      </c>
      <c r="P41" s="35">
        <v>0</v>
      </c>
      <c r="Q41" s="41">
        <v>0</v>
      </c>
      <c r="R41" s="58">
        <v>3.844864544</v>
      </c>
      <c r="S41" s="35">
        <v>11.492988563</v>
      </c>
      <c r="T41" s="35">
        <v>0.904665757</v>
      </c>
      <c r="U41" s="35">
        <v>0</v>
      </c>
      <c r="V41" s="41">
        <v>20.349543042</v>
      </c>
      <c r="W41" s="58">
        <v>0</v>
      </c>
      <c r="X41" s="35">
        <v>0</v>
      </c>
      <c r="Y41" s="35">
        <v>0</v>
      </c>
      <c r="Z41" s="35">
        <v>0</v>
      </c>
      <c r="AA41" s="41">
        <v>0</v>
      </c>
      <c r="AB41" s="58">
        <v>0</v>
      </c>
      <c r="AC41" s="35">
        <v>0</v>
      </c>
      <c r="AD41" s="35">
        <v>0</v>
      </c>
      <c r="AE41" s="35">
        <v>0</v>
      </c>
      <c r="AF41" s="41">
        <v>0</v>
      </c>
      <c r="AG41" s="58">
        <v>0</v>
      </c>
      <c r="AH41" s="35">
        <v>0</v>
      </c>
      <c r="AI41" s="35">
        <v>0</v>
      </c>
      <c r="AJ41" s="35">
        <v>0</v>
      </c>
      <c r="AK41" s="41">
        <v>0</v>
      </c>
      <c r="AL41" s="58">
        <v>3.6E-08</v>
      </c>
      <c r="AM41" s="35">
        <v>0</v>
      </c>
      <c r="AN41" s="35">
        <v>0</v>
      </c>
      <c r="AO41" s="35">
        <v>0</v>
      </c>
      <c r="AP41" s="41">
        <v>0</v>
      </c>
      <c r="AQ41" s="58">
        <v>0</v>
      </c>
      <c r="AR41" s="40">
        <v>0</v>
      </c>
      <c r="AS41" s="35">
        <v>0</v>
      </c>
      <c r="AT41" s="35">
        <v>0</v>
      </c>
      <c r="AU41" s="41">
        <v>0</v>
      </c>
      <c r="AV41" s="58">
        <v>25.565972967</v>
      </c>
      <c r="AW41" s="35">
        <v>148.809129618</v>
      </c>
      <c r="AX41" s="35">
        <v>4.770810075</v>
      </c>
      <c r="AY41" s="35">
        <v>0</v>
      </c>
      <c r="AZ41" s="41">
        <v>440.981359692</v>
      </c>
      <c r="BA41" s="58">
        <v>0</v>
      </c>
      <c r="BB41" s="40">
        <v>0</v>
      </c>
      <c r="BC41" s="35">
        <v>0</v>
      </c>
      <c r="BD41" s="35">
        <v>0</v>
      </c>
      <c r="BE41" s="41">
        <v>0</v>
      </c>
      <c r="BF41" s="58">
        <v>8.905709297</v>
      </c>
      <c r="BG41" s="40">
        <v>17.975766592</v>
      </c>
      <c r="BH41" s="35">
        <v>1.004591992</v>
      </c>
      <c r="BI41" s="35">
        <v>0</v>
      </c>
      <c r="BJ41" s="41">
        <v>39.85227220621163</v>
      </c>
      <c r="BK41" s="100">
        <v>3165.925234983212</v>
      </c>
      <c r="BL41" s="120"/>
    </row>
    <row r="42" spans="1:64" ht="12.75">
      <c r="A42" s="27"/>
      <c r="B42" s="28" t="s">
        <v>81</v>
      </c>
      <c r="C42" s="90">
        <f aca="true" t="shared" si="5" ref="C42:AH42">SUM(C29:C41)</f>
        <v>0</v>
      </c>
      <c r="D42" s="67">
        <f t="shared" si="5"/>
        <v>1557.22784442</v>
      </c>
      <c r="E42" s="67">
        <f t="shared" si="5"/>
        <v>0</v>
      </c>
      <c r="F42" s="67">
        <f t="shared" si="5"/>
        <v>0</v>
      </c>
      <c r="G42" s="67">
        <f t="shared" si="5"/>
        <v>0</v>
      </c>
      <c r="H42" s="67">
        <f t="shared" si="5"/>
        <v>90.803122706</v>
      </c>
      <c r="I42" s="67">
        <f t="shared" si="5"/>
        <v>7487.653143889</v>
      </c>
      <c r="J42" s="67">
        <f t="shared" si="5"/>
        <v>266.798062308</v>
      </c>
      <c r="K42" s="67">
        <f t="shared" si="5"/>
        <v>6.66531659</v>
      </c>
      <c r="L42" s="67">
        <f t="shared" si="5"/>
        <v>2644.112816176</v>
      </c>
      <c r="M42" s="67">
        <f t="shared" si="5"/>
        <v>0</v>
      </c>
      <c r="N42" s="67">
        <f t="shared" si="5"/>
        <v>0</v>
      </c>
      <c r="O42" s="67">
        <f t="shared" si="5"/>
        <v>0</v>
      </c>
      <c r="P42" s="67">
        <f t="shared" si="5"/>
        <v>0</v>
      </c>
      <c r="Q42" s="67">
        <f t="shared" si="5"/>
        <v>0</v>
      </c>
      <c r="R42" s="67">
        <f t="shared" si="5"/>
        <v>31.262207307</v>
      </c>
      <c r="S42" s="67">
        <f t="shared" si="5"/>
        <v>229.690235014</v>
      </c>
      <c r="T42" s="67">
        <f t="shared" si="5"/>
        <v>4.879267045</v>
      </c>
      <c r="U42" s="67">
        <f t="shared" si="5"/>
        <v>0</v>
      </c>
      <c r="V42" s="67">
        <f t="shared" si="5"/>
        <v>146.244834307</v>
      </c>
      <c r="W42" s="67">
        <f t="shared" si="5"/>
        <v>0</v>
      </c>
      <c r="X42" s="67">
        <f t="shared" si="5"/>
        <v>0</v>
      </c>
      <c r="Y42" s="67">
        <f t="shared" si="5"/>
        <v>0</v>
      </c>
      <c r="Z42" s="67">
        <f t="shared" si="5"/>
        <v>0</v>
      </c>
      <c r="AA42" s="67">
        <f t="shared" si="5"/>
        <v>0</v>
      </c>
      <c r="AB42" s="67">
        <f t="shared" si="5"/>
        <v>0.049025029</v>
      </c>
      <c r="AC42" s="67">
        <f t="shared" si="5"/>
        <v>0.002524169</v>
      </c>
      <c r="AD42" s="67">
        <f t="shared" si="5"/>
        <v>0</v>
      </c>
      <c r="AE42" s="67">
        <f t="shared" si="5"/>
        <v>0</v>
      </c>
      <c r="AF42" s="67">
        <f t="shared" si="5"/>
        <v>0.002044318</v>
      </c>
      <c r="AG42" s="67">
        <f t="shared" si="5"/>
        <v>0</v>
      </c>
      <c r="AH42" s="67">
        <f t="shared" si="5"/>
        <v>0</v>
      </c>
      <c r="AI42" s="67">
        <f aca="true" t="shared" si="6" ref="AI42:BK42">SUM(AI29:AI41)</f>
        <v>0</v>
      </c>
      <c r="AJ42" s="67">
        <f t="shared" si="6"/>
        <v>0</v>
      </c>
      <c r="AK42" s="67">
        <f t="shared" si="6"/>
        <v>0</v>
      </c>
      <c r="AL42" s="67">
        <f t="shared" si="6"/>
        <v>0.000135758</v>
      </c>
      <c r="AM42" s="67">
        <f t="shared" si="6"/>
        <v>0</v>
      </c>
      <c r="AN42" s="67">
        <f t="shared" si="6"/>
        <v>0</v>
      </c>
      <c r="AO42" s="67">
        <f t="shared" si="6"/>
        <v>0</v>
      </c>
      <c r="AP42" s="67">
        <f t="shared" si="6"/>
        <v>0</v>
      </c>
      <c r="AQ42" s="67">
        <f t="shared" si="6"/>
        <v>0</v>
      </c>
      <c r="AR42" s="67">
        <f t="shared" si="6"/>
        <v>0</v>
      </c>
      <c r="AS42" s="67">
        <f t="shared" si="6"/>
        <v>0</v>
      </c>
      <c r="AT42" s="67">
        <f t="shared" si="6"/>
        <v>0</v>
      </c>
      <c r="AU42" s="67">
        <f t="shared" si="6"/>
        <v>0</v>
      </c>
      <c r="AV42" s="67">
        <f t="shared" si="6"/>
        <v>280.579457175</v>
      </c>
      <c r="AW42" s="67">
        <f t="shared" si="6"/>
        <v>2414.494703805</v>
      </c>
      <c r="AX42" s="67">
        <f t="shared" si="6"/>
        <v>16.269188595</v>
      </c>
      <c r="AY42" s="67">
        <f t="shared" si="6"/>
        <v>0</v>
      </c>
      <c r="AZ42" s="67">
        <f t="shared" si="6"/>
        <v>3407.78255528</v>
      </c>
      <c r="BA42" s="67">
        <f t="shared" si="6"/>
        <v>0</v>
      </c>
      <c r="BB42" s="67">
        <f t="shared" si="6"/>
        <v>0</v>
      </c>
      <c r="BC42" s="67">
        <f t="shared" si="6"/>
        <v>0</v>
      </c>
      <c r="BD42" s="67">
        <f t="shared" si="6"/>
        <v>0</v>
      </c>
      <c r="BE42" s="67">
        <f t="shared" si="6"/>
        <v>0</v>
      </c>
      <c r="BF42" s="67">
        <f t="shared" si="6"/>
        <v>108.212953232</v>
      </c>
      <c r="BG42" s="67">
        <f t="shared" si="6"/>
        <v>148.93839564799998</v>
      </c>
      <c r="BH42" s="67">
        <f t="shared" si="6"/>
        <v>55.524547948</v>
      </c>
      <c r="BI42" s="67">
        <f t="shared" si="6"/>
        <v>0</v>
      </c>
      <c r="BJ42" s="67">
        <f t="shared" si="6"/>
        <v>334.93764548421166</v>
      </c>
      <c r="BK42" s="103">
        <f t="shared" si="6"/>
        <v>19232.130026203213</v>
      </c>
      <c r="BL42" s="120"/>
    </row>
    <row r="43" spans="1:64" ht="12.75">
      <c r="A43" s="27"/>
      <c r="B43" s="29" t="s">
        <v>71</v>
      </c>
      <c r="C43" s="91">
        <f aca="true" t="shared" si="7" ref="C43:AH43">+C42+C21+C15+C11</f>
        <v>0</v>
      </c>
      <c r="D43" s="59">
        <f t="shared" si="7"/>
        <v>3109.371799636</v>
      </c>
      <c r="E43" s="59">
        <f t="shared" si="7"/>
        <v>0</v>
      </c>
      <c r="F43" s="59">
        <f t="shared" si="7"/>
        <v>0</v>
      </c>
      <c r="G43" s="60">
        <f t="shared" si="7"/>
        <v>0</v>
      </c>
      <c r="H43" s="53">
        <f t="shared" si="7"/>
        <v>215.71959331999997</v>
      </c>
      <c r="I43" s="59">
        <f t="shared" si="7"/>
        <v>21046.232495358</v>
      </c>
      <c r="J43" s="59">
        <f t="shared" si="7"/>
        <v>2462.369385707</v>
      </c>
      <c r="K43" s="59">
        <f t="shared" si="7"/>
        <v>6.66531659</v>
      </c>
      <c r="L43" s="60">
        <f t="shared" si="7"/>
        <v>3800.4788354009997</v>
      </c>
      <c r="M43" s="53">
        <f t="shared" si="7"/>
        <v>0</v>
      </c>
      <c r="N43" s="59">
        <f t="shared" si="7"/>
        <v>0</v>
      </c>
      <c r="O43" s="59">
        <f t="shared" si="7"/>
        <v>0</v>
      </c>
      <c r="P43" s="59">
        <f t="shared" si="7"/>
        <v>0</v>
      </c>
      <c r="Q43" s="60">
        <f t="shared" si="7"/>
        <v>0</v>
      </c>
      <c r="R43" s="53">
        <f t="shared" si="7"/>
        <v>83.046493965</v>
      </c>
      <c r="S43" s="59">
        <f t="shared" si="7"/>
        <v>691.260259054</v>
      </c>
      <c r="T43" s="59">
        <f t="shared" si="7"/>
        <v>37.394043706</v>
      </c>
      <c r="U43" s="59">
        <f t="shared" si="7"/>
        <v>0</v>
      </c>
      <c r="V43" s="60">
        <f t="shared" si="7"/>
        <v>244.786463439</v>
      </c>
      <c r="W43" s="53">
        <f t="shared" si="7"/>
        <v>0</v>
      </c>
      <c r="X43" s="53">
        <f t="shared" si="7"/>
        <v>0</v>
      </c>
      <c r="Y43" s="53">
        <f t="shared" si="7"/>
        <v>0</v>
      </c>
      <c r="Z43" s="53">
        <f t="shared" si="7"/>
        <v>0</v>
      </c>
      <c r="AA43" s="53">
        <f t="shared" si="7"/>
        <v>0</v>
      </c>
      <c r="AB43" s="53">
        <f t="shared" si="7"/>
        <v>0.05592948</v>
      </c>
      <c r="AC43" s="59">
        <f t="shared" si="7"/>
        <v>0.002524169</v>
      </c>
      <c r="AD43" s="59">
        <f t="shared" si="7"/>
        <v>0</v>
      </c>
      <c r="AE43" s="59">
        <f t="shared" si="7"/>
        <v>0</v>
      </c>
      <c r="AF43" s="60">
        <f t="shared" si="7"/>
        <v>0.002044318</v>
      </c>
      <c r="AG43" s="53">
        <f t="shared" si="7"/>
        <v>0</v>
      </c>
      <c r="AH43" s="59">
        <f t="shared" si="7"/>
        <v>0</v>
      </c>
      <c r="AI43" s="59">
        <f aca="true" t="shared" si="8" ref="AI43:BN43">+AI42+AI21+AI15+AI11</f>
        <v>0</v>
      </c>
      <c r="AJ43" s="59">
        <f t="shared" si="8"/>
        <v>0</v>
      </c>
      <c r="AK43" s="60">
        <f t="shared" si="8"/>
        <v>0</v>
      </c>
      <c r="AL43" s="53">
        <f t="shared" si="8"/>
        <v>0.00173577</v>
      </c>
      <c r="AM43" s="59">
        <f t="shared" si="8"/>
        <v>0</v>
      </c>
      <c r="AN43" s="59">
        <f t="shared" si="8"/>
        <v>0</v>
      </c>
      <c r="AO43" s="59">
        <f t="shared" si="8"/>
        <v>0</v>
      </c>
      <c r="AP43" s="60">
        <f t="shared" si="8"/>
        <v>0</v>
      </c>
      <c r="AQ43" s="53">
        <f t="shared" si="8"/>
        <v>0</v>
      </c>
      <c r="AR43" s="59">
        <f t="shared" si="8"/>
        <v>0.25712384099999996</v>
      </c>
      <c r="AS43" s="59">
        <f t="shared" si="8"/>
        <v>0</v>
      </c>
      <c r="AT43" s="59">
        <f t="shared" si="8"/>
        <v>0</v>
      </c>
      <c r="AU43" s="60">
        <f t="shared" si="8"/>
        <v>0</v>
      </c>
      <c r="AV43" s="53">
        <f t="shared" si="8"/>
        <v>403.777333937</v>
      </c>
      <c r="AW43" s="59">
        <f t="shared" si="8"/>
        <v>6918.42343223</v>
      </c>
      <c r="AX43" s="59">
        <f t="shared" si="8"/>
        <v>30.518236919</v>
      </c>
      <c r="AY43" s="59">
        <f t="shared" si="8"/>
        <v>0</v>
      </c>
      <c r="AZ43" s="60">
        <f t="shared" si="8"/>
        <v>4842.585917259</v>
      </c>
      <c r="BA43" s="53">
        <f t="shared" si="8"/>
        <v>0</v>
      </c>
      <c r="BB43" s="59">
        <f t="shared" si="8"/>
        <v>0</v>
      </c>
      <c r="BC43" s="59">
        <f t="shared" si="8"/>
        <v>0</v>
      </c>
      <c r="BD43" s="59">
        <f t="shared" si="8"/>
        <v>0</v>
      </c>
      <c r="BE43" s="60">
        <f t="shared" si="8"/>
        <v>0</v>
      </c>
      <c r="BF43" s="53">
        <f t="shared" si="8"/>
        <v>154.286342268</v>
      </c>
      <c r="BG43" s="59">
        <f t="shared" si="8"/>
        <v>215.80926378699996</v>
      </c>
      <c r="BH43" s="59">
        <f t="shared" si="8"/>
        <v>68.76737751499999</v>
      </c>
      <c r="BI43" s="59">
        <f t="shared" si="8"/>
        <v>0</v>
      </c>
      <c r="BJ43" s="60">
        <f t="shared" si="8"/>
        <v>469.0188592692117</v>
      </c>
      <c r="BK43" s="103">
        <f t="shared" si="8"/>
        <v>44800.83080693822</v>
      </c>
      <c r="BL43" s="120"/>
    </row>
    <row r="44" spans="1:64" ht="3.75" customHeight="1">
      <c r="A44" s="6"/>
      <c r="B44" s="15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9"/>
      <c r="BL44" s="120"/>
    </row>
    <row r="45" spans="1:64" ht="3.75" customHeight="1">
      <c r="A45" s="6"/>
      <c r="B45" s="15"/>
      <c r="C45" s="18"/>
      <c r="D45" s="24"/>
      <c r="E45" s="18"/>
      <c r="F45" s="18"/>
      <c r="G45" s="18"/>
      <c r="H45" s="18"/>
      <c r="I45" s="18"/>
      <c r="J45" s="18"/>
      <c r="K45" s="18"/>
      <c r="L45" s="18"/>
      <c r="M45" s="18"/>
      <c r="N45" s="2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24"/>
      <c r="AS45" s="18"/>
      <c r="AT45" s="18"/>
      <c r="AU45" s="18"/>
      <c r="AV45" s="18"/>
      <c r="AW45" s="18"/>
      <c r="AX45" s="18"/>
      <c r="AY45" s="18"/>
      <c r="AZ45" s="18"/>
      <c r="BA45" s="18"/>
      <c r="BB45" s="24"/>
      <c r="BC45" s="18"/>
      <c r="BD45" s="18"/>
      <c r="BE45" s="18"/>
      <c r="BF45" s="18"/>
      <c r="BG45" s="24"/>
      <c r="BH45" s="18"/>
      <c r="BI45" s="18"/>
      <c r="BJ45" s="18"/>
      <c r="BK45" s="20"/>
      <c r="BL45" s="120"/>
    </row>
    <row r="46" spans="1:64" ht="12.75">
      <c r="A46" s="6" t="s">
        <v>1</v>
      </c>
      <c r="B46" s="12" t="s">
        <v>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9"/>
      <c r="BL46" s="120"/>
    </row>
    <row r="47" spans="1:64" s="121" customFormat="1" ht="12.75">
      <c r="A47" s="6" t="s">
        <v>67</v>
      </c>
      <c r="B47" s="17" t="s">
        <v>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3"/>
      <c r="BL47" s="120"/>
    </row>
    <row r="48" spans="1:64" s="121" customFormat="1" ht="12.75">
      <c r="A48" s="6"/>
      <c r="B48" s="17" t="s">
        <v>137</v>
      </c>
      <c r="C48" s="92">
        <v>0</v>
      </c>
      <c r="D48" s="40">
        <v>15.640992611</v>
      </c>
      <c r="E48" s="63">
        <v>0</v>
      </c>
      <c r="F48" s="63">
        <v>0</v>
      </c>
      <c r="G48" s="64">
        <v>0</v>
      </c>
      <c r="H48" s="62">
        <v>1533.829859349</v>
      </c>
      <c r="I48" s="63">
        <v>0.896637115</v>
      </c>
      <c r="J48" s="63">
        <v>0</v>
      </c>
      <c r="K48" s="63">
        <v>0</v>
      </c>
      <c r="L48" s="64">
        <v>119.894776371</v>
      </c>
      <c r="M48" s="54">
        <v>0</v>
      </c>
      <c r="N48" s="55">
        <v>0</v>
      </c>
      <c r="O48" s="54">
        <v>0</v>
      </c>
      <c r="P48" s="54">
        <v>0</v>
      </c>
      <c r="Q48" s="54">
        <v>0</v>
      </c>
      <c r="R48" s="62">
        <v>1032.737904349</v>
      </c>
      <c r="S48" s="63">
        <v>0.025017514</v>
      </c>
      <c r="T48" s="63">
        <v>0</v>
      </c>
      <c r="U48" s="63">
        <v>0</v>
      </c>
      <c r="V48" s="64">
        <v>31.663671033</v>
      </c>
      <c r="W48" s="62">
        <v>0</v>
      </c>
      <c r="X48" s="63">
        <v>0</v>
      </c>
      <c r="Y48" s="63">
        <v>0</v>
      </c>
      <c r="Z48" s="63">
        <v>0</v>
      </c>
      <c r="AA48" s="64">
        <v>0</v>
      </c>
      <c r="AB48" s="62">
        <v>3.221165144</v>
      </c>
      <c r="AC48" s="63">
        <v>0</v>
      </c>
      <c r="AD48" s="63">
        <v>0</v>
      </c>
      <c r="AE48" s="63">
        <v>0</v>
      </c>
      <c r="AF48" s="64">
        <v>0.114684738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62">
        <v>1.478082314</v>
      </c>
      <c r="AM48" s="63">
        <v>0</v>
      </c>
      <c r="AN48" s="63">
        <v>0</v>
      </c>
      <c r="AO48" s="63">
        <v>0</v>
      </c>
      <c r="AP48" s="64">
        <v>0.014216205</v>
      </c>
      <c r="AQ48" s="62">
        <v>0</v>
      </c>
      <c r="AR48" s="65">
        <v>0</v>
      </c>
      <c r="AS48" s="63">
        <v>0</v>
      </c>
      <c r="AT48" s="63">
        <v>0</v>
      </c>
      <c r="AU48" s="64">
        <v>0</v>
      </c>
      <c r="AV48" s="62">
        <v>5329.558458332</v>
      </c>
      <c r="AW48" s="63">
        <v>8.664654304</v>
      </c>
      <c r="AX48" s="63">
        <v>0</v>
      </c>
      <c r="AY48" s="63">
        <v>0</v>
      </c>
      <c r="AZ48" s="64">
        <v>689.117873581</v>
      </c>
      <c r="BA48" s="62">
        <v>0</v>
      </c>
      <c r="BB48" s="65">
        <v>0</v>
      </c>
      <c r="BC48" s="63">
        <v>0</v>
      </c>
      <c r="BD48" s="63">
        <v>0</v>
      </c>
      <c r="BE48" s="64">
        <v>0</v>
      </c>
      <c r="BF48" s="62">
        <v>2593.4598344</v>
      </c>
      <c r="BG48" s="65">
        <v>2.216633413</v>
      </c>
      <c r="BH48" s="63">
        <v>0</v>
      </c>
      <c r="BI48" s="63">
        <v>0</v>
      </c>
      <c r="BJ48" s="64">
        <v>172.303154031</v>
      </c>
      <c r="BK48" s="100">
        <v>11534.837614804</v>
      </c>
      <c r="BL48" s="120"/>
    </row>
    <row r="49" spans="1:64" s="121" customFormat="1" ht="12.75">
      <c r="A49" s="27"/>
      <c r="B49" s="28" t="s">
        <v>76</v>
      </c>
      <c r="C49" s="38">
        <f>SUM(C48)</f>
        <v>0</v>
      </c>
      <c r="D49" s="57">
        <f>SUM(D48)</f>
        <v>15.640992611</v>
      </c>
      <c r="E49" s="57">
        <f aca="true" t="shared" si="9" ref="E49:BJ49">SUM(E48)</f>
        <v>0</v>
      </c>
      <c r="F49" s="57">
        <f t="shared" si="9"/>
        <v>0</v>
      </c>
      <c r="G49" s="56">
        <f t="shared" si="9"/>
        <v>0</v>
      </c>
      <c r="H49" s="37">
        <f t="shared" si="9"/>
        <v>1533.829859349</v>
      </c>
      <c r="I49" s="57">
        <f t="shared" si="9"/>
        <v>0.896637115</v>
      </c>
      <c r="J49" s="57">
        <f t="shared" si="9"/>
        <v>0</v>
      </c>
      <c r="K49" s="57">
        <f t="shared" si="9"/>
        <v>0</v>
      </c>
      <c r="L49" s="56">
        <f t="shared" si="9"/>
        <v>119.894776371</v>
      </c>
      <c r="M49" s="38">
        <f t="shared" si="9"/>
        <v>0</v>
      </c>
      <c r="N49" s="38">
        <f t="shared" si="9"/>
        <v>0</v>
      </c>
      <c r="O49" s="38">
        <f t="shared" si="9"/>
        <v>0</v>
      </c>
      <c r="P49" s="38">
        <f t="shared" si="9"/>
        <v>0</v>
      </c>
      <c r="Q49" s="61">
        <f t="shared" si="9"/>
        <v>0</v>
      </c>
      <c r="R49" s="37">
        <f t="shared" si="9"/>
        <v>1032.737904349</v>
      </c>
      <c r="S49" s="57">
        <f t="shared" si="9"/>
        <v>0.025017514</v>
      </c>
      <c r="T49" s="57">
        <f t="shared" si="9"/>
        <v>0</v>
      </c>
      <c r="U49" s="57">
        <f t="shared" si="9"/>
        <v>0</v>
      </c>
      <c r="V49" s="56">
        <f t="shared" si="9"/>
        <v>31.663671033</v>
      </c>
      <c r="W49" s="37">
        <f t="shared" si="9"/>
        <v>0</v>
      </c>
      <c r="X49" s="57">
        <f t="shared" si="9"/>
        <v>0</v>
      </c>
      <c r="Y49" s="57">
        <f t="shared" si="9"/>
        <v>0</v>
      </c>
      <c r="Z49" s="57">
        <f t="shared" si="9"/>
        <v>0</v>
      </c>
      <c r="AA49" s="56">
        <f t="shared" si="9"/>
        <v>0</v>
      </c>
      <c r="AB49" s="37">
        <f t="shared" si="9"/>
        <v>3.221165144</v>
      </c>
      <c r="AC49" s="57">
        <f t="shared" si="9"/>
        <v>0</v>
      </c>
      <c r="AD49" s="57">
        <f t="shared" si="9"/>
        <v>0</v>
      </c>
      <c r="AE49" s="57">
        <f t="shared" si="9"/>
        <v>0</v>
      </c>
      <c r="AF49" s="56">
        <f t="shared" si="9"/>
        <v>0.114684738</v>
      </c>
      <c r="AG49" s="38">
        <f t="shared" si="9"/>
        <v>0</v>
      </c>
      <c r="AH49" s="38">
        <f t="shared" si="9"/>
        <v>0</v>
      </c>
      <c r="AI49" s="38">
        <f t="shared" si="9"/>
        <v>0</v>
      </c>
      <c r="AJ49" s="38">
        <f t="shared" si="9"/>
        <v>0</v>
      </c>
      <c r="AK49" s="61">
        <f t="shared" si="9"/>
        <v>0</v>
      </c>
      <c r="AL49" s="37">
        <f t="shared" si="9"/>
        <v>1.478082314</v>
      </c>
      <c r="AM49" s="57">
        <f t="shared" si="9"/>
        <v>0</v>
      </c>
      <c r="AN49" s="57">
        <f t="shared" si="9"/>
        <v>0</v>
      </c>
      <c r="AO49" s="57">
        <f t="shared" si="9"/>
        <v>0</v>
      </c>
      <c r="AP49" s="56">
        <f t="shared" si="9"/>
        <v>0.014216205</v>
      </c>
      <c r="AQ49" s="37">
        <f t="shared" si="9"/>
        <v>0</v>
      </c>
      <c r="AR49" s="57">
        <f t="shared" si="9"/>
        <v>0</v>
      </c>
      <c r="AS49" s="57">
        <f t="shared" si="9"/>
        <v>0</v>
      </c>
      <c r="AT49" s="57">
        <f t="shared" si="9"/>
        <v>0</v>
      </c>
      <c r="AU49" s="56">
        <f t="shared" si="9"/>
        <v>0</v>
      </c>
      <c r="AV49" s="37">
        <f t="shared" si="9"/>
        <v>5329.558458332</v>
      </c>
      <c r="AW49" s="57">
        <f t="shared" si="9"/>
        <v>8.664654304</v>
      </c>
      <c r="AX49" s="57">
        <f t="shared" si="9"/>
        <v>0</v>
      </c>
      <c r="AY49" s="57">
        <f t="shared" si="9"/>
        <v>0</v>
      </c>
      <c r="AZ49" s="56">
        <f t="shared" si="9"/>
        <v>689.117873581</v>
      </c>
      <c r="BA49" s="37">
        <f t="shared" si="9"/>
        <v>0</v>
      </c>
      <c r="BB49" s="57">
        <f t="shared" si="9"/>
        <v>0</v>
      </c>
      <c r="BC49" s="57">
        <f t="shared" si="9"/>
        <v>0</v>
      </c>
      <c r="BD49" s="57">
        <f t="shared" si="9"/>
        <v>0</v>
      </c>
      <c r="BE49" s="56">
        <f t="shared" si="9"/>
        <v>0</v>
      </c>
      <c r="BF49" s="37">
        <f t="shared" si="9"/>
        <v>2593.4598344</v>
      </c>
      <c r="BG49" s="57">
        <f t="shared" si="9"/>
        <v>2.216633413</v>
      </c>
      <c r="BH49" s="57">
        <f t="shared" si="9"/>
        <v>0</v>
      </c>
      <c r="BI49" s="57">
        <f t="shared" si="9"/>
        <v>0</v>
      </c>
      <c r="BJ49" s="56">
        <f t="shared" si="9"/>
        <v>172.303154031</v>
      </c>
      <c r="BK49" s="104">
        <f>SUM(BK48:BK48)</f>
        <v>11534.837614804</v>
      </c>
      <c r="BL49" s="120"/>
    </row>
    <row r="50" spans="1:64" ht="12.75">
      <c r="A50" s="6" t="s">
        <v>68</v>
      </c>
      <c r="B50" s="13" t="s">
        <v>15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5"/>
      <c r="BL50" s="120"/>
    </row>
    <row r="51" spans="1:64" ht="12" customHeight="1">
      <c r="A51" s="6"/>
      <c r="B51" s="17" t="s">
        <v>123</v>
      </c>
      <c r="C51" s="42">
        <v>0</v>
      </c>
      <c r="D51" s="40">
        <v>0.865893226</v>
      </c>
      <c r="E51" s="35">
        <v>0</v>
      </c>
      <c r="F51" s="35">
        <v>0</v>
      </c>
      <c r="G51" s="41">
        <v>0</v>
      </c>
      <c r="H51" s="58">
        <v>45.688670306</v>
      </c>
      <c r="I51" s="35">
        <v>13.813451653</v>
      </c>
      <c r="J51" s="35">
        <v>0</v>
      </c>
      <c r="K51" s="35">
        <v>0</v>
      </c>
      <c r="L51" s="41">
        <v>89.936709736</v>
      </c>
      <c r="M51" s="58">
        <v>0</v>
      </c>
      <c r="N51" s="40">
        <v>0</v>
      </c>
      <c r="O51" s="35">
        <v>0</v>
      </c>
      <c r="P51" s="35">
        <v>0</v>
      </c>
      <c r="Q51" s="41">
        <v>0</v>
      </c>
      <c r="R51" s="58">
        <v>19.184431967</v>
      </c>
      <c r="S51" s="35">
        <v>0.006230794</v>
      </c>
      <c r="T51" s="35">
        <v>0</v>
      </c>
      <c r="U51" s="35">
        <v>0</v>
      </c>
      <c r="V51" s="41">
        <v>5.510052288</v>
      </c>
      <c r="W51" s="58">
        <v>0</v>
      </c>
      <c r="X51" s="35">
        <v>0</v>
      </c>
      <c r="Y51" s="35">
        <v>0</v>
      </c>
      <c r="Z51" s="35">
        <v>0</v>
      </c>
      <c r="AA51" s="41">
        <v>0</v>
      </c>
      <c r="AB51" s="58">
        <v>0.000210149</v>
      </c>
      <c r="AC51" s="35">
        <v>0</v>
      </c>
      <c r="AD51" s="35">
        <v>0</v>
      </c>
      <c r="AE51" s="35">
        <v>0</v>
      </c>
      <c r="AF51" s="41">
        <v>0</v>
      </c>
      <c r="AG51" s="58">
        <v>0</v>
      </c>
      <c r="AH51" s="35">
        <v>0</v>
      </c>
      <c r="AI51" s="35">
        <v>0</v>
      </c>
      <c r="AJ51" s="35">
        <v>0</v>
      </c>
      <c r="AK51" s="41">
        <v>0</v>
      </c>
      <c r="AL51" s="58">
        <v>0.008311013</v>
      </c>
      <c r="AM51" s="35">
        <v>0</v>
      </c>
      <c r="AN51" s="35">
        <v>0</v>
      </c>
      <c r="AO51" s="35">
        <v>0</v>
      </c>
      <c r="AP51" s="41">
        <v>0</v>
      </c>
      <c r="AQ51" s="58">
        <v>0</v>
      </c>
      <c r="AR51" s="40">
        <v>0</v>
      </c>
      <c r="AS51" s="35">
        <v>0</v>
      </c>
      <c r="AT51" s="35">
        <v>0</v>
      </c>
      <c r="AU51" s="41">
        <v>0</v>
      </c>
      <c r="AV51" s="58">
        <v>23.449726162</v>
      </c>
      <c r="AW51" s="35">
        <v>21.684979534</v>
      </c>
      <c r="AX51" s="35">
        <v>0</v>
      </c>
      <c r="AY51" s="35">
        <v>0</v>
      </c>
      <c r="AZ51" s="41">
        <v>53.133546088</v>
      </c>
      <c r="BA51" s="58">
        <v>0</v>
      </c>
      <c r="BB51" s="40">
        <v>0</v>
      </c>
      <c r="BC51" s="35">
        <v>0</v>
      </c>
      <c r="BD51" s="35">
        <v>0</v>
      </c>
      <c r="BE51" s="41">
        <v>0</v>
      </c>
      <c r="BF51" s="58">
        <v>7.404548342</v>
      </c>
      <c r="BG51" s="40">
        <v>0.182048537</v>
      </c>
      <c r="BH51" s="35">
        <v>0</v>
      </c>
      <c r="BI51" s="35">
        <v>0</v>
      </c>
      <c r="BJ51" s="41">
        <v>4.923929389</v>
      </c>
      <c r="BK51" s="100">
        <v>285.792739184</v>
      </c>
      <c r="BL51" s="120"/>
    </row>
    <row r="52" spans="1:64" ht="12" customHeight="1">
      <c r="A52" s="6"/>
      <c r="B52" s="17" t="s">
        <v>160</v>
      </c>
      <c r="C52" s="42">
        <v>0</v>
      </c>
      <c r="D52" s="40">
        <v>33.76126016</v>
      </c>
      <c r="E52" s="35">
        <v>0</v>
      </c>
      <c r="F52" s="35">
        <v>0</v>
      </c>
      <c r="G52" s="41">
        <v>0</v>
      </c>
      <c r="H52" s="58">
        <v>322.815218054</v>
      </c>
      <c r="I52" s="35">
        <v>107.532015534</v>
      </c>
      <c r="J52" s="35">
        <v>0</v>
      </c>
      <c r="K52" s="35">
        <v>0</v>
      </c>
      <c r="L52" s="41">
        <v>591.004683572</v>
      </c>
      <c r="M52" s="58">
        <v>0</v>
      </c>
      <c r="N52" s="40">
        <v>0</v>
      </c>
      <c r="O52" s="35">
        <v>0</v>
      </c>
      <c r="P52" s="35">
        <v>0</v>
      </c>
      <c r="Q52" s="41">
        <v>0</v>
      </c>
      <c r="R52" s="58">
        <v>119.305857208</v>
      </c>
      <c r="S52" s="35">
        <v>80.742214376</v>
      </c>
      <c r="T52" s="35">
        <v>0</v>
      </c>
      <c r="U52" s="35">
        <v>0</v>
      </c>
      <c r="V52" s="41">
        <v>40.771544505</v>
      </c>
      <c r="W52" s="58">
        <v>0</v>
      </c>
      <c r="X52" s="35">
        <v>0</v>
      </c>
      <c r="Y52" s="35">
        <v>0</v>
      </c>
      <c r="Z52" s="35">
        <v>0</v>
      </c>
      <c r="AA52" s="41">
        <v>0</v>
      </c>
      <c r="AB52" s="58">
        <v>0.912725367</v>
      </c>
      <c r="AC52" s="35">
        <v>0</v>
      </c>
      <c r="AD52" s="35">
        <v>0</v>
      </c>
      <c r="AE52" s="35">
        <v>0</v>
      </c>
      <c r="AF52" s="41">
        <v>0</v>
      </c>
      <c r="AG52" s="58">
        <v>0</v>
      </c>
      <c r="AH52" s="35">
        <v>0</v>
      </c>
      <c r="AI52" s="35">
        <v>0</v>
      </c>
      <c r="AJ52" s="35">
        <v>0</v>
      </c>
      <c r="AK52" s="41">
        <v>0</v>
      </c>
      <c r="AL52" s="58">
        <v>0.542374653</v>
      </c>
      <c r="AM52" s="35">
        <v>0</v>
      </c>
      <c r="AN52" s="35">
        <v>0</v>
      </c>
      <c r="AO52" s="35">
        <v>0</v>
      </c>
      <c r="AP52" s="41">
        <v>0.097323275</v>
      </c>
      <c r="AQ52" s="58">
        <v>0</v>
      </c>
      <c r="AR52" s="40">
        <v>0.400097611</v>
      </c>
      <c r="AS52" s="35">
        <v>0</v>
      </c>
      <c r="AT52" s="35">
        <v>0</v>
      </c>
      <c r="AU52" s="41">
        <v>0</v>
      </c>
      <c r="AV52" s="58">
        <v>2439.708822954</v>
      </c>
      <c r="AW52" s="35">
        <v>464.04105871</v>
      </c>
      <c r="AX52" s="35">
        <v>0</v>
      </c>
      <c r="AY52" s="35">
        <v>0</v>
      </c>
      <c r="AZ52" s="41">
        <v>2911.210321881</v>
      </c>
      <c r="BA52" s="58">
        <v>0</v>
      </c>
      <c r="BB52" s="40">
        <v>0</v>
      </c>
      <c r="BC52" s="35">
        <v>0</v>
      </c>
      <c r="BD52" s="35">
        <v>0</v>
      </c>
      <c r="BE52" s="41">
        <v>0</v>
      </c>
      <c r="BF52" s="58">
        <v>899.335344559</v>
      </c>
      <c r="BG52" s="40">
        <v>60.824791696</v>
      </c>
      <c r="BH52" s="35">
        <v>0</v>
      </c>
      <c r="BI52" s="35">
        <v>0</v>
      </c>
      <c r="BJ52" s="41">
        <v>347.227862919</v>
      </c>
      <c r="BK52" s="100">
        <v>8420.233517034</v>
      </c>
      <c r="BL52" s="120"/>
    </row>
    <row r="53" spans="1:64" ht="12.75">
      <c r="A53" s="6"/>
      <c r="B53" s="17" t="s">
        <v>108</v>
      </c>
      <c r="C53" s="42">
        <v>0</v>
      </c>
      <c r="D53" s="40">
        <v>96.05688372</v>
      </c>
      <c r="E53" s="35">
        <v>0</v>
      </c>
      <c r="F53" s="35">
        <v>0</v>
      </c>
      <c r="G53" s="41">
        <v>0</v>
      </c>
      <c r="H53" s="58">
        <v>6.530374486</v>
      </c>
      <c r="I53" s="35">
        <v>37.942564147</v>
      </c>
      <c r="J53" s="35">
        <v>0</v>
      </c>
      <c r="K53" s="35">
        <v>0</v>
      </c>
      <c r="L53" s="41">
        <v>90.731563005</v>
      </c>
      <c r="M53" s="58">
        <v>0</v>
      </c>
      <c r="N53" s="40">
        <v>0</v>
      </c>
      <c r="O53" s="35">
        <v>0</v>
      </c>
      <c r="P53" s="35">
        <v>0</v>
      </c>
      <c r="Q53" s="41">
        <v>0</v>
      </c>
      <c r="R53" s="58">
        <v>3.29060425</v>
      </c>
      <c r="S53" s="35">
        <v>2.28354067</v>
      </c>
      <c r="T53" s="35">
        <v>0</v>
      </c>
      <c r="U53" s="35">
        <v>0</v>
      </c>
      <c r="V53" s="41">
        <v>3.994904431</v>
      </c>
      <c r="W53" s="58">
        <v>0</v>
      </c>
      <c r="X53" s="35">
        <v>0</v>
      </c>
      <c r="Y53" s="35">
        <v>0</v>
      </c>
      <c r="Z53" s="35">
        <v>0</v>
      </c>
      <c r="AA53" s="41">
        <v>0</v>
      </c>
      <c r="AB53" s="58">
        <v>0</v>
      </c>
      <c r="AC53" s="35">
        <v>0</v>
      </c>
      <c r="AD53" s="35">
        <v>0</v>
      </c>
      <c r="AE53" s="35">
        <v>0</v>
      </c>
      <c r="AF53" s="41">
        <v>0</v>
      </c>
      <c r="AG53" s="58">
        <v>0</v>
      </c>
      <c r="AH53" s="35">
        <v>0</v>
      </c>
      <c r="AI53" s="35">
        <v>0</v>
      </c>
      <c r="AJ53" s="35">
        <v>0</v>
      </c>
      <c r="AK53" s="41">
        <v>0</v>
      </c>
      <c r="AL53" s="58">
        <v>0.003683825</v>
      </c>
      <c r="AM53" s="35">
        <v>0</v>
      </c>
      <c r="AN53" s="35">
        <v>0</v>
      </c>
      <c r="AO53" s="35">
        <v>0</v>
      </c>
      <c r="AP53" s="41">
        <v>0</v>
      </c>
      <c r="AQ53" s="58">
        <v>0</v>
      </c>
      <c r="AR53" s="40">
        <v>0</v>
      </c>
      <c r="AS53" s="35">
        <v>0</v>
      </c>
      <c r="AT53" s="35">
        <v>0</v>
      </c>
      <c r="AU53" s="41">
        <v>0</v>
      </c>
      <c r="AV53" s="58">
        <v>49.850945985</v>
      </c>
      <c r="AW53" s="35">
        <v>48.146100755</v>
      </c>
      <c r="AX53" s="35">
        <v>0</v>
      </c>
      <c r="AY53" s="35">
        <v>0</v>
      </c>
      <c r="AZ53" s="41">
        <v>226.82877173</v>
      </c>
      <c r="BA53" s="58">
        <v>0</v>
      </c>
      <c r="BB53" s="40">
        <v>0</v>
      </c>
      <c r="BC53" s="35">
        <v>0</v>
      </c>
      <c r="BD53" s="35">
        <v>0</v>
      </c>
      <c r="BE53" s="41">
        <v>0</v>
      </c>
      <c r="BF53" s="58">
        <v>15.42525742</v>
      </c>
      <c r="BG53" s="40">
        <v>6.444687685</v>
      </c>
      <c r="BH53" s="35">
        <v>0</v>
      </c>
      <c r="BI53" s="35">
        <v>0</v>
      </c>
      <c r="BJ53" s="41">
        <v>29.772601096</v>
      </c>
      <c r="BK53" s="100">
        <v>617.302483205</v>
      </c>
      <c r="BL53" s="120"/>
    </row>
    <row r="54" spans="1:64" ht="12.75">
      <c r="A54" s="6"/>
      <c r="B54" s="17" t="s">
        <v>125</v>
      </c>
      <c r="C54" s="42">
        <v>0</v>
      </c>
      <c r="D54" s="40">
        <v>51.370173122</v>
      </c>
      <c r="E54" s="35">
        <v>0</v>
      </c>
      <c r="F54" s="35">
        <v>0</v>
      </c>
      <c r="G54" s="41">
        <v>0</v>
      </c>
      <c r="H54" s="58">
        <v>64.669063004</v>
      </c>
      <c r="I54" s="35">
        <v>229.071682132</v>
      </c>
      <c r="J54" s="35">
        <v>0</v>
      </c>
      <c r="K54" s="35">
        <v>0</v>
      </c>
      <c r="L54" s="41">
        <v>316.421589769</v>
      </c>
      <c r="M54" s="58">
        <v>0</v>
      </c>
      <c r="N54" s="40">
        <v>0</v>
      </c>
      <c r="O54" s="35">
        <v>0</v>
      </c>
      <c r="P54" s="35">
        <v>0</v>
      </c>
      <c r="Q54" s="41">
        <v>0</v>
      </c>
      <c r="R54" s="58">
        <v>21.053239646</v>
      </c>
      <c r="S54" s="35">
        <v>5.473207296</v>
      </c>
      <c r="T54" s="35">
        <v>0</v>
      </c>
      <c r="U54" s="35">
        <v>0</v>
      </c>
      <c r="V54" s="41">
        <v>12.668321036</v>
      </c>
      <c r="W54" s="58">
        <v>0</v>
      </c>
      <c r="X54" s="35">
        <v>0</v>
      </c>
      <c r="Y54" s="35">
        <v>0</v>
      </c>
      <c r="Z54" s="35">
        <v>0</v>
      </c>
      <c r="AA54" s="41">
        <v>0</v>
      </c>
      <c r="AB54" s="58">
        <v>0.000412995</v>
      </c>
      <c r="AC54" s="35">
        <v>0</v>
      </c>
      <c r="AD54" s="35">
        <v>0</v>
      </c>
      <c r="AE54" s="35">
        <v>0</v>
      </c>
      <c r="AF54" s="41">
        <v>0</v>
      </c>
      <c r="AG54" s="58">
        <v>0</v>
      </c>
      <c r="AH54" s="35">
        <v>0</v>
      </c>
      <c r="AI54" s="35">
        <v>0</v>
      </c>
      <c r="AJ54" s="35">
        <v>0</v>
      </c>
      <c r="AK54" s="41">
        <v>0</v>
      </c>
      <c r="AL54" s="58">
        <v>0.011568014</v>
      </c>
      <c r="AM54" s="35">
        <v>0</v>
      </c>
      <c r="AN54" s="35">
        <v>0</v>
      </c>
      <c r="AO54" s="35">
        <v>0</v>
      </c>
      <c r="AP54" s="41">
        <v>0</v>
      </c>
      <c r="AQ54" s="58">
        <v>0</v>
      </c>
      <c r="AR54" s="40">
        <v>0</v>
      </c>
      <c r="AS54" s="35">
        <v>0</v>
      </c>
      <c r="AT54" s="35">
        <v>0</v>
      </c>
      <c r="AU54" s="41">
        <v>0</v>
      </c>
      <c r="AV54" s="58">
        <v>132.317925947</v>
      </c>
      <c r="AW54" s="35">
        <v>86.248915386</v>
      </c>
      <c r="AX54" s="35">
        <v>0</v>
      </c>
      <c r="AY54" s="35">
        <v>0</v>
      </c>
      <c r="AZ54" s="41">
        <v>294.12367241</v>
      </c>
      <c r="BA54" s="58">
        <v>0</v>
      </c>
      <c r="BB54" s="40">
        <v>0</v>
      </c>
      <c r="BC54" s="35">
        <v>0</v>
      </c>
      <c r="BD54" s="35">
        <v>0</v>
      </c>
      <c r="BE54" s="41">
        <v>0</v>
      </c>
      <c r="BF54" s="58">
        <v>37.373067808</v>
      </c>
      <c r="BG54" s="40">
        <v>3.90755884</v>
      </c>
      <c r="BH54" s="35">
        <v>0</v>
      </c>
      <c r="BI54" s="35">
        <v>0</v>
      </c>
      <c r="BJ54" s="41">
        <v>26.932140621</v>
      </c>
      <c r="BK54" s="100">
        <v>1281.642538026</v>
      </c>
      <c r="BL54" s="120"/>
    </row>
    <row r="55" spans="1:64" ht="12.75">
      <c r="A55" s="6"/>
      <c r="B55" s="17" t="s">
        <v>124</v>
      </c>
      <c r="C55" s="42">
        <v>0</v>
      </c>
      <c r="D55" s="40">
        <v>41.91141606</v>
      </c>
      <c r="E55" s="35">
        <v>0</v>
      </c>
      <c r="F55" s="35">
        <v>0</v>
      </c>
      <c r="G55" s="41">
        <v>0</v>
      </c>
      <c r="H55" s="58">
        <v>98.284076711</v>
      </c>
      <c r="I55" s="35">
        <v>25.146702363</v>
      </c>
      <c r="J55" s="35">
        <v>0</v>
      </c>
      <c r="K55" s="35">
        <v>0</v>
      </c>
      <c r="L55" s="41">
        <v>156.274127367</v>
      </c>
      <c r="M55" s="58">
        <v>0</v>
      </c>
      <c r="N55" s="40">
        <v>0</v>
      </c>
      <c r="O55" s="35">
        <v>0</v>
      </c>
      <c r="P55" s="35">
        <v>0</v>
      </c>
      <c r="Q55" s="41">
        <v>0</v>
      </c>
      <c r="R55" s="58">
        <v>48.606366766</v>
      </c>
      <c r="S55" s="35">
        <v>0.396749899</v>
      </c>
      <c r="T55" s="35">
        <v>0</v>
      </c>
      <c r="U55" s="35">
        <v>0</v>
      </c>
      <c r="V55" s="41">
        <v>10.713862023</v>
      </c>
      <c r="W55" s="58">
        <v>0</v>
      </c>
      <c r="X55" s="35">
        <v>0</v>
      </c>
      <c r="Y55" s="35">
        <v>0</v>
      </c>
      <c r="Z55" s="35">
        <v>0</v>
      </c>
      <c r="AA55" s="41">
        <v>0</v>
      </c>
      <c r="AB55" s="58">
        <v>0.039447403</v>
      </c>
      <c r="AC55" s="35">
        <v>0</v>
      </c>
      <c r="AD55" s="35">
        <v>0</v>
      </c>
      <c r="AE55" s="35">
        <v>0</v>
      </c>
      <c r="AF55" s="41">
        <v>0</v>
      </c>
      <c r="AG55" s="58">
        <v>0</v>
      </c>
      <c r="AH55" s="35">
        <v>0</v>
      </c>
      <c r="AI55" s="35">
        <v>0</v>
      </c>
      <c r="AJ55" s="35">
        <v>0</v>
      </c>
      <c r="AK55" s="41">
        <v>0</v>
      </c>
      <c r="AL55" s="58">
        <v>0.049385269</v>
      </c>
      <c r="AM55" s="35">
        <v>0</v>
      </c>
      <c r="AN55" s="35">
        <v>0</v>
      </c>
      <c r="AO55" s="35">
        <v>0</v>
      </c>
      <c r="AP55" s="41">
        <v>0</v>
      </c>
      <c r="AQ55" s="58">
        <v>0</v>
      </c>
      <c r="AR55" s="40">
        <v>0</v>
      </c>
      <c r="AS55" s="35">
        <v>0</v>
      </c>
      <c r="AT55" s="35">
        <v>0</v>
      </c>
      <c r="AU55" s="41">
        <v>0</v>
      </c>
      <c r="AV55" s="58">
        <v>299.255469348</v>
      </c>
      <c r="AW55" s="35">
        <v>101.780036534</v>
      </c>
      <c r="AX55" s="35">
        <v>0</v>
      </c>
      <c r="AY55" s="35">
        <v>0</v>
      </c>
      <c r="AZ55" s="41">
        <v>443.060333128</v>
      </c>
      <c r="BA55" s="58">
        <v>0</v>
      </c>
      <c r="BB55" s="40">
        <v>0</v>
      </c>
      <c r="BC55" s="35">
        <v>0</v>
      </c>
      <c r="BD55" s="35">
        <v>0</v>
      </c>
      <c r="BE55" s="41">
        <v>0</v>
      </c>
      <c r="BF55" s="58">
        <v>115.78035301</v>
      </c>
      <c r="BG55" s="40">
        <v>5.198403098</v>
      </c>
      <c r="BH55" s="35">
        <v>0</v>
      </c>
      <c r="BI55" s="35">
        <v>0</v>
      </c>
      <c r="BJ55" s="41">
        <v>83.098101382</v>
      </c>
      <c r="BK55" s="100">
        <v>1429.594830361</v>
      </c>
      <c r="BL55" s="120"/>
    </row>
    <row r="56" spans="1:64" ht="12.75">
      <c r="A56" s="6"/>
      <c r="B56" s="99" t="s">
        <v>148</v>
      </c>
      <c r="C56" s="42">
        <v>0</v>
      </c>
      <c r="D56" s="40">
        <v>37.138065671</v>
      </c>
      <c r="E56" s="35">
        <v>0</v>
      </c>
      <c r="F56" s="35">
        <v>0</v>
      </c>
      <c r="G56" s="41">
        <v>0</v>
      </c>
      <c r="H56" s="58">
        <v>8.381352001</v>
      </c>
      <c r="I56" s="35">
        <v>18.098733138</v>
      </c>
      <c r="J56" s="35">
        <v>0</v>
      </c>
      <c r="K56" s="35">
        <v>0</v>
      </c>
      <c r="L56" s="41">
        <v>52.21336402</v>
      </c>
      <c r="M56" s="58">
        <v>0</v>
      </c>
      <c r="N56" s="40">
        <v>0</v>
      </c>
      <c r="O56" s="35">
        <v>0</v>
      </c>
      <c r="P56" s="35">
        <v>0</v>
      </c>
      <c r="Q56" s="41">
        <v>0</v>
      </c>
      <c r="R56" s="58">
        <v>4.248146233</v>
      </c>
      <c r="S56" s="35">
        <v>1.857551622</v>
      </c>
      <c r="T56" s="35">
        <v>0</v>
      </c>
      <c r="U56" s="35">
        <v>0</v>
      </c>
      <c r="V56" s="41">
        <v>3.913604454</v>
      </c>
      <c r="W56" s="58">
        <v>0</v>
      </c>
      <c r="X56" s="35">
        <v>0</v>
      </c>
      <c r="Y56" s="35">
        <v>0</v>
      </c>
      <c r="Z56" s="35">
        <v>0</v>
      </c>
      <c r="AA56" s="41">
        <v>0</v>
      </c>
      <c r="AB56" s="58">
        <v>0</v>
      </c>
      <c r="AC56" s="35">
        <v>0</v>
      </c>
      <c r="AD56" s="35">
        <v>0</v>
      </c>
      <c r="AE56" s="35">
        <v>0</v>
      </c>
      <c r="AF56" s="41">
        <v>0</v>
      </c>
      <c r="AG56" s="58">
        <v>0</v>
      </c>
      <c r="AH56" s="35">
        <v>0</v>
      </c>
      <c r="AI56" s="35">
        <v>0</v>
      </c>
      <c r="AJ56" s="35">
        <v>0</v>
      </c>
      <c r="AK56" s="41">
        <v>0</v>
      </c>
      <c r="AL56" s="58">
        <v>0.005471558</v>
      </c>
      <c r="AM56" s="35">
        <v>0</v>
      </c>
      <c r="AN56" s="35">
        <v>0</v>
      </c>
      <c r="AO56" s="35">
        <v>0</v>
      </c>
      <c r="AP56" s="41">
        <v>0</v>
      </c>
      <c r="AQ56" s="58">
        <v>0</v>
      </c>
      <c r="AR56" s="40">
        <v>0</v>
      </c>
      <c r="AS56" s="35">
        <v>0</v>
      </c>
      <c r="AT56" s="35">
        <v>0</v>
      </c>
      <c r="AU56" s="41">
        <v>0</v>
      </c>
      <c r="AV56" s="58">
        <v>9.006564087</v>
      </c>
      <c r="AW56" s="35">
        <v>2.791456595</v>
      </c>
      <c r="AX56" s="35">
        <v>0</v>
      </c>
      <c r="AY56" s="35">
        <v>0</v>
      </c>
      <c r="AZ56" s="41">
        <v>19.912492261</v>
      </c>
      <c r="BA56" s="58">
        <v>0</v>
      </c>
      <c r="BB56" s="40">
        <v>0</v>
      </c>
      <c r="BC56" s="35">
        <v>0</v>
      </c>
      <c r="BD56" s="35">
        <v>0</v>
      </c>
      <c r="BE56" s="41">
        <v>0</v>
      </c>
      <c r="BF56" s="58">
        <v>3.304031207</v>
      </c>
      <c r="BG56" s="40">
        <v>0.6082876</v>
      </c>
      <c r="BH56" s="35">
        <v>0</v>
      </c>
      <c r="BI56" s="35">
        <v>0</v>
      </c>
      <c r="BJ56" s="41">
        <v>4.829685638</v>
      </c>
      <c r="BK56" s="100">
        <v>166.308806085</v>
      </c>
      <c r="BL56" s="120"/>
    </row>
    <row r="57" spans="1:64" ht="14.25" customHeight="1">
      <c r="A57" s="6"/>
      <c r="B57" s="17" t="s">
        <v>112</v>
      </c>
      <c r="C57" s="42">
        <v>0</v>
      </c>
      <c r="D57" s="40">
        <v>67.430120695</v>
      </c>
      <c r="E57" s="35">
        <v>0</v>
      </c>
      <c r="F57" s="35">
        <v>0</v>
      </c>
      <c r="G57" s="41">
        <v>0</v>
      </c>
      <c r="H57" s="58">
        <v>1196.645189403</v>
      </c>
      <c r="I57" s="35">
        <v>93.046661056</v>
      </c>
      <c r="J57" s="35">
        <v>0</v>
      </c>
      <c r="K57" s="35">
        <v>0</v>
      </c>
      <c r="L57" s="41">
        <v>625.869367264</v>
      </c>
      <c r="M57" s="58">
        <v>0</v>
      </c>
      <c r="N57" s="40">
        <v>0</v>
      </c>
      <c r="O57" s="35">
        <v>0</v>
      </c>
      <c r="P57" s="35">
        <v>0</v>
      </c>
      <c r="Q57" s="41">
        <v>0</v>
      </c>
      <c r="R57" s="58">
        <v>437.412067895</v>
      </c>
      <c r="S57" s="35">
        <v>2.201606921</v>
      </c>
      <c r="T57" s="35">
        <v>0</v>
      </c>
      <c r="U57" s="35">
        <v>0</v>
      </c>
      <c r="V57" s="41">
        <v>91.250014976</v>
      </c>
      <c r="W57" s="58">
        <v>0</v>
      </c>
      <c r="X57" s="35">
        <v>0</v>
      </c>
      <c r="Y57" s="35">
        <v>0</v>
      </c>
      <c r="Z57" s="35">
        <v>0</v>
      </c>
      <c r="AA57" s="41">
        <v>0</v>
      </c>
      <c r="AB57" s="58">
        <v>3.2626676</v>
      </c>
      <c r="AC57" s="35">
        <v>0</v>
      </c>
      <c r="AD57" s="35">
        <v>0</v>
      </c>
      <c r="AE57" s="35">
        <v>0</v>
      </c>
      <c r="AF57" s="41">
        <v>0.190165342</v>
      </c>
      <c r="AG57" s="58">
        <v>0</v>
      </c>
      <c r="AH57" s="35">
        <v>0</v>
      </c>
      <c r="AI57" s="35">
        <v>0</v>
      </c>
      <c r="AJ57" s="35">
        <v>0</v>
      </c>
      <c r="AK57" s="41">
        <v>0</v>
      </c>
      <c r="AL57" s="58">
        <v>2.666929931</v>
      </c>
      <c r="AM57" s="35">
        <v>0</v>
      </c>
      <c r="AN57" s="35">
        <v>0</v>
      </c>
      <c r="AO57" s="35">
        <v>0</v>
      </c>
      <c r="AP57" s="41">
        <v>0</v>
      </c>
      <c r="AQ57" s="58">
        <v>0.041925594</v>
      </c>
      <c r="AR57" s="40">
        <v>0</v>
      </c>
      <c r="AS57" s="35">
        <v>0</v>
      </c>
      <c r="AT57" s="35">
        <v>0</v>
      </c>
      <c r="AU57" s="41">
        <v>0</v>
      </c>
      <c r="AV57" s="58">
        <v>4686.081789683</v>
      </c>
      <c r="AW57" s="35">
        <v>151.730061571</v>
      </c>
      <c r="AX57" s="35">
        <v>0</v>
      </c>
      <c r="AY57" s="35">
        <v>0</v>
      </c>
      <c r="AZ57" s="41">
        <v>1640.020392824</v>
      </c>
      <c r="BA57" s="58">
        <v>0</v>
      </c>
      <c r="BB57" s="40">
        <v>0</v>
      </c>
      <c r="BC57" s="35">
        <v>0</v>
      </c>
      <c r="BD57" s="35">
        <v>0</v>
      </c>
      <c r="BE57" s="41">
        <v>0</v>
      </c>
      <c r="BF57" s="58">
        <v>1864.158035761</v>
      </c>
      <c r="BG57" s="40">
        <v>31.745109016</v>
      </c>
      <c r="BH57" s="35">
        <v>0.021961719</v>
      </c>
      <c r="BI57" s="35">
        <v>0</v>
      </c>
      <c r="BJ57" s="41">
        <v>253.838111552</v>
      </c>
      <c r="BK57" s="100">
        <v>11147.612178803</v>
      </c>
      <c r="BL57" s="120"/>
    </row>
    <row r="58" spans="1:64" ht="12.75">
      <c r="A58" s="6"/>
      <c r="B58" s="17" t="s">
        <v>122</v>
      </c>
      <c r="C58" s="42">
        <v>0</v>
      </c>
      <c r="D58" s="40">
        <v>0.93607242</v>
      </c>
      <c r="E58" s="35">
        <v>0</v>
      </c>
      <c r="F58" s="35">
        <v>0</v>
      </c>
      <c r="G58" s="41">
        <v>0</v>
      </c>
      <c r="H58" s="58">
        <v>60.219800495</v>
      </c>
      <c r="I58" s="35">
        <v>73.986557631</v>
      </c>
      <c r="J58" s="35">
        <v>0</v>
      </c>
      <c r="K58" s="35">
        <v>0</v>
      </c>
      <c r="L58" s="41">
        <v>91.685704123</v>
      </c>
      <c r="M58" s="58">
        <v>0</v>
      </c>
      <c r="N58" s="40">
        <v>0</v>
      </c>
      <c r="O58" s="35">
        <v>0</v>
      </c>
      <c r="P58" s="35">
        <v>0</v>
      </c>
      <c r="Q58" s="41">
        <v>0</v>
      </c>
      <c r="R58" s="58">
        <v>27.317658286</v>
      </c>
      <c r="S58" s="35">
        <v>0.006396982</v>
      </c>
      <c r="T58" s="35">
        <v>0</v>
      </c>
      <c r="U58" s="35">
        <v>0</v>
      </c>
      <c r="V58" s="41">
        <v>13.516432796</v>
      </c>
      <c r="W58" s="58">
        <v>0</v>
      </c>
      <c r="X58" s="35">
        <v>0</v>
      </c>
      <c r="Y58" s="35">
        <v>0</v>
      </c>
      <c r="Z58" s="35">
        <v>0</v>
      </c>
      <c r="AA58" s="41">
        <v>0</v>
      </c>
      <c r="AB58" s="58">
        <v>0</v>
      </c>
      <c r="AC58" s="35">
        <v>0</v>
      </c>
      <c r="AD58" s="35">
        <v>0</v>
      </c>
      <c r="AE58" s="35">
        <v>0</v>
      </c>
      <c r="AF58" s="41">
        <v>0</v>
      </c>
      <c r="AG58" s="58">
        <v>0</v>
      </c>
      <c r="AH58" s="35">
        <v>0</v>
      </c>
      <c r="AI58" s="35">
        <v>0</v>
      </c>
      <c r="AJ58" s="35">
        <v>0</v>
      </c>
      <c r="AK58" s="41">
        <v>0</v>
      </c>
      <c r="AL58" s="58">
        <v>0</v>
      </c>
      <c r="AM58" s="35">
        <v>0</v>
      </c>
      <c r="AN58" s="35">
        <v>0</v>
      </c>
      <c r="AO58" s="35">
        <v>0</v>
      </c>
      <c r="AP58" s="41">
        <v>0</v>
      </c>
      <c r="AQ58" s="58">
        <v>0</v>
      </c>
      <c r="AR58" s="40">
        <v>0</v>
      </c>
      <c r="AS58" s="35">
        <v>0</v>
      </c>
      <c r="AT58" s="35">
        <v>0</v>
      </c>
      <c r="AU58" s="41">
        <v>0</v>
      </c>
      <c r="AV58" s="58">
        <v>29.671101965</v>
      </c>
      <c r="AW58" s="35">
        <v>15.168208436</v>
      </c>
      <c r="AX58" s="35">
        <v>0</v>
      </c>
      <c r="AY58" s="35">
        <v>0</v>
      </c>
      <c r="AZ58" s="41">
        <v>48.138053748</v>
      </c>
      <c r="BA58" s="58">
        <v>0</v>
      </c>
      <c r="BB58" s="40">
        <v>0</v>
      </c>
      <c r="BC58" s="35">
        <v>0</v>
      </c>
      <c r="BD58" s="35">
        <v>0</v>
      </c>
      <c r="BE58" s="41">
        <v>0</v>
      </c>
      <c r="BF58" s="58">
        <v>11.07348415</v>
      </c>
      <c r="BG58" s="40">
        <v>0.595206045</v>
      </c>
      <c r="BH58" s="35">
        <v>0</v>
      </c>
      <c r="BI58" s="35">
        <v>0</v>
      </c>
      <c r="BJ58" s="41">
        <v>4.475077298</v>
      </c>
      <c r="BK58" s="100">
        <v>376.789754375</v>
      </c>
      <c r="BL58" s="120"/>
    </row>
    <row r="59" spans="1:64" ht="12.75">
      <c r="A59" s="6"/>
      <c r="B59" s="17" t="s">
        <v>107</v>
      </c>
      <c r="C59" s="42">
        <v>0</v>
      </c>
      <c r="D59" s="40">
        <v>12.137998005</v>
      </c>
      <c r="E59" s="35">
        <v>0</v>
      </c>
      <c r="F59" s="35">
        <v>0</v>
      </c>
      <c r="G59" s="41">
        <v>0</v>
      </c>
      <c r="H59" s="58">
        <v>47.692150541</v>
      </c>
      <c r="I59" s="35">
        <v>81.871910712</v>
      </c>
      <c r="J59" s="35">
        <v>0</v>
      </c>
      <c r="K59" s="35">
        <v>0</v>
      </c>
      <c r="L59" s="41">
        <v>216.050823103</v>
      </c>
      <c r="M59" s="58">
        <v>0</v>
      </c>
      <c r="N59" s="40">
        <v>0</v>
      </c>
      <c r="O59" s="35">
        <v>0</v>
      </c>
      <c r="P59" s="35">
        <v>0</v>
      </c>
      <c r="Q59" s="41">
        <v>0</v>
      </c>
      <c r="R59" s="58">
        <v>16.744966407</v>
      </c>
      <c r="S59" s="35">
        <v>54.579136932</v>
      </c>
      <c r="T59" s="35">
        <v>0</v>
      </c>
      <c r="U59" s="35">
        <v>0</v>
      </c>
      <c r="V59" s="41">
        <v>41.50975024</v>
      </c>
      <c r="W59" s="58">
        <v>0</v>
      </c>
      <c r="X59" s="35">
        <v>0</v>
      </c>
      <c r="Y59" s="35">
        <v>0</v>
      </c>
      <c r="Z59" s="35">
        <v>0</v>
      </c>
      <c r="AA59" s="41">
        <v>0</v>
      </c>
      <c r="AB59" s="58">
        <v>0.000882817</v>
      </c>
      <c r="AC59" s="35">
        <v>0</v>
      </c>
      <c r="AD59" s="35">
        <v>0</v>
      </c>
      <c r="AE59" s="35">
        <v>0</v>
      </c>
      <c r="AF59" s="41">
        <v>0</v>
      </c>
      <c r="AG59" s="58">
        <v>0</v>
      </c>
      <c r="AH59" s="35">
        <v>0</v>
      </c>
      <c r="AI59" s="35">
        <v>0</v>
      </c>
      <c r="AJ59" s="35">
        <v>0</v>
      </c>
      <c r="AK59" s="41">
        <v>0</v>
      </c>
      <c r="AL59" s="58">
        <v>0.015610429</v>
      </c>
      <c r="AM59" s="35">
        <v>0</v>
      </c>
      <c r="AN59" s="35">
        <v>0</v>
      </c>
      <c r="AO59" s="35">
        <v>0</v>
      </c>
      <c r="AP59" s="41">
        <v>0</v>
      </c>
      <c r="AQ59" s="58">
        <v>0</v>
      </c>
      <c r="AR59" s="40">
        <v>0</v>
      </c>
      <c r="AS59" s="35">
        <v>0</v>
      </c>
      <c r="AT59" s="35">
        <v>0</v>
      </c>
      <c r="AU59" s="41">
        <v>0</v>
      </c>
      <c r="AV59" s="58">
        <v>400.676278858</v>
      </c>
      <c r="AW59" s="35">
        <v>358.280266731</v>
      </c>
      <c r="AX59" s="35">
        <v>0</v>
      </c>
      <c r="AY59" s="35">
        <v>0</v>
      </c>
      <c r="AZ59" s="41">
        <v>1760.307235802</v>
      </c>
      <c r="BA59" s="58">
        <v>0</v>
      </c>
      <c r="BB59" s="40">
        <v>0</v>
      </c>
      <c r="BC59" s="35">
        <v>0</v>
      </c>
      <c r="BD59" s="35">
        <v>0</v>
      </c>
      <c r="BE59" s="41">
        <v>0</v>
      </c>
      <c r="BF59" s="58">
        <v>133.598810567</v>
      </c>
      <c r="BG59" s="40">
        <v>44.637335847</v>
      </c>
      <c r="BH59" s="35">
        <v>0</v>
      </c>
      <c r="BI59" s="35">
        <v>0</v>
      </c>
      <c r="BJ59" s="41">
        <v>298.027062012</v>
      </c>
      <c r="BK59" s="100">
        <v>3466.130219003</v>
      </c>
      <c r="BL59" s="120"/>
    </row>
    <row r="60" spans="1:64" ht="12.75">
      <c r="A60" s="6"/>
      <c r="B60" s="17" t="s">
        <v>106</v>
      </c>
      <c r="C60" s="42">
        <v>0</v>
      </c>
      <c r="D60" s="40">
        <v>312.532777393</v>
      </c>
      <c r="E60" s="35">
        <v>0</v>
      </c>
      <c r="F60" s="35">
        <v>0</v>
      </c>
      <c r="G60" s="41">
        <v>0</v>
      </c>
      <c r="H60" s="58">
        <v>6.926231079</v>
      </c>
      <c r="I60" s="35">
        <v>275.344085695</v>
      </c>
      <c r="J60" s="35">
        <v>0</v>
      </c>
      <c r="K60" s="35">
        <v>0</v>
      </c>
      <c r="L60" s="41">
        <v>436.329084309</v>
      </c>
      <c r="M60" s="58">
        <v>0</v>
      </c>
      <c r="N60" s="40">
        <v>0</v>
      </c>
      <c r="O60" s="35">
        <v>0</v>
      </c>
      <c r="P60" s="35">
        <v>0</v>
      </c>
      <c r="Q60" s="41">
        <v>0</v>
      </c>
      <c r="R60" s="58">
        <v>2.04848195</v>
      </c>
      <c r="S60" s="35">
        <v>41.932139416</v>
      </c>
      <c r="T60" s="35">
        <v>0</v>
      </c>
      <c r="U60" s="35">
        <v>0</v>
      </c>
      <c r="V60" s="41">
        <v>50.660415035</v>
      </c>
      <c r="W60" s="58">
        <v>0</v>
      </c>
      <c r="X60" s="35">
        <v>0</v>
      </c>
      <c r="Y60" s="35">
        <v>0</v>
      </c>
      <c r="Z60" s="35">
        <v>0</v>
      </c>
      <c r="AA60" s="41">
        <v>0</v>
      </c>
      <c r="AB60" s="58">
        <v>0</v>
      </c>
      <c r="AC60" s="35">
        <v>0</v>
      </c>
      <c r="AD60" s="35">
        <v>0</v>
      </c>
      <c r="AE60" s="35">
        <v>0</v>
      </c>
      <c r="AF60" s="41">
        <v>0</v>
      </c>
      <c r="AG60" s="58">
        <v>0</v>
      </c>
      <c r="AH60" s="35">
        <v>0</v>
      </c>
      <c r="AI60" s="35">
        <v>0</v>
      </c>
      <c r="AJ60" s="35">
        <v>0</v>
      </c>
      <c r="AK60" s="41">
        <v>0</v>
      </c>
      <c r="AL60" s="58">
        <v>0</v>
      </c>
      <c r="AM60" s="35">
        <v>0</v>
      </c>
      <c r="AN60" s="35">
        <v>0</v>
      </c>
      <c r="AO60" s="35">
        <v>0</v>
      </c>
      <c r="AP60" s="41">
        <v>0</v>
      </c>
      <c r="AQ60" s="58">
        <v>0</v>
      </c>
      <c r="AR60" s="40">
        <v>0</v>
      </c>
      <c r="AS60" s="35">
        <v>0</v>
      </c>
      <c r="AT60" s="35">
        <v>0</v>
      </c>
      <c r="AU60" s="41">
        <v>0</v>
      </c>
      <c r="AV60" s="58">
        <v>14.228819776</v>
      </c>
      <c r="AW60" s="35">
        <v>126.005391557</v>
      </c>
      <c r="AX60" s="35">
        <v>0</v>
      </c>
      <c r="AY60" s="35">
        <v>0</v>
      </c>
      <c r="AZ60" s="41">
        <v>196.060584358</v>
      </c>
      <c r="BA60" s="58">
        <v>0</v>
      </c>
      <c r="BB60" s="40">
        <v>0</v>
      </c>
      <c r="BC60" s="35">
        <v>0</v>
      </c>
      <c r="BD60" s="35">
        <v>0</v>
      </c>
      <c r="BE60" s="41">
        <v>0</v>
      </c>
      <c r="BF60" s="58">
        <v>3.954939096</v>
      </c>
      <c r="BG60" s="40">
        <v>18.141360014</v>
      </c>
      <c r="BH60" s="35">
        <v>0</v>
      </c>
      <c r="BI60" s="35">
        <v>0</v>
      </c>
      <c r="BJ60" s="41">
        <v>37.674752989</v>
      </c>
      <c r="BK60" s="100">
        <v>1521.839062667</v>
      </c>
      <c r="BL60" s="120"/>
    </row>
    <row r="61" spans="1:64" ht="12.75">
      <c r="A61" s="6"/>
      <c r="B61" s="17" t="s">
        <v>162</v>
      </c>
      <c r="C61" s="42">
        <v>0</v>
      </c>
      <c r="D61" s="40">
        <v>6.379689262</v>
      </c>
      <c r="E61" s="35">
        <v>0</v>
      </c>
      <c r="F61" s="35">
        <v>0</v>
      </c>
      <c r="G61" s="41">
        <v>0</v>
      </c>
      <c r="H61" s="58">
        <v>72.168878656</v>
      </c>
      <c r="I61" s="35">
        <v>13.78016836</v>
      </c>
      <c r="J61" s="35">
        <v>0</v>
      </c>
      <c r="K61" s="35">
        <v>0</v>
      </c>
      <c r="L61" s="41">
        <v>110.875905987</v>
      </c>
      <c r="M61" s="58">
        <v>0</v>
      </c>
      <c r="N61" s="40">
        <v>0</v>
      </c>
      <c r="O61" s="35">
        <v>0</v>
      </c>
      <c r="P61" s="35">
        <v>0</v>
      </c>
      <c r="Q61" s="41">
        <v>0</v>
      </c>
      <c r="R61" s="58">
        <v>17.838304344</v>
      </c>
      <c r="S61" s="35">
        <v>4.385357521</v>
      </c>
      <c r="T61" s="35">
        <v>0</v>
      </c>
      <c r="U61" s="35">
        <v>0</v>
      </c>
      <c r="V61" s="41">
        <v>9.807428401</v>
      </c>
      <c r="W61" s="58">
        <v>0</v>
      </c>
      <c r="X61" s="35">
        <v>0</v>
      </c>
      <c r="Y61" s="35">
        <v>0</v>
      </c>
      <c r="Z61" s="35">
        <v>0</v>
      </c>
      <c r="AA61" s="41">
        <v>0</v>
      </c>
      <c r="AB61" s="58">
        <v>1.109009781</v>
      </c>
      <c r="AC61" s="35">
        <v>0</v>
      </c>
      <c r="AD61" s="35">
        <v>0</v>
      </c>
      <c r="AE61" s="35">
        <v>0</v>
      </c>
      <c r="AF61" s="41">
        <v>0</v>
      </c>
      <c r="AG61" s="58">
        <v>0</v>
      </c>
      <c r="AH61" s="35">
        <v>0</v>
      </c>
      <c r="AI61" s="35">
        <v>0</v>
      </c>
      <c r="AJ61" s="35">
        <v>0</v>
      </c>
      <c r="AK61" s="41">
        <v>0</v>
      </c>
      <c r="AL61" s="58">
        <v>0.322086503</v>
      </c>
      <c r="AM61" s="35">
        <v>0</v>
      </c>
      <c r="AN61" s="35">
        <v>0</v>
      </c>
      <c r="AO61" s="35">
        <v>0</v>
      </c>
      <c r="AP61" s="41">
        <v>0</v>
      </c>
      <c r="AQ61" s="58">
        <v>0</v>
      </c>
      <c r="AR61" s="40">
        <v>0.924866191</v>
      </c>
      <c r="AS61" s="35">
        <v>0</v>
      </c>
      <c r="AT61" s="35">
        <v>0</v>
      </c>
      <c r="AU61" s="41">
        <v>0</v>
      </c>
      <c r="AV61" s="58">
        <v>918.715478908</v>
      </c>
      <c r="AW61" s="35">
        <v>96.967555375</v>
      </c>
      <c r="AX61" s="35">
        <v>0</v>
      </c>
      <c r="AY61" s="35">
        <v>0</v>
      </c>
      <c r="AZ61" s="41">
        <v>620.638563152</v>
      </c>
      <c r="BA61" s="58">
        <v>0</v>
      </c>
      <c r="BB61" s="40">
        <v>0</v>
      </c>
      <c r="BC61" s="35">
        <v>0</v>
      </c>
      <c r="BD61" s="35">
        <v>0</v>
      </c>
      <c r="BE61" s="41">
        <v>0</v>
      </c>
      <c r="BF61" s="58">
        <v>215.828157166</v>
      </c>
      <c r="BG61" s="40">
        <v>10.166490122</v>
      </c>
      <c r="BH61" s="35">
        <v>0</v>
      </c>
      <c r="BI61" s="35">
        <v>0</v>
      </c>
      <c r="BJ61" s="41">
        <v>120.255272597</v>
      </c>
      <c r="BK61" s="100">
        <v>2220.163212326</v>
      </c>
      <c r="BL61" s="120"/>
    </row>
    <row r="62" spans="1:64" ht="12.75">
      <c r="A62" s="6"/>
      <c r="B62" s="17" t="s">
        <v>146</v>
      </c>
      <c r="C62" s="42">
        <v>0</v>
      </c>
      <c r="D62" s="40">
        <v>0.935364839</v>
      </c>
      <c r="E62" s="35">
        <v>0</v>
      </c>
      <c r="F62" s="35">
        <v>0</v>
      </c>
      <c r="G62" s="41">
        <v>0</v>
      </c>
      <c r="H62" s="58">
        <v>110.929308235</v>
      </c>
      <c r="I62" s="35">
        <v>62.123851084</v>
      </c>
      <c r="J62" s="35">
        <v>0</v>
      </c>
      <c r="K62" s="35">
        <v>0</v>
      </c>
      <c r="L62" s="41">
        <v>131.858911611</v>
      </c>
      <c r="M62" s="58">
        <v>0</v>
      </c>
      <c r="N62" s="40">
        <v>0</v>
      </c>
      <c r="O62" s="35">
        <v>0</v>
      </c>
      <c r="P62" s="35">
        <v>0</v>
      </c>
      <c r="Q62" s="41">
        <v>0</v>
      </c>
      <c r="R62" s="58">
        <v>45.57780221</v>
      </c>
      <c r="S62" s="35">
        <v>4.689127694</v>
      </c>
      <c r="T62" s="35">
        <v>0</v>
      </c>
      <c r="U62" s="35">
        <v>0</v>
      </c>
      <c r="V62" s="41">
        <v>13.935271915</v>
      </c>
      <c r="W62" s="58">
        <v>0</v>
      </c>
      <c r="X62" s="35">
        <v>0</v>
      </c>
      <c r="Y62" s="35">
        <v>0</v>
      </c>
      <c r="Z62" s="35">
        <v>0</v>
      </c>
      <c r="AA62" s="41">
        <v>0</v>
      </c>
      <c r="AB62" s="58">
        <v>0.021387572</v>
      </c>
      <c r="AC62" s="35">
        <v>0</v>
      </c>
      <c r="AD62" s="35">
        <v>0</v>
      </c>
      <c r="AE62" s="35">
        <v>0</v>
      </c>
      <c r="AF62" s="41">
        <v>0</v>
      </c>
      <c r="AG62" s="58">
        <v>0</v>
      </c>
      <c r="AH62" s="35">
        <v>0</v>
      </c>
      <c r="AI62" s="35">
        <v>0</v>
      </c>
      <c r="AJ62" s="35">
        <v>0</v>
      </c>
      <c r="AK62" s="41">
        <v>0</v>
      </c>
      <c r="AL62" s="58">
        <v>0.096191613</v>
      </c>
      <c r="AM62" s="35">
        <v>0</v>
      </c>
      <c r="AN62" s="35">
        <v>0</v>
      </c>
      <c r="AO62" s="35">
        <v>0</v>
      </c>
      <c r="AP62" s="41">
        <v>0</v>
      </c>
      <c r="AQ62" s="58">
        <v>0</v>
      </c>
      <c r="AR62" s="40">
        <v>0.36550574</v>
      </c>
      <c r="AS62" s="35">
        <v>0</v>
      </c>
      <c r="AT62" s="35">
        <v>0</v>
      </c>
      <c r="AU62" s="41">
        <v>0</v>
      </c>
      <c r="AV62" s="58">
        <v>64.198504767</v>
      </c>
      <c r="AW62" s="35">
        <v>24.024052215</v>
      </c>
      <c r="AX62" s="35">
        <v>0</v>
      </c>
      <c r="AY62" s="35">
        <v>0</v>
      </c>
      <c r="AZ62" s="41">
        <v>140.598996199</v>
      </c>
      <c r="BA62" s="58">
        <v>0</v>
      </c>
      <c r="BB62" s="40">
        <v>0</v>
      </c>
      <c r="BC62" s="35">
        <v>0</v>
      </c>
      <c r="BD62" s="35">
        <v>0</v>
      </c>
      <c r="BE62" s="41">
        <v>0</v>
      </c>
      <c r="BF62" s="58">
        <v>23.426945833</v>
      </c>
      <c r="BG62" s="40">
        <v>3.909040052</v>
      </c>
      <c r="BH62" s="35">
        <v>0</v>
      </c>
      <c r="BI62" s="35">
        <v>0</v>
      </c>
      <c r="BJ62" s="41">
        <v>13.565264947</v>
      </c>
      <c r="BK62" s="100">
        <v>640.255526526</v>
      </c>
      <c r="BL62" s="120"/>
    </row>
    <row r="63" spans="1:64" ht="12.75">
      <c r="A63" s="6"/>
      <c r="B63" s="17" t="s">
        <v>138</v>
      </c>
      <c r="C63" s="42">
        <v>0</v>
      </c>
      <c r="D63" s="40">
        <v>59.270913148</v>
      </c>
      <c r="E63" s="35">
        <v>0</v>
      </c>
      <c r="F63" s="35">
        <v>0</v>
      </c>
      <c r="G63" s="41">
        <v>0</v>
      </c>
      <c r="H63" s="58">
        <v>25.7411208</v>
      </c>
      <c r="I63" s="35">
        <v>9.583209246</v>
      </c>
      <c r="J63" s="35">
        <v>0</v>
      </c>
      <c r="K63" s="35">
        <v>0</v>
      </c>
      <c r="L63" s="41">
        <v>82.474733891</v>
      </c>
      <c r="M63" s="58">
        <v>0</v>
      </c>
      <c r="N63" s="40">
        <v>0</v>
      </c>
      <c r="O63" s="35">
        <v>0</v>
      </c>
      <c r="P63" s="35">
        <v>0</v>
      </c>
      <c r="Q63" s="41">
        <v>0</v>
      </c>
      <c r="R63" s="58">
        <v>12.058132671</v>
      </c>
      <c r="S63" s="35">
        <v>5.039215684</v>
      </c>
      <c r="T63" s="35">
        <v>0</v>
      </c>
      <c r="U63" s="35">
        <v>0</v>
      </c>
      <c r="V63" s="41">
        <v>7.191929599</v>
      </c>
      <c r="W63" s="58">
        <v>0</v>
      </c>
      <c r="X63" s="35">
        <v>0</v>
      </c>
      <c r="Y63" s="35">
        <v>0</v>
      </c>
      <c r="Z63" s="35">
        <v>0</v>
      </c>
      <c r="AA63" s="41">
        <v>0</v>
      </c>
      <c r="AB63" s="58">
        <v>0.026821519</v>
      </c>
      <c r="AC63" s="35">
        <v>0</v>
      </c>
      <c r="AD63" s="35">
        <v>0</v>
      </c>
      <c r="AE63" s="35">
        <v>0</v>
      </c>
      <c r="AF63" s="41">
        <v>0.020361763</v>
      </c>
      <c r="AG63" s="58">
        <v>0</v>
      </c>
      <c r="AH63" s="35">
        <v>0</v>
      </c>
      <c r="AI63" s="35">
        <v>0</v>
      </c>
      <c r="AJ63" s="35">
        <v>0</v>
      </c>
      <c r="AK63" s="41">
        <v>0</v>
      </c>
      <c r="AL63" s="58">
        <v>0.038774178</v>
      </c>
      <c r="AM63" s="35">
        <v>0</v>
      </c>
      <c r="AN63" s="35">
        <v>0</v>
      </c>
      <c r="AO63" s="35">
        <v>0</v>
      </c>
      <c r="AP63" s="41">
        <v>0</v>
      </c>
      <c r="AQ63" s="58">
        <v>0</v>
      </c>
      <c r="AR63" s="40">
        <v>0.360078506</v>
      </c>
      <c r="AS63" s="35">
        <v>0</v>
      </c>
      <c r="AT63" s="35">
        <v>0</v>
      </c>
      <c r="AU63" s="41">
        <v>0</v>
      </c>
      <c r="AV63" s="58">
        <v>120.481996396</v>
      </c>
      <c r="AW63" s="35">
        <v>30.039431951</v>
      </c>
      <c r="AX63" s="35">
        <v>0</v>
      </c>
      <c r="AY63" s="35">
        <v>0</v>
      </c>
      <c r="AZ63" s="41">
        <v>213.288821239</v>
      </c>
      <c r="BA63" s="58">
        <v>0</v>
      </c>
      <c r="BB63" s="40">
        <v>0</v>
      </c>
      <c r="BC63" s="35">
        <v>0</v>
      </c>
      <c r="BD63" s="35">
        <v>0</v>
      </c>
      <c r="BE63" s="41">
        <v>0</v>
      </c>
      <c r="BF63" s="58">
        <v>45.324048412</v>
      </c>
      <c r="BG63" s="40">
        <v>6.116422733</v>
      </c>
      <c r="BH63" s="35">
        <v>0</v>
      </c>
      <c r="BI63" s="35">
        <v>0</v>
      </c>
      <c r="BJ63" s="41">
        <v>32.091981318</v>
      </c>
      <c r="BK63" s="100">
        <v>649.147993054</v>
      </c>
      <c r="BL63" s="120"/>
    </row>
    <row r="64" spans="1:64" ht="12" customHeight="1">
      <c r="A64" s="6"/>
      <c r="B64" s="17" t="s">
        <v>139</v>
      </c>
      <c r="C64" s="42">
        <v>0</v>
      </c>
      <c r="D64" s="40">
        <v>35.30701595</v>
      </c>
      <c r="E64" s="35">
        <v>0</v>
      </c>
      <c r="F64" s="35">
        <v>0</v>
      </c>
      <c r="G64" s="41">
        <v>0</v>
      </c>
      <c r="H64" s="58">
        <v>381.562847268</v>
      </c>
      <c r="I64" s="35">
        <v>96.608145663</v>
      </c>
      <c r="J64" s="35">
        <v>0</v>
      </c>
      <c r="K64" s="35">
        <v>0</v>
      </c>
      <c r="L64" s="41">
        <v>522.565964657</v>
      </c>
      <c r="M64" s="58">
        <v>0</v>
      </c>
      <c r="N64" s="40">
        <v>0</v>
      </c>
      <c r="O64" s="35">
        <v>0</v>
      </c>
      <c r="P64" s="35">
        <v>0</v>
      </c>
      <c r="Q64" s="41">
        <v>0</v>
      </c>
      <c r="R64" s="58">
        <v>138.155838167</v>
      </c>
      <c r="S64" s="35">
        <v>24.42227502</v>
      </c>
      <c r="T64" s="35">
        <v>0</v>
      </c>
      <c r="U64" s="35">
        <v>0</v>
      </c>
      <c r="V64" s="41">
        <v>58.274490287</v>
      </c>
      <c r="W64" s="58">
        <v>0</v>
      </c>
      <c r="X64" s="35">
        <v>0</v>
      </c>
      <c r="Y64" s="35">
        <v>0</v>
      </c>
      <c r="Z64" s="35">
        <v>0</v>
      </c>
      <c r="AA64" s="41">
        <v>0</v>
      </c>
      <c r="AB64" s="58">
        <v>0.574360505</v>
      </c>
      <c r="AC64" s="35">
        <v>0</v>
      </c>
      <c r="AD64" s="35">
        <v>0</v>
      </c>
      <c r="AE64" s="35">
        <v>0</v>
      </c>
      <c r="AF64" s="41">
        <v>0</v>
      </c>
      <c r="AG64" s="58">
        <v>0</v>
      </c>
      <c r="AH64" s="35">
        <v>0</v>
      </c>
      <c r="AI64" s="35">
        <v>0</v>
      </c>
      <c r="AJ64" s="35">
        <v>0</v>
      </c>
      <c r="AK64" s="41">
        <v>0</v>
      </c>
      <c r="AL64" s="58">
        <v>0.402284515</v>
      </c>
      <c r="AM64" s="35">
        <v>0</v>
      </c>
      <c r="AN64" s="35">
        <v>0</v>
      </c>
      <c r="AO64" s="35">
        <v>0</v>
      </c>
      <c r="AP64" s="41">
        <v>4.164E-06</v>
      </c>
      <c r="AQ64" s="58">
        <v>0</v>
      </c>
      <c r="AR64" s="40">
        <v>0.265881936</v>
      </c>
      <c r="AS64" s="35">
        <v>0</v>
      </c>
      <c r="AT64" s="35">
        <v>0</v>
      </c>
      <c r="AU64" s="41">
        <v>0</v>
      </c>
      <c r="AV64" s="58">
        <v>2522.648715797</v>
      </c>
      <c r="AW64" s="35">
        <v>389.173440898</v>
      </c>
      <c r="AX64" s="35">
        <v>0</v>
      </c>
      <c r="AY64" s="35">
        <v>0</v>
      </c>
      <c r="AZ64" s="41">
        <v>3020.697148406</v>
      </c>
      <c r="BA64" s="58">
        <v>0</v>
      </c>
      <c r="BB64" s="40">
        <v>0</v>
      </c>
      <c r="BC64" s="35">
        <v>0</v>
      </c>
      <c r="BD64" s="35">
        <v>0</v>
      </c>
      <c r="BE64" s="41">
        <v>0</v>
      </c>
      <c r="BF64" s="58">
        <v>865.60723567</v>
      </c>
      <c r="BG64" s="40">
        <v>105.18773216</v>
      </c>
      <c r="BH64" s="35">
        <v>0</v>
      </c>
      <c r="BI64" s="35">
        <v>0</v>
      </c>
      <c r="BJ64" s="41">
        <v>535.54114145</v>
      </c>
      <c r="BK64" s="100">
        <v>8696.994522513</v>
      </c>
      <c r="BL64" s="120"/>
    </row>
    <row r="65" spans="1:64" ht="12" customHeight="1">
      <c r="A65" s="6"/>
      <c r="B65" s="17" t="s">
        <v>111</v>
      </c>
      <c r="C65" s="42">
        <v>0</v>
      </c>
      <c r="D65" s="40">
        <v>1.765473036</v>
      </c>
      <c r="E65" s="35">
        <v>0</v>
      </c>
      <c r="F65" s="35">
        <v>0</v>
      </c>
      <c r="G65" s="41">
        <v>0</v>
      </c>
      <c r="H65" s="58">
        <v>145.737915106</v>
      </c>
      <c r="I65" s="35">
        <v>3.159865174</v>
      </c>
      <c r="J65" s="35">
        <v>0</v>
      </c>
      <c r="K65" s="35">
        <v>0</v>
      </c>
      <c r="L65" s="41">
        <v>52.736804593</v>
      </c>
      <c r="M65" s="58">
        <v>0</v>
      </c>
      <c r="N65" s="40">
        <v>0</v>
      </c>
      <c r="O65" s="35">
        <v>0</v>
      </c>
      <c r="P65" s="35">
        <v>0</v>
      </c>
      <c r="Q65" s="41">
        <v>0</v>
      </c>
      <c r="R65" s="58">
        <v>73.749911037</v>
      </c>
      <c r="S65" s="35">
        <v>0.551716538</v>
      </c>
      <c r="T65" s="35">
        <v>0</v>
      </c>
      <c r="U65" s="35">
        <v>0</v>
      </c>
      <c r="V65" s="41">
        <v>8.112935614</v>
      </c>
      <c r="W65" s="58">
        <v>0</v>
      </c>
      <c r="X65" s="35">
        <v>0</v>
      </c>
      <c r="Y65" s="35">
        <v>0</v>
      </c>
      <c r="Z65" s="35">
        <v>0</v>
      </c>
      <c r="AA65" s="41">
        <v>0</v>
      </c>
      <c r="AB65" s="58">
        <v>0.116653673</v>
      </c>
      <c r="AC65" s="35">
        <v>0</v>
      </c>
      <c r="AD65" s="35">
        <v>0</v>
      </c>
      <c r="AE65" s="35">
        <v>0</v>
      </c>
      <c r="AF65" s="41">
        <v>0</v>
      </c>
      <c r="AG65" s="58">
        <v>0</v>
      </c>
      <c r="AH65" s="35">
        <v>0</v>
      </c>
      <c r="AI65" s="35">
        <v>0</v>
      </c>
      <c r="AJ65" s="35">
        <v>0</v>
      </c>
      <c r="AK65" s="41">
        <v>0</v>
      </c>
      <c r="AL65" s="58">
        <v>0.069765125</v>
      </c>
      <c r="AM65" s="35">
        <v>0</v>
      </c>
      <c r="AN65" s="35">
        <v>0</v>
      </c>
      <c r="AO65" s="35">
        <v>0</v>
      </c>
      <c r="AP65" s="41">
        <v>0</v>
      </c>
      <c r="AQ65" s="58">
        <v>0</v>
      </c>
      <c r="AR65" s="40">
        <v>0</v>
      </c>
      <c r="AS65" s="35">
        <v>0</v>
      </c>
      <c r="AT65" s="35">
        <v>0</v>
      </c>
      <c r="AU65" s="41">
        <v>0</v>
      </c>
      <c r="AV65" s="58">
        <v>183.362485946</v>
      </c>
      <c r="AW65" s="35">
        <v>24.658238574</v>
      </c>
      <c r="AX65" s="35">
        <v>0</v>
      </c>
      <c r="AY65" s="35">
        <v>0</v>
      </c>
      <c r="AZ65" s="41">
        <v>118.000419567</v>
      </c>
      <c r="BA65" s="58">
        <v>0</v>
      </c>
      <c r="BB65" s="40">
        <v>0</v>
      </c>
      <c r="BC65" s="35">
        <v>0</v>
      </c>
      <c r="BD65" s="35">
        <v>0</v>
      </c>
      <c r="BE65" s="41">
        <v>0</v>
      </c>
      <c r="BF65" s="58">
        <v>73.167429298</v>
      </c>
      <c r="BG65" s="40">
        <v>1.033874944</v>
      </c>
      <c r="BH65" s="35">
        <v>0</v>
      </c>
      <c r="BI65" s="35">
        <v>0</v>
      </c>
      <c r="BJ65" s="41">
        <v>19.919321766</v>
      </c>
      <c r="BK65" s="100">
        <v>706.142809991</v>
      </c>
      <c r="BL65" s="120"/>
    </row>
    <row r="66" spans="1:64" ht="12" customHeight="1">
      <c r="A66" s="6"/>
      <c r="B66" s="17" t="s">
        <v>161</v>
      </c>
      <c r="C66" s="42">
        <v>0</v>
      </c>
      <c r="D66" s="40">
        <v>4.223320082</v>
      </c>
      <c r="E66" s="35">
        <v>0</v>
      </c>
      <c r="F66" s="35">
        <v>0</v>
      </c>
      <c r="G66" s="41">
        <v>0</v>
      </c>
      <c r="H66" s="58">
        <v>154.82098145</v>
      </c>
      <c r="I66" s="35">
        <v>6.49878308</v>
      </c>
      <c r="J66" s="35">
        <v>0</v>
      </c>
      <c r="K66" s="35">
        <v>0</v>
      </c>
      <c r="L66" s="41">
        <v>116.56674915</v>
      </c>
      <c r="M66" s="58">
        <v>0</v>
      </c>
      <c r="N66" s="40">
        <v>0</v>
      </c>
      <c r="O66" s="35">
        <v>0</v>
      </c>
      <c r="P66" s="35">
        <v>0</v>
      </c>
      <c r="Q66" s="41">
        <v>0</v>
      </c>
      <c r="R66" s="58">
        <v>48.10382133</v>
      </c>
      <c r="S66" s="35">
        <v>0.038173531</v>
      </c>
      <c r="T66" s="35">
        <v>0</v>
      </c>
      <c r="U66" s="35">
        <v>0</v>
      </c>
      <c r="V66" s="41">
        <v>9.485372157</v>
      </c>
      <c r="W66" s="58">
        <v>0</v>
      </c>
      <c r="X66" s="35">
        <v>0</v>
      </c>
      <c r="Y66" s="35">
        <v>0</v>
      </c>
      <c r="Z66" s="35">
        <v>0</v>
      </c>
      <c r="AA66" s="41">
        <v>0</v>
      </c>
      <c r="AB66" s="58">
        <v>0.908311579</v>
      </c>
      <c r="AC66" s="35">
        <v>0</v>
      </c>
      <c r="AD66" s="35">
        <v>0</v>
      </c>
      <c r="AE66" s="35">
        <v>0</v>
      </c>
      <c r="AF66" s="41">
        <v>0.00173779</v>
      </c>
      <c r="AG66" s="58">
        <v>0</v>
      </c>
      <c r="AH66" s="35">
        <v>0</v>
      </c>
      <c r="AI66" s="35">
        <v>0</v>
      </c>
      <c r="AJ66" s="35">
        <v>0</v>
      </c>
      <c r="AK66" s="41">
        <v>0</v>
      </c>
      <c r="AL66" s="58">
        <v>0.316020133</v>
      </c>
      <c r="AM66" s="35">
        <v>0</v>
      </c>
      <c r="AN66" s="35">
        <v>0</v>
      </c>
      <c r="AO66" s="35">
        <v>0</v>
      </c>
      <c r="AP66" s="41">
        <v>0.028281351</v>
      </c>
      <c r="AQ66" s="58">
        <v>0.047851858</v>
      </c>
      <c r="AR66" s="40">
        <v>0.666113041</v>
      </c>
      <c r="AS66" s="35">
        <v>0</v>
      </c>
      <c r="AT66" s="35">
        <v>0</v>
      </c>
      <c r="AU66" s="41">
        <v>0</v>
      </c>
      <c r="AV66" s="58">
        <v>1381.832336364</v>
      </c>
      <c r="AW66" s="35">
        <v>96.113573464</v>
      </c>
      <c r="AX66" s="35">
        <v>0</v>
      </c>
      <c r="AY66" s="35">
        <v>0</v>
      </c>
      <c r="AZ66" s="41">
        <v>694.333141179</v>
      </c>
      <c r="BA66" s="58">
        <v>0</v>
      </c>
      <c r="BB66" s="40">
        <v>0</v>
      </c>
      <c r="BC66" s="35">
        <v>0</v>
      </c>
      <c r="BD66" s="35">
        <v>0</v>
      </c>
      <c r="BE66" s="41">
        <v>0</v>
      </c>
      <c r="BF66" s="58">
        <v>344.494730526</v>
      </c>
      <c r="BG66" s="40">
        <v>16.170225482</v>
      </c>
      <c r="BH66" s="35">
        <v>0</v>
      </c>
      <c r="BI66" s="35">
        <v>0</v>
      </c>
      <c r="BJ66" s="41">
        <v>74.3328743</v>
      </c>
      <c r="BK66" s="100">
        <v>2948.982397847</v>
      </c>
      <c r="BL66" s="120"/>
    </row>
    <row r="67" spans="1:64" ht="11.25" customHeight="1">
      <c r="A67" s="6"/>
      <c r="B67" s="17" t="s">
        <v>109</v>
      </c>
      <c r="C67" s="42">
        <v>0</v>
      </c>
      <c r="D67" s="40">
        <v>76.500997957</v>
      </c>
      <c r="E67" s="35">
        <v>0</v>
      </c>
      <c r="F67" s="35">
        <v>0</v>
      </c>
      <c r="G67" s="41">
        <v>0</v>
      </c>
      <c r="H67" s="58">
        <v>80.315657937</v>
      </c>
      <c r="I67" s="35">
        <v>48.079676249</v>
      </c>
      <c r="J67" s="35">
        <v>0</v>
      </c>
      <c r="K67" s="35">
        <v>0</v>
      </c>
      <c r="L67" s="41">
        <v>143.353063283</v>
      </c>
      <c r="M67" s="58">
        <v>0</v>
      </c>
      <c r="N67" s="40">
        <v>0</v>
      </c>
      <c r="O67" s="35">
        <v>0</v>
      </c>
      <c r="P67" s="35">
        <v>0</v>
      </c>
      <c r="Q67" s="41">
        <v>0</v>
      </c>
      <c r="R67" s="58">
        <v>23.720760329</v>
      </c>
      <c r="S67" s="35">
        <v>0</v>
      </c>
      <c r="T67" s="35">
        <v>0</v>
      </c>
      <c r="U67" s="35">
        <v>0</v>
      </c>
      <c r="V67" s="41">
        <v>5.232821147</v>
      </c>
      <c r="W67" s="58">
        <v>0</v>
      </c>
      <c r="X67" s="35">
        <v>0</v>
      </c>
      <c r="Y67" s="35">
        <v>0</v>
      </c>
      <c r="Z67" s="35">
        <v>0</v>
      </c>
      <c r="AA67" s="41">
        <v>0</v>
      </c>
      <c r="AB67" s="58">
        <v>0.156547738</v>
      </c>
      <c r="AC67" s="35">
        <v>0</v>
      </c>
      <c r="AD67" s="35">
        <v>0</v>
      </c>
      <c r="AE67" s="35">
        <v>0</v>
      </c>
      <c r="AF67" s="41">
        <v>0</v>
      </c>
      <c r="AG67" s="58">
        <v>0</v>
      </c>
      <c r="AH67" s="35">
        <v>0</v>
      </c>
      <c r="AI67" s="35">
        <v>0</v>
      </c>
      <c r="AJ67" s="35">
        <v>0</v>
      </c>
      <c r="AK67" s="41">
        <v>0</v>
      </c>
      <c r="AL67" s="58">
        <v>0.165012035</v>
      </c>
      <c r="AM67" s="35">
        <v>0</v>
      </c>
      <c r="AN67" s="35">
        <v>0</v>
      </c>
      <c r="AO67" s="35">
        <v>0</v>
      </c>
      <c r="AP67" s="41">
        <v>0.005592613</v>
      </c>
      <c r="AQ67" s="58">
        <v>0</v>
      </c>
      <c r="AR67" s="40">
        <v>0</v>
      </c>
      <c r="AS67" s="35">
        <v>0</v>
      </c>
      <c r="AT67" s="35">
        <v>0</v>
      </c>
      <c r="AU67" s="41">
        <v>0</v>
      </c>
      <c r="AV67" s="58">
        <v>611.645929029</v>
      </c>
      <c r="AW67" s="35">
        <v>74.943548428</v>
      </c>
      <c r="AX67" s="35">
        <v>0</v>
      </c>
      <c r="AY67" s="35">
        <v>0</v>
      </c>
      <c r="AZ67" s="41">
        <v>618.883616991</v>
      </c>
      <c r="BA67" s="58">
        <v>0</v>
      </c>
      <c r="BB67" s="40">
        <v>0</v>
      </c>
      <c r="BC67" s="35">
        <v>0</v>
      </c>
      <c r="BD67" s="35">
        <v>0</v>
      </c>
      <c r="BE67" s="41">
        <v>0</v>
      </c>
      <c r="BF67" s="58">
        <v>167.060069755</v>
      </c>
      <c r="BG67" s="40">
        <v>5.990860535</v>
      </c>
      <c r="BH67" s="35">
        <v>0</v>
      </c>
      <c r="BI67" s="35">
        <v>0</v>
      </c>
      <c r="BJ67" s="41">
        <v>69.024051869</v>
      </c>
      <c r="BK67" s="100">
        <v>1925.078205895</v>
      </c>
      <c r="BL67" s="120"/>
    </row>
    <row r="68" spans="1:64" ht="14.25" customHeight="1">
      <c r="A68" s="6"/>
      <c r="B68" s="17" t="s">
        <v>110</v>
      </c>
      <c r="C68" s="42">
        <v>0</v>
      </c>
      <c r="D68" s="40">
        <v>84.808820263</v>
      </c>
      <c r="E68" s="35">
        <v>0</v>
      </c>
      <c r="F68" s="35">
        <v>0</v>
      </c>
      <c r="G68" s="41">
        <v>0</v>
      </c>
      <c r="H68" s="58">
        <v>853.85407479</v>
      </c>
      <c r="I68" s="35">
        <v>212.002054522</v>
      </c>
      <c r="J68" s="35">
        <v>0</v>
      </c>
      <c r="K68" s="35">
        <v>0</v>
      </c>
      <c r="L68" s="41">
        <v>850.411643359</v>
      </c>
      <c r="M68" s="58">
        <v>0</v>
      </c>
      <c r="N68" s="40">
        <v>0</v>
      </c>
      <c r="O68" s="35">
        <v>0</v>
      </c>
      <c r="P68" s="35">
        <v>0</v>
      </c>
      <c r="Q68" s="41">
        <v>0</v>
      </c>
      <c r="R68" s="58">
        <v>355.695508797</v>
      </c>
      <c r="S68" s="35">
        <v>34.393979841</v>
      </c>
      <c r="T68" s="35">
        <v>0</v>
      </c>
      <c r="U68" s="35">
        <v>0</v>
      </c>
      <c r="V68" s="41">
        <v>87.981070113</v>
      </c>
      <c r="W68" s="58">
        <v>0</v>
      </c>
      <c r="X68" s="35">
        <v>0</v>
      </c>
      <c r="Y68" s="35">
        <v>0</v>
      </c>
      <c r="Z68" s="35">
        <v>0</v>
      </c>
      <c r="AA68" s="41">
        <v>0</v>
      </c>
      <c r="AB68" s="58">
        <v>2.813767704</v>
      </c>
      <c r="AC68" s="35">
        <v>0</v>
      </c>
      <c r="AD68" s="35">
        <v>0</v>
      </c>
      <c r="AE68" s="35">
        <v>0</v>
      </c>
      <c r="AF68" s="41">
        <v>0.293808117</v>
      </c>
      <c r="AG68" s="58">
        <v>0</v>
      </c>
      <c r="AH68" s="35">
        <v>0</v>
      </c>
      <c r="AI68" s="35">
        <v>0</v>
      </c>
      <c r="AJ68" s="35">
        <v>0</v>
      </c>
      <c r="AK68" s="41">
        <v>0</v>
      </c>
      <c r="AL68" s="58">
        <v>2.147819131</v>
      </c>
      <c r="AM68" s="35">
        <v>0</v>
      </c>
      <c r="AN68" s="35">
        <v>0</v>
      </c>
      <c r="AO68" s="35">
        <v>0</v>
      </c>
      <c r="AP68" s="41">
        <v>0.029940772</v>
      </c>
      <c r="AQ68" s="58">
        <v>0</v>
      </c>
      <c r="AR68" s="40">
        <v>0</v>
      </c>
      <c r="AS68" s="35">
        <v>0</v>
      </c>
      <c r="AT68" s="35">
        <v>0</v>
      </c>
      <c r="AU68" s="41">
        <v>0</v>
      </c>
      <c r="AV68" s="58">
        <v>5114.129619614</v>
      </c>
      <c r="AW68" s="35">
        <v>439.535121934</v>
      </c>
      <c r="AX68" s="35">
        <v>0</v>
      </c>
      <c r="AY68" s="35">
        <v>0</v>
      </c>
      <c r="AZ68" s="41">
        <v>3554.995560852</v>
      </c>
      <c r="BA68" s="58">
        <v>0</v>
      </c>
      <c r="BB68" s="40">
        <v>0</v>
      </c>
      <c r="BC68" s="35">
        <v>0</v>
      </c>
      <c r="BD68" s="35">
        <v>0</v>
      </c>
      <c r="BE68" s="41">
        <v>0</v>
      </c>
      <c r="BF68" s="58">
        <v>1923.416267302</v>
      </c>
      <c r="BG68" s="40">
        <v>77.087354725</v>
      </c>
      <c r="BH68" s="35">
        <v>0.014952116</v>
      </c>
      <c r="BI68" s="35">
        <v>0</v>
      </c>
      <c r="BJ68" s="41">
        <v>461.51211499</v>
      </c>
      <c r="BK68" s="100">
        <v>14055.123478942</v>
      </c>
      <c r="BL68" s="120"/>
    </row>
    <row r="69" spans="1:64" ht="12.75">
      <c r="A69" s="27"/>
      <c r="B69" s="28" t="s">
        <v>77</v>
      </c>
      <c r="C69" s="93">
        <f aca="true" t="shared" si="10" ref="C69:AH69">SUM(C51:C68)</f>
        <v>0</v>
      </c>
      <c r="D69" s="66">
        <f t="shared" si="10"/>
        <v>923.3322550090002</v>
      </c>
      <c r="E69" s="66">
        <f t="shared" si="10"/>
        <v>0</v>
      </c>
      <c r="F69" s="66">
        <f t="shared" si="10"/>
        <v>0</v>
      </c>
      <c r="G69" s="66">
        <f t="shared" si="10"/>
        <v>0</v>
      </c>
      <c r="H69" s="66">
        <f t="shared" si="10"/>
        <v>3682.9829103220004</v>
      </c>
      <c r="I69" s="66">
        <f t="shared" si="10"/>
        <v>1407.690117439</v>
      </c>
      <c r="J69" s="66">
        <f t="shared" si="10"/>
        <v>0</v>
      </c>
      <c r="K69" s="66">
        <f t="shared" si="10"/>
        <v>0</v>
      </c>
      <c r="L69" s="66">
        <f t="shared" si="10"/>
        <v>4677.360792799</v>
      </c>
      <c r="M69" s="66">
        <f t="shared" si="10"/>
        <v>0</v>
      </c>
      <c r="N69" s="66">
        <f t="shared" si="10"/>
        <v>0</v>
      </c>
      <c r="O69" s="66">
        <f t="shared" si="10"/>
        <v>0</v>
      </c>
      <c r="P69" s="66">
        <f t="shared" si="10"/>
        <v>0</v>
      </c>
      <c r="Q69" s="66">
        <f t="shared" si="10"/>
        <v>0</v>
      </c>
      <c r="R69" s="66">
        <f t="shared" si="10"/>
        <v>1414.111899493</v>
      </c>
      <c r="S69" s="66">
        <f t="shared" si="10"/>
        <v>262.998620737</v>
      </c>
      <c r="T69" s="66">
        <f t="shared" si="10"/>
        <v>0</v>
      </c>
      <c r="U69" s="66">
        <f t="shared" si="10"/>
        <v>0</v>
      </c>
      <c r="V69" s="66">
        <f t="shared" si="10"/>
        <v>474.5302210169999</v>
      </c>
      <c r="W69" s="66">
        <f t="shared" si="10"/>
        <v>0</v>
      </c>
      <c r="X69" s="66">
        <f t="shared" si="10"/>
        <v>0</v>
      </c>
      <c r="Y69" s="66">
        <f t="shared" si="10"/>
        <v>0</v>
      </c>
      <c r="Z69" s="66">
        <f t="shared" si="10"/>
        <v>0</v>
      </c>
      <c r="AA69" s="66">
        <f t="shared" si="10"/>
        <v>0</v>
      </c>
      <c r="AB69" s="66">
        <f t="shared" si="10"/>
        <v>9.943206402</v>
      </c>
      <c r="AC69" s="66">
        <f t="shared" si="10"/>
        <v>0</v>
      </c>
      <c r="AD69" s="66">
        <f t="shared" si="10"/>
        <v>0</v>
      </c>
      <c r="AE69" s="66">
        <f t="shared" si="10"/>
        <v>0</v>
      </c>
      <c r="AF69" s="66">
        <f t="shared" si="10"/>
        <v>0.506073012</v>
      </c>
      <c r="AG69" s="66">
        <f t="shared" si="10"/>
        <v>0</v>
      </c>
      <c r="AH69" s="66">
        <f t="shared" si="10"/>
        <v>0</v>
      </c>
      <c r="AI69" s="66">
        <f aca="true" t="shared" si="11" ref="AI69:BJ69">SUM(AI51:AI68)</f>
        <v>0</v>
      </c>
      <c r="AJ69" s="66">
        <f t="shared" si="11"/>
        <v>0</v>
      </c>
      <c r="AK69" s="66">
        <f t="shared" si="11"/>
        <v>0</v>
      </c>
      <c r="AL69" s="66">
        <f t="shared" si="11"/>
        <v>6.861287925000001</v>
      </c>
      <c r="AM69" s="66">
        <f t="shared" si="11"/>
        <v>0</v>
      </c>
      <c r="AN69" s="66">
        <f t="shared" si="11"/>
        <v>0</v>
      </c>
      <c r="AO69" s="66">
        <f t="shared" si="11"/>
        <v>0</v>
      </c>
      <c r="AP69" s="66">
        <f t="shared" si="11"/>
        <v>0.161142175</v>
      </c>
      <c r="AQ69" s="66">
        <f t="shared" si="11"/>
        <v>0.089777452</v>
      </c>
      <c r="AR69" s="66">
        <f t="shared" si="11"/>
        <v>2.9825430250000005</v>
      </c>
      <c r="AS69" s="66">
        <f t="shared" si="11"/>
        <v>0</v>
      </c>
      <c r="AT69" s="66">
        <f t="shared" si="11"/>
        <v>0</v>
      </c>
      <c r="AU69" s="66">
        <f t="shared" si="11"/>
        <v>0</v>
      </c>
      <c r="AV69" s="66">
        <f t="shared" si="11"/>
        <v>19001.262511586</v>
      </c>
      <c r="AW69" s="66">
        <f t="shared" si="11"/>
        <v>2551.331438648</v>
      </c>
      <c r="AX69" s="66">
        <f t="shared" si="11"/>
        <v>0</v>
      </c>
      <c r="AY69" s="66">
        <f t="shared" si="11"/>
        <v>0</v>
      </c>
      <c r="AZ69" s="66">
        <f t="shared" si="11"/>
        <v>16574.231671815</v>
      </c>
      <c r="BA69" s="66">
        <f t="shared" si="11"/>
        <v>0</v>
      </c>
      <c r="BB69" s="66">
        <f t="shared" si="11"/>
        <v>0</v>
      </c>
      <c r="BC69" s="66">
        <f t="shared" si="11"/>
        <v>0</v>
      </c>
      <c r="BD69" s="66">
        <f t="shared" si="11"/>
        <v>0</v>
      </c>
      <c r="BE69" s="66">
        <f t="shared" si="11"/>
        <v>0</v>
      </c>
      <c r="BF69" s="66">
        <f t="shared" si="11"/>
        <v>6749.732755882</v>
      </c>
      <c r="BG69" s="66">
        <f t="shared" si="11"/>
        <v>397.946789131</v>
      </c>
      <c r="BH69" s="66">
        <f t="shared" si="11"/>
        <v>0.036913835</v>
      </c>
      <c r="BI69" s="66">
        <f t="shared" si="11"/>
        <v>0</v>
      </c>
      <c r="BJ69" s="66">
        <f t="shared" si="11"/>
        <v>2417.0413481329997</v>
      </c>
      <c r="BK69" s="77">
        <f>SUM(C69:BJ69)</f>
        <v>60555.134275837</v>
      </c>
      <c r="BL69" s="120"/>
    </row>
    <row r="70" spans="1:64" ht="12.75">
      <c r="A70" s="27"/>
      <c r="B70" s="29" t="s">
        <v>75</v>
      </c>
      <c r="C70" s="38">
        <f aca="true" t="shared" si="12" ref="C70:AH70">+C69+C49</f>
        <v>0</v>
      </c>
      <c r="D70" s="57">
        <f t="shared" si="12"/>
        <v>938.9732476200002</v>
      </c>
      <c r="E70" s="57">
        <f t="shared" si="12"/>
        <v>0</v>
      </c>
      <c r="F70" s="57">
        <f t="shared" si="12"/>
        <v>0</v>
      </c>
      <c r="G70" s="56">
        <f t="shared" si="12"/>
        <v>0</v>
      </c>
      <c r="H70" s="37">
        <f t="shared" si="12"/>
        <v>5216.812769671</v>
      </c>
      <c r="I70" s="57">
        <f t="shared" si="12"/>
        <v>1408.586754554</v>
      </c>
      <c r="J70" s="57">
        <f t="shared" si="12"/>
        <v>0</v>
      </c>
      <c r="K70" s="57">
        <f t="shared" si="12"/>
        <v>0</v>
      </c>
      <c r="L70" s="56">
        <f t="shared" si="12"/>
        <v>4797.25556917</v>
      </c>
      <c r="M70" s="37">
        <f t="shared" si="12"/>
        <v>0</v>
      </c>
      <c r="N70" s="57">
        <f t="shared" si="12"/>
        <v>0</v>
      </c>
      <c r="O70" s="57">
        <f t="shared" si="12"/>
        <v>0</v>
      </c>
      <c r="P70" s="57">
        <f t="shared" si="12"/>
        <v>0</v>
      </c>
      <c r="Q70" s="56">
        <f t="shared" si="12"/>
        <v>0</v>
      </c>
      <c r="R70" s="37">
        <f t="shared" si="12"/>
        <v>2446.8498038420003</v>
      </c>
      <c r="S70" s="57">
        <f t="shared" si="12"/>
        <v>263.023638251</v>
      </c>
      <c r="T70" s="57">
        <f t="shared" si="12"/>
        <v>0</v>
      </c>
      <c r="U70" s="57">
        <f t="shared" si="12"/>
        <v>0</v>
      </c>
      <c r="V70" s="56">
        <f t="shared" si="12"/>
        <v>506.19389204999993</v>
      </c>
      <c r="W70" s="37">
        <f t="shared" si="12"/>
        <v>0</v>
      </c>
      <c r="X70" s="57">
        <f t="shared" si="12"/>
        <v>0</v>
      </c>
      <c r="Y70" s="57">
        <f t="shared" si="12"/>
        <v>0</v>
      </c>
      <c r="Z70" s="57">
        <f t="shared" si="12"/>
        <v>0</v>
      </c>
      <c r="AA70" s="56">
        <f t="shared" si="12"/>
        <v>0</v>
      </c>
      <c r="AB70" s="37">
        <f t="shared" si="12"/>
        <v>13.164371546</v>
      </c>
      <c r="AC70" s="57">
        <f t="shared" si="12"/>
        <v>0</v>
      </c>
      <c r="AD70" s="57">
        <f t="shared" si="12"/>
        <v>0</v>
      </c>
      <c r="AE70" s="57">
        <f t="shared" si="12"/>
        <v>0</v>
      </c>
      <c r="AF70" s="56">
        <f t="shared" si="12"/>
        <v>0.62075775</v>
      </c>
      <c r="AG70" s="37">
        <f t="shared" si="12"/>
        <v>0</v>
      </c>
      <c r="AH70" s="57">
        <f t="shared" si="12"/>
        <v>0</v>
      </c>
      <c r="AI70" s="57">
        <f aca="true" t="shared" si="13" ref="AI70:BK70">+AI69+AI49</f>
        <v>0</v>
      </c>
      <c r="AJ70" s="57">
        <f t="shared" si="13"/>
        <v>0</v>
      </c>
      <c r="AK70" s="56">
        <f t="shared" si="13"/>
        <v>0</v>
      </c>
      <c r="AL70" s="37">
        <f t="shared" si="13"/>
        <v>8.339370239</v>
      </c>
      <c r="AM70" s="57">
        <f t="shared" si="13"/>
        <v>0</v>
      </c>
      <c r="AN70" s="57">
        <f t="shared" si="13"/>
        <v>0</v>
      </c>
      <c r="AO70" s="57">
        <f t="shared" si="13"/>
        <v>0</v>
      </c>
      <c r="AP70" s="56">
        <f t="shared" si="13"/>
        <v>0.17535838</v>
      </c>
      <c r="AQ70" s="37">
        <f t="shared" si="13"/>
        <v>0.089777452</v>
      </c>
      <c r="AR70" s="57">
        <f t="shared" si="13"/>
        <v>2.9825430250000005</v>
      </c>
      <c r="AS70" s="57">
        <f t="shared" si="13"/>
        <v>0</v>
      </c>
      <c r="AT70" s="57">
        <f t="shared" si="13"/>
        <v>0</v>
      </c>
      <c r="AU70" s="56">
        <f t="shared" si="13"/>
        <v>0</v>
      </c>
      <c r="AV70" s="37">
        <f t="shared" si="13"/>
        <v>24330.820969918</v>
      </c>
      <c r="AW70" s="57">
        <f t="shared" si="13"/>
        <v>2559.9960929520003</v>
      </c>
      <c r="AX70" s="57">
        <f t="shared" si="13"/>
        <v>0</v>
      </c>
      <c r="AY70" s="57">
        <f t="shared" si="13"/>
        <v>0</v>
      </c>
      <c r="AZ70" s="56">
        <f t="shared" si="13"/>
        <v>17263.349545396</v>
      </c>
      <c r="BA70" s="37">
        <f t="shared" si="13"/>
        <v>0</v>
      </c>
      <c r="BB70" s="57">
        <f t="shared" si="13"/>
        <v>0</v>
      </c>
      <c r="BC70" s="57">
        <f t="shared" si="13"/>
        <v>0</v>
      </c>
      <c r="BD70" s="57">
        <f t="shared" si="13"/>
        <v>0</v>
      </c>
      <c r="BE70" s="56">
        <f t="shared" si="13"/>
        <v>0</v>
      </c>
      <c r="BF70" s="37">
        <f t="shared" si="13"/>
        <v>9343.192590282</v>
      </c>
      <c r="BG70" s="57">
        <f t="shared" si="13"/>
        <v>400.163422544</v>
      </c>
      <c r="BH70" s="57">
        <f t="shared" si="13"/>
        <v>0.036913835</v>
      </c>
      <c r="BI70" s="57">
        <f t="shared" si="13"/>
        <v>0</v>
      </c>
      <c r="BJ70" s="56">
        <f t="shared" si="13"/>
        <v>2589.3445021639996</v>
      </c>
      <c r="BK70" s="104">
        <f t="shared" si="13"/>
        <v>72089.971890641</v>
      </c>
      <c r="BL70" s="120"/>
    </row>
    <row r="71" spans="1:64" ht="3" customHeight="1">
      <c r="A71" s="6"/>
      <c r="B71" s="1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5"/>
      <c r="BL71" s="120"/>
    </row>
    <row r="72" spans="1:64" ht="12.75">
      <c r="A72" s="6" t="s">
        <v>16</v>
      </c>
      <c r="B72" s="12" t="s">
        <v>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5"/>
      <c r="BL72" s="120"/>
    </row>
    <row r="73" spans="1:64" ht="12.75">
      <c r="A73" s="6" t="s">
        <v>67</v>
      </c>
      <c r="B73" s="13" t="s">
        <v>17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5"/>
      <c r="BL73" s="120"/>
    </row>
    <row r="74" spans="1:64" ht="12.75">
      <c r="A74" s="6"/>
      <c r="B74" s="17" t="s">
        <v>119</v>
      </c>
      <c r="C74" s="42">
        <v>0</v>
      </c>
      <c r="D74" s="40">
        <v>20.516063086</v>
      </c>
      <c r="E74" s="35">
        <v>0</v>
      </c>
      <c r="F74" s="35">
        <v>0</v>
      </c>
      <c r="G74" s="41">
        <v>0</v>
      </c>
      <c r="H74" s="58">
        <v>140.365848095</v>
      </c>
      <c r="I74" s="35">
        <v>71.098985469</v>
      </c>
      <c r="J74" s="35">
        <v>0.038326643</v>
      </c>
      <c r="K74" s="35">
        <v>0</v>
      </c>
      <c r="L74" s="41">
        <v>223.804762707</v>
      </c>
      <c r="M74" s="58">
        <v>0</v>
      </c>
      <c r="N74" s="40">
        <v>0</v>
      </c>
      <c r="O74" s="35">
        <v>0</v>
      </c>
      <c r="P74" s="35">
        <v>0</v>
      </c>
      <c r="Q74" s="41">
        <v>0</v>
      </c>
      <c r="R74" s="58">
        <v>50.622602998</v>
      </c>
      <c r="S74" s="35">
        <v>5.109647741</v>
      </c>
      <c r="T74" s="35">
        <v>0</v>
      </c>
      <c r="U74" s="35">
        <v>0</v>
      </c>
      <c r="V74" s="41">
        <v>33.75853685</v>
      </c>
      <c r="W74" s="58">
        <v>0</v>
      </c>
      <c r="X74" s="35">
        <v>0</v>
      </c>
      <c r="Y74" s="35">
        <v>0</v>
      </c>
      <c r="Z74" s="35">
        <v>0</v>
      </c>
      <c r="AA74" s="41">
        <v>0</v>
      </c>
      <c r="AB74" s="58">
        <v>0.122870542</v>
      </c>
      <c r="AC74" s="35">
        <v>0</v>
      </c>
      <c r="AD74" s="35">
        <v>0</v>
      </c>
      <c r="AE74" s="35">
        <v>0</v>
      </c>
      <c r="AF74" s="41">
        <v>0.587151944</v>
      </c>
      <c r="AG74" s="58">
        <v>0</v>
      </c>
      <c r="AH74" s="35">
        <v>0</v>
      </c>
      <c r="AI74" s="35">
        <v>0</v>
      </c>
      <c r="AJ74" s="35">
        <v>0</v>
      </c>
      <c r="AK74" s="41">
        <v>0</v>
      </c>
      <c r="AL74" s="58">
        <v>0.057709297</v>
      </c>
      <c r="AM74" s="35">
        <v>0</v>
      </c>
      <c r="AN74" s="35">
        <v>0</v>
      </c>
      <c r="AO74" s="35">
        <v>0</v>
      </c>
      <c r="AP74" s="41">
        <v>0</v>
      </c>
      <c r="AQ74" s="58">
        <v>0</v>
      </c>
      <c r="AR74" s="40">
        <v>0</v>
      </c>
      <c r="AS74" s="35">
        <v>0</v>
      </c>
      <c r="AT74" s="35">
        <v>0</v>
      </c>
      <c r="AU74" s="41">
        <v>0</v>
      </c>
      <c r="AV74" s="58">
        <v>1350.595318878</v>
      </c>
      <c r="AW74" s="35">
        <v>387.388546982</v>
      </c>
      <c r="AX74" s="35">
        <v>0</v>
      </c>
      <c r="AY74" s="35">
        <v>0</v>
      </c>
      <c r="AZ74" s="41">
        <v>4285.205929304</v>
      </c>
      <c r="BA74" s="58">
        <v>0</v>
      </c>
      <c r="BB74" s="40">
        <v>0</v>
      </c>
      <c r="BC74" s="35">
        <v>0</v>
      </c>
      <c r="BD74" s="35">
        <v>0</v>
      </c>
      <c r="BE74" s="41">
        <v>0</v>
      </c>
      <c r="BF74" s="58">
        <v>503.360497827</v>
      </c>
      <c r="BG74" s="40">
        <v>38.429671232</v>
      </c>
      <c r="BH74" s="35">
        <v>0</v>
      </c>
      <c r="BI74" s="35">
        <v>0</v>
      </c>
      <c r="BJ74" s="41">
        <v>815.563960892857</v>
      </c>
      <c r="BK74" s="100">
        <v>7926.626430487857</v>
      </c>
      <c r="BL74" s="120"/>
    </row>
    <row r="75" spans="1:64" ht="12.75">
      <c r="A75" s="27"/>
      <c r="B75" s="29" t="s">
        <v>74</v>
      </c>
      <c r="C75" s="38">
        <f aca="true" t="shared" si="14" ref="C75:AH75">SUM(C74:C74)</f>
        <v>0</v>
      </c>
      <c r="D75" s="57">
        <f t="shared" si="14"/>
        <v>20.516063086</v>
      </c>
      <c r="E75" s="57">
        <f t="shared" si="14"/>
        <v>0</v>
      </c>
      <c r="F75" s="57">
        <f t="shared" si="14"/>
        <v>0</v>
      </c>
      <c r="G75" s="56">
        <f t="shared" si="14"/>
        <v>0</v>
      </c>
      <c r="H75" s="37">
        <f t="shared" si="14"/>
        <v>140.365848095</v>
      </c>
      <c r="I75" s="57">
        <f t="shared" si="14"/>
        <v>71.098985469</v>
      </c>
      <c r="J75" s="57">
        <f t="shared" si="14"/>
        <v>0.038326643</v>
      </c>
      <c r="K75" s="57">
        <f t="shared" si="14"/>
        <v>0</v>
      </c>
      <c r="L75" s="56">
        <f t="shared" si="14"/>
        <v>223.804762707</v>
      </c>
      <c r="M75" s="37">
        <f t="shared" si="14"/>
        <v>0</v>
      </c>
      <c r="N75" s="57">
        <f t="shared" si="14"/>
        <v>0</v>
      </c>
      <c r="O75" s="57">
        <f t="shared" si="14"/>
        <v>0</v>
      </c>
      <c r="P75" s="57">
        <f t="shared" si="14"/>
        <v>0</v>
      </c>
      <c r="Q75" s="56">
        <f t="shared" si="14"/>
        <v>0</v>
      </c>
      <c r="R75" s="37">
        <f t="shared" si="14"/>
        <v>50.622602998</v>
      </c>
      <c r="S75" s="57">
        <f t="shared" si="14"/>
        <v>5.109647741</v>
      </c>
      <c r="T75" s="57">
        <f t="shared" si="14"/>
        <v>0</v>
      </c>
      <c r="U75" s="57">
        <f t="shared" si="14"/>
        <v>0</v>
      </c>
      <c r="V75" s="56">
        <f t="shared" si="14"/>
        <v>33.75853685</v>
      </c>
      <c r="W75" s="37">
        <f t="shared" si="14"/>
        <v>0</v>
      </c>
      <c r="X75" s="57">
        <f t="shared" si="14"/>
        <v>0</v>
      </c>
      <c r="Y75" s="57">
        <f t="shared" si="14"/>
        <v>0</v>
      </c>
      <c r="Z75" s="57">
        <f t="shared" si="14"/>
        <v>0</v>
      </c>
      <c r="AA75" s="56">
        <f t="shared" si="14"/>
        <v>0</v>
      </c>
      <c r="AB75" s="37">
        <f t="shared" si="14"/>
        <v>0.122870542</v>
      </c>
      <c r="AC75" s="57">
        <f t="shared" si="14"/>
        <v>0</v>
      </c>
      <c r="AD75" s="57">
        <f t="shared" si="14"/>
        <v>0</v>
      </c>
      <c r="AE75" s="57">
        <f t="shared" si="14"/>
        <v>0</v>
      </c>
      <c r="AF75" s="56">
        <f t="shared" si="14"/>
        <v>0.587151944</v>
      </c>
      <c r="AG75" s="37">
        <f t="shared" si="14"/>
        <v>0</v>
      </c>
      <c r="AH75" s="57">
        <f t="shared" si="14"/>
        <v>0</v>
      </c>
      <c r="AI75" s="57">
        <f aca="true" t="shared" si="15" ref="AI75:BJ75">SUM(AI74:AI74)</f>
        <v>0</v>
      </c>
      <c r="AJ75" s="57">
        <f t="shared" si="15"/>
        <v>0</v>
      </c>
      <c r="AK75" s="56">
        <f t="shared" si="15"/>
        <v>0</v>
      </c>
      <c r="AL75" s="37">
        <f t="shared" si="15"/>
        <v>0.057709297</v>
      </c>
      <c r="AM75" s="57">
        <f t="shared" si="15"/>
        <v>0</v>
      </c>
      <c r="AN75" s="57">
        <f t="shared" si="15"/>
        <v>0</v>
      </c>
      <c r="AO75" s="57">
        <f t="shared" si="15"/>
        <v>0</v>
      </c>
      <c r="AP75" s="56">
        <f t="shared" si="15"/>
        <v>0</v>
      </c>
      <c r="AQ75" s="37">
        <f t="shared" si="15"/>
        <v>0</v>
      </c>
      <c r="AR75" s="57">
        <f>SUM(AR74:AR74)</f>
        <v>0</v>
      </c>
      <c r="AS75" s="57">
        <f t="shared" si="15"/>
        <v>0</v>
      </c>
      <c r="AT75" s="57">
        <f t="shared" si="15"/>
        <v>0</v>
      </c>
      <c r="AU75" s="56">
        <f t="shared" si="15"/>
        <v>0</v>
      </c>
      <c r="AV75" s="37">
        <f t="shared" si="15"/>
        <v>1350.595318878</v>
      </c>
      <c r="AW75" s="57">
        <f t="shared" si="15"/>
        <v>387.388546982</v>
      </c>
      <c r="AX75" s="57">
        <f t="shared" si="15"/>
        <v>0</v>
      </c>
      <c r="AY75" s="57">
        <f t="shared" si="15"/>
        <v>0</v>
      </c>
      <c r="AZ75" s="56">
        <f t="shared" si="15"/>
        <v>4285.205929304</v>
      </c>
      <c r="BA75" s="37">
        <f t="shared" si="15"/>
        <v>0</v>
      </c>
      <c r="BB75" s="57">
        <f t="shared" si="15"/>
        <v>0</v>
      </c>
      <c r="BC75" s="57">
        <f t="shared" si="15"/>
        <v>0</v>
      </c>
      <c r="BD75" s="57">
        <f t="shared" si="15"/>
        <v>0</v>
      </c>
      <c r="BE75" s="56">
        <f t="shared" si="15"/>
        <v>0</v>
      </c>
      <c r="BF75" s="37">
        <f t="shared" si="15"/>
        <v>503.360497827</v>
      </c>
      <c r="BG75" s="57">
        <f t="shared" si="15"/>
        <v>38.429671232</v>
      </c>
      <c r="BH75" s="57">
        <f t="shared" si="15"/>
        <v>0</v>
      </c>
      <c r="BI75" s="57">
        <f t="shared" si="15"/>
        <v>0</v>
      </c>
      <c r="BJ75" s="56">
        <f t="shared" si="15"/>
        <v>815.563960892857</v>
      </c>
      <c r="BK75" s="75">
        <f>SUM(BK74:BK74)</f>
        <v>7926.626430487857</v>
      </c>
      <c r="BL75" s="120"/>
    </row>
    <row r="76" spans="1:64" ht="2.25" customHeight="1">
      <c r="A76" s="6"/>
      <c r="B76" s="1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5"/>
      <c r="BL76" s="120"/>
    </row>
    <row r="77" spans="1:64" ht="12.75">
      <c r="A77" s="6" t="s">
        <v>4</v>
      </c>
      <c r="B77" s="12" t="s">
        <v>9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5"/>
      <c r="BL77" s="120"/>
    </row>
    <row r="78" spans="1:64" ht="12.75">
      <c r="A78" s="6" t="s">
        <v>67</v>
      </c>
      <c r="B78" s="13" t="s">
        <v>18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5"/>
      <c r="BL78" s="120"/>
    </row>
    <row r="79" spans="1:64" ht="12.75">
      <c r="A79" s="6"/>
      <c r="B79" s="84" t="s">
        <v>157</v>
      </c>
      <c r="C79" s="88">
        <v>0</v>
      </c>
      <c r="D79" s="45">
        <v>3.437685416</v>
      </c>
      <c r="E79" s="46">
        <v>0</v>
      </c>
      <c r="F79" s="46">
        <v>0</v>
      </c>
      <c r="G79" s="47">
        <v>0</v>
      </c>
      <c r="H79" s="44">
        <v>0</v>
      </c>
      <c r="I79" s="46">
        <v>0.550268</v>
      </c>
      <c r="J79" s="46">
        <v>0</v>
      </c>
      <c r="K79" s="46">
        <v>0</v>
      </c>
      <c r="L79" s="47">
        <v>1.997481435</v>
      </c>
      <c r="M79" s="44">
        <v>0</v>
      </c>
      <c r="N79" s="45">
        <v>0</v>
      </c>
      <c r="O79" s="46">
        <v>0</v>
      </c>
      <c r="P79" s="46">
        <v>0</v>
      </c>
      <c r="Q79" s="47">
        <v>0</v>
      </c>
      <c r="R79" s="44">
        <v>0</v>
      </c>
      <c r="S79" s="46">
        <v>0</v>
      </c>
      <c r="T79" s="46">
        <v>0</v>
      </c>
      <c r="U79" s="46">
        <v>0</v>
      </c>
      <c r="V79" s="47">
        <v>0</v>
      </c>
      <c r="W79" s="44">
        <v>0</v>
      </c>
      <c r="X79" s="46">
        <v>0</v>
      </c>
      <c r="Y79" s="46">
        <v>0</v>
      </c>
      <c r="Z79" s="46">
        <v>0</v>
      </c>
      <c r="AA79" s="47">
        <v>0</v>
      </c>
      <c r="AB79" s="44">
        <v>0</v>
      </c>
      <c r="AC79" s="46">
        <v>0</v>
      </c>
      <c r="AD79" s="46">
        <v>0</v>
      </c>
      <c r="AE79" s="46">
        <v>0</v>
      </c>
      <c r="AF79" s="47">
        <v>0</v>
      </c>
      <c r="AG79" s="44">
        <v>0</v>
      </c>
      <c r="AH79" s="46">
        <v>0</v>
      </c>
      <c r="AI79" s="46">
        <v>0</v>
      </c>
      <c r="AJ79" s="46">
        <v>0</v>
      </c>
      <c r="AK79" s="47">
        <v>0</v>
      </c>
      <c r="AL79" s="44">
        <v>0</v>
      </c>
      <c r="AM79" s="46">
        <v>0</v>
      </c>
      <c r="AN79" s="46">
        <v>0</v>
      </c>
      <c r="AO79" s="46">
        <v>0</v>
      </c>
      <c r="AP79" s="47">
        <v>0</v>
      </c>
      <c r="AQ79" s="44">
        <v>0</v>
      </c>
      <c r="AR79" s="45">
        <v>0</v>
      </c>
      <c r="AS79" s="46">
        <v>0</v>
      </c>
      <c r="AT79" s="46">
        <v>0</v>
      </c>
      <c r="AU79" s="47">
        <v>0</v>
      </c>
      <c r="AV79" s="44">
        <v>0</v>
      </c>
      <c r="AW79" s="46">
        <v>0</v>
      </c>
      <c r="AX79" s="46">
        <v>0</v>
      </c>
      <c r="AY79" s="46">
        <v>0</v>
      </c>
      <c r="AZ79" s="47">
        <v>0</v>
      </c>
      <c r="BA79" s="44">
        <v>0</v>
      </c>
      <c r="BB79" s="45">
        <v>0</v>
      </c>
      <c r="BC79" s="46">
        <v>0</v>
      </c>
      <c r="BD79" s="46">
        <v>0</v>
      </c>
      <c r="BE79" s="47">
        <v>0</v>
      </c>
      <c r="BF79" s="44">
        <v>0</v>
      </c>
      <c r="BG79" s="45">
        <v>0</v>
      </c>
      <c r="BH79" s="46">
        <v>0</v>
      </c>
      <c r="BI79" s="46">
        <v>0</v>
      </c>
      <c r="BJ79" s="47">
        <v>0</v>
      </c>
      <c r="BK79" s="48">
        <v>5.985434851</v>
      </c>
      <c r="BL79" s="120"/>
    </row>
    <row r="80" spans="1:64" ht="12.75">
      <c r="A80" s="27"/>
      <c r="B80" s="115" t="s">
        <v>76</v>
      </c>
      <c r="C80" s="38">
        <f>SUM(C79)</f>
        <v>0</v>
      </c>
      <c r="D80" s="57">
        <f aca="true" t="shared" si="16" ref="D80:BK80">SUM(D79)</f>
        <v>3.437685416</v>
      </c>
      <c r="E80" s="57">
        <f t="shared" si="16"/>
        <v>0</v>
      </c>
      <c r="F80" s="57">
        <f t="shared" si="16"/>
        <v>0</v>
      </c>
      <c r="G80" s="56">
        <f t="shared" si="16"/>
        <v>0</v>
      </c>
      <c r="H80" s="37">
        <f t="shared" si="16"/>
        <v>0</v>
      </c>
      <c r="I80" s="57">
        <f t="shared" si="16"/>
        <v>0.550268</v>
      </c>
      <c r="J80" s="57">
        <f t="shared" si="16"/>
        <v>0</v>
      </c>
      <c r="K80" s="57">
        <f t="shared" si="16"/>
        <v>0</v>
      </c>
      <c r="L80" s="56">
        <f t="shared" si="16"/>
        <v>1.997481435</v>
      </c>
      <c r="M80" s="37">
        <f t="shared" si="16"/>
        <v>0</v>
      </c>
      <c r="N80" s="57">
        <f t="shared" si="16"/>
        <v>0</v>
      </c>
      <c r="O80" s="57">
        <f t="shared" si="16"/>
        <v>0</v>
      </c>
      <c r="P80" s="57">
        <f t="shared" si="16"/>
        <v>0</v>
      </c>
      <c r="Q80" s="56">
        <f t="shared" si="16"/>
        <v>0</v>
      </c>
      <c r="R80" s="37">
        <f t="shared" si="16"/>
        <v>0</v>
      </c>
      <c r="S80" s="57">
        <f t="shared" si="16"/>
        <v>0</v>
      </c>
      <c r="T80" s="57">
        <f t="shared" si="16"/>
        <v>0</v>
      </c>
      <c r="U80" s="57">
        <f t="shared" si="16"/>
        <v>0</v>
      </c>
      <c r="V80" s="56">
        <f t="shared" si="16"/>
        <v>0</v>
      </c>
      <c r="W80" s="37">
        <f t="shared" si="16"/>
        <v>0</v>
      </c>
      <c r="X80" s="57">
        <f t="shared" si="16"/>
        <v>0</v>
      </c>
      <c r="Y80" s="57">
        <f t="shared" si="16"/>
        <v>0</v>
      </c>
      <c r="Z80" s="57">
        <f t="shared" si="16"/>
        <v>0</v>
      </c>
      <c r="AA80" s="56">
        <f t="shared" si="16"/>
        <v>0</v>
      </c>
      <c r="AB80" s="37">
        <f t="shared" si="16"/>
        <v>0</v>
      </c>
      <c r="AC80" s="57">
        <f t="shared" si="16"/>
        <v>0</v>
      </c>
      <c r="AD80" s="57">
        <f t="shared" si="16"/>
        <v>0</v>
      </c>
      <c r="AE80" s="57">
        <f t="shared" si="16"/>
        <v>0</v>
      </c>
      <c r="AF80" s="56">
        <f t="shared" si="16"/>
        <v>0</v>
      </c>
      <c r="AG80" s="37">
        <f t="shared" si="16"/>
        <v>0</v>
      </c>
      <c r="AH80" s="57">
        <f t="shared" si="16"/>
        <v>0</v>
      </c>
      <c r="AI80" s="57">
        <f t="shared" si="16"/>
        <v>0</v>
      </c>
      <c r="AJ80" s="57">
        <f t="shared" si="16"/>
        <v>0</v>
      </c>
      <c r="AK80" s="56">
        <f t="shared" si="16"/>
        <v>0</v>
      </c>
      <c r="AL80" s="37">
        <f t="shared" si="16"/>
        <v>0</v>
      </c>
      <c r="AM80" s="57">
        <f t="shared" si="16"/>
        <v>0</v>
      </c>
      <c r="AN80" s="57">
        <f t="shared" si="16"/>
        <v>0</v>
      </c>
      <c r="AO80" s="57">
        <f t="shared" si="16"/>
        <v>0</v>
      </c>
      <c r="AP80" s="56">
        <f t="shared" si="16"/>
        <v>0</v>
      </c>
      <c r="AQ80" s="37">
        <f t="shared" si="16"/>
        <v>0</v>
      </c>
      <c r="AR80" s="57">
        <f t="shared" si="16"/>
        <v>0</v>
      </c>
      <c r="AS80" s="57">
        <f t="shared" si="16"/>
        <v>0</v>
      </c>
      <c r="AT80" s="57">
        <f t="shared" si="16"/>
        <v>0</v>
      </c>
      <c r="AU80" s="56">
        <f t="shared" si="16"/>
        <v>0</v>
      </c>
      <c r="AV80" s="37">
        <f t="shared" si="16"/>
        <v>0</v>
      </c>
      <c r="AW80" s="57">
        <f t="shared" si="16"/>
        <v>0</v>
      </c>
      <c r="AX80" s="57">
        <f t="shared" si="16"/>
        <v>0</v>
      </c>
      <c r="AY80" s="57">
        <f t="shared" si="16"/>
        <v>0</v>
      </c>
      <c r="AZ80" s="56">
        <f t="shared" si="16"/>
        <v>0</v>
      </c>
      <c r="BA80" s="37">
        <f t="shared" si="16"/>
        <v>0</v>
      </c>
      <c r="BB80" s="57">
        <f t="shared" si="16"/>
        <v>0</v>
      </c>
      <c r="BC80" s="57">
        <f t="shared" si="16"/>
        <v>0</v>
      </c>
      <c r="BD80" s="57">
        <f t="shared" si="16"/>
        <v>0</v>
      </c>
      <c r="BE80" s="56">
        <f t="shared" si="16"/>
        <v>0</v>
      </c>
      <c r="BF80" s="37">
        <f t="shared" si="16"/>
        <v>0</v>
      </c>
      <c r="BG80" s="57">
        <f t="shared" si="16"/>
        <v>0</v>
      </c>
      <c r="BH80" s="57">
        <f t="shared" si="16"/>
        <v>0</v>
      </c>
      <c r="BI80" s="57">
        <f t="shared" si="16"/>
        <v>0</v>
      </c>
      <c r="BJ80" s="56">
        <f t="shared" si="16"/>
        <v>0</v>
      </c>
      <c r="BK80" s="75">
        <f t="shared" si="16"/>
        <v>5.985434851</v>
      </c>
      <c r="BL80" s="120"/>
    </row>
    <row r="81" spans="1:64" ht="12.75">
      <c r="A81" s="6" t="s">
        <v>68</v>
      </c>
      <c r="B81" s="13" t="s">
        <v>19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5"/>
      <c r="BL81" s="120"/>
    </row>
    <row r="82" spans="1:64" ht="12.75">
      <c r="A82" s="6"/>
      <c r="B82" s="13" t="s">
        <v>163</v>
      </c>
      <c r="C82" s="88">
        <v>0</v>
      </c>
      <c r="D82" s="45">
        <v>0</v>
      </c>
      <c r="E82" s="46">
        <v>0</v>
      </c>
      <c r="F82" s="46">
        <v>0</v>
      </c>
      <c r="G82" s="47">
        <v>0</v>
      </c>
      <c r="H82" s="44">
        <v>0</v>
      </c>
      <c r="I82" s="46">
        <v>0</v>
      </c>
      <c r="J82" s="46">
        <v>0</v>
      </c>
      <c r="K82" s="46">
        <v>0</v>
      </c>
      <c r="L82" s="47">
        <v>0.970054034</v>
      </c>
      <c r="M82" s="44">
        <v>0</v>
      </c>
      <c r="N82" s="45">
        <v>0</v>
      </c>
      <c r="O82" s="46">
        <v>0</v>
      </c>
      <c r="P82" s="46">
        <v>0</v>
      </c>
      <c r="Q82" s="47">
        <v>0</v>
      </c>
      <c r="R82" s="44">
        <v>0</v>
      </c>
      <c r="S82" s="46">
        <v>0</v>
      </c>
      <c r="T82" s="46">
        <v>0</v>
      </c>
      <c r="U82" s="46">
        <v>0</v>
      </c>
      <c r="V82" s="47">
        <v>0</v>
      </c>
      <c r="W82" s="44">
        <v>0</v>
      </c>
      <c r="X82" s="46">
        <v>0</v>
      </c>
      <c r="Y82" s="46">
        <v>0</v>
      </c>
      <c r="Z82" s="46">
        <v>0</v>
      </c>
      <c r="AA82" s="47">
        <v>0</v>
      </c>
      <c r="AB82" s="44">
        <v>0</v>
      </c>
      <c r="AC82" s="46">
        <v>0</v>
      </c>
      <c r="AD82" s="46">
        <v>0</v>
      </c>
      <c r="AE82" s="46">
        <v>0</v>
      </c>
      <c r="AF82" s="47">
        <v>0</v>
      </c>
      <c r="AG82" s="44">
        <v>0</v>
      </c>
      <c r="AH82" s="46">
        <v>0</v>
      </c>
      <c r="AI82" s="46">
        <v>0</v>
      </c>
      <c r="AJ82" s="46">
        <v>0</v>
      </c>
      <c r="AK82" s="47">
        <v>0</v>
      </c>
      <c r="AL82" s="44">
        <v>0</v>
      </c>
      <c r="AM82" s="46">
        <v>0</v>
      </c>
      <c r="AN82" s="46">
        <v>0</v>
      </c>
      <c r="AO82" s="46">
        <v>0</v>
      </c>
      <c r="AP82" s="47">
        <v>0</v>
      </c>
      <c r="AQ82" s="44">
        <v>0</v>
      </c>
      <c r="AR82" s="45">
        <v>0</v>
      </c>
      <c r="AS82" s="46">
        <v>0</v>
      </c>
      <c r="AT82" s="46">
        <v>0</v>
      </c>
      <c r="AU82" s="47">
        <v>0</v>
      </c>
      <c r="AV82" s="44">
        <v>0</v>
      </c>
      <c r="AW82" s="46">
        <v>0</v>
      </c>
      <c r="AX82" s="46">
        <v>0</v>
      </c>
      <c r="AY82" s="46">
        <v>0</v>
      </c>
      <c r="AZ82" s="47">
        <v>0</v>
      </c>
      <c r="BA82" s="44">
        <v>0</v>
      </c>
      <c r="BB82" s="45">
        <v>0</v>
      </c>
      <c r="BC82" s="46">
        <v>0</v>
      </c>
      <c r="BD82" s="46">
        <v>0</v>
      </c>
      <c r="BE82" s="47">
        <v>0</v>
      </c>
      <c r="BF82" s="44">
        <v>0</v>
      </c>
      <c r="BG82" s="45">
        <v>0</v>
      </c>
      <c r="BH82" s="46">
        <v>0</v>
      </c>
      <c r="BI82" s="46">
        <v>0</v>
      </c>
      <c r="BJ82" s="47">
        <v>0</v>
      </c>
      <c r="BK82" s="100">
        <v>0.970054034</v>
      </c>
      <c r="BL82" s="120"/>
    </row>
    <row r="83" spans="1:64" ht="12.75">
      <c r="A83" s="6"/>
      <c r="B83" s="13" t="s">
        <v>149</v>
      </c>
      <c r="C83" s="88">
        <v>0</v>
      </c>
      <c r="D83" s="45">
        <v>0</v>
      </c>
      <c r="E83" s="46">
        <v>0</v>
      </c>
      <c r="F83" s="46">
        <v>0</v>
      </c>
      <c r="G83" s="47">
        <v>0</v>
      </c>
      <c r="H83" s="44">
        <v>0</v>
      </c>
      <c r="I83" s="46">
        <v>0.436673264</v>
      </c>
      <c r="J83" s="46">
        <v>0</v>
      </c>
      <c r="K83" s="46">
        <v>0</v>
      </c>
      <c r="L83" s="47">
        <v>38.934464099</v>
      </c>
      <c r="M83" s="44">
        <v>0</v>
      </c>
      <c r="N83" s="45">
        <v>0</v>
      </c>
      <c r="O83" s="46">
        <v>0</v>
      </c>
      <c r="P83" s="46">
        <v>0</v>
      </c>
      <c r="Q83" s="47">
        <v>0</v>
      </c>
      <c r="R83" s="44">
        <v>0</v>
      </c>
      <c r="S83" s="46">
        <v>0</v>
      </c>
      <c r="T83" s="46">
        <v>0</v>
      </c>
      <c r="U83" s="46">
        <v>0</v>
      </c>
      <c r="V83" s="47">
        <v>0</v>
      </c>
      <c r="W83" s="44">
        <v>0</v>
      </c>
      <c r="X83" s="46">
        <v>0</v>
      </c>
      <c r="Y83" s="46">
        <v>0</v>
      </c>
      <c r="Z83" s="46">
        <v>0</v>
      </c>
      <c r="AA83" s="47">
        <v>0</v>
      </c>
      <c r="AB83" s="44">
        <v>0</v>
      </c>
      <c r="AC83" s="46">
        <v>0</v>
      </c>
      <c r="AD83" s="46">
        <v>0</v>
      </c>
      <c r="AE83" s="46">
        <v>0</v>
      </c>
      <c r="AF83" s="47">
        <v>0</v>
      </c>
      <c r="AG83" s="44">
        <v>0</v>
      </c>
      <c r="AH83" s="46">
        <v>0</v>
      </c>
      <c r="AI83" s="46">
        <v>0</v>
      </c>
      <c r="AJ83" s="46">
        <v>0</v>
      </c>
      <c r="AK83" s="47">
        <v>0</v>
      </c>
      <c r="AL83" s="44">
        <v>0</v>
      </c>
      <c r="AM83" s="46">
        <v>0</v>
      </c>
      <c r="AN83" s="46">
        <v>0</v>
      </c>
      <c r="AO83" s="46">
        <v>0</v>
      </c>
      <c r="AP83" s="47">
        <v>0</v>
      </c>
      <c r="AQ83" s="44">
        <v>0</v>
      </c>
      <c r="AR83" s="45">
        <v>0</v>
      </c>
      <c r="AS83" s="46">
        <v>0</v>
      </c>
      <c r="AT83" s="46">
        <v>0</v>
      </c>
      <c r="AU83" s="47">
        <v>0</v>
      </c>
      <c r="AV83" s="44">
        <v>0</v>
      </c>
      <c r="AW83" s="46">
        <v>0</v>
      </c>
      <c r="AX83" s="46">
        <v>0</v>
      </c>
      <c r="AY83" s="46">
        <v>0</v>
      </c>
      <c r="AZ83" s="47">
        <v>0</v>
      </c>
      <c r="BA83" s="44">
        <v>0</v>
      </c>
      <c r="BB83" s="45">
        <v>0</v>
      </c>
      <c r="BC83" s="46">
        <v>0</v>
      </c>
      <c r="BD83" s="46">
        <v>0</v>
      </c>
      <c r="BE83" s="47">
        <v>0</v>
      </c>
      <c r="BF83" s="44">
        <v>0</v>
      </c>
      <c r="BG83" s="45">
        <v>0</v>
      </c>
      <c r="BH83" s="46">
        <v>0</v>
      </c>
      <c r="BI83" s="46">
        <v>0</v>
      </c>
      <c r="BJ83" s="47">
        <v>0</v>
      </c>
      <c r="BK83" s="100">
        <v>39.371137363</v>
      </c>
      <c r="BL83" s="120"/>
    </row>
    <row r="84" spans="1:64" ht="12.75">
      <c r="A84" s="6"/>
      <c r="B84" s="13" t="s">
        <v>164</v>
      </c>
      <c r="C84" s="88">
        <v>0</v>
      </c>
      <c r="D84" s="45">
        <v>0</v>
      </c>
      <c r="E84" s="46">
        <v>0</v>
      </c>
      <c r="F84" s="46">
        <v>0</v>
      </c>
      <c r="G84" s="47">
        <v>0</v>
      </c>
      <c r="H84" s="44">
        <v>0</v>
      </c>
      <c r="I84" s="46">
        <v>0</v>
      </c>
      <c r="J84" s="46">
        <v>0</v>
      </c>
      <c r="K84" s="46">
        <v>0</v>
      </c>
      <c r="L84" s="47">
        <v>1.985841363</v>
      </c>
      <c r="M84" s="44">
        <v>0</v>
      </c>
      <c r="N84" s="45">
        <v>0</v>
      </c>
      <c r="O84" s="46">
        <v>0</v>
      </c>
      <c r="P84" s="46">
        <v>0</v>
      </c>
      <c r="Q84" s="47">
        <v>0</v>
      </c>
      <c r="R84" s="44">
        <v>0</v>
      </c>
      <c r="S84" s="46">
        <v>0</v>
      </c>
      <c r="T84" s="46">
        <v>0</v>
      </c>
      <c r="U84" s="46">
        <v>0</v>
      </c>
      <c r="V84" s="47">
        <v>0</v>
      </c>
      <c r="W84" s="44">
        <v>0</v>
      </c>
      <c r="X84" s="46">
        <v>0</v>
      </c>
      <c r="Y84" s="46">
        <v>0</v>
      </c>
      <c r="Z84" s="46">
        <v>0</v>
      </c>
      <c r="AA84" s="47">
        <v>0</v>
      </c>
      <c r="AB84" s="44">
        <v>0</v>
      </c>
      <c r="AC84" s="46">
        <v>0</v>
      </c>
      <c r="AD84" s="46">
        <v>0</v>
      </c>
      <c r="AE84" s="46">
        <v>0</v>
      </c>
      <c r="AF84" s="47">
        <v>0</v>
      </c>
      <c r="AG84" s="44">
        <v>0</v>
      </c>
      <c r="AH84" s="46">
        <v>0</v>
      </c>
      <c r="AI84" s="46">
        <v>0</v>
      </c>
      <c r="AJ84" s="46">
        <v>0</v>
      </c>
      <c r="AK84" s="47">
        <v>0</v>
      </c>
      <c r="AL84" s="44">
        <v>0</v>
      </c>
      <c r="AM84" s="46">
        <v>0</v>
      </c>
      <c r="AN84" s="46">
        <v>0</v>
      </c>
      <c r="AO84" s="46">
        <v>0</v>
      </c>
      <c r="AP84" s="47">
        <v>0</v>
      </c>
      <c r="AQ84" s="44">
        <v>0</v>
      </c>
      <c r="AR84" s="45">
        <v>0</v>
      </c>
      <c r="AS84" s="46">
        <v>0</v>
      </c>
      <c r="AT84" s="46">
        <v>0</v>
      </c>
      <c r="AU84" s="47">
        <v>0</v>
      </c>
      <c r="AV84" s="44">
        <v>0</v>
      </c>
      <c r="AW84" s="46">
        <v>0</v>
      </c>
      <c r="AX84" s="46">
        <v>0</v>
      </c>
      <c r="AY84" s="46">
        <v>0</v>
      </c>
      <c r="AZ84" s="47">
        <v>0</v>
      </c>
      <c r="BA84" s="44">
        <v>0</v>
      </c>
      <c r="BB84" s="45">
        <v>0</v>
      </c>
      <c r="BC84" s="46">
        <v>0</v>
      </c>
      <c r="BD84" s="46">
        <v>0</v>
      </c>
      <c r="BE84" s="47">
        <v>0</v>
      </c>
      <c r="BF84" s="44">
        <v>0</v>
      </c>
      <c r="BG84" s="45">
        <v>0</v>
      </c>
      <c r="BH84" s="46">
        <v>0</v>
      </c>
      <c r="BI84" s="46">
        <v>0</v>
      </c>
      <c r="BJ84" s="47">
        <v>0</v>
      </c>
      <c r="BK84" s="100">
        <v>1.985841363</v>
      </c>
      <c r="BL84" s="120"/>
    </row>
    <row r="85" spans="1:64" ht="12.75">
      <c r="A85" s="6"/>
      <c r="B85" s="13" t="s">
        <v>165</v>
      </c>
      <c r="C85" s="88">
        <v>0</v>
      </c>
      <c r="D85" s="45">
        <v>0</v>
      </c>
      <c r="E85" s="46">
        <v>0</v>
      </c>
      <c r="F85" s="46">
        <v>0</v>
      </c>
      <c r="G85" s="47">
        <v>0</v>
      </c>
      <c r="H85" s="44">
        <v>0.386216677</v>
      </c>
      <c r="I85" s="46">
        <v>0.092771423</v>
      </c>
      <c r="J85" s="46">
        <v>0</v>
      </c>
      <c r="K85" s="46">
        <v>0</v>
      </c>
      <c r="L85" s="47">
        <v>15.251373804</v>
      </c>
      <c r="M85" s="44">
        <v>0</v>
      </c>
      <c r="N85" s="45">
        <v>0</v>
      </c>
      <c r="O85" s="46">
        <v>0</v>
      </c>
      <c r="P85" s="46">
        <v>0</v>
      </c>
      <c r="Q85" s="47">
        <v>0</v>
      </c>
      <c r="R85" s="44">
        <v>0.134809787</v>
      </c>
      <c r="S85" s="46">
        <v>0.022585251</v>
      </c>
      <c r="T85" s="46">
        <v>0</v>
      </c>
      <c r="U85" s="46">
        <v>0</v>
      </c>
      <c r="V85" s="47">
        <v>0.130918611</v>
      </c>
      <c r="W85" s="44">
        <v>0</v>
      </c>
      <c r="X85" s="46">
        <v>0</v>
      </c>
      <c r="Y85" s="46">
        <v>0</v>
      </c>
      <c r="Z85" s="46">
        <v>0</v>
      </c>
      <c r="AA85" s="47">
        <v>0</v>
      </c>
      <c r="AB85" s="44">
        <v>0</v>
      </c>
      <c r="AC85" s="46">
        <v>0</v>
      </c>
      <c r="AD85" s="46">
        <v>0</v>
      </c>
      <c r="AE85" s="46">
        <v>0</v>
      </c>
      <c r="AF85" s="47">
        <v>0</v>
      </c>
      <c r="AG85" s="44">
        <v>0</v>
      </c>
      <c r="AH85" s="46">
        <v>0</v>
      </c>
      <c r="AI85" s="46">
        <v>0</v>
      </c>
      <c r="AJ85" s="46">
        <v>0</v>
      </c>
      <c r="AK85" s="47">
        <v>0</v>
      </c>
      <c r="AL85" s="44">
        <v>0</v>
      </c>
      <c r="AM85" s="46">
        <v>0</v>
      </c>
      <c r="AN85" s="46">
        <v>0</v>
      </c>
      <c r="AO85" s="46">
        <v>0</v>
      </c>
      <c r="AP85" s="47">
        <v>0</v>
      </c>
      <c r="AQ85" s="44">
        <v>0</v>
      </c>
      <c r="AR85" s="45">
        <v>0</v>
      </c>
      <c r="AS85" s="46">
        <v>0</v>
      </c>
      <c r="AT85" s="46">
        <v>0</v>
      </c>
      <c r="AU85" s="47">
        <v>0</v>
      </c>
      <c r="AV85" s="44">
        <v>0</v>
      </c>
      <c r="AW85" s="46">
        <v>0</v>
      </c>
      <c r="AX85" s="46">
        <v>0</v>
      </c>
      <c r="AY85" s="46">
        <v>0</v>
      </c>
      <c r="AZ85" s="47">
        <v>0</v>
      </c>
      <c r="BA85" s="44">
        <v>0</v>
      </c>
      <c r="BB85" s="45">
        <v>0</v>
      </c>
      <c r="BC85" s="46">
        <v>0</v>
      </c>
      <c r="BD85" s="46">
        <v>0</v>
      </c>
      <c r="BE85" s="47">
        <v>0</v>
      </c>
      <c r="BF85" s="44">
        <v>0</v>
      </c>
      <c r="BG85" s="45">
        <v>0</v>
      </c>
      <c r="BH85" s="46">
        <v>0</v>
      </c>
      <c r="BI85" s="46">
        <v>0</v>
      </c>
      <c r="BJ85" s="47">
        <v>0</v>
      </c>
      <c r="BK85" s="100">
        <v>16.018675553</v>
      </c>
      <c r="BL85" s="120"/>
    </row>
    <row r="86" spans="1:64" ht="12.75">
      <c r="A86" s="6"/>
      <c r="B86" s="13" t="s">
        <v>142</v>
      </c>
      <c r="C86" s="88">
        <v>0</v>
      </c>
      <c r="D86" s="45">
        <v>0.572772247</v>
      </c>
      <c r="E86" s="46">
        <v>0</v>
      </c>
      <c r="F86" s="46">
        <v>0</v>
      </c>
      <c r="G86" s="47">
        <v>0</v>
      </c>
      <c r="H86" s="44">
        <v>0</v>
      </c>
      <c r="I86" s="46">
        <v>0.505711306</v>
      </c>
      <c r="J86" s="46">
        <v>2.874361645</v>
      </c>
      <c r="K86" s="46">
        <v>0</v>
      </c>
      <c r="L86" s="47">
        <v>63.309720743</v>
      </c>
      <c r="M86" s="44">
        <v>0</v>
      </c>
      <c r="N86" s="45">
        <v>0</v>
      </c>
      <c r="O86" s="46">
        <v>0</v>
      </c>
      <c r="P86" s="46">
        <v>0</v>
      </c>
      <c r="Q86" s="47">
        <v>0</v>
      </c>
      <c r="R86" s="44">
        <v>0</v>
      </c>
      <c r="S86" s="46">
        <v>0</v>
      </c>
      <c r="T86" s="46">
        <v>0</v>
      </c>
      <c r="U86" s="46">
        <v>0</v>
      </c>
      <c r="V86" s="47">
        <v>0</v>
      </c>
      <c r="W86" s="44">
        <v>0</v>
      </c>
      <c r="X86" s="46">
        <v>0</v>
      </c>
      <c r="Y86" s="46">
        <v>0</v>
      </c>
      <c r="Z86" s="46">
        <v>0</v>
      </c>
      <c r="AA86" s="47">
        <v>0</v>
      </c>
      <c r="AB86" s="44">
        <v>0</v>
      </c>
      <c r="AC86" s="46">
        <v>0</v>
      </c>
      <c r="AD86" s="46">
        <v>0</v>
      </c>
      <c r="AE86" s="46">
        <v>0</v>
      </c>
      <c r="AF86" s="47">
        <v>0</v>
      </c>
      <c r="AG86" s="44">
        <v>0</v>
      </c>
      <c r="AH86" s="46">
        <v>0</v>
      </c>
      <c r="AI86" s="46">
        <v>0</v>
      </c>
      <c r="AJ86" s="46">
        <v>0</v>
      </c>
      <c r="AK86" s="47">
        <v>0</v>
      </c>
      <c r="AL86" s="44">
        <v>0</v>
      </c>
      <c r="AM86" s="46">
        <v>0</v>
      </c>
      <c r="AN86" s="46">
        <v>0</v>
      </c>
      <c r="AO86" s="46">
        <v>0</v>
      </c>
      <c r="AP86" s="47">
        <v>0</v>
      </c>
      <c r="AQ86" s="44">
        <v>0</v>
      </c>
      <c r="AR86" s="45">
        <v>0</v>
      </c>
      <c r="AS86" s="46">
        <v>0</v>
      </c>
      <c r="AT86" s="46">
        <v>0</v>
      </c>
      <c r="AU86" s="47">
        <v>0</v>
      </c>
      <c r="AV86" s="44">
        <v>0</v>
      </c>
      <c r="AW86" s="46">
        <v>0</v>
      </c>
      <c r="AX86" s="46">
        <v>0</v>
      </c>
      <c r="AY86" s="46">
        <v>0</v>
      </c>
      <c r="AZ86" s="47">
        <v>0</v>
      </c>
      <c r="BA86" s="44">
        <v>0</v>
      </c>
      <c r="BB86" s="45">
        <v>0</v>
      </c>
      <c r="BC86" s="46">
        <v>0</v>
      </c>
      <c r="BD86" s="46">
        <v>0</v>
      </c>
      <c r="BE86" s="47">
        <v>0</v>
      </c>
      <c r="BF86" s="44">
        <v>0</v>
      </c>
      <c r="BG86" s="45">
        <v>0</v>
      </c>
      <c r="BH86" s="46">
        <v>0</v>
      </c>
      <c r="BI86" s="46">
        <v>0</v>
      </c>
      <c r="BJ86" s="47">
        <v>0</v>
      </c>
      <c r="BK86" s="100">
        <v>67.262565941</v>
      </c>
      <c r="BL86" s="120"/>
    </row>
    <row r="87" spans="1:64" ht="12.75">
      <c r="A87" s="6"/>
      <c r="B87" s="13" t="s">
        <v>153</v>
      </c>
      <c r="C87" s="88">
        <v>0</v>
      </c>
      <c r="D87" s="45">
        <v>0</v>
      </c>
      <c r="E87" s="46">
        <v>0</v>
      </c>
      <c r="F87" s="46">
        <v>0</v>
      </c>
      <c r="G87" s="47">
        <v>0</v>
      </c>
      <c r="H87" s="44">
        <v>0</v>
      </c>
      <c r="I87" s="46">
        <v>25.964016676</v>
      </c>
      <c r="J87" s="46">
        <v>0</v>
      </c>
      <c r="K87" s="46">
        <v>0</v>
      </c>
      <c r="L87" s="47">
        <v>66.781446022</v>
      </c>
      <c r="M87" s="44">
        <v>0</v>
      </c>
      <c r="N87" s="45">
        <v>0</v>
      </c>
      <c r="O87" s="46">
        <v>0</v>
      </c>
      <c r="P87" s="46">
        <v>0</v>
      </c>
      <c r="Q87" s="47">
        <v>0</v>
      </c>
      <c r="R87" s="44">
        <v>0</v>
      </c>
      <c r="S87" s="46">
        <v>0</v>
      </c>
      <c r="T87" s="46">
        <v>0</v>
      </c>
      <c r="U87" s="46">
        <v>0</v>
      </c>
      <c r="V87" s="47">
        <v>0</v>
      </c>
      <c r="W87" s="44">
        <v>0</v>
      </c>
      <c r="X87" s="46">
        <v>0</v>
      </c>
      <c r="Y87" s="46">
        <v>0</v>
      </c>
      <c r="Z87" s="46">
        <v>0</v>
      </c>
      <c r="AA87" s="47">
        <v>0</v>
      </c>
      <c r="AB87" s="44">
        <v>0</v>
      </c>
      <c r="AC87" s="46">
        <v>0</v>
      </c>
      <c r="AD87" s="46">
        <v>0</v>
      </c>
      <c r="AE87" s="46">
        <v>0</v>
      </c>
      <c r="AF87" s="47">
        <v>0</v>
      </c>
      <c r="AG87" s="44">
        <v>0</v>
      </c>
      <c r="AH87" s="46">
        <v>0</v>
      </c>
      <c r="AI87" s="46">
        <v>0</v>
      </c>
      <c r="AJ87" s="46">
        <v>0</v>
      </c>
      <c r="AK87" s="47">
        <v>0</v>
      </c>
      <c r="AL87" s="44">
        <v>0</v>
      </c>
      <c r="AM87" s="46">
        <v>0</v>
      </c>
      <c r="AN87" s="46">
        <v>0</v>
      </c>
      <c r="AO87" s="46">
        <v>0</v>
      </c>
      <c r="AP87" s="47">
        <v>0</v>
      </c>
      <c r="AQ87" s="44">
        <v>0</v>
      </c>
      <c r="AR87" s="45">
        <v>0</v>
      </c>
      <c r="AS87" s="46">
        <v>0</v>
      </c>
      <c r="AT87" s="46">
        <v>0</v>
      </c>
      <c r="AU87" s="47">
        <v>0</v>
      </c>
      <c r="AV87" s="44">
        <v>0</v>
      </c>
      <c r="AW87" s="46">
        <v>0</v>
      </c>
      <c r="AX87" s="46">
        <v>0</v>
      </c>
      <c r="AY87" s="46">
        <v>0</v>
      </c>
      <c r="AZ87" s="47">
        <v>0</v>
      </c>
      <c r="BA87" s="44">
        <v>0</v>
      </c>
      <c r="BB87" s="45">
        <v>0</v>
      </c>
      <c r="BC87" s="46">
        <v>0</v>
      </c>
      <c r="BD87" s="46">
        <v>0</v>
      </c>
      <c r="BE87" s="47">
        <v>0</v>
      </c>
      <c r="BF87" s="44">
        <v>0</v>
      </c>
      <c r="BG87" s="45">
        <v>0</v>
      </c>
      <c r="BH87" s="46">
        <v>0</v>
      </c>
      <c r="BI87" s="46">
        <v>0</v>
      </c>
      <c r="BJ87" s="47">
        <v>0</v>
      </c>
      <c r="BK87" s="100">
        <v>92.745462698</v>
      </c>
      <c r="BL87" s="120"/>
    </row>
    <row r="88" spans="1:64" ht="12.75">
      <c r="A88" s="6"/>
      <c r="B88" s="13" t="s">
        <v>143</v>
      </c>
      <c r="C88" s="88">
        <v>0</v>
      </c>
      <c r="D88" s="45">
        <v>0.514397461</v>
      </c>
      <c r="E88" s="46">
        <v>0</v>
      </c>
      <c r="F88" s="46">
        <v>0</v>
      </c>
      <c r="G88" s="47">
        <v>0</v>
      </c>
      <c r="H88" s="44">
        <v>0</v>
      </c>
      <c r="I88" s="46">
        <v>0.159804137</v>
      </c>
      <c r="J88" s="46">
        <v>0</v>
      </c>
      <c r="K88" s="46">
        <v>0</v>
      </c>
      <c r="L88" s="47">
        <v>72.710134651</v>
      </c>
      <c r="M88" s="44">
        <v>0</v>
      </c>
      <c r="N88" s="45">
        <v>0</v>
      </c>
      <c r="O88" s="46">
        <v>0</v>
      </c>
      <c r="P88" s="46">
        <v>0</v>
      </c>
      <c r="Q88" s="47">
        <v>0</v>
      </c>
      <c r="R88" s="44">
        <v>0</v>
      </c>
      <c r="S88" s="46">
        <v>0</v>
      </c>
      <c r="T88" s="46">
        <v>0</v>
      </c>
      <c r="U88" s="46">
        <v>0</v>
      </c>
      <c r="V88" s="47">
        <v>0</v>
      </c>
      <c r="W88" s="44">
        <v>0</v>
      </c>
      <c r="X88" s="46">
        <v>0</v>
      </c>
      <c r="Y88" s="46">
        <v>0</v>
      </c>
      <c r="Z88" s="46">
        <v>0</v>
      </c>
      <c r="AA88" s="47">
        <v>0</v>
      </c>
      <c r="AB88" s="44">
        <v>0</v>
      </c>
      <c r="AC88" s="46">
        <v>0</v>
      </c>
      <c r="AD88" s="46">
        <v>0</v>
      </c>
      <c r="AE88" s="46">
        <v>0</v>
      </c>
      <c r="AF88" s="47">
        <v>0</v>
      </c>
      <c r="AG88" s="44">
        <v>0</v>
      </c>
      <c r="AH88" s="46">
        <v>0</v>
      </c>
      <c r="AI88" s="46">
        <v>0</v>
      </c>
      <c r="AJ88" s="46">
        <v>0</v>
      </c>
      <c r="AK88" s="47">
        <v>0</v>
      </c>
      <c r="AL88" s="44">
        <v>0</v>
      </c>
      <c r="AM88" s="46">
        <v>0</v>
      </c>
      <c r="AN88" s="46">
        <v>0</v>
      </c>
      <c r="AO88" s="46">
        <v>0</v>
      </c>
      <c r="AP88" s="47">
        <v>0</v>
      </c>
      <c r="AQ88" s="44">
        <v>0</v>
      </c>
      <c r="AR88" s="45">
        <v>0</v>
      </c>
      <c r="AS88" s="46">
        <v>0</v>
      </c>
      <c r="AT88" s="46">
        <v>0</v>
      </c>
      <c r="AU88" s="47">
        <v>0</v>
      </c>
      <c r="AV88" s="44">
        <v>0</v>
      </c>
      <c r="AW88" s="46">
        <v>0</v>
      </c>
      <c r="AX88" s="46">
        <v>0</v>
      </c>
      <c r="AY88" s="46">
        <v>0</v>
      </c>
      <c r="AZ88" s="47">
        <v>0</v>
      </c>
      <c r="BA88" s="44">
        <v>0</v>
      </c>
      <c r="BB88" s="45">
        <v>0</v>
      </c>
      <c r="BC88" s="46">
        <v>0</v>
      </c>
      <c r="BD88" s="46">
        <v>0</v>
      </c>
      <c r="BE88" s="47">
        <v>0</v>
      </c>
      <c r="BF88" s="44">
        <v>0</v>
      </c>
      <c r="BG88" s="45">
        <v>0</v>
      </c>
      <c r="BH88" s="46">
        <v>0</v>
      </c>
      <c r="BI88" s="46">
        <v>0</v>
      </c>
      <c r="BJ88" s="47">
        <v>0</v>
      </c>
      <c r="BK88" s="100">
        <v>73.384336249</v>
      </c>
      <c r="BL88" s="120"/>
    </row>
    <row r="89" spans="1:64" ht="12.75">
      <c r="A89" s="6"/>
      <c r="B89" s="13" t="s">
        <v>147</v>
      </c>
      <c r="C89" s="88">
        <v>0</v>
      </c>
      <c r="D89" s="45">
        <v>0</v>
      </c>
      <c r="E89" s="46">
        <v>0</v>
      </c>
      <c r="F89" s="46">
        <v>0</v>
      </c>
      <c r="G89" s="47">
        <v>0</v>
      </c>
      <c r="H89" s="44">
        <v>0</v>
      </c>
      <c r="I89" s="46">
        <v>233.346854977</v>
      </c>
      <c r="J89" s="46">
        <v>0</v>
      </c>
      <c r="K89" s="46">
        <v>0</v>
      </c>
      <c r="L89" s="47">
        <v>349.037714571</v>
      </c>
      <c r="M89" s="44">
        <v>0</v>
      </c>
      <c r="N89" s="45">
        <v>0</v>
      </c>
      <c r="O89" s="46">
        <v>0</v>
      </c>
      <c r="P89" s="46">
        <v>0</v>
      </c>
      <c r="Q89" s="47">
        <v>0</v>
      </c>
      <c r="R89" s="44">
        <v>0</v>
      </c>
      <c r="S89" s="46">
        <v>0</v>
      </c>
      <c r="T89" s="46">
        <v>0</v>
      </c>
      <c r="U89" s="46">
        <v>0</v>
      </c>
      <c r="V89" s="47">
        <v>5.206E-06</v>
      </c>
      <c r="W89" s="44">
        <v>0</v>
      </c>
      <c r="X89" s="46">
        <v>0</v>
      </c>
      <c r="Y89" s="46">
        <v>0</v>
      </c>
      <c r="Z89" s="46">
        <v>0</v>
      </c>
      <c r="AA89" s="47">
        <v>0</v>
      </c>
      <c r="AB89" s="44">
        <v>0</v>
      </c>
      <c r="AC89" s="46">
        <v>0</v>
      </c>
      <c r="AD89" s="46">
        <v>0</v>
      </c>
      <c r="AE89" s="46">
        <v>0</v>
      </c>
      <c r="AF89" s="47">
        <v>0</v>
      </c>
      <c r="AG89" s="44">
        <v>0</v>
      </c>
      <c r="AH89" s="46">
        <v>0</v>
      </c>
      <c r="AI89" s="46">
        <v>0</v>
      </c>
      <c r="AJ89" s="46">
        <v>0</v>
      </c>
      <c r="AK89" s="47">
        <v>0</v>
      </c>
      <c r="AL89" s="44">
        <v>0</v>
      </c>
      <c r="AM89" s="46">
        <v>0</v>
      </c>
      <c r="AN89" s="46">
        <v>0</v>
      </c>
      <c r="AO89" s="46">
        <v>0</v>
      </c>
      <c r="AP89" s="47">
        <v>0</v>
      </c>
      <c r="AQ89" s="44">
        <v>0</v>
      </c>
      <c r="AR89" s="45">
        <v>0</v>
      </c>
      <c r="AS89" s="46">
        <v>0</v>
      </c>
      <c r="AT89" s="46">
        <v>0</v>
      </c>
      <c r="AU89" s="47">
        <v>0</v>
      </c>
      <c r="AV89" s="44">
        <v>0</v>
      </c>
      <c r="AW89" s="46">
        <v>0</v>
      </c>
      <c r="AX89" s="46">
        <v>0</v>
      </c>
      <c r="AY89" s="46">
        <v>0</v>
      </c>
      <c r="AZ89" s="47">
        <v>0</v>
      </c>
      <c r="BA89" s="44">
        <v>0</v>
      </c>
      <c r="BB89" s="45">
        <v>0</v>
      </c>
      <c r="BC89" s="46">
        <v>0</v>
      </c>
      <c r="BD89" s="46">
        <v>0</v>
      </c>
      <c r="BE89" s="47">
        <v>0</v>
      </c>
      <c r="BF89" s="44">
        <v>0</v>
      </c>
      <c r="BG89" s="45">
        <v>0</v>
      </c>
      <c r="BH89" s="46">
        <v>0</v>
      </c>
      <c r="BI89" s="46">
        <v>0</v>
      </c>
      <c r="BJ89" s="47">
        <v>0</v>
      </c>
      <c r="BK89" s="100">
        <v>582.384574754</v>
      </c>
      <c r="BL89" s="120"/>
    </row>
    <row r="90" spans="1:64" ht="12.75">
      <c r="A90" s="6"/>
      <c r="B90" s="13" t="s">
        <v>166</v>
      </c>
      <c r="C90" s="88">
        <v>0</v>
      </c>
      <c r="D90" s="45">
        <v>0</v>
      </c>
      <c r="E90" s="46">
        <v>0</v>
      </c>
      <c r="F90" s="46">
        <v>0</v>
      </c>
      <c r="G90" s="47">
        <v>0</v>
      </c>
      <c r="H90" s="44">
        <v>0</v>
      </c>
      <c r="I90" s="46">
        <v>0</v>
      </c>
      <c r="J90" s="46">
        <v>0</v>
      </c>
      <c r="K90" s="46">
        <v>0</v>
      </c>
      <c r="L90" s="47">
        <v>1.793999221</v>
      </c>
      <c r="M90" s="44">
        <v>0</v>
      </c>
      <c r="N90" s="45">
        <v>0</v>
      </c>
      <c r="O90" s="46">
        <v>0</v>
      </c>
      <c r="P90" s="46">
        <v>0</v>
      </c>
      <c r="Q90" s="47">
        <v>0</v>
      </c>
      <c r="R90" s="44">
        <v>0</v>
      </c>
      <c r="S90" s="46">
        <v>0</v>
      </c>
      <c r="T90" s="46">
        <v>0</v>
      </c>
      <c r="U90" s="46">
        <v>0</v>
      </c>
      <c r="V90" s="47">
        <v>0</v>
      </c>
      <c r="W90" s="44">
        <v>0</v>
      </c>
      <c r="X90" s="46">
        <v>0</v>
      </c>
      <c r="Y90" s="46">
        <v>0</v>
      </c>
      <c r="Z90" s="46">
        <v>0</v>
      </c>
      <c r="AA90" s="47">
        <v>0</v>
      </c>
      <c r="AB90" s="44">
        <v>0</v>
      </c>
      <c r="AC90" s="46">
        <v>0</v>
      </c>
      <c r="AD90" s="46">
        <v>0</v>
      </c>
      <c r="AE90" s="46">
        <v>0</v>
      </c>
      <c r="AF90" s="47">
        <v>0</v>
      </c>
      <c r="AG90" s="44">
        <v>0</v>
      </c>
      <c r="AH90" s="46">
        <v>0</v>
      </c>
      <c r="AI90" s="46">
        <v>0</v>
      </c>
      <c r="AJ90" s="46">
        <v>0</v>
      </c>
      <c r="AK90" s="47">
        <v>0</v>
      </c>
      <c r="AL90" s="44">
        <v>0</v>
      </c>
      <c r="AM90" s="46">
        <v>0</v>
      </c>
      <c r="AN90" s="46">
        <v>0</v>
      </c>
      <c r="AO90" s="46">
        <v>0</v>
      </c>
      <c r="AP90" s="47">
        <v>0</v>
      </c>
      <c r="AQ90" s="44">
        <v>0</v>
      </c>
      <c r="AR90" s="45">
        <v>0</v>
      </c>
      <c r="AS90" s="46">
        <v>0</v>
      </c>
      <c r="AT90" s="46">
        <v>0</v>
      </c>
      <c r="AU90" s="47">
        <v>0</v>
      </c>
      <c r="AV90" s="44">
        <v>0</v>
      </c>
      <c r="AW90" s="46">
        <v>0</v>
      </c>
      <c r="AX90" s="46">
        <v>0</v>
      </c>
      <c r="AY90" s="46">
        <v>0</v>
      </c>
      <c r="AZ90" s="47">
        <v>0</v>
      </c>
      <c r="BA90" s="44">
        <v>0</v>
      </c>
      <c r="BB90" s="45">
        <v>0</v>
      </c>
      <c r="BC90" s="46">
        <v>0</v>
      </c>
      <c r="BD90" s="46">
        <v>0</v>
      </c>
      <c r="BE90" s="47">
        <v>0</v>
      </c>
      <c r="BF90" s="44">
        <v>0</v>
      </c>
      <c r="BG90" s="45">
        <v>0</v>
      </c>
      <c r="BH90" s="46">
        <v>0</v>
      </c>
      <c r="BI90" s="46">
        <v>0</v>
      </c>
      <c r="BJ90" s="47">
        <v>0</v>
      </c>
      <c r="BK90" s="100">
        <v>1.793999221</v>
      </c>
      <c r="BL90" s="120"/>
    </row>
    <row r="91" spans="1:64" ht="12.75">
      <c r="A91" s="6"/>
      <c r="B91" s="84" t="s">
        <v>144</v>
      </c>
      <c r="C91" s="88">
        <v>0</v>
      </c>
      <c r="D91" s="45">
        <v>0.582310138</v>
      </c>
      <c r="E91" s="46">
        <v>0</v>
      </c>
      <c r="F91" s="46">
        <v>0</v>
      </c>
      <c r="G91" s="47">
        <v>0</v>
      </c>
      <c r="H91" s="44">
        <v>0</v>
      </c>
      <c r="I91" s="46">
        <v>0</v>
      </c>
      <c r="J91" s="46">
        <v>0</v>
      </c>
      <c r="K91" s="46">
        <v>0</v>
      </c>
      <c r="L91" s="47">
        <v>11.189242916</v>
      </c>
      <c r="M91" s="44">
        <v>0</v>
      </c>
      <c r="N91" s="45">
        <v>0</v>
      </c>
      <c r="O91" s="46">
        <v>0</v>
      </c>
      <c r="P91" s="46">
        <v>0</v>
      </c>
      <c r="Q91" s="47">
        <v>0</v>
      </c>
      <c r="R91" s="44">
        <v>0</v>
      </c>
      <c r="S91" s="46">
        <v>0</v>
      </c>
      <c r="T91" s="46">
        <v>0</v>
      </c>
      <c r="U91" s="46">
        <v>0</v>
      </c>
      <c r="V91" s="47">
        <v>0</v>
      </c>
      <c r="W91" s="44">
        <v>0</v>
      </c>
      <c r="X91" s="46">
        <v>0</v>
      </c>
      <c r="Y91" s="46">
        <v>0</v>
      </c>
      <c r="Z91" s="46">
        <v>0</v>
      </c>
      <c r="AA91" s="47">
        <v>0</v>
      </c>
      <c r="AB91" s="44">
        <v>0</v>
      </c>
      <c r="AC91" s="46">
        <v>0</v>
      </c>
      <c r="AD91" s="46">
        <v>0</v>
      </c>
      <c r="AE91" s="46">
        <v>0</v>
      </c>
      <c r="AF91" s="47">
        <v>0</v>
      </c>
      <c r="AG91" s="44">
        <v>0</v>
      </c>
      <c r="AH91" s="46">
        <v>0</v>
      </c>
      <c r="AI91" s="46">
        <v>0</v>
      </c>
      <c r="AJ91" s="46">
        <v>0</v>
      </c>
      <c r="AK91" s="47">
        <v>0</v>
      </c>
      <c r="AL91" s="44">
        <v>0</v>
      </c>
      <c r="AM91" s="46">
        <v>0</v>
      </c>
      <c r="AN91" s="46">
        <v>0</v>
      </c>
      <c r="AO91" s="46">
        <v>0</v>
      </c>
      <c r="AP91" s="47">
        <v>0</v>
      </c>
      <c r="AQ91" s="44">
        <v>0</v>
      </c>
      <c r="AR91" s="45">
        <v>0</v>
      </c>
      <c r="AS91" s="46">
        <v>0</v>
      </c>
      <c r="AT91" s="46">
        <v>0</v>
      </c>
      <c r="AU91" s="47">
        <v>0</v>
      </c>
      <c r="AV91" s="44">
        <v>0</v>
      </c>
      <c r="AW91" s="46">
        <v>0</v>
      </c>
      <c r="AX91" s="46">
        <v>0</v>
      </c>
      <c r="AY91" s="46">
        <v>0</v>
      </c>
      <c r="AZ91" s="47">
        <v>0</v>
      </c>
      <c r="BA91" s="44">
        <v>0</v>
      </c>
      <c r="BB91" s="45">
        <v>0</v>
      </c>
      <c r="BC91" s="46">
        <v>0</v>
      </c>
      <c r="BD91" s="46">
        <v>0</v>
      </c>
      <c r="BE91" s="47">
        <v>0</v>
      </c>
      <c r="BF91" s="44">
        <v>0</v>
      </c>
      <c r="BG91" s="45">
        <v>0</v>
      </c>
      <c r="BH91" s="46">
        <v>0</v>
      </c>
      <c r="BI91" s="46">
        <v>0</v>
      </c>
      <c r="BJ91" s="47">
        <v>0</v>
      </c>
      <c r="BK91" s="100">
        <v>11.771553054</v>
      </c>
      <c r="BL91" s="120"/>
    </row>
    <row r="92" spans="1:64" ht="12.75">
      <c r="A92" s="27"/>
      <c r="B92" s="29" t="s">
        <v>77</v>
      </c>
      <c r="C92" s="38">
        <f>SUM(C82:C91)</f>
        <v>0</v>
      </c>
      <c r="D92" s="38">
        <f aca="true" t="shared" si="17" ref="D92:BK92">SUM(D82:D91)</f>
        <v>1.6694798459999998</v>
      </c>
      <c r="E92" s="38">
        <f t="shared" si="17"/>
        <v>0</v>
      </c>
      <c r="F92" s="38">
        <f t="shared" si="17"/>
        <v>0</v>
      </c>
      <c r="G92" s="38">
        <f t="shared" si="17"/>
        <v>0</v>
      </c>
      <c r="H92" s="38">
        <f t="shared" si="17"/>
        <v>0.386216677</v>
      </c>
      <c r="I92" s="38">
        <f t="shared" si="17"/>
        <v>260.50583178299996</v>
      </c>
      <c r="J92" s="38">
        <f t="shared" si="17"/>
        <v>2.874361645</v>
      </c>
      <c r="K92" s="38">
        <f t="shared" si="17"/>
        <v>0</v>
      </c>
      <c r="L92" s="38">
        <f t="shared" si="17"/>
        <v>621.963991424</v>
      </c>
      <c r="M92" s="38">
        <f t="shared" si="17"/>
        <v>0</v>
      </c>
      <c r="N92" s="38">
        <f t="shared" si="17"/>
        <v>0</v>
      </c>
      <c r="O92" s="38">
        <f t="shared" si="17"/>
        <v>0</v>
      </c>
      <c r="P92" s="38">
        <f t="shared" si="17"/>
        <v>0</v>
      </c>
      <c r="Q92" s="38">
        <f t="shared" si="17"/>
        <v>0</v>
      </c>
      <c r="R92" s="38">
        <f t="shared" si="17"/>
        <v>0.134809787</v>
      </c>
      <c r="S92" s="38">
        <f t="shared" si="17"/>
        <v>0.022585251</v>
      </c>
      <c r="T92" s="38">
        <f t="shared" si="17"/>
        <v>0</v>
      </c>
      <c r="U92" s="38">
        <f t="shared" si="17"/>
        <v>0</v>
      </c>
      <c r="V92" s="38">
        <f t="shared" si="17"/>
        <v>0.130923817</v>
      </c>
      <c r="W92" s="38">
        <f t="shared" si="17"/>
        <v>0</v>
      </c>
      <c r="X92" s="38">
        <f t="shared" si="17"/>
        <v>0</v>
      </c>
      <c r="Y92" s="38">
        <f t="shared" si="17"/>
        <v>0</v>
      </c>
      <c r="Z92" s="38">
        <f t="shared" si="17"/>
        <v>0</v>
      </c>
      <c r="AA92" s="38">
        <f t="shared" si="17"/>
        <v>0</v>
      </c>
      <c r="AB92" s="38">
        <f t="shared" si="17"/>
        <v>0</v>
      </c>
      <c r="AC92" s="38">
        <f t="shared" si="17"/>
        <v>0</v>
      </c>
      <c r="AD92" s="38">
        <f t="shared" si="17"/>
        <v>0</v>
      </c>
      <c r="AE92" s="38">
        <f t="shared" si="17"/>
        <v>0</v>
      </c>
      <c r="AF92" s="38">
        <f t="shared" si="17"/>
        <v>0</v>
      </c>
      <c r="AG92" s="38">
        <f t="shared" si="17"/>
        <v>0</v>
      </c>
      <c r="AH92" s="38">
        <f t="shared" si="17"/>
        <v>0</v>
      </c>
      <c r="AI92" s="38">
        <f t="shared" si="17"/>
        <v>0</v>
      </c>
      <c r="AJ92" s="38">
        <f t="shared" si="17"/>
        <v>0</v>
      </c>
      <c r="AK92" s="38">
        <f t="shared" si="17"/>
        <v>0</v>
      </c>
      <c r="AL92" s="38">
        <f t="shared" si="17"/>
        <v>0</v>
      </c>
      <c r="AM92" s="38">
        <f t="shared" si="17"/>
        <v>0</v>
      </c>
      <c r="AN92" s="38">
        <f t="shared" si="17"/>
        <v>0</v>
      </c>
      <c r="AO92" s="38">
        <f t="shared" si="17"/>
        <v>0</v>
      </c>
      <c r="AP92" s="38">
        <f t="shared" si="17"/>
        <v>0</v>
      </c>
      <c r="AQ92" s="38">
        <f t="shared" si="17"/>
        <v>0</v>
      </c>
      <c r="AR92" s="38">
        <f t="shared" si="17"/>
        <v>0</v>
      </c>
      <c r="AS92" s="38">
        <f t="shared" si="17"/>
        <v>0</v>
      </c>
      <c r="AT92" s="38">
        <f t="shared" si="17"/>
        <v>0</v>
      </c>
      <c r="AU92" s="38">
        <f t="shared" si="17"/>
        <v>0</v>
      </c>
      <c r="AV92" s="38">
        <f t="shared" si="17"/>
        <v>0</v>
      </c>
      <c r="AW92" s="38">
        <f t="shared" si="17"/>
        <v>0</v>
      </c>
      <c r="AX92" s="38">
        <f t="shared" si="17"/>
        <v>0</v>
      </c>
      <c r="AY92" s="38">
        <f t="shared" si="17"/>
        <v>0</v>
      </c>
      <c r="AZ92" s="38">
        <f t="shared" si="17"/>
        <v>0</v>
      </c>
      <c r="BA92" s="38">
        <f t="shared" si="17"/>
        <v>0</v>
      </c>
      <c r="BB92" s="38">
        <f t="shared" si="17"/>
        <v>0</v>
      </c>
      <c r="BC92" s="38">
        <f t="shared" si="17"/>
        <v>0</v>
      </c>
      <c r="BD92" s="38">
        <f t="shared" si="17"/>
        <v>0</v>
      </c>
      <c r="BE92" s="38">
        <f t="shared" si="17"/>
        <v>0</v>
      </c>
      <c r="BF92" s="38">
        <f t="shared" si="17"/>
        <v>0</v>
      </c>
      <c r="BG92" s="38">
        <f t="shared" si="17"/>
        <v>0</v>
      </c>
      <c r="BH92" s="38">
        <f t="shared" si="17"/>
        <v>0</v>
      </c>
      <c r="BI92" s="38">
        <f t="shared" si="17"/>
        <v>0</v>
      </c>
      <c r="BJ92" s="38">
        <f t="shared" si="17"/>
        <v>0</v>
      </c>
      <c r="BK92" s="38">
        <f t="shared" si="17"/>
        <v>887.6882002300001</v>
      </c>
      <c r="BL92" s="120"/>
    </row>
    <row r="93" spans="1:64" ht="12.75">
      <c r="A93" s="27"/>
      <c r="B93" s="29" t="s">
        <v>75</v>
      </c>
      <c r="C93" s="38">
        <f aca="true" t="shared" si="18" ref="C93:AR93">SUM(C92,C80)</f>
        <v>0</v>
      </c>
      <c r="D93" s="57">
        <f t="shared" si="18"/>
        <v>5.107165262</v>
      </c>
      <c r="E93" s="57">
        <f t="shared" si="18"/>
        <v>0</v>
      </c>
      <c r="F93" s="57">
        <f t="shared" si="18"/>
        <v>0</v>
      </c>
      <c r="G93" s="56">
        <f t="shared" si="18"/>
        <v>0</v>
      </c>
      <c r="H93" s="37">
        <f t="shared" si="18"/>
        <v>0.386216677</v>
      </c>
      <c r="I93" s="57">
        <f t="shared" si="18"/>
        <v>261.056099783</v>
      </c>
      <c r="J93" s="57">
        <f t="shared" si="18"/>
        <v>2.874361645</v>
      </c>
      <c r="K93" s="57">
        <f t="shared" si="18"/>
        <v>0</v>
      </c>
      <c r="L93" s="56">
        <f t="shared" si="18"/>
        <v>623.9614728590001</v>
      </c>
      <c r="M93" s="37">
        <f t="shared" si="18"/>
        <v>0</v>
      </c>
      <c r="N93" s="57">
        <f t="shared" si="18"/>
        <v>0</v>
      </c>
      <c r="O93" s="57">
        <f t="shared" si="18"/>
        <v>0</v>
      </c>
      <c r="P93" s="57">
        <f t="shared" si="18"/>
        <v>0</v>
      </c>
      <c r="Q93" s="56">
        <f t="shared" si="18"/>
        <v>0</v>
      </c>
      <c r="R93" s="37">
        <f t="shared" si="18"/>
        <v>0.134809787</v>
      </c>
      <c r="S93" s="57">
        <f t="shared" si="18"/>
        <v>0.022585251</v>
      </c>
      <c r="T93" s="57">
        <f t="shared" si="18"/>
        <v>0</v>
      </c>
      <c r="U93" s="57">
        <f t="shared" si="18"/>
        <v>0</v>
      </c>
      <c r="V93" s="56">
        <f t="shared" si="18"/>
        <v>0.130923817</v>
      </c>
      <c r="W93" s="37">
        <f t="shared" si="18"/>
        <v>0</v>
      </c>
      <c r="X93" s="57">
        <f t="shared" si="18"/>
        <v>0</v>
      </c>
      <c r="Y93" s="57">
        <f t="shared" si="18"/>
        <v>0</v>
      </c>
      <c r="Z93" s="57">
        <f t="shared" si="18"/>
        <v>0</v>
      </c>
      <c r="AA93" s="56">
        <f t="shared" si="18"/>
        <v>0</v>
      </c>
      <c r="AB93" s="37">
        <f t="shared" si="18"/>
        <v>0</v>
      </c>
      <c r="AC93" s="57">
        <f t="shared" si="18"/>
        <v>0</v>
      </c>
      <c r="AD93" s="57">
        <f t="shared" si="18"/>
        <v>0</v>
      </c>
      <c r="AE93" s="57">
        <f t="shared" si="18"/>
        <v>0</v>
      </c>
      <c r="AF93" s="56">
        <f t="shared" si="18"/>
        <v>0</v>
      </c>
      <c r="AG93" s="37">
        <f t="shared" si="18"/>
        <v>0</v>
      </c>
      <c r="AH93" s="57">
        <f t="shared" si="18"/>
        <v>0</v>
      </c>
      <c r="AI93" s="57">
        <f t="shared" si="18"/>
        <v>0</v>
      </c>
      <c r="AJ93" s="57">
        <f t="shared" si="18"/>
        <v>0</v>
      </c>
      <c r="AK93" s="56">
        <f t="shared" si="18"/>
        <v>0</v>
      </c>
      <c r="AL93" s="37">
        <f t="shared" si="18"/>
        <v>0</v>
      </c>
      <c r="AM93" s="57">
        <f t="shared" si="18"/>
        <v>0</v>
      </c>
      <c r="AN93" s="57">
        <f t="shared" si="18"/>
        <v>0</v>
      </c>
      <c r="AO93" s="57">
        <f t="shared" si="18"/>
        <v>0</v>
      </c>
      <c r="AP93" s="56">
        <f t="shared" si="18"/>
        <v>0</v>
      </c>
      <c r="AQ93" s="37">
        <f t="shared" si="18"/>
        <v>0</v>
      </c>
      <c r="AR93" s="57">
        <f t="shared" si="18"/>
        <v>0</v>
      </c>
      <c r="AS93" s="57">
        <f aca="true" t="shared" si="19" ref="AS93:BK93">SUM(AS92,AS80)</f>
        <v>0</v>
      </c>
      <c r="AT93" s="57">
        <f t="shared" si="19"/>
        <v>0</v>
      </c>
      <c r="AU93" s="56">
        <f t="shared" si="19"/>
        <v>0</v>
      </c>
      <c r="AV93" s="37">
        <f t="shared" si="19"/>
        <v>0</v>
      </c>
      <c r="AW93" s="57">
        <f t="shared" si="19"/>
        <v>0</v>
      </c>
      <c r="AX93" s="57">
        <f t="shared" si="19"/>
        <v>0</v>
      </c>
      <c r="AY93" s="57">
        <f t="shared" si="19"/>
        <v>0</v>
      </c>
      <c r="AZ93" s="56">
        <f t="shared" si="19"/>
        <v>0</v>
      </c>
      <c r="BA93" s="37">
        <f t="shared" si="19"/>
        <v>0</v>
      </c>
      <c r="BB93" s="57">
        <f t="shared" si="19"/>
        <v>0</v>
      </c>
      <c r="BC93" s="57">
        <f t="shared" si="19"/>
        <v>0</v>
      </c>
      <c r="BD93" s="57">
        <f t="shared" si="19"/>
        <v>0</v>
      </c>
      <c r="BE93" s="56">
        <f t="shared" si="19"/>
        <v>0</v>
      </c>
      <c r="BF93" s="37">
        <f t="shared" si="19"/>
        <v>0</v>
      </c>
      <c r="BG93" s="57">
        <f t="shared" si="19"/>
        <v>0</v>
      </c>
      <c r="BH93" s="57">
        <f t="shared" si="19"/>
        <v>0</v>
      </c>
      <c r="BI93" s="57">
        <f t="shared" si="19"/>
        <v>0</v>
      </c>
      <c r="BJ93" s="56">
        <f t="shared" si="19"/>
        <v>0</v>
      </c>
      <c r="BK93" s="75">
        <f t="shared" si="19"/>
        <v>893.6736350810002</v>
      </c>
      <c r="BL93" s="120"/>
    </row>
    <row r="94" spans="1:64" ht="4.5" customHeight="1">
      <c r="A94" s="6"/>
      <c r="B94" s="1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5"/>
      <c r="BL94" s="120"/>
    </row>
    <row r="95" spans="1:64" ht="12.75">
      <c r="A95" s="6" t="s">
        <v>20</v>
      </c>
      <c r="B95" s="12" t="s">
        <v>21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5"/>
      <c r="BL95" s="120"/>
    </row>
    <row r="96" spans="1:64" ht="12.75">
      <c r="A96" s="6" t="s">
        <v>67</v>
      </c>
      <c r="B96" s="13" t="s">
        <v>22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5"/>
      <c r="BL96" s="120"/>
    </row>
    <row r="97" spans="1:64" ht="12.75">
      <c r="A97" s="6"/>
      <c r="B97" s="17" t="s">
        <v>115</v>
      </c>
      <c r="C97" s="42">
        <v>0</v>
      </c>
      <c r="D97" s="40">
        <v>36.50140629</v>
      </c>
      <c r="E97" s="35">
        <v>0</v>
      </c>
      <c r="F97" s="35">
        <v>0</v>
      </c>
      <c r="G97" s="41">
        <v>0</v>
      </c>
      <c r="H97" s="58">
        <v>4.344237355</v>
      </c>
      <c r="I97" s="35">
        <v>3.558638161</v>
      </c>
      <c r="J97" s="35">
        <v>0</v>
      </c>
      <c r="K97" s="35">
        <v>0</v>
      </c>
      <c r="L97" s="41">
        <v>73.740009967</v>
      </c>
      <c r="M97" s="58">
        <v>0</v>
      </c>
      <c r="N97" s="40">
        <v>0</v>
      </c>
      <c r="O97" s="35">
        <v>0</v>
      </c>
      <c r="P97" s="35">
        <v>0</v>
      </c>
      <c r="Q97" s="41">
        <v>0</v>
      </c>
      <c r="R97" s="58">
        <v>1.543818405</v>
      </c>
      <c r="S97" s="35">
        <v>0</v>
      </c>
      <c r="T97" s="35">
        <v>0</v>
      </c>
      <c r="U97" s="35">
        <v>0</v>
      </c>
      <c r="V97" s="41">
        <v>1.276143465</v>
      </c>
      <c r="W97" s="58">
        <v>0</v>
      </c>
      <c r="X97" s="35">
        <v>0</v>
      </c>
      <c r="Y97" s="35">
        <v>0</v>
      </c>
      <c r="Z97" s="35">
        <v>0</v>
      </c>
      <c r="AA97" s="41">
        <v>0</v>
      </c>
      <c r="AB97" s="58">
        <v>0</v>
      </c>
      <c r="AC97" s="35">
        <v>0</v>
      </c>
      <c r="AD97" s="35">
        <v>0</v>
      </c>
      <c r="AE97" s="35">
        <v>0</v>
      </c>
      <c r="AF97" s="41">
        <v>0</v>
      </c>
      <c r="AG97" s="58">
        <v>0</v>
      </c>
      <c r="AH97" s="35">
        <v>0</v>
      </c>
      <c r="AI97" s="35">
        <v>0</v>
      </c>
      <c r="AJ97" s="35">
        <v>0</v>
      </c>
      <c r="AK97" s="41">
        <v>0</v>
      </c>
      <c r="AL97" s="58">
        <v>0.000901058</v>
      </c>
      <c r="AM97" s="35">
        <v>0</v>
      </c>
      <c r="AN97" s="35">
        <v>0</v>
      </c>
      <c r="AO97" s="35">
        <v>0</v>
      </c>
      <c r="AP97" s="41">
        <v>0</v>
      </c>
      <c r="AQ97" s="58">
        <v>0</v>
      </c>
      <c r="AR97" s="40">
        <v>0</v>
      </c>
      <c r="AS97" s="35">
        <v>0</v>
      </c>
      <c r="AT97" s="35">
        <v>0</v>
      </c>
      <c r="AU97" s="41">
        <v>0</v>
      </c>
      <c r="AV97" s="58">
        <v>8.076906554</v>
      </c>
      <c r="AW97" s="35">
        <v>9.331782625</v>
      </c>
      <c r="AX97" s="35">
        <v>0</v>
      </c>
      <c r="AY97" s="35">
        <v>0</v>
      </c>
      <c r="AZ97" s="41">
        <v>25.66382367</v>
      </c>
      <c r="BA97" s="58">
        <v>0</v>
      </c>
      <c r="BB97" s="40">
        <v>0</v>
      </c>
      <c r="BC97" s="35">
        <v>0</v>
      </c>
      <c r="BD97" s="35">
        <v>0</v>
      </c>
      <c r="BE97" s="41">
        <v>0</v>
      </c>
      <c r="BF97" s="58">
        <v>2.254937093</v>
      </c>
      <c r="BG97" s="40">
        <v>0.072051283</v>
      </c>
      <c r="BH97" s="35">
        <v>0</v>
      </c>
      <c r="BI97" s="35">
        <v>0</v>
      </c>
      <c r="BJ97" s="41">
        <v>4.897830177</v>
      </c>
      <c r="BK97" s="100">
        <v>171.262486103</v>
      </c>
      <c r="BL97" s="120"/>
    </row>
    <row r="98" spans="1:64" ht="12.75">
      <c r="A98" s="6"/>
      <c r="B98" s="17" t="s">
        <v>156</v>
      </c>
      <c r="C98" s="42">
        <v>0</v>
      </c>
      <c r="D98" s="40">
        <v>30.983027431</v>
      </c>
      <c r="E98" s="35">
        <v>0</v>
      </c>
      <c r="F98" s="35">
        <v>0</v>
      </c>
      <c r="G98" s="41">
        <v>0</v>
      </c>
      <c r="H98" s="58">
        <v>41.88834718</v>
      </c>
      <c r="I98" s="35">
        <v>56.198391462</v>
      </c>
      <c r="J98" s="35">
        <v>0</v>
      </c>
      <c r="K98" s="35">
        <v>0</v>
      </c>
      <c r="L98" s="41">
        <v>220.881424878</v>
      </c>
      <c r="M98" s="58">
        <v>0</v>
      </c>
      <c r="N98" s="40">
        <v>0</v>
      </c>
      <c r="O98" s="35">
        <v>0</v>
      </c>
      <c r="P98" s="35">
        <v>0</v>
      </c>
      <c r="Q98" s="41">
        <v>0</v>
      </c>
      <c r="R98" s="58">
        <v>21.378495623</v>
      </c>
      <c r="S98" s="35">
        <v>1.779352743</v>
      </c>
      <c r="T98" s="35">
        <v>0</v>
      </c>
      <c r="U98" s="35">
        <v>0</v>
      </c>
      <c r="V98" s="41">
        <v>9.962601837</v>
      </c>
      <c r="W98" s="58">
        <v>0</v>
      </c>
      <c r="X98" s="35">
        <v>0</v>
      </c>
      <c r="Y98" s="35">
        <v>0</v>
      </c>
      <c r="Z98" s="35">
        <v>0</v>
      </c>
      <c r="AA98" s="41">
        <v>0</v>
      </c>
      <c r="AB98" s="58">
        <v>0.058738113</v>
      </c>
      <c r="AC98" s="35">
        <v>0</v>
      </c>
      <c r="AD98" s="35">
        <v>0</v>
      </c>
      <c r="AE98" s="35">
        <v>0</v>
      </c>
      <c r="AF98" s="41">
        <v>0</v>
      </c>
      <c r="AG98" s="58">
        <v>0</v>
      </c>
      <c r="AH98" s="35">
        <v>0</v>
      </c>
      <c r="AI98" s="35">
        <v>0</v>
      </c>
      <c r="AJ98" s="35">
        <v>0</v>
      </c>
      <c r="AK98" s="41">
        <v>0</v>
      </c>
      <c r="AL98" s="58">
        <v>0.05175815</v>
      </c>
      <c r="AM98" s="35">
        <v>0</v>
      </c>
      <c r="AN98" s="35">
        <v>0</v>
      </c>
      <c r="AO98" s="35">
        <v>0</v>
      </c>
      <c r="AP98" s="41">
        <v>0</v>
      </c>
      <c r="AQ98" s="58">
        <v>0</v>
      </c>
      <c r="AR98" s="40">
        <v>0</v>
      </c>
      <c r="AS98" s="35">
        <v>0</v>
      </c>
      <c r="AT98" s="35">
        <v>0</v>
      </c>
      <c r="AU98" s="41">
        <v>0</v>
      </c>
      <c r="AV98" s="58">
        <v>88.904014416</v>
      </c>
      <c r="AW98" s="35">
        <v>24.821388506</v>
      </c>
      <c r="AX98" s="35">
        <v>0</v>
      </c>
      <c r="AY98" s="35">
        <v>0</v>
      </c>
      <c r="AZ98" s="41">
        <v>250.433822277</v>
      </c>
      <c r="BA98" s="58">
        <v>0</v>
      </c>
      <c r="BB98" s="40">
        <v>0</v>
      </c>
      <c r="BC98" s="35">
        <v>0</v>
      </c>
      <c r="BD98" s="35">
        <v>0</v>
      </c>
      <c r="BE98" s="41">
        <v>0</v>
      </c>
      <c r="BF98" s="58">
        <v>29.037305607</v>
      </c>
      <c r="BG98" s="40">
        <v>5.578590514</v>
      </c>
      <c r="BH98" s="35">
        <v>0</v>
      </c>
      <c r="BI98" s="35">
        <v>0</v>
      </c>
      <c r="BJ98" s="41">
        <v>17.747346579</v>
      </c>
      <c r="BK98" s="100">
        <v>799.704605316</v>
      </c>
      <c r="BL98" s="120"/>
    </row>
    <row r="99" spans="1:64" ht="12.75">
      <c r="A99" s="6"/>
      <c r="B99" s="17" t="s">
        <v>113</v>
      </c>
      <c r="C99" s="42">
        <v>0</v>
      </c>
      <c r="D99" s="40">
        <v>95.872383483</v>
      </c>
      <c r="E99" s="35">
        <v>0</v>
      </c>
      <c r="F99" s="35">
        <v>0</v>
      </c>
      <c r="G99" s="41">
        <v>0</v>
      </c>
      <c r="H99" s="58">
        <v>59.488961619</v>
      </c>
      <c r="I99" s="35">
        <v>27.009636423</v>
      </c>
      <c r="J99" s="35">
        <v>0</v>
      </c>
      <c r="K99" s="35">
        <v>0</v>
      </c>
      <c r="L99" s="41">
        <v>184.212864356</v>
      </c>
      <c r="M99" s="58">
        <v>0</v>
      </c>
      <c r="N99" s="40">
        <v>0</v>
      </c>
      <c r="O99" s="35">
        <v>0</v>
      </c>
      <c r="P99" s="35">
        <v>0</v>
      </c>
      <c r="Q99" s="41">
        <v>0</v>
      </c>
      <c r="R99" s="58">
        <v>21.805373908</v>
      </c>
      <c r="S99" s="35">
        <v>0.032684595</v>
      </c>
      <c r="T99" s="35">
        <v>0</v>
      </c>
      <c r="U99" s="35">
        <v>0</v>
      </c>
      <c r="V99" s="41">
        <v>7.335973803</v>
      </c>
      <c r="W99" s="58">
        <v>0</v>
      </c>
      <c r="X99" s="35">
        <v>0</v>
      </c>
      <c r="Y99" s="35">
        <v>0</v>
      </c>
      <c r="Z99" s="35">
        <v>0</v>
      </c>
      <c r="AA99" s="41">
        <v>0</v>
      </c>
      <c r="AB99" s="58">
        <v>0.00079783</v>
      </c>
      <c r="AC99" s="35">
        <v>0</v>
      </c>
      <c r="AD99" s="35">
        <v>0</v>
      </c>
      <c r="AE99" s="35">
        <v>0</v>
      </c>
      <c r="AF99" s="41">
        <v>0</v>
      </c>
      <c r="AG99" s="58">
        <v>0</v>
      </c>
      <c r="AH99" s="35">
        <v>0</v>
      </c>
      <c r="AI99" s="35">
        <v>0</v>
      </c>
      <c r="AJ99" s="35">
        <v>0</v>
      </c>
      <c r="AK99" s="41">
        <v>0</v>
      </c>
      <c r="AL99" s="58">
        <v>0.005175283</v>
      </c>
      <c r="AM99" s="35">
        <v>0</v>
      </c>
      <c r="AN99" s="35">
        <v>0</v>
      </c>
      <c r="AO99" s="35">
        <v>0</v>
      </c>
      <c r="AP99" s="41">
        <v>0</v>
      </c>
      <c r="AQ99" s="58">
        <v>0</v>
      </c>
      <c r="AR99" s="40">
        <v>0</v>
      </c>
      <c r="AS99" s="35">
        <v>0</v>
      </c>
      <c r="AT99" s="35">
        <v>0</v>
      </c>
      <c r="AU99" s="41">
        <v>0</v>
      </c>
      <c r="AV99" s="58">
        <v>122.33473456</v>
      </c>
      <c r="AW99" s="35">
        <v>33.801163887</v>
      </c>
      <c r="AX99" s="35">
        <v>0</v>
      </c>
      <c r="AY99" s="35">
        <v>0</v>
      </c>
      <c r="AZ99" s="41">
        <v>180.033609409</v>
      </c>
      <c r="BA99" s="58">
        <v>0</v>
      </c>
      <c r="BB99" s="40">
        <v>0</v>
      </c>
      <c r="BC99" s="35">
        <v>0</v>
      </c>
      <c r="BD99" s="35">
        <v>0</v>
      </c>
      <c r="BE99" s="41">
        <v>0</v>
      </c>
      <c r="BF99" s="58">
        <v>32.958385059</v>
      </c>
      <c r="BG99" s="40">
        <v>0.394695347</v>
      </c>
      <c r="BH99" s="35">
        <v>0</v>
      </c>
      <c r="BI99" s="35">
        <v>0</v>
      </c>
      <c r="BJ99" s="41">
        <v>15.746926024</v>
      </c>
      <c r="BK99" s="100">
        <v>781.033365586</v>
      </c>
      <c r="BL99" s="120"/>
    </row>
    <row r="100" spans="1:64" ht="12.75">
      <c r="A100" s="6"/>
      <c r="B100" s="17" t="s">
        <v>116</v>
      </c>
      <c r="C100" s="42">
        <v>0</v>
      </c>
      <c r="D100" s="40">
        <v>24.425115296</v>
      </c>
      <c r="E100" s="35">
        <v>0</v>
      </c>
      <c r="F100" s="35">
        <v>0</v>
      </c>
      <c r="G100" s="41">
        <v>0</v>
      </c>
      <c r="H100" s="58">
        <v>17.997962279</v>
      </c>
      <c r="I100" s="35">
        <v>1.27537471</v>
      </c>
      <c r="J100" s="35">
        <v>0</v>
      </c>
      <c r="K100" s="35">
        <v>0</v>
      </c>
      <c r="L100" s="41">
        <v>63.010534463</v>
      </c>
      <c r="M100" s="58">
        <v>0</v>
      </c>
      <c r="N100" s="40">
        <v>0</v>
      </c>
      <c r="O100" s="35">
        <v>0</v>
      </c>
      <c r="P100" s="35">
        <v>0</v>
      </c>
      <c r="Q100" s="41">
        <v>0</v>
      </c>
      <c r="R100" s="58">
        <v>7.892560216</v>
      </c>
      <c r="S100" s="35">
        <v>0.03211266</v>
      </c>
      <c r="T100" s="35">
        <v>0</v>
      </c>
      <c r="U100" s="35">
        <v>0</v>
      </c>
      <c r="V100" s="41">
        <v>1.313084361</v>
      </c>
      <c r="W100" s="58">
        <v>0</v>
      </c>
      <c r="X100" s="35">
        <v>0</v>
      </c>
      <c r="Y100" s="35">
        <v>0</v>
      </c>
      <c r="Z100" s="35">
        <v>0</v>
      </c>
      <c r="AA100" s="41">
        <v>0</v>
      </c>
      <c r="AB100" s="58">
        <v>0</v>
      </c>
      <c r="AC100" s="35">
        <v>0</v>
      </c>
      <c r="AD100" s="35">
        <v>0</v>
      </c>
      <c r="AE100" s="35">
        <v>0</v>
      </c>
      <c r="AF100" s="41">
        <v>0</v>
      </c>
      <c r="AG100" s="58">
        <v>0</v>
      </c>
      <c r="AH100" s="35">
        <v>0</v>
      </c>
      <c r="AI100" s="35">
        <v>0</v>
      </c>
      <c r="AJ100" s="35">
        <v>0</v>
      </c>
      <c r="AK100" s="41">
        <v>0</v>
      </c>
      <c r="AL100" s="58">
        <v>0</v>
      </c>
      <c r="AM100" s="35">
        <v>0</v>
      </c>
      <c r="AN100" s="35">
        <v>0</v>
      </c>
      <c r="AO100" s="35">
        <v>0</v>
      </c>
      <c r="AP100" s="41">
        <v>0</v>
      </c>
      <c r="AQ100" s="58">
        <v>0</v>
      </c>
      <c r="AR100" s="40">
        <v>0</v>
      </c>
      <c r="AS100" s="35">
        <v>0</v>
      </c>
      <c r="AT100" s="35">
        <v>0</v>
      </c>
      <c r="AU100" s="41">
        <v>0</v>
      </c>
      <c r="AV100" s="58">
        <v>18.418932223</v>
      </c>
      <c r="AW100" s="35">
        <v>6.157925093</v>
      </c>
      <c r="AX100" s="35">
        <v>0</v>
      </c>
      <c r="AY100" s="35">
        <v>0</v>
      </c>
      <c r="AZ100" s="41">
        <v>41.179268725</v>
      </c>
      <c r="BA100" s="58">
        <v>0</v>
      </c>
      <c r="BB100" s="40">
        <v>0</v>
      </c>
      <c r="BC100" s="35">
        <v>0</v>
      </c>
      <c r="BD100" s="35">
        <v>0</v>
      </c>
      <c r="BE100" s="41">
        <v>0</v>
      </c>
      <c r="BF100" s="58">
        <v>6.046198903</v>
      </c>
      <c r="BG100" s="40">
        <v>0.427297357</v>
      </c>
      <c r="BH100" s="35">
        <v>0</v>
      </c>
      <c r="BI100" s="35">
        <v>0</v>
      </c>
      <c r="BJ100" s="41">
        <v>1.500839523</v>
      </c>
      <c r="BK100" s="100">
        <v>189.677205809</v>
      </c>
      <c r="BL100" s="120"/>
    </row>
    <row r="101" spans="1:64" ht="12.75">
      <c r="A101" s="6"/>
      <c r="B101" s="17" t="s">
        <v>114</v>
      </c>
      <c r="C101" s="42">
        <v>0</v>
      </c>
      <c r="D101" s="40">
        <v>0.506730283</v>
      </c>
      <c r="E101" s="35">
        <v>0</v>
      </c>
      <c r="F101" s="35">
        <v>0</v>
      </c>
      <c r="G101" s="41">
        <v>0</v>
      </c>
      <c r="H101" s="58">
        <v>1.239822911</v>
      </c>
      <c r="I101" s="35">
        <v>1.700495534</v>
      </c>
      <c r="J101" s="35">
        <v>0</v>
      </c>
      <c r="K101" s="35">
        <v>0</v>
      </c>
      <c r="L101" s="41">
        <v>4.770162862</v>
      </c>
      <c r="M101" s="58">
        <v>0</v>
      </c>
      <c r="N101" s="40">
        <v>0</v>
      </c>
      <c r="O101" s="35">
        <v>0</v>
      </c>
      <c r="P101" s="35">
        <v>0</v>
      </c>
      <c r="Q101" s="41">
        <v>0</v>
      </c>
      <c r="R101" s="58">
        <v>0.633808106</v>
      </c>
      <c r="S101" s="35">
        <v>0</v>
      </c>
      <c r="T101" s="35">
        <v>0</v>
      </c>
      <c r="U101" s="35">
        <v>0</v>
      </c>
      <c r="V101" s="41">
        <v>0.11817966</v>
      </c>
      <c r="W101" s="58">
        <v>0</v>
      </c>
      <c r="X101" s="35">
        <v>0</v>
      </c>
      <c r="Y101" s="35">
        <v>0</v>
      </c>
      <c r="Z101" s="35">
        <v>0</v>
      </c>
      <c r="AA101" s="41">
        <v>0</v>
      </c>
      <c r="AB101" s="58">
        <v>0</v>
      </c>
      <c r="AC101" s="35">
        <v>0</v>
      </c>
      <c r="AD101" s="35">
        <v>0</v>
      </c>
      <c r="AE101" s="35">
        <v>0</v>
      </c>
      <c r="AF101" s="41">
        <v>0</v>
      </c>
      <c r="AG101" s="58">
        <v>0</v>
      </c>
      <c r="AH101" s="35">
        <v>0</v>
      </c>
      <c r="AI101" s="35">
        <v>0</v>
      </c>
      <c r="AJ101" s="35">
        <v>0</v>
      </c>
      <c r="AK101" s="41">
        <v>0</v>
      </c>
      <c r="AL101" s="58">
        <v>0</v>
      </c>
      <c r="AM101" s="35">
        <v>0</v>
      </c>
      <c r="AN101" s="35">
        <v>0</v>
      </c>
      <c r="AO101" s="35">
        <v>0</v>
      </c>
      <c r="AP101" s="41">
        <v>0</v>
      </c>
      <c r="AQ101" s="58">
        <v>0</v>
      </c>
      <c r="AR101" s="40">
        <v>0</v>
      </c>
      <c r="AS101" s="35">
        <v>0</v>
      </c>
      <c r="AT101" s="35">
        <v>0</v>
      </c>
      <c r="AU101" s="41">
        <v>0</v>
      </c>
      <c r="AV101" s="58">
        <v>2.236775152</v>
      </c>
      <c r="AW101" s="35">
        <v>0.515243339</v>
      </c>
      <c r="AX101" s="35">
        <v>0</v>
      </c>
      <c r="AY101" s="35">
        <v>0</v>
      </c>
      <c r="AZ101" s="41">
        <v>8.431447023</v>
      </c>
      <c r="BA101" s="58">
        <v>0</v>
      </c>
      <c r="BB101" s="40">
        <v>0</v>
      </c>
      <c r="BC101" s="35">
        <v>0</v>
      </c>
      <c r="BD101" s="35">
        <v>0</v>
      </c>
      <c r="BE101" s="41">
        <v>0</v>
      </c>
      <c r="BF101" s="58">
        <v>0.788597286</v>
      </c>
      <c r="BG101" s="40">
        <v>0.018267693</v>
      </c>
      <c r="BH101" s="35">
        <v>0</v>
      </c>
      <c r="BI101" s="35">
        <v>0</v>
      </c>
      <c r="BJ101" s="41">
        <v>0.303883755</v>
      </c>
      <c r="BK101" s="100">
        <v>21.263413604</v>
      </c>
      <c r="BL101" s="120"/>
    </row>
    <row r="102" spans="1:64" ht="12.75">
      <c r="A102" s="6"/>
      <c r="B102" s="17" t="s">
        <v>117</v>
      </c>
      <c r="C102" s="42">
        <v>0</v>
      </c>
      <c r="D102" s="40">
        <v>2.061476396</v>
      </c>
      <c r="E102" s="35">
        <v>0</v>
      </c>
      <c r="F102" s="35">
        <v>0</v>
      </c>
      <c r="G102" s="41">
        <v>0</v>
      </c>
      <c r="H102" s="58">
        <v>2.917392216</v>
      </c>
      <c r="I102" s="35">
        <v>3.091163902</v>
      </c>
      <c r="J102" s="35">
        <v>0</v>
      </c>
      <c r="K102" s="35">
        <v>0</v>
      </c>
      <c r="L102" s="41">
        <v>21.389576175</v>
      </c>
      <c r="M102" s="58">
        <v>0</v>
      </c>
      <c r="N102" s="40">
        <v>0</v>
      </c>
      <c r="O102" s="35">
        <v>0</v>
      </c>
      <c r="P102" s="35">
        <v>0</v>
      </c>
      <c r="Q102" s="41">
        <v>0</v>
      </c>
      <c r="R102" s="58">
        <v>0.999606388</v>
      </c>
      <c r="S102" s="35">
        <v>0</v>
      </c>
      <c r="T102" s="35">
        <v>0</v>
      </c>
      <c r="U102" s="35">
        <v>0</v>
      </c>
      <c r="V102" s="41">
        <v>0.086555835</v>
      </c>
      <c r="W102" s="58">
        <v>0</v>
      </c>
      <c r="X102" s="35">
        <v>0</v>
      </c>
      <c r="Y102" s="35">
        <v>0</v>
      </c>
      <c r="Z102" s="35">
        <v>0</v>
      </c>
      <c r="AA102" s="41">
        <v>0</v>
      </c>
      <c r="AB102" s="58">
        <v>0</v>
      </c>
      <c r="AC102" s="35">
        <v>0</v>
      </c>
      <c r="AD102" s="35">
        <v>0</v>
      </c>
      <c r="AE102" s="35">
        <v>0</v>
      </c>
      <c r="AF102" s="41">
        <v>0</v>
      </c>
      <c r="AG102" s="58">
        <v>0</v>
      </c>
      <c r="AH102" s="35">
        <v>0</v>
      </c>
      <c r="AI102" s="35">
        <v>0</v>
      </c>
      <c r="AJ102" s="35">
        <v>0</v>
      </c>
      <c r="AK102" s="41">
        <v>0</v>
      </c>
      <c r="AL102" s="58">
        <v>0</v>
      </c>
      <c r="AM102" s="35">
        <v>0</v>
      </c>
      <c r="AN102" s="35">
        <v>0</v>
      </c>
      <c r="AO102" s="35">
        <v>0</v>
      </c>
      <c r="AP102" s="41">
        <v>0</v>
      </c>
      <c r="AQ102" s="58">
        <v>0</v>
      </c>
      <c r="AR102" s="40">
        <v>0</v>
      </c>
      <c r="AS102" s="35">
        <v>0</v>
      </c>
      <c r="AT102" s="35">
        <v>0</v>
      </c>
      <c r="AU102" s="41">
        <v>0</v>
      </c>
      <c r="AV102" s="58">
        <v>7.848422207</v>
      </c>
      <c r="AW102" s="35">
        <v>0.21082366</v>
      </c>
      <c r="AX102" s="35">
        <v>0</v>
      </c>
      <c r="AY102" s="35">
        <v>0</v>
      </c>
      <c r="AZ102" s="41">
        <v>18.152120942</v>
      </c>
      <c r="BA102" s="58">
        <v>0</v>
      </c>
      <c r="BB102" s="40">
        <v>0</v>
      </c>
      <c r="BC102" s="35">
        <v>0</v>
      </c>
      <c r="BD102" s="35">
        <v>0</v>
      </c>
      <c r="BE102" s="41">
        <v>0</v>
      </c>
      <c r="BF102" s="58">
        <v>1.792956032</v>
      </c>
      <c r="BG102" s="40">
        <v>0</v>
      </c>
      <c r="BH102" s="35">
        <v>0</v>
      </c>
      <c r="BI102" s="35">
        <v>0</v>
      </c>
      <c r="BJ102" s="41">
        <v>0.484565572</v>
      </c>
      <c r="BK102" s="100">
        <v>59.034659325</v>
      </c>
      <c r="BL102" s="120"/>
    </row>
    <row r="103" spans="1:64" ht="12.75">
      <c r="A103" s="6"/>
      <c r="B103" s="17" t="s">
        <v>145</v>
      </c>
      <c r="C103" s="42">
        <v>0</v>
      </c>
      <c r="D103" s="40">
        <v>7.293990789</v>
      </c>
      <c r="E103" s="35">
        <v>0</v>
      </c>
      <c r="F103" s="35">
        <v>0</v>
      </c>
      <c r="G103" s="41">
        <v>0</v>
      </c>
      <c r="H103" s="58">
        <v>37.12773618</v>
      </c>
      <c r="I103" s="35">
        <v>5.930384992</v>
      </c>
      <c r="J103" s="35">
        <v>0</v>
      </c>
      <c r="K103" s="35">
        <v>0</v>
      </c>
      <c r="L103" s="41">
        <v>103.150361446</v>
      </c>
      <c r="M103" s="58">
        <v>0</v>
      </c>
      <c r="N103" s="40">
        <v>0</v>
      </c>
      <c r="O103" s="35">
        <v>0</v>
      </c>
      <c r="P103" s="35">
        <v>0</v>
      </c>
      <c r="Q103" s="41">
        <v>0</v>
      </c>
      <c r="R103" s="58">
        <v>16.248955533</v>
      </c>
      <c r="S103" s="35">
        <v>0.850892385</v>
      </c>
      <c r="T103" s="35">
        <v>0</v>
      </c>
      <c r="U103" s="35">
        <v>0</v>
      </c>
      <c r="V103" s="41">
        <v>3.893801891</v>
      </c>
      <c r="W103" s="58">
        <v>0</v>
      </c>
      <c r="X103" s="35">
        <v>0</v>
      </c>
      <c r="Y103" s="35">
        <v>0</v>
      </c>
      <c r="Z103" s="35">
        <v>0</v>
      </c>
      <c r="AA103" s="41">
        <v>0</v>
      </c>
      <c r="AB103" s="58">
        <v>0.002266235</v>
      </c>
      <c r="AC103" s="35">
        <v>0</v>
      </c>
      <c r="AD103" s="35">
        <v>0</v>
      </c>
      <c r="AE103" s="35">
        <v>0</v>
      </c>
      <c r="AF103" s="41">
        <v>0</v>
      </c>
      <c r="AG103" s="58">
        <v>0</v>
      </c>
      <c r="AH103" s="35">
        <v>0</v>
      </c>
      <c r="AI103" s="35">
        <v>0</v>
      </c>
      <c r="AJ103" s="35">
        <v>0</v>
      </c>
      <c r="AK103" s="41">
        <v>0</v>
      </c>
      <c r="AL103" s="58">
        <v>0.002184915</v>
      </c>
      <c r="AM103" s="35">
        <v>0</v>
      </c>
      <c r="AN103" s="35">
        <v>0</v>
      </c>
      <c r="AO103" s="35">
        <v>0</v>
      </c>
      <c r="AP103" s="41">
        <v>0</v>
      </c>
      <c r="AQ103" s="58">
        <v>0</v>
      </c>
      <c r="AR103" s="40">
        <v>0</v>
      </c>
      <c r="AS103" s="35">
        <v>0</v>
      </c>
      <c r="AT103" s="35">
        <v>0</v>
      </c>
      <c r="AU103" s="41">
        <v>0</v>
      </c>
      <c r="AV103" s="58">
        <v>187.18668197</v>
      </c>
      <c r="AW103" s="35">
        <v>9.007958578</v>
      </c>
      <c r="AX103" s="35">
        <v>0</v>
      </c>
      <c r="AY103" s="35">
        <v>0</v>
      </c>
      <c r="AZ103" s="41">
        <v>81.002850434</v>
      </c>
      <c r="BA103" s="58">
        <v>0</v>
      </c>
      <c r="BB103" s="40">
        <v>0</v>
      </c>
      <c r="BC103" s="35">
        <v>0</v>
      </c>
      <c r="BD103" s="35">
        <v>0</v>
      </c>
      <c r="BE103" s="41">
        <v>0</v>
      </c>
      <c r="BF103" s="58">
        <v>83.416046673</v>
      </c>
      <c r="BG103" s="40">
        <v>1.983193029</v>
      </c>
      <c r="BH103" s="35">
        <v>0</v>
      </c>
      <c r="BI103" s="35">
        <v>0</v>
      </c>
      <c r="BJ103" s="41">
        <v>12.927415997</v>
      </c>
      <c r="BK103" s="100">
        <v>550.024721047</v>
      </c>
      <c r="BL103" s="120"/>
    </row>
    <row r="104" spans="1:64" ht="12.75">
      <c r="A104" s="27"/>
      <c r="B104" s="29" t="s">
        <v>74</v>
      </c>
      <c r="C104" s="93">
        <f aca="true" t="shared" si="20" ref="C104:AH104">SUM(C97:C103)</f>
        <v>0</v>
      </c>
      <c r="D104" s="66">
        <f t="shared" si="20"/>
        <v>197.64412996799996</v>
      </c>
      <c r="E104" s="66">
        <f t="shared" si="20"/>
        <v>0</v>
      </c>
      <c r="F104" s="66">
        <f t="shared" si="20"/>
        <v>0</v>
      </c>
      <c r="G104" s="66">
        <f t="shared" si="20"/>
        <v>0</v>
      </c>
      <c r="H104" s="66">
        <f t="shared" si="20"/>
        <v>165.00445974</v>
      </c>
      <c r="I104" s="66">
        <f t="shared" si="20"/>
        <v>98.764085184</v>
      </c>
      <c r="J104" s="66">
        <f t="shared" si="20"/>
        <v>0</v>
      </c>
      <c r="K104" s="66">
        <f t="shared" si="20"/>
        <v>0</v>
      </c>
      <c r="L104" s="66">
        <f t="shared" si="20"/>
        <v>671.1549341470001</v>
      </c>
      <c r="M104" s="66">
        <f t="shared" si="20"/>
        <v>0</v>
      </c>
      <c r="N104" s="66">
        <f t="shared" si="20"/>
        <v>0</v>
      </c>
      <c r="O104" s="66">
        <f t="shared" si="20"/>
        <v>0</v>
      </c>
      <c r="P104" s="66">
        <f t="shared" si="20"/>
        <v>0</v>
      </c>
      <c r="Q104" s="66">
        <f t="shared" si="20"/>
        <v>0</v>
      </c>
      <c r="R104" s="66">
        <f t="shared" si="20"/>
        <v>70.502618179</v>
      </c>
      <c r="S104" s="66">
        <f t="shared" si="20"/>
        <v>2.695042383</v>
      </c>
      <c r="T104" s="66">
        <f t="shared" si="20"/>
        <v>0</v>
      </c>
      <c r="U104" s="66">
        <f t="shared" si="20"/>
        <v>0</v>
      </c>
      <c r="V104" s="66">
        <f t="shared" si="20"/>
        <v>23.986340851999998</v>
      </c>
      <c r="W104" s="66">
        <f t="shared" si="20"/>
        <v>0</v>
      </c>
      <c r="X104" s="66">
        <f t="shared" si="20"/>
        <v>0</v>
      </c>
      <c r="Y104" s="66">
        <f t="shared" si="20"/>
        <v>0</v>
      </c>
      <c r="Z104" s="66">
        <f t="shared" si="20"/>
        <v>0</v>
      </c>
      <c r="AA104" s="66">
        <f t="shared" si="20"/>
        <v>0</v>
      </c>
      <c r="AB104" s="66">
        <f t="shared" si="20"/>
        <v>0.061802178</v>
      </c>
      <c r="AC104" s="66">
        <f t="shared" si="20"/>
        <v>0</v>
      </c>
      <c r="AD104" s="66">
        <f t="shared" si="20"/>
        <v>0</v>
      </c>
      <c r="AE104" s="66">
        <f t="shared" si="20"/>
        <v>0</v>
      </c>
      <c r="AF104" s="66">
        <f t="shared" si="20"/>
        <v>0</v>
      </c>
      <c r="AG104" s="66">
        <f t="shared" si="20"/>
        <v>0</v>
      </c>
      <c r="AH104" s="66">
        <f t="shared" si="20"/>
        <v>0</v>
      </c>
      <c r="AI104" s="66">
        <f aca="true" t="shared" si="21" ref="AI104:BK104">SUM(AI97:AI103)</f>
        <v>0</v>
      </c>
      <c r="AJ104" s="66">
        <f t="shared" si="21"/>
        <v>0</v>
      </c>
      <c r="AK104" s="66">
        <f t="shared" si="21"/>
        <v>0</v>
      </c>
      <c r="AL104" s="66">
        <f t="shared" si="21"/>
        <v>0.06001940600000001</v>
      </c>
      <c r="AM104" s="66">
        <f t="shared" si="21"/>
        <v>0</v>
      </c>
      <c r="AN104" s="66">
        <f t="shared" si="21"/>
        <v>0</v>
      </c>
      <c r="AO104" s="66">
        <f t="shared" si="21"/>
        <v>0</v>
      </c>
      <c r="AP104" s="66">
        <f t="shared" si="21"/>
        <v>0</v>
      </c>
      <c r="AQ104" s="66">
        <f t="shared" si="21"/>
        <v>0</v>
      </c>
      <c r="AR104" s="66">
        <f t="shared" si="21"/>
        <v>0</v>
      </c>
      <c r="AS104" s="66">
        <f t="shared" si="21"/>
        <v>0</v>
      </c>
      <c r="AT104" s="66">
        <f t="shared" si="21"/>
        <v>0</v>
      </c>
      <c r="AU104" s="66">
        <f t="shared" si="21"/>
        <v>0</v>
      </c>
      <c r="AV104" s="66">
        <f t="shared" si="21"/>
        <v>435.00646708200003</v>
      </c>
      <c r="AW104" s="66">
        <f t="shared" si="21"/>
        <v>83.846285688</v>
      </c>
      <c r="AX104" s="66">
        <f t="shared" si="21"/>
        <v>0</v>
      </c>
      <c r="AY104" s="66">
        <f t="shared" si="21"/>
        <v>0</v>
      </c>
      <c r="AZ104" s="66">
        <f t="shared" si="21"/>
        <v>604.89694248</v>
      </c>
      <c r="BA104" s="66">
        <f t="shared" si="21"/>
        <v>0</v>
      </c>
      <c r="BB104" s="66">
        <f t="shared" si="21"/>
        <v>0</v>
      </c>
      <c r="BC104" s="66">
        <f t="shared" si="21"/>
        <v>0</v>
      </c>
      <c r="BD104" s="66">
        <f t="shared" si="21"/>
        <v>0</v>
      </c>
      <c r="BE104" s="66">
        <f t="shared" si="21"/>
        <v>0</v>
      </c>
      <c r="BF104" s="66">
        <f t="shared" si="21"/>
        <v>156.29442665300002</v>
      </c>
      <c r="BG104" s="66">
        <f t="shared" si="21"/>
        <v>8.474095223</v>
      </c>
      <c r="BH104" s="66">
        <f t="shared" si="21"/>
        <v>0</v>
      </c>
      <c r="BI104" s="66">
        <f t="shared" si="21"/>
        <v>0</v>
      </c>
      <c r="BJ104" s="66">
        <f t="shared" si="21"/>
        <v>53.608807627000004</v>
      </c>
      <c r="BK104" s="105">
        <f t="shared" si="21"/>
        <v>2572.00045679</v>
      </c>
      <c r="BL104" s="120"/>
    </row>
    <row r="105" spans="1:64" ht="4.5" customHeight="1">
      <c r="A105" s="6"/>
      <c r="B105" s="16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5"/>
      <c r="BL105" s="120"/>
    </row>
    <row r="106" spans="1:64" ht="12.75">
      <c r="A106" s="27"/>
      <c r="B106" s="94" t="s">
        <v>88</v>
      </c>
      <c r="C106" s="39">
        <f aca="true" t="shared" si="22" ref="C106:AH106">+C104++C75+C70+C43+C93</f>
        <v>0</v>
      </c>
      <c r="D106" s="68">
        <f t="shared" si="22"/>
        <v>4271.612405572</v>
      </c>
      <c r="E106" s="68">
        <f t="shared" si="22"/>
        <v>0</v>
      </c>
      <c r="F106" s="68">
        <f t="shared" si="22"/>
        <v>0</v>
      </c>
      <c r="G106" s="68">
        <f t="shared" si="22"/>
        <v>0</v>
      </c>
      <c r="H106" s="68">
        <f t="shared" si="22"/>
        <v>5738.288887503</v>
      </c>
      <c r="I106" s="68">
        <f t="shared" si="22"/>
        <v>22885.738420348</v>
      </c>
      <c r="J106" s="68">
        <f t="shared" si="22"/>
        <v>2465.2820739950002</v>
      </c>
      <c r="K106" s="68">
        <f t="shared" si="22"/>
        <v>6.66531659</v>
      </c>
      <c r="L106" s="68">
        <f t="shared" si="22"/>
        <v>10116.655574284001</v>
      </c>
      <c r="M106" s="68">
        <f t="shared" si="22"/>
        <v>0</v>
      </c>
      <c r="N106" s="68">
        <f t="shared" si="22"/>
        <v>0</v>
      </c>
      <c r="O106" s="68">
        <f t="shared" si="22"/>
        <v>0</v>
      </c>
      <c r="P106" s="68">
        <f t="shared" si="22"/>
        <v>0</v>
      </c>
      <c r="Q106" s="68">
        <f t="shared" si="22"/>
        <v>0</v>
      </c>
      <c r="R106" s="68">
        <f t="shared" si="22"/>
        <v>2651.1563287710005</v>
      </c>
      <c r="S106" s="68">
        <f t="shared" si="22"/>
        <v>962.11117268</v>
      </c>
      <c r="T106" s="68">
        <f t="shared" si="22"/>
        <v>37.394043706</v>
      </c>
      <c r="U106" s="68">
        <f t="shared" si="22"/>
        <v>0</v>
      </c>
      <c r="V106" s="68">
        <f t="shared" si="22"/>
        <v>808.856157008</v>
      </c>
      <c r="W106" s="68">
        <f t="shared" si="22"/>
        <v>0</v>
      </c>
      <c r="X106" s="68">
        <f t="shared" si="22"/>
        <v>0</v>
      </c>
      <c r="Y106" s="68">
        <f t="shared" si="22"/>
        <v>0</v>
      </c>
      <c r="Z106" s="68">
        <f t="shared" si="22"/>
        <v>0</v>
      </c>
      <c r="AA106" s="68">
        <f t="shared" si="22"/>
        <v>0</v>
      </c>
      <c r="AB106" s="68">
        <f t="shared" si="22"/>
        <v>13.404973746</v>
      </c>
      <c r="AC106" s="68">
        <f t="shared" si="22"/>
        <v>0.002524169</v>
      </c>
      <c r="AD106" s="68">
        <f t="shared" si="22"/>
        <v>0</v>
      </c>
      <c r="AE106" s="68">
        <f t="shared" si="22"/>
        <v>0</v>
      </c>
      <c r="AF106" s="68">
        <f t="shared" si="22"/>
        <v>1.209954012</v>
      </c>
      <c r="AG106" s="68">
        <f t="shared" si="22"/>
        <v>0</v>
      </c>
      <c r="AH106" s="68">
        <f t="shared" si="22"/>
        <v>0</v>
      </c>
      <c r="AI106" s="68">
        <f aca="true" t="shared" si="23" ref="AI106:BJ106">+AI104++AI75+AI70+AI43+AI93</f>
        <v>0</v>
      </c>
      <c r="AJ106" s="68">
        <f t="shared" si="23"/>
        <v>0</v>
      </c>
      <c r="AK106" s="68">
        <f t="shared" si="23"/>
        <v>0</v>
      </c>
      <c r="AL106" s="68">
        <f t="shared" si="23"/>
        <v>8.458834712</v>
      </c>
      <c r="AM106" s="68">
        <f t="shared" si="23"/>
        <v>0</v>
      </c>
      <c r="AN106" s="68">
        <f t="shared" si="23"/>
        <v>0</v>
      </c>
      <c r="AO106" s="68">
        <f t="shared" si="23"/>
        <v>0</v>
      </c>
      <c r="AP106" s="68">
        <f t="shared" si="23"/>
        <v>0.17535838</v>
      </c>
      <c r="AQ106" s="68">
        <f t="shared" si="23"/>
        <v>0.089777452</v>
      </c>
      <c r="AR106" s="68">
        <f t="shared" si="23"/>
        <v>3.2396668660000003</v>
      </c>
      <c r="AS106" s="68">
        <f t="shared" si="23"/>
        <v>0</v>
      </c>
      <c r="AT106" s="68">
        <f t="shared" si="23"/>
        <v>0</v>
      </c>
      <c r="AU106" s="68">
        <f t="shared" si="23"/>
        <v>0</v>
      </c>
      <c r="AV106" s="68">
        <f t="shared" si="23"/>
        <v>26520.200089815</v>
      </c>
      <c r="AW106" s="68">
        <f t="shared" si="23"/>
        <v>9949.654357852</v>
      </c>
      <c r="AX106" s="68">
        <f t="shared" si="23"/>
        <v>30.518236919</v>
      </c>
      <c r="AY106" s="68">
        <f t="shared" si="23"/>
        <v>0</v>
      </c>
      <c r="AZ106" s="68">
        <f t="shared" si="23"/>
        <v>26996.038334439</v>
      </c>
      <c r="BA106" s="68">
        <f t="shared" si="23"/>
        <v>0</v>
      </c>
      <c r="BB106" s="68">
        <f t="shared" si="23"/>
        <v>0</v>
      </c>
      <c r="BC106" s="68">
        <f t="shared" si="23"/>
        <v>0</v>
      </c>
      <c r="BD106" s="68">
        <f t="shared" si="23"/>
        <v>0</v>
      </c>
      <c r="BE106" s="68">
        <f t="shared" si="23"/>
        <v>0</v>
      </c>
      <c r="BF106" s="68">
        <f t="shared" si="23"/>
        <v>10157.133857030001</v>
      </c>
      <c r="BG106" s="68">
        <f t="shared" si="23"/>
        <v>662.876452786</v>
      </c>
      <c r="BH106" s="68">
        <f t="shared" si="23"/>
        <v>68.80429134999999</v>
      </c>
      <c r="BI106" s="68">
        <f t="shared" si="23"/>
        <v>0</v>
      </c>
      <c r="BJ106" s="68">
        <f t="shared" si="23"/>
        <v>3927.536129953068</v>
      </c>
      <c r="BK106" s="106">
        <f>+BK104++BK75+BK70+BK43+BK93</f>
        <v>128283.10321993807</v>
      </c>
      <c r="BL106" s="120"/>
    </row>
    <row r="107" spans="1:63" ht="4.5" customHeight="1">
      <c r="A107" s="6"/>
      <c r="B107" s="95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5"/>
    </row>
    <row r="108" spans="1:63" ht="14.25" customHeight="1">
      <c r="A108" s="6" t="s">
        <v>5</v>
      </c>
      <c r="B108" s="96" t="s">
        <v>24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5"/>
    </row>
    <row r="109" spans="1:63" ht="14.25" customHeight="1">
      <c r="A109" s="23"/>
      <c r="B109" s="96"/>
      <c r="C109" s="42">
        <v>0</v>
      </c>
      <c r="D109" s="40">
        <v>0</v>
      </c>
      <c r="E109" s="35">
        <v>0</v>
      </c>
      <c r="F109" s="35">
        <v>0</v>
      </c>
      <c r="G109" s="41">
        <v>0</v>
      </c>
      <c r="H109" s="58">
        <v>0</v>
      </c>
      <c r="I109" s="35">
        <v>0</v>
      </c>
      <c r="J109" s="35">
        <v>0</v>
      </c>
      <c r="K109" s="35">
        <v>0</v>
      </c>
      <c r="L109" s="41">
        <v>0</v>
      </c>
      <c r="M109" s="58">
        <v>0</v>
      </c>
      <c r="N109" s="40">
        <v>0</v>
      </c>
      <c r="O109" s="35">
        <v>0</v>
      </c>
      <c r="P109" s="35">
        <v>0</v>
      </c>
      <c r="Q109" s="41">
        <v>0</v>
      </c>
      <c r="R109" s="58">
        <v>0</v>
      </c>
      <c r="S109" s="35">
        <v>0</v>
      </c>
      <c r="T109" s="35">
        <v>0</v>
      </c>
      <c r="U109" s="35">
        <v>0</v>
      </c>
      <c r="V109" s="41">
        <v>0</v>
      </c>
      <c r="W109" s="58">
        <v>0</v>
      </c>
      <c r="X109" s="35">
        <v>0</v>
      </c>
      <c r="Y109" s="35">
        <v>0</v>
      </c>
      <c r="Z109" s="35">
        <v>0</v>
      </c>
      <c r="AA109" s="41">
        <v>0</v>
      </c>
      <c r="AB109" s="58">
        <v>0</v>
      </c>
      <c r="AC109" s="35">
        <v>0</v>
      </c>
      <c r="AD109" s="35">
        <v>0</v>
      </c>
      <c r="AE109" s="35">
        <v>0</v>
      </c>
      <c r="AF109" s="41">
        <v>0</v>
      </c>
      <c r="AG109" s="58">
        <v>0</v>
      </c>
      <c r="AH109" s="35">
        <v>0</v>
      </c>
      <c r="AI109" s="35">
        <v>0</v>
      </c>
      <c r="AJ109" s="35">
        <v>0</v>
      </c>
      <c r="AK109" s="41">
        <v>0</v>
      </c>
      <c r="AL109" s="58">
        <v>0</v>
      </c>
      <c r="AM109" s="35">
        <v>0</v>
      </c>
      <c r="AN109" s="35">
        <v>0</v>
      </c>
      <c r="AO109" s="35">
        <v>0</v>
      </c>
      <c r="AP109" s="41">
        <v>0</v>
      </c>
      <c r="AQ109" s="58">
        <v>0</v>
      </c>
      <c r="AR109" s="40">
        <v>0</v>
      </c>
      <c r="AS109" s="35">
        <v>0</v>
      </c>
      <c r="AT109" s="35">
        <v>0</v>
      </c>
      <c r="AU109" s="41">
        <v>0</v>
      </c>
      <c r="AV109" s="58">
        <v>0</v>
      </c>
      <c r="AW109" s="35">
        <v>0</v>
      </c>
      <c r="AX109" s="35">
        <v>0</v>
      </c>
      <c r="AY109" s="35">
        <v>0</v>
      </c>
      <c r="AZ109" s="41">
        <v>0</v>
      </c>
      <c r="BA109" s="33">
        <v>0</v>
      </c>
      <c r="BB109" s="34">
        <v>0</v>
      </c>
      <c r="BC109" s="33">
        <v>0</v>
      </c>
      <c r="BD109" s="33">
        <v>0</v>
      </c>
      <c r="BE109" s="36">
        <v>0</v>
      </c>
      <c r="BF109" s="33">
        <v>0</v>
      </c>
      <c r="BG109" s="34">
        <v>0</v>
      </c>
      <c r="BH109" s="33">
        <v>0</v>
      </c>
      <c r="BI109" s="33">
        <v>0</v>
      </c>
      <c r="BJ109" s="36">
        <v>0</v>
      </c>
      <c r="BK109" s="74">
        <f>SUM(C109:BJ109)</f>
        <v>0</v>
      </c>
    </row>
    <row r="110" spans="1:63" ht="13.5" thickBot="1">
      <c r="A110" s="30"/>
      <c r="B110" s="97" t="s">
        <v>74</v>
      </c>
      <c r="C110" s="107">
        <f>SUM(C109)</f>
        <v>0</v>
      </c>
      <c r="D110" s="108">
        <f aca="true" t="shared" si="24" ref="D110:BK110">SUM(D109)</f>
        <v>0</v>
      </c>
      <c r="E110" s="108">
        <f t="shared" si="24"/>
        <v>0</v>
      </c>
      <c r="F110" s="108">
        <f t="shared" si="24"/>
        <v>0</v>
      </c>
      <c r="G110" s="109">
        <f t="shared" si="24"/>
        <v>0</v>
      </c>
      <c r="H110" s="110">
        <f t="shared" si="24"/>
        <v>0</v>
      </c>
      <c r="I110" s="108">
        <f t="shared" si="24"/>
        <v>0</v>
      </c>
      <c r="J110" s="108">
        <f t="shared" si="24"/>
        <v>0</v>
      </c>
      <c r="K110" s="108">
        <f t="shared" si="24"/>
        <v>0</v>
      </c>
      <c r="L110" s="109">
        <f t="shared" si="24"/>
        <v>0</v>
      </c>
      <c r="M110" s="110">
        <f t="shared" si="24"/>
        <v>0</v>
      </c>
      <c r="N110" s="108">
        <f t="shared" si="24"/>
        <v>0</v>
      </c>
      <c r="O110" s="108">
        <f t="shared" si="24"/>
        <v>0</v>
      </c>
      <c r="P110" s="108">
        <f t="shared" si="24"/>
        <v>0</v>
      </c>
      <c r="Q110" s="109">
        <f t="shared" si="24"/>
        <v>0</v>
      </c>
      <c r="R110" s="110">
        <f t="shared" si="24"/>
        <v>0</v>
      </c>
      <c r="S110" s="108">
        <f t="shared" si="24"/>
        <v>0</v>
      </c>
      <c r="T110" s="108">
        <f t="shared" si="24"/>
        <v>0</v>
      </c>
      <c r="U110" s="108">
        <f t="shared" si="24"/>
        <v>0</v>
      </c>
      <c r="V110" s="109">
        <f t="shared" si="24"/>
        <v>0</v>
      </c>
      <c r="W110" s="110">
        <f t="shared" si="24"/>
        <v>0</v>
      </c>
      <c r="X110" s="108">
        <f t="shared" si="24"/>
        <v>0</v>
      </c>
      <c r="Y110" s="108">
        <f t="shared" si="24"/>
        <v>0</v>
      </c>
      <c r="Z110" s="108">
        <f t="shared" si="24"/>
        <v>0</v>
      </c>
      <c r="AA110" s="109">
        <f t="shared" si="24"/>
        <v>0</v>
      </c>
      <c r="AB110" s="110">
        <f t="shared" si="24"/>
        <v>0</v>
      </c>
      <c r="AC110" s="108">
        <f t="shared" si="24"/>
        <v>0</v>
      </c>
      <c r="AD110" s="108">
        <f t="shared" si="24"/>
        <v>0</v>
      </c>
      <c r="AE110" s="108">
        <f t="shared" si="24"/>
        <v>0</v>
      </c>
      <c r="AF110" s="109">
        <f t="shared" si="24"/>
        <v>0</v>
      </c>
      <c r="AG110" s="110">
        <f t="shared" si="24"/>
        <v>0</v>
      </c>
      <c r="AH110" s="108">
        <f t="shared" si="24"/>
        <v>0</v>
      </c>
      <c r="AI110" s="108">
        <f t="shared" si="24"/>
        <v>0</v>
      </c>
      <c r="AJ110" s="108">
        <f t="shared" si="24"/>
        <v>0</v>
      </c>
      <c r="AK110" s="109">
        <f t="shared" si="24"/>
        <v>0</v>
      </c>
      <c r="AL110" s="110">
        <f t="shared" si="24"/>
        <v>0</v>
      </c>
      <c r="AM110" s="108">
        <f t="shared" si="24"/>
        <v>0</v>
      </c>
      <c r="AN110" s="108">
        <f t="shared" si="24"/>
        <v>0</v>
      </c>
      <c r="AO110" s="108">
        <f t="shared" si="24"/>
        <v>0</v>
      </c>
      <c r="AP110" s="109">
        <f t="shared" si="24"/>
        <v>0</v>
      </c>
      <c r="AQ110" s="110">
        <f t="shared" si="24"/>
        <v>0</v>
      </c>
      <c r="AR110" s="108">
        <f t="shared" si="24"/>
        <v>0</v>
      </c>
      <c r="AS110" s="108">
        <f t="shared" si="24"/>
        <v>0</v>
      </c>
      <c r="AT110" s="108">
        <f t="shared" si="24"/>
        <v>0</v>
      </c>
      <c r="AU110" s="109">
        <f t="shared" si="24"/>
        <v>0</v>
      </c>
      <c r="AV110" s="110">
        <f t="shared" si="24"/>
        <v>0</v>
      </c>
      <c r="AW110" s="108">
        <f t="shared" si="24"/>
        <v>0</v>
      </c>
      <c r="AX110" s="108">
        <f t="shared" si="24"/>
        <v>0</v>
      </c>
      <c r="AY110" s="108">
        <f t="shared" si="24"/>
        <v>0</v>
      </c>
      <c r="AZ110" s="109">
        <f t="shared" si="24"/>
        <v>0</v>
      </c>
      <c r="BA110" s="107">
        <f t="shared" si="24"/>
        <v>0</v>
      </c>
      <c r="BB110" s="108">
        <f t="shared" si="24"/>
        <v>0</v>
      </c>
      <c r="BC110" s="108">
        <f t="shared" si="24"/>
        <v>0</v>
      </c>
      <c r="BD110" s="108">
        <f t="shared" si="24"/>
        <v>0</v>
      </c>
      <c r="BE110" s="111">
        <f t="shared" si="24"/>
        <v>0</v>
      </c>
      <c r="BF110" s="110">
        <f t="shared" si="24"/>
        <v>0</v>
      </c>
      <c r="BG110" s="108">
        <f t="shared" si="24"/>
        <v>0</v>
      </c>
      <c r="BH110" s="108">
        <f t="shared" si="24"/>
        <v>0</v>
      </c>
      <c r="BI110" s="108">
        <f t="shared" si="24"/>
        <v>0</v>
      </c>
      <c r="BJ110" s="109">
        <f t="shared" si="24"/>
        <v>0</v>
      </c>
      <c r="BK110" s="112">
        <f t="shared" si="24"/>
        <v>0</v>
      </c>
    </row>
    <row r="111" spans="1:63" ht="6" customHeight="1">
      <c r="A111" s="2"/>
      <c r="B111" s="11"/>
      <c r="C111" s="19"/>
      <c r="D111" s="25"/>
      <c r="E111" s="19"/>
      <c r="F111" s="19"/>
      <c r="G111" s="19"/>
      <c r="H111" s="19"/>
      <c r="I111" s="19"/>
      <c r="J111" s="19"/>
      <c r="K111" s="19"/>
      <c r="L111" s="19"/>
      <c r="M111" s="19"/>
      <c r="N111" s="25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25"/>
      <c r="AS111" s="19"/>
      <c r="AT111" s="19"/>
      <c r="AU111" s="19"/>
      <c r="AV111" s="19"/>
      <c r="AW111" s="19"/>
      <c r="AX111" s="19"/>
      <c r="AY111" s="19"/>
      <c r="AZ111" s="19"/>
      <c r="BA111" s="19"/>
      <c r="BB111" s="25"/>
      <c r="BC111" s="19"/>
      <c r="BD111" s="19"/>
      <c r="BE111" s="19"/>
      <c r="BF111" s="19"/>
      <c r="BG111" s="25"/>
      <c r="BH111" s="19"/>
      <c r="BI111" s="19"/>
      <c r="BJ111" s="19"/>
      <c r="BK111" s="21"/>
    </row>
    <row r="112" spans="1:63" ht="12.75">
      <c r="A112" s="2"/>
      <c r="B112" s="2" t="s">
        <v>104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31" t="s">
        <v>89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21"/>
    </row>
    <row r="113" spans="1:63" ht="12.75">
      <c r="A113" s="2"/>
      <c r="B113" s="2" t="s">
        <v>105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32" t="s">
        <v>90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21"/>
    </row>
    <row r="114" spans="3:63" ht="12.75">
      <c r="C114" s="19"/>
      <c r="D114" s="19"/>
      <c r="E114" s="19"/>
      <c r="F114" s="19"/>
      <c r="G114" s="19"/>
      <c r="H114" s="19"/>
      <c r="I114" s="19"/>
      <c r="J114" s="19"/>
      <c r="K114" s="19"/>
      <c r="L114" s="32" t="s">
        <v>91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21"/>
    </row>
    <row r="115" spans="2:63" ht="12.75">
      <c r="B115" s="2" t="s">
        <v>96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32" t="s">
        <v>92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21"/>
    </row>
    <row r="116" spans="2:63" ht="12.75">
      <c r="B116" s="2" t="s">
        <v>97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32" t="s">
        <v>93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21"/>
    </row>
    <row r="117" spans="2:63" ht="12.75">
      <c r="B117" s="2"/>
      <c r="C117" s="19"/>
      <c r="D117" s="19"/>
      <c r="E117" s="19"/>
      <c r="F117" s="19"/>
      <c r="G117" s="19"/>
      <c r="H117" s="19"/>
      <c r="I117" s="19"/>
      <c r="J117" s="19"/>
      <c r="K117" s="19"/>
      <c r="L117" s="32" t="s">
        <v>94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21"/>
    </row>
  </sheetData>
  <sheetProtection/>
  <mergeCells count="49">
    <mergeCell ref="C105:BK105"/>
    <mergeCell ref="A1:A5"/>
    <mergeCell ref="C73:BK73"/>
    <mergeCell ref="C107:BK107"/>
    <mergeCell ref="C108:BK108"/>
    <mergeCell ref="C77:BK77"/>
    <mergeCell ref="C78:BK78"/>
    <mergeCell ref="C81:BK81"/>
    <mergeCell ref="C94:BK94"/>
    <mergeCell ref="C95:BK95"/>
    <mergeCell ref="C96:BK96"/>
    <mergeCell ref="C47:BK47"/>
    <mergeCell ref="C44:BK44"/>
    <mergeCell ref="C50:BK50"/>
    <mergeCell ref="C71:BK71"/>
    <mergeCell ref="C72:BK72"/>
    <mergeCell ref="C76:BK76"/>
    <mergeCell ref="C1:BK1"/>
    <mergeCell ref="BA3:BJ3"/>
    <mergeCell ref="BK2:BK5"/>
    <mergeCell ref="W3:AF3"/>
    <mergeCell ref="AG3:AP3"/>
    <mergeCell ref="C46:BK46"/>
    <mergeCell ref="M3:V3"/>
    <mergeCell ref="C12:BK12"/>
    <mergeCell ref="C16:BK16"/>
    <mergeCell ref="C22:BK22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</cols>
  <sheetData>
    <row r="2" spans="2:12" ht="12.75">
      <c r="B2" s="156" t="s">
        <v>167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2.75">
      <c r="B3" s="156" t="s">
        <v>120</v>
      </c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2:12" ht="75">
      <c r="B4" s="83" t="s">
        <v>66</v>
      </c>
      <c r="C4" s="10" t="s">
        <v>32</v>
      </c>
      <c r="D4" s="10" t="s">
        <v>78</v>
      </c>
      <c r="E4" s="10" t="s">
        <v>79</v>
      </c>
      <c r="F4" s="10" t="s">
        <v>7</v>
      </c>
      <c r="G4" s="10" t="s">
        <v>8</v>
      </c>
      <c r="H4" s="10" t="s">
        <v>21</v>
      </c>
      <c r="I4" s="10" t="s">
        <v>84</v>
      </c>
      <c r="J4" s="10" t="s">
        <v>85</v>
      </c>
      <c r="K4" s="10" t="s">
        <v>65</v>
      </c>
      <c r="L4" s="10" t="s">
        <v>86</v>
      </c>
    </row>
    <row r="5" spans="2:12" ht="12.75">
      <c r="B5" s="7">
        <v>1</v>
      </c>
      <c r="C5" s="8" t="s">
        <v>33</v>
      </c>
      <c r="D5" s="82">
        <v>0.01414876</v>
      </c>
      <c r="E5" s="78">
        <v>0.026686513</v>
      </c>
      <c r="F5" s="78">
        <v>5.981193625</v>
      </c>
      <c r="G5" s="78">
        <v>0.179849197</v>
      </c>
      <c r="H5" s="78">
        <v>0.087186808</v>
      </c>
      <c r="I5" s="78">
        <v>0</v>
      </c>
      <c r="J5" s="69">
        <v>0.0001475566028639402</v>
      </c>
      <c r="K5" s="73">
        <v>6.289212459602865</v>
      </c>
      <c r="L5" s="78">
        <v>0</v>
      </c>
    </row>
    <row r="6" spans="2:12" ht="12.75">
      <c r="B6" s="7">
        <v>2</v>
      </c>
      <c r="C6" s="9" t="s">
        <v>34</v>
      </c>
      <c r="D6" s="78">
        <v>118.003829791</v>
      </c>
      <c r="E6" s="78">
        <v>93.980684209</v>
      </c>
      <c r="F6" s="78">
        <v>1393.971902884</v>
      </c>
      <c r="G6" s="78">
        <v>117.968091156</v>
      </c>
      <c r="H6" s="78">
        <v>26.313825273</v>
      </c>
      <c r="I6" s="78">
        <v>0</v>
      </c>
      <c r="J6" s="69">
        <v>4.909858311675509</v>
      </c>
      <c r="K6" s="73">
        <v>1755.1481916246753</v>
      </c>
      <c r="L6" s="78">
        <v>0</v>
      </c>
    </row>
    <row r="7" spans="2:12" ht="12.75">
      <c r="B7" s="7">
        <v>3</v>
      </c>
      <c r="C7" s="8" t="s">
        <v>35</v>
      </c>
      <c r="D7" s="78">
        <v>0.072631545</v>
      </c>
      <c r="E7" s="78">
        <v>2.984387654</v>
      </c>
      <c r="F7" s="78">
        <v>12.396048414</v>
      </c>
      <c r="G7" s="78">
        <v>0.246226787</v>
      </c>
      <c r="H7" s="78">
        <v>0.072322321</v>
      </c>
      <c r="I7" s="78">
        <v>0</v>
      </c>
      <c r="J7" s="69">
        <v>0</v>
      </c>
      <c r="K7" s="73">
        <v>15.771616720999997</v>
      </c>
      <c r="L7" s="78">
        <v>0</v>
      </c>
    </row>
    <row r="8" spans="2:12" ht="12.75">
      <c r="B8" s="7">
        <v>4</v>
      </c>
      <c r="C8" s="9" t="s">
        <v>36</v>
      </c>
      <c r="D8" s="78">
        <v>51.86664572</v>
      </c>
      <c r="E8" s="78">
        <v>56.154390023</v>
      </c>
      <c r="F8" s="78">
        <v>588.131451928</v>
      </c>
      <c r="G8" s="78">
        <v>25.534855249</v>
      </c>
      <c r="H8" s="78">
        <v>10.022386833</v>
      </c>
      <c r="I8" s="78">
        <v>0</v>
      </c>
      <c r="J8" s="69">
        <v>0.2366202927865859</v>
      </c>
      <c r="K8" s="73">
        <v>731.9463500457866</v>
      </c>
      <c r="L8" s="78">
        <v>0</v>
      </c>
    </row>
    <row r="9" spans="2:12" ht="12.75">
      <c r="B9" s="7">
        <v>5</v>
      </c>
      <c r="C9" s="9" t="s">
        <v>37</v>
      </c>
      <c r="D9" s="78">
        <v>5.435395072</v>
      </c>
      <c r="E9" s="78">
        <v>66.436364863</v>
      </c>
      <c r="F9" s="78">
        <v>823.385126914</v>
      </c>
      <c r="G9" s="78">
        <v>57.953113414</v>
      </c>
      <c r="H9" s="78">
        <v>16.107756949</v>
      </c>
      <c r="I9" s="78">
        <v>0</v>
      </c>
      <c r="J9" s="69">
        <v>1.1210658645134743</v>
      </c>
      <c r="K9" s="73">
        <v>970.4388230765135</v>
      </c>
      <c r="L9" s="78">
        <v>0</v>
      </c>
    </row>
    <row r="10" spans="2:12" ht="12.75">
      <c r="B10" s="7">
        <v>6</v>
      </c>
      <c r="C10" s="9" t="s">
        <v>38</v>
      </c>
      <c r="D10" s="78">
        <v>6.145803116</v>
      </c>
      <c r="E10" s="78">
        <v>49.505153047</v>
      </c>
      <c r="F10" s="78">
        <v>277.919840456</v>
      </c>
      <c r="G10" s="78">
        <v>24.806160115</v>
      </c>
      <c r="H10" s="78">
        <v>47.123343926</v>
      </c>
      <c r="I10" s="78">
        <v>0</v>
      </c>
      <c r="J10" s="69">
        <v>0.09521827582810062</v>
      </c>
      <c r="K10" s="73">
        <v>405.59551893582807</v>
      </c>
      <c r="L10" s="78">
        <v>0</v>
      </c>
    </row>
    <row r="11" spans="2:12" ht="12.75">
      <c r="B11" s="7">
        <v>7</v>
      </c>
      <c r="C11" s="9" t="s">
        <v>39</v>
      </c>
      <c r="D11" s="78">
        <v>19.896470428</v>
      </c>
      <c r="E11" s="78">
        <v>52.286429781</v>
      </c>
      <c r="F11" s="78">
        <v>599.98440785</v>
      </c>
      <c r="G11" s="78">
        <v>80.362560044</v>
      </c>
      <c r="H11" s="78">
        <v>13.358354228</v>
      </c>
      <c r="I11" s="78">
        <v>0</v>
      </c>
      <c r="J11" s="69">
        <v>1.0835565333956523</v>
      </c>
      <c r="K11" s="73">
        <v>766.9717788643957</v>
      </c>
      <c r="L11" s="78">
        <v>0</v>
      </c>
    </row>
    <row r="12" spans="2:12" ht="12.75">
      <c r="B12" s="7">
        <v>8</v>
      </c>
      <c r="C12" s="8" t="s">
        <v>40</v>
      </c>
      <c r="D12" s="78">
        <v>0.219556957</v>
      </c>
      <c r="E12" s="78">
        <v>10.909734702</v>
      </c>
      <c r="F12" s="78">
        <v>24.896454407</v>
      </c>
      <c r="G12" s="78">
        <v>2.763689344</v>
      </c>
      <c r="H12" s="78">
        <v>0.339394505</v>
      </c>
      <c r="I12" s="78">
        <v>0</v>
      </c>
      <c r="J12" s="69">
        <v>0.006052919406081691</v>
      </c>
      <c r="K12" s="73">
        <v>39.13488283440608</v>
      </c>
      <c r="L12" s="78">
        <v>0</v>
      </c>
    </row>
    <row r="13" spans="2:12" ht="12.75">
      <c r="B13" s="7">
        <v>9</v>
      </c>
      <c r="C13" s="8" t="s">
        <v>41</v>
      </c>
      <c r="D13" s="78">
        <v>0.202762606</v>
      </c>
      <c r="E13" s="78">
        <v>0.868197824</v>
      </c>
      <c r="F13" s="78">
        <v>15.426146985</v>
      </c>
      <c r="G13" s="78">
        <v>1.11495334</v>
      </c>
      <c r="H13" s="78">
        <v>0.061960082</v>
      </c>
      <c r="I13" s="78">
        <v>0</v>
      </c>
      <c r="J13" s="69">
        <v>0</v>
      </c>
      <c r="K13" s="73">
        <v>17.674020837</v>
      </c>
      <c r="L13" s="78">
        <v>0</v>
      </c>
    </row>
    <row r="14" spans="2:12" ht="12.75">
      <c r="B14" s="7">
        <v>10</v>
      </c>
      <c r="C14" s="9" t="s">
        <v>42</v>
      </c>
      <c r="D14" s="78">
        <v>19.575250472</v>
      </c>
      <c r="E14" s="78">
        <v>232.974337365</v>
      </c>
      <c r="F14" s="78">
        <v>773.114466565</v>
      </c>
      <c r="G14" s="78">
        <v>119.63064048</v>
      </c>
      <c r="H14" s="78">
        <v>8.193679727</v>
      </c>
      <c r="I14" s="78">
        <v>0</v>
      </c>
      <c r="J14" s="69">
        <v>0.576180941098951</v>
      </c>
      <c r="K14" s="73">
        <v>1154.0645555500992</v>
      </c>
      <c r="L14" s="78">
        <v>0</v>
      </c>
    </row>
    <row r="15" spans="2:12" ht="12.75">
      <c r="B15" s="7">
        <v>11</v>
      </c>
      <c r="C15" s="9" t="s">
        <v>43</v>
      </c>
      <c r="D15" s="78">
        <v>541.095810467</v>
      </c>
      <c r="E15" s="78">
        <v>1119.620182908</v>
      </c>
      <c r="F15" s="78">
        <v>6849.913617024</v>
      </c>
      <c r="G15" s="78">
        <v>860.864538814</v>
      </c>
      <c r="H15" s="78">
        <v>140.384667132</v>
      </c>
      <c r="I15" s="78">
        <v>0</v>
      </c>
      <c r="J15" s="69">
        <v>10.846504737823034</v>
      </c>
      <c r="K15" s="73">
        <v>9522.725321082822</v>
      </c>
      <c r="L15" s="78">
        <v>0</v>
      </c>
    </row>
    <row r="16" spans="2:12" ht="12.75">
      <c r="B16" s="7">
        <v>12</v>
      </c>
      <c r="C16" s="9" t="s">
        <v>44</v>
      </c>
      <c r="D16" s="78">
        <v>956.795192117</v>
      </c>
      <c r="E16" s="78">
        <v>885.144264036</v>
      </c>
      <c r="F16" s="78">
        <v>2032.496811771</v>
      </c>
      <c r="G16" s="78">
        <v>149.4944806</v>
      </c>
      <c r="H16" s="78">
        <v>73.503957216</v>
      </c>
      <c r="I16" s="78">
        <v>0</v>
      </c>
      <c r="J16" s="69">
        <v>4.91155344192921</v>
      </c>
      <c r="K16" s="73">
        <v>4102.346259181929</v>
      </c>
      <c r="L16" s="78">
        <v>0</v>
      </c>
    </row>
    <row r="17" spans="2:12" ht="12.75">
      <c r="B17" s="7">
        <v>13</v>
      </c>
      <c r="C17" s="9" t="s">
        <v>45</v>
      </c>
      <c r="D17" s="78">
        <v>1.679087725</v>
      </c>
      <c r="E17" s="78">
        <v>4.095766587</v>
      </c>
      <c r="F17" s="78">
        <v>122.952875412</v>
      </c>
      <c r="G17" s="78">
        <v>6.066723766</v>
      </c>
      <c r="H17" s="78">
        <v>2.730028705</v>
      </c>
      <c r="I17" s="78">
        <v>0</v>
      </c>
      <c r="J17" s="69">
        <v>0.14570609550742353</v>
      </c>
      <c r="K17" s="73">
        <v>137.6701882905074</v>
      </c>
      <c r="L17" s="78">
        <v>0</v>
      </c>
    </row>
    <row r="18" spans="2:12" ht="12.75">
      <c r="B18" s="7">
        <v>14</v>
      </c>
      <c r="C18" s="9" t="s">
        <v>46</v>
      </c>
      <c r="D18" s="78">
        <v>0.706818459</v>
      </c>
      <c r="E18" s="78">
        <v>1.95582627</v>
      </c>
      <c r="F18" s="78">
        <v>65.724851713</v>
      </c>
      <c r="G18" s="78">
        <v>2.673615139</v>
      </c>
      <c r="H18" s="78">
        <v>1.463147639</v>
      </c>
      <c r="I18" s="78">
        <v>0</v>
      </c>
      <c r="J18" s="69">
        <v>0.2720725373038819</v>
      </c>
      <c r="K18" s="73">
        <v>72.7963317573039</v>
      </c>
      <c r="L18" s="78">
        <v>0</v>
      </c>
    </row>
    <row r="19" spans="2:12" ht="12.75">
      <c r="B19" s="7">
        <v>15</v>
      </c>
      <c r="C19" s="9" t="s">
        <v>47</v>
      </c>
      <c r="D19" s="78">
        <v>24.802225115</v>
      </c>
      <c r="E19" s="78">
        <v>61.028551351</v>
      </c>
      <c r="F19" s="78">
        <v>1027.86426783</v>
      </c>
      <c r="G19" s="78">
        <v>129.296387706</v>
      </c>
      <c r="H19" s="78">
        <v>17.624304054</v>
      </c>
      <c r="I19" s="78">
        <v>0</v>
      </c>
      <c r="J19" s="69">
        <v>0.9342735182782042</v>
      </c>
      <c r="K19" s="73">
        <v>1261.5500095742782</v>
      </c>
      <c r="L19" s="78">
        <v>0</v>
      </c>
    </row>
    <row r="20" spans="2:12" ht="12.75">
      <c r="B20" s="7">
        <v>16</v>
      </c>
      <c r="C20" s="9" t="s">
        <v>48</v>
      </c>
      <c r="D20" s="78">
        <v>1666.620808432</v>
      </c>
      <c r="E20" s="78">
        <v>1372.640342637</v>
      </c>
      <c r="F20" s="78">
        <v>5989.571045849</v>
      </c>
      <c r="G20" s="78">
        <v>405.672612254</v>
      </c>
      <c r="H20" s="78">
        <v>176.151778305</v>
      </c>
      <c r="I20" s="78">
        <v>0</v>
      </c>
      <c r="J20" s="69">
        <v>14.137126763801435</v>
      </c>
      <c r="K20" s="73">
        <v>9624.7937142408</v>
      </c>
      <c r="L20" s="78">
        <v>0</v>
      </c>
    </row>
    <row r="21" spans="2:12" ht="12.75">
      <c r="B21" s="7">
        <v>17</v>
      </c>
      <c r="C21" s="8" t="s">
        <v>49</v>
      </c>
      <c r="D21" s="78">
        <v>91.641288505</v>
      </c>
      <c r="E21" s="78">
        <v>136.066363013</v>
      </c>
      <c r="F21" s="78">
        <v>1369.824682379</v>
      </c>
      <c r="G21" s="78">
        <v>100.139407965</v>
      </c>
      <c r="H21" s="78">
        <v>27.497116173</v>
      </c>
      <c r="I21" s="78">
        <v>0</v>
      </c>
      <c r="J21" s="69">
        <v>4.064849750526257</v>
      </c>
      <c r="K21" s="73">
        <v>1729.2337077855261</v>
      </c>
      <c r="L21" s="78">
        <v>0</v>
      </c>
    </row>
    <row r="22" spans="2:12" ht="12.75">
      <c r="B22" s="7">
        <v>18</v>
      </c>
      <c r="C22" s="9" t="s">
        <v>50</v>
      </c>
      <c r="D22" s="78">
        <v>0.000198693</v>
      </c>
      <c r="E22" s="78">
        <v>0</v>
      </c>
      <c r="F22" s="78">
        <v>0.352982434</v>
      </c>
      <c r="G22" s="78">
        <v>0.005705506</v>
      </c>
      <c r="H22" s="78">
        <v>0.049985981</v>
      </c>
      <c r="I22" s="78">
        <v>0</v>
      </c>
      <c r="J22" s="69">
        <v>0</v>
      </c>
      <c r="K22" s="73">
        <v>0.4088726140000001</v>
      </c>
      <c r="L22" s="78">
        <v>0</v>
      </c>
    </row>
    <row r="23" spans="2:12" ht="12.75">
      <c r="B23" s="7">
        <v>19</v>
      </c>
      <c r="C23" s="9" t="s">
        <v>51</v>
      </c>
      <c r="D23" s="78">
        <v>200.104467287</v>
      </c>
      <c r="E23" s="78">
        <v>105.297370243</v>
      </c>
      <c r="F23" s="78">
        <v>1544.807589923</v>
      </c>
      <c r="G23" s="78">
        <v>160.64823597</v>
      </c>
      <c r="H23" s="78">
        <v>26.253517919</v>
      </c>
      <c r="I23" s="78">
        <v>0</v>
      </c>
      <c r="J23" s="69">
        <v>4.954074828176511</v>
      </c>
      <c r="K23" s="73">
        <v>2042.0652561701766</v>
      </c>
      <c r="L23" s="78">
        <v>0</v>
      </c>
    </row>
    <row r="24" spans="2:12" ht="12.75">
      <c r="B24" s="7">
        <v>20</v>
      </c>
      <c r="C24" s="8" t="s">
        <v>52</v>
      </c>
      <c r="D24" s="78">
        <v>13959.735060427</v>
      </c>
      <c r="E24" s="78">
        <v>8977.397839661544</v>
      </c>
      <c r="F24" s="78">
        <v>23152.14579232623</v>
      </c>
      <c r="G24" s="78">
        <v>3382.397535972857</v>
      </c>
      <c r="H24" s="78">
        <v>1301.597560173</v>
      </c>
      <c r="I24" s="78">
        <v>3.987953416</v>
      </c>
      <c r="J24" s="69">
        <v>730.7856761411083</v>
      </c>
      <c r="K24" s="73">
        <v>51508.04741811775</v>
      </c>
      <c r="L24" s="78">
        <v>0</v>
      </c>
    </row>
    <row r="25" spans="2:12" ht="12.75">
      <c r="B25" s="7">
        <v>21</v>
      </c>
      <c r="C25" s="9" t="s">
        <v>53</v>
      </c>
      <c r="D25" s="78">
        <v>0.299338791</v>
      </c>
      <c r="E25" s="78">
        <v>0.160231661</v>
      </c>
      <c r="F25" s="78">
        <v>10.919237849</v>
      </c>
      <c r="G25" s="78">
        <v>0.499278932</v>
      </c>
      <c r="H25" s="78">
        <v>0.167085575</v>
      </c>
      <c r="I25" s="78">
        <v>0</v>
      </c>
      <c r="J25" s="69">
        <v>0</v>
      </c>
      <c r="K25" s="73">
        <v>12.045172807999998</v>
      </c>
      <c r="L25" s="78">
        <v>0</v>
      </c>
    </row>
    <row r="26" spans="2:12" ht="12.75">
      <c r="B26" s="7">
        <v>22</v>
      </c>
      <c r="C26" s="8" t="s">
        <v>54</v>
      </c>
      <c r="D26" s="78">
        <v>1.266289827</v>
      </c>
      <c r="E26" s="78">
        <v>5.486557183</v>
      </c>
      <c r="F26" s="78">
        <v>27.96537479</v>
      </c>
      <c r="G26" s="78">
        <v>1.111497697</v>
      </c>
      <c r="H26" s="78">
        <v>0.410109057</v>
      </c>
      <c r="I26" s="78">
        <v>0</v>
      </c>
      <c r="J26" s="69">
        <v>0.04428763878358301</v>
      </c>
      <c r="K26" s="73">
        <v>36.28411619278357</v>
      </c>
      <c r="L26" s="78">
        <v>0</v>
      </c>
    </row>
    <row r="27" spans="2:12" ht="12.75">
      <c r="B27" s="7">
        <v>23</v>
      </c>
      <c r="C27" s="8" t="s">
        <v>55</v>
      </c>
      <c r="D27" s="78">
        <v>0.010313021</v>
      </c>
      <c r="E27" s="78">
        <v>1.059994891</v>
      </c>
      <c r="F27" s="78">
        <v>2.399030729</v>
      </c>
      <c r="G27" s="78">
        <v>0.239259855</v>
      </c>
      <c r="H27" s="78">
        <v>0.040473028</v>
      </c>
      <c r="I27" s="78">
        <v>0</v>
      </c>
      <c r="J27" s="69">
        <v>0</v>
      </c>
      <c r="K27" s="73">
        <v>3.749071524</v>
      </c>
      <c r="L27" s="78">
        <v>0</v>
      </c>
    </row>
    <row r="28" spans="2:12" ht="12.75">
      <c r="B28" s="7">
        <v>24</v>
      </c>
      <c r="C28" s="9" t="s">
        <v>56</v>
      </c>
      <c r="D28" s="78">
        <v>0.173576387</v>
      </c>
      <c r="E28" s="78">
        <v>0.16085011</v>
      </c>
      <c r="F28" s="78">
        <v>13.747097867</v>
      </c>
      <c r="G28" s="78">
        <v>0.601747657</v>
      </c>
      <c r="H28" s="78">
        <v>0.454268672</v>
      </c>
      <c r="I28" s="78">
        <v>0</v>
      </c>
      <c r="J28" s="69">
        <v>1.7663313315072937</v>
      </c>
      <c r="K28" s="73">
        <v>16.903872024507294</v>
      </c>
      <c r="L28" s="78">
        <v>0</v>
      </c>
    </row>
    <row r="29" spans="2:12" ht="12.75">
      <c r="B29" s="7">
        <v>25</v>
      </c>
      <c r="C29" s="9" t="s">
        <v>99</v>
      </c>
      <c r="D29" s="78">
        <v>3126.148566002</v>
      </c>
      <c r="E29" s="78">
        <v>3878.584848224</v>
      </c>
      <c r="F29" s="78">
        <v>4915.817054058</v>
      </c>
      <c r="G29" s="78">
        <v>387.036792582</v>
      </c>
      <c r="H29" s="78">
        <v>171.8539683</v>
      </c>
      <c r="I29" s="78">
        <v>0</v>
      </c>
      <c r="J29" s="69">
        <v>14.131888651956373</v>
      </c>
      <c r="K29" s="73">
        <v>12493.573117817956</v>
      </c>
      <c r="L29" s="78">
        <v>0</v>
      </c>
    </row>
    <row r="30" spans="2:12" ht="12.75">
      <c r="B30" s="7">
        <v>26</v>
      </c>
      <c r="C30" s="9" t="s">
        <v>100</v>
      </c>
      <c r="D30" s="78">
        <v>94.729116613</v>
      </c>
      <c r="E30" s="78">
        <v>68.695505593</v>
      </c>
      <c r="F30" s="78">
        <v>717.51547039</v>
      </c>
      <c r="G30" s="78">
        <v>74.058887266</v>
      </c>
      <c r="H30" s="78">
        <v>15.372670355</v>
      </c>
      <c r="I30" s="78">
        <v>0</v>
      </c>
      <c r="J30" s="69">
        <v>2.752625635011974</v>
      </c>
      <c r="K30" s="73">
        <v>973.1242758520119</v>
      </c>
      <c r="L30" s="78">
        <v>0</v>
      </c>
    </row>
    <row r="31" spans="2:12" ht="12.75">
      <c r="B31" s="7">
        <v>27</v>
      </c>
      <c r="C31" s="9" t="s">
        <v>15</v>
      </c>
      <c r="D31" s="78">
        <v>388.14830874</v>
      </c>
      <c r="E31" s="78">
        <v>472.302169357</v>
      </c>
      <c r="F31" s="78">
        <v>4502.437130108</v>
      </c>
      <c r="G31" s="78">
        <v>448.756225428</v>
      </c>
      <c r="H31" s="78">
        <v>118.272228667</v>
      </c>
      <c r="I31" s="78">
        <v>1.059543641</v>
      </c>
      <c r="J31" s="69">
        <v>0.02509465633586458</v>
      </c>
      <c r="K31" s="73">
        <v>5931.000700597336</v>
      </c>
      <c r="L31" s="78">
        <v>0</v>
      </c>
    </row>
    <row r="32" spans="2:12" ht="12.75">
      <c r="B32" s="7">
        <v>28</v>
      </c>
      <c r="C32" s="9" t="s">
        <v>101</v>
      </c>
      <c r="D32" s="78">
        <v>1.561283254</v>
      </c>
      <c r="E32" s="78">
        <v>2.250977808</v>
      </c>
      <c r="F32" s="78">
        <v>70.370821708</v>
      </c>
      <c r="G32" s="78">
        <v>2.227899793</v>
      </c>
      <c r="H32" s="78">
        <v>3.219323694</v>
      </c>
      <c r="I32" s="78">
        <v>0</v>
      </c>
      <c r="J32" s="69">
        <v>0.16667049497252354</v>
      </c>
      <c r="K32" s="73">
        <v>79.79697675197252</v>
      </c>
      <c r="L32" s="78">
        <v>0</v>
      </c>
    </row>
    <row r="33" spans="2:12" ht="12.75">
      <c r="B33" s="7">
        <v>29</v>
      </c>
      <c r="C33" s="9" t="s">
        <v>57</v>
      </c>
      <c r="D33" s="78">
        <v>29.021631487</v>
      </c>
      <c r="E33" s="78">
        <v>80.274304795</v>
      </c>
      <c r="F33" s="78">
        <v>1191.78110042</v>
      </c>
      <c r="G33" s="78">
        <v>53.788863773</v>
      </c>
      <c r="H33" s="78">
        <v>23.432650518</v>
      </c>
      <c r="I33" s="78">
        <v>0</v>
      </c>
      <c r="J33" s="69">
        <v>0.867306872304242</v>
      </c>
      <c r="K33" s="73">
        <v>1379.1658578653041</v>
      </c>
      <c r="L33" s="78">
        <v>0</v>
      </c>
    </row>
    <row r="34" spans="2:12" ht="12.75">
      <c r="B34" s="7">
        <v>30</v>
      </c>
      <c r="C34" s="9" t="s">
        <v>58</v>
      </c>
      <c r="D34" s="78">
        <v>78.863314417</v>
      </c>
      <c r="E34" s="78">
        <v>203.332900333</v>
      </c>
      <c r="F34" s="78">
        <v>2224.60599701</v>
      </c>
      <c r="G34" s="78">
        <v>116.618074815</v>
      </c>
      <c r="H34" s="78">
        <v>32.262377582</v>
      </c>
      <c r="I34" s="78">
        <v>0</v>
      </c>
      <c r="J34" s="69">
        <v>5.626398929890317</v>
      </c>
      <c r="K34" s="73">
        <v>2661.30906308689</v>
      </c>
      <c r="L34" s="78">
        <v>0</v>
      </c>
    </row>
    <row r="35" spans="2:12" ht="12.75">
      <c r="B35" s="7">
        <v>31</v>
      </c>
      <c r="C35" s="8" t="s">
        <v>59</v>
      </c>
      <c r="D35" s="78">
        <v>0.808574784</v>
      </c>
      <c r="E35" s="78">
        <v>16.215307669</v>
      </c>
      <c r="F35" s="78">
        <v>26.179431135</v>
      </c>
      <c r="G35" s="78">
        <v>1.751171525</v>
      </c>
      <c r="H35" s="78">
        <v>0.268164112</v>
      </c>
      <c r="I35" s="78">
        <v>0</v>
      </c>
      <c r="J35" s="69">
        <v>0</v>
      </c>
      <c r="K35" s="73">
        <v>45.222649225</v>
      </c>
      <c r="L35" s="78">
        <v>0</v>
      </c>
    </row>
    <row r="36" spans="2:12" ht="12.75">
      <c r="B36" s="7">
        <v>32</v>
      </c>
      <c r="C36" s="9" t="s">
        <v>60</v>
      </c>
      <c r="D36" s="78">
        <v>987.350890427</v>
      </c>
      <c r="E36" s="78">
        <v>1052.630556118</v>
      </c>
      <c r="F36" s="78">
        <v>3397.257349108</v>
      </c>
      <c r="G36" s="78">
        <v>388.909900596</v>
      </c>
      <c r="H36" s="78">
        <v>131.8432963</v>
      </c>
      <c r="I36" s="78">
        <v>0.937937794</v>
      </c>
      <c r="J36" s="69">
        <v>31.61269097562612</v>
      </c>
      <c r="K36" s="73">
        <v>5990.542621318626</v>
      </c>
      <c r="L36" s="78">
        <v>0</v>
      </c>
    </row>
    <row r="37" spans="2:12" ht="12.75">
      <c r="B37" s="7">
        <v>33</v>
      </c>
      <c r="C37" s="9" t="s">
        <v>95</v>
      </c>
      <c r="D37" s="78">
        <v>30.778973954</v>
      </c>
      <c r="E37" s="78">
        <v>44.163469709</v>
      </c>
      <c r="F37" s="78">
        <v>116.915631881</v>
      </c>
      <c r="G37" s="79">
        <v>4.398738413</v>
      </c>
      <c r="H37" s="79">
        <v>2.043016006</v>
      </c>
      <c r="I37" s="78">
        <v>0</v>
      </c>
      <c r="J37" s="69">
        <v>7.34329643853254</v>
      </c>
      <c r="K37" s="73">
        <v>205.64312640153253</v>
      </c>
      <c r="L37" s="78">
        <v>0</v>
      </c>
    </row>
    <row r="38" spans="2:12" ht="12.75">
      <c r="B38" s="7">
        <v>34</v>
      </c>
      <c r="C38" s="9" t="s">
        <v>61</v>
      </c>
      <c r="D38" s="78">
        <v>0.133623156</v>
      </c>
      <c r="E38" s="78">
        <v>0.250104847</v>
      </c>
      <c r="F38" s="78">
        <v>11.60307338</v>
      </c>
      <c r="G38" s="78">
        <v>0.289147088</v>
      </c>
      <c r="H38" s="78">
        <v>0.185479604</v>
      </c>
      <c r="I38" s="78">
        <v>0</v>
      </c>
      <c r="J38" s="69">
        <v>0.05920074196523286</v>
      </c>
      <c r="K38" s="73">
        <v>12.520628816965232</v>
      </c>
      <c r="L38" s="78">
        <v>0</v>
      </c>
    </row>
    <row r="39" spans="2:12" ht="12.75">
      <c r="B39" s="7">
        <v>35</v>
      </c>
      <c r="C39" s="9" t="s">
        <v>62</v>
      </c>
      <c r="D39" s="78">
        <v>302.698708482</v>
      </c>
      <c r="E39" s="78">
        <v>611.598095445</v>
      </c>
      <c r="F39" s="78">
        <v>4110.452442912</v>
      </c>
      <c r="G39" s="78">
        <v>361.31220746</v>
      </c>
      <c r="H39" s="78">
        <v>72.894388906</v>
      </c>
      <c r="I39" s="78">
        <v>0</v>
      </c>
      <c r="J39" s="69">
        <v>5.664772795144315</v>
      </c>
      <c r="K39" s="73">
        <v>5464.620616000144</v>
      </c>
      <c r="L39" s="78">
        <v>0</v>
      </c>
    </row>
    <row r="40" spans="2:12" ht="12.75">
      <c r="B40" s="7">
        <v>36</v>
      </c>
      <c r="C40" s="9" t="s">
        <v>63</v>
      </c>
      <c r="D40" s="78">
        <v>29.568787664</v>
      </c>
      <c r="E40" s="78">
        <v>41.227762089</v>
      </c>
      <c r="F40" s="78">
        <v>548.699662887</v>
      </c>
      <c r="G40" s="78">
        <v>34.285089783</v>
      </c>
      <c r="H40" s="78">
        <v>8.404251514</v>
      </c>
      <c r="I40" s="78">
        <v>0</v>
      </c>
      <c r="J40" s="69">
        <v>0.7827373138350235</v>
      </c>
      <c r="K40" s="73">
        <v>662.968291250835</v>
      </c>
      <c r="L40" s="78">
        <v>0</v>
      </c>
    </row>
    <row r="41" spans="2:12" ht="12.75">
      <c r="B41" s="7">
        <v>37</v>
      </c>
      <c r="C41" s="9" t="s">
        <v>64</v>
      </c>
      <c r="D41" s="78">
        <v>1276.211228111</v>
      </c>
      <c r="E41" s="78">
        <v>1080.678321612</v>
      </c>
      <c r="F41" s="78">
        <v>3530.442739952</v>
      </c>
      <c r="G41" s="78">
        <v>422.922265006</v>
      </c>
      <c r="H41" s="78">
        <v>101.940430951</v>
      </c>
      <c r="I41" s="78">
        <v>0</v>
      </c>
      <c r="J41" s="69">
        <v>37.764359244372635</v>
      </c>
      <c r="K41" s="73">
        <v>6449.959344876373</v>
      </c>
      <c r="L41" s="78">
        <v>0</v>
      </c>
    </row>
    <row r="42" spans="2:12" ht="15">
      <c r="B42" s="10" t="s">
        <v>11</v>
      </c>
      <c r="C42" s="70"/>
      <c r="D42" s="80">
        <f aca="true" t="shared" si="0" ref="D42:L42">SUM(D5:D41)</f>
        <v>24012.385976811</v>
      </c>
      <c r="E42" s="80">
        <f t="shared" si="0"/>
        <v>20788.44483013155</v>
      </c>
      <c r="F42" s="80">
        <f t="shared" si="0"/>
        <v>72089.97020287324</v>
      </c>
      <c r="G42" s="80">
        <f t="shared" si="0"/>
        <v>7926.626430487857</v>
      </c>
      <c r="H42" s="80">
        <f>SUM(H5:H41)</f>
        <v>2572.00045679</v>
      </c>
      <c r="I42" s="80">
        <f t="shared" si="0"/>
        <v>5.985434851</v>
      </c>
      <c r="J42" s="80">
        <f t="shared" si="0"/>
        <v>887.6882002299997</v>
      </c>
      <c r="K42" s="80">
        <f>SUM(K5:K41)</f>
        <v>128283.10153217461</v>
      </c>
      <c r="L42" s="80">
        <f t="shared" si="0"/>
        <v>0</v>
      </c>
    </row>
    <row r="43" spans="2:6" ht="12.75">
      <c r="B43" t="s">
        <v>80</v>
      </c>
      <c r="E43" s="1"/>
      <c r="F43" s="76"/>
    </row>
    <row r="44" spans="5:6" ht="12.75">
      <c r="E44" s="1"/>
      <c r="F44" s="76"/>
    </row>
    <row r="45" spans="4:12" ht="12.75">
      <c r="D45" s="81"/>
      <c r="E45" s="81"/>
      <c r="F45" s="81"/>
      <c r="G45" s="81"/>
      <c r="H45" s="81"/>
      <c r="I45" s="81"/>
      <c r="J45" s="81"/>
      <c r="K45" s="81"/>
      <c r="L45" s="8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2023-05-08T11:51:33Z</cp:lastPrinted>
  <dcterms:created xsi:type="dcterms:W3CDTF">2014-01-06T04:43:23Z</dcterms:created>
  <dcterms:modified xsi:type="dcterms:W3CDTF">2023-08-08T10:57:16Z</dcterms:modified>
  <cp:category/>
  <cp:version/>
  <cp:contentType/>
  <cp:contentStatus/>
</cp:coreProperties>
</file>