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1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<sst xmlns="http://schemas.openxmlformats.org/spreadsheetml/2006/main" count="206" uniqueCount="172">
  <si>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</si>
  <si>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</si>
  <si>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</si>
  <si>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</si>
  <si>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</si>
  <si>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</si>
  <si>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</si>
  <si>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</si>
  <si>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</si>
  <si>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</si>
  <si>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</si>
  <si>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</si>
  <si>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</si>
  <si>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</si>
  <si>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</si>
  <si>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</si>
  <si>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</si>
  <si>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</si>
  <si>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</si>
  <si>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</si>
  <si>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</si>
  <si>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</si>
  <si>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</si>
  <si>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</si>
  <si>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</si>
  <si>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</si>
  <si>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</si>
  <si>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</si>
  <si>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</si>
  <si>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</si>
  <si>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</si>
  <si>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</si>
  <si>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</si>
  <si>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</si>
  <si>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</si>
  <si>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</si>
  <si>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</si>
  <si>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</si>
  <si>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</si>
  <si>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</si>
  <si>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</si>
  <si>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</si>
  <si>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</si>
  <si>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</si>
  <si>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</si>
  <si>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</si>
  <si>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</si>
  <si>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</si>
  <si>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</si>
  <si>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</si>
  <si>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</si>
  <si>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</si>
  <si>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</si>
  <si>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</si>
  <si>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</si>
  <si>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</si>
  <si>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</si>
  <si>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</si>
  <si>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</si>
  <si>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</si>
  <si>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</si>
  <si>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</si>
  <si>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</si>
  <si>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</si>
  <si>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</si>
  <si>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</si>
  <si>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</si>
  <si>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</si>
  <si>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</si>
  <si>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</si>
  <si>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</si>
  <si>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</si>
  <si>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</si>
  <si>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</si>
  <si>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</si>
  <si>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</si>
  <si>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</si>
  <si>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</si>
  <si>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</si>
  <si>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</si>
  <si>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</si>
  <si>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</si>
  <si>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</si>
  <si>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</si>
  <si>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</si>
  <si>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</si>
  <si>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</si>
  <si>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</si>
  <si>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</si>
  <si>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</si>
  <si>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</si>
  <si>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</si>
  <si>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</si>
  <si>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</si>
  <si>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</si>
  <si>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</si>
  <si>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</si>
  <si>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</si>
  <si>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</si>
  <si>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</si>
  <si>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</si>
  <si>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</si>
  <si>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</si>
  <si>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</si>
  <si>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</si>
  <si>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</si>
  <si>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A.C.E. Fund - S2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</si>
  <si>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</si>
  <si>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</si>
  <si>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</si>
  <si>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</si>
  <si>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</si>
  <si>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</si>
  <si>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</si>
  <si>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</si>
  <si>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</si>
  <si>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</si>
  <si>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</si>
  <si>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</si>
  <si>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</si>
  <si>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</si>
  <si>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</si>
  <si>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</si>
  <si>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</si>
  <si>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</si>
  <si>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</si>
  <si>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</si>
  <si>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</si>
  <si>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</si>
  <si>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</si>
  <si>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</si>
  <si>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</si>
  <si>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</si>
  <si>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</si>
  <si>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</si>
  <si>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</si>
  <si>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220 - 40M</t>
  </si>
  <si>
    <t>DSP FMP - Series 227-39M</t>
  </si>
  <si>
    <t>DSP FMP - Series 226-39M</t>
  </si>
  <si>
    <t>DSP FMP - Series 238-36M</t>
  </si>
  <si>
    <t>DSP FMP - Series 243-36M</t>
  </si>
  <si>
    <t>DSP FMP - Series 233-36M</t>
  </si>
  <si>
    <t>DSP FMP - Series 239-36M</t>
  </si>
  <si>
    <t>DSP FMP - Series 250-39M</t>
  </si>
  <si>
    <t>DSP FMP - Series 232-36M</t>
  </si>
  <si>
    <t>DSP FMP - Series 244-36M</t>
  </si>
  <si>
    <t>DSP FMP - Series 223 - 39M</t>
  </si>
  <si>
    <t>DSP FMP - Series 241-36M</t>
  </si>
  <si>
    <t>DSP FMP - Series 237-36M</t>
  </si>
  <si>
    <t>DSP FMP - Series 224 - 39M</t>
  </si>
  <si>
    <t>DSP FMP - Series 219 - 40M</t>
  </si>
  <si>
    <t>DSP FMP - Series 235-36M</t>
  </si>
  <si>
    <t>DSP FMP - Series 251-38M</t>
  </si>
  <si>
    <t>DSP FMP - Series 221 - 40M</t>
  </si>
  <si>
    <t>DSP FMP - Series 217 - 40M</t>
  </si>
  <si>
    <t>DSP FMP - Series 236-36M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</si>
  <si>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</si>
  <si>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</si>
  <si>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</si>
  <si>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</si>
  <si>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</si>
  <si>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</si>
  <si>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</si>
  <si>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</si>
  <si>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</si>
  <si>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</si>
  <si>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- FMP - Series 218 - 40M</t>
  </si>
  <si>
    <t>DSP Value Fund</t>
  </si>
  <si>
    <t>DSP Flexi Cap Fund</t>
  </si>
  <si>
    <t>DSP Mutual Fund: Average Assets Under Management (AAUM) as on 31.03.2021 (All figures in Rs. Crore)</t>
  </si>
  <si>
    <t>Table showing State wise /Union Territory wise contribution to AAUM of category of schemes as on 31.03.2021</t>
  </si>
  <si>
    <t>DSP Floater Fund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</si>
</sst>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0" borderId="14" xfId="42" applyFont="1" applyBorder="1" applyAlignment="1">
      <alignment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0" fillId="0" borderId="12" xfId="42" applyFont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4" fontId="0" fillId="0" borderId="0" xfId="0" applyNumberFormat="1" applyAlignment="1">
      <alignment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29"/>
  <sheetViews>
    <sheetView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8.57421875" style="2" bestFit="1" customWidth="1"/>
    <col min="2" max="2" width="41.0039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8.00390625" style="2" bestFit="1" customWidth="1"/>
    <col min="11" max="11" width="7.00390625" style="2" bestFit="1" customWidth="1"/>
    <col min="12" max="12" width="9.5742187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19" width="8.00390625" style="2" bestFit="1" customWidth="1"/>
    <col min="20" max="20" width="7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7.140625" style="26" bestFit="1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7" t="s">
        <v>66</v>
      </c>
      <c r="B1" s="139" t="s">
        <v>28</v>
      </c>
      <c r="C1" s="145" t="s">
        <v>169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8"/>
      <c r="B2" s="140"/>
      <c r="C2" s="144" t="s">
        <v>27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3"/>
      <c r="W2" s="131" t="s">
        <v>25</v>
      </c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3"/>
      <c r="AQ2" s="131" t="s">
        <v>26</v>
      </c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3"/>
      <c r="BK2" s="148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8"/>
      <c r="B3" s="140"/>
      <c r="C3" s="143" t="s">
        <v>102</v>
      </c>
      <c r="D3" s="135"/>
      <c r="E3" s="135"/>
      <c r="F3" s="135"/>
      <c r="G3" s="135"/>
      <c r="H3" s="135"/>
      <c r="I3" s="135"/>
      <c r="J3" s="135"/>
      <c r="K3" s="135"/>
      <c r="L3" s="136"/>
      <c r="M3" s="134" t="s">
        <v>103</v>
      </c>
      <c r="N3" s="135"/>
      <c r="O3" s="135"/>
      <c r="P3" s="135"/>
      <c r="Q3" s="135"/>
      <c r="R3" s="135"/>
      <c r="S3" s="135"/>
      <c r="T3" s="135"/>
      <c r="U3" s="135"/>
      <c r="V3" s="136"/>
      <c r="W3" s="134" t="s">
        <v>102</v>
      </c>
      <c r="X3" s="135"/>
      <c r="Y3" s="135"/>
      <c r="Z3" s="135"/>
      <c r="AA3" s="135"/>
      <c r="AB3" s="135"/>
      <c r="AC3" s="135"/>
      <c r="AD3" s="135"/>
      <c r="AE3" s="135"/>
      <c r="AF3" s="136"/>
      <c r="AG3" s="134" t="s">
        <v>103</v>
      </c>
      <c r="AH3" s="135"/>
      <c r="AI3" s="135"/>
      <c r="AJ3" s="135"/>
      <c r="AK3" s="135"/>
      <c r="AL3" s="135"/>
      <c r="AM3" s="135"/>
      <c r="AN3" s="135"/>
      <c r="AO3" s="135"/>
      <c r="AP3" s="136"/>
      <c r="AQ3" s="134" t="s">
        <v>102</v>
      </c>
      <c r="AR3" s="135"/>
      <c r="AS3" s="135"/>
      <c r="AT3" s="135"/>
      <c r="AU3" s="135"/>
      <c r="AV3" s="135"/>
      <c r="AW3" s="135"/>
      <c r="AX3" s="135"/>
      <c r="AY3" s="135"/>
      <c r="AZ3" s="136"/>
      <c r="BA3" s="134" t="s">
        <v>103</v>
      </c>
      <c r="BB3" s="135"/>
      <c r="BC3" s="135"/>
      <c r="BD3" s="135"/>
      <c r="BE3" s="135"/>
      <c r="BF3" s="135"/>
      <c r="BG3" s="135"/>
      <c r="BH3" s="135"/>
      <c r="BI3" s="135"/>
      <c r="BJ3" s="136"/>
      <c r="BK3" s="149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8"/>
      <c r="B4" s="140"/>
      <c r="C4" s="125" t="s">
        <v>29</v>
      </c>
      <c r="D4" s="125"/>
      <c r="E4" s="125"/>
      <c r="F4" s="125"/>
      <c r="G4" s="126"/>
      <c r="H4" s="128" t="s">
        <v>30</v>
      </c>
      <c r="I4" s="129"/>
      <c r="J4" s="129"/>
      <c r="K4" s="129"/>
      <c r="L4" s="130"/>
      <c r="M4" s="127" t="s">
        <v>29</v>
      </c>
      <c r="N4" s="125"/>
      <c r="O4" s="125"/>
      <c r="P4" s="125"/>
      <c r="Q4" s="126"/>
      <c r="R4" s="128" t="s">
        <v>30</v>
      </c>
      <c r="S4" s="129"/>
      <c r="T4" s="129"/>
      <c r="U4" s="129"/>
      <c r="V4" s="130"/>
      <c r="W4" s="127" t="s">
        <v>29</v>
      </c>
      <c r="X4" s="125"/>
      <c r="Y4" s="125"/>
      <c r="Z4" s="125"/>
      <c r="AA4" s="126"/>
      <c r="AB4" s="128" t="s">
        <v>30</v>
      </c>
      <c r="AC4" s="129"/>
      <c r="AD4" s="129"/>
      <c r="AE4" s="129"/>
      <c r="AF4" s="130"/>
      <c r="AG4" s="127" t="s">
        <v>29</v>
      </c>
      <c r="AH4" s="125"/>
      <c r="AI4" s="125"/>
      <c r="AJ4" s="125"/>
      <c r="AK4" s="126"/>
      <c r="AL4" s="128" t="s">
        <v>30</v>
      </c>
      <c r="AM4" s="129"/>
      <c r="AN4" s="129"/>
      <c r="AO4" s="129"/>
      <c r="AP4" s="130"/>
      <c r="AQ4" s="127" t="s">
        <v>29</v>
      </c>
      <c r="AR4" s="125"/>
      <c r="AS4" s="125"/>
      <c r="AT4" s="125"/>
      <c r="AU4" s="126"/>
      <c r="AV4" s="128" t="s">
        <v>30</v>
      </c>
      <c r="AW4" s="129"/>
      <c r="AX4" s="129"/>
      <c r="AY4" s="129"/>
      <c r="AZ4" s="130"/>
      <c r="BA4" s="127" t="s">
        <v>29</v>
      </c>
      <c r="BB4" s="125"/>
      <c r="BC4" s="125"/>
      <c r="BD4" s="125"/>
      <c r="BE4" s="126"/>
      <c r="BF4" s="128" t="s">
        <v>30</v>
      </c>
      <c r="BG4" s="129"/>
      <c r="BH4" s="129"/>
      <c r="BI4" s="129"/>
      <c r="BJ4" s="130"/>
      <c r="BK4" s="149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8"/>
      <c r="B5" s="140"/>
      <c r="C5" s="94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50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2"/>
    </row>
    <row r="7" spans="1:63" ht="12.75">
      <c r="A7" s="10" t="s">
        <v>67</v>
      </c>
      <c r="B7" s="17" t="s">
        <v>12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2"/>
    </row>
    <row r="8" spans="1:63" ht="12.75">
      <c r="A8" s="10"/>
      <c r="B8" s="21" t="s">
        <v>133</v>
      </c>
      <c r="C8" s="48">
        <v>0</v>
      </c>
      <c r="D8" s="46">
        <v>154.050838857</v>
      </c>
      <c r="E8" s="40">
        <v>0</v>
      </c>
      <c r="F8" s="40">
        <v>0</v>
      </c>
      <c r="G8" s="40">
        <v>0</v>
      </c>
      <c r="H8" s="40">
        <v>20.302986973</v>
      </c>
      <c r="I8" s="40">
        <v>668.491169077</v>
      </c>
      <c r="J8" s="40">
        <v>27.499732741</v>
      </c>
      <c r="K8" s="40">
        <v>0</v>
      </c>
      <c r="L8" s="40">
        <v>224.186151819</v>
      </c>
      <c r="M8" s="40">
        <v>0</v>
      </c>
      <c r="N8" s="46">
        <v>0</v>
      </c>
      <c r="O8" s="40">
        <v>0</v>
      </c>
      <c r="P8" s="40">
        <v>0</v>
      </c>
      <c r="Q8" s="40">
        <v>0</v>
      </c>
      <c r="R8" s="40">
        <v>5.877974615</v>
      </c>
      <c r="S8" s="40">
        <v>21.114772008</v>
      </c>
      <c r="T8" s="40">
        <v>5.384123812</v>
      </c>
      <c r="U8" s="40">
        <v>0</v>
      </c>
      <c r="V8" s="40">
        <v>19.448040915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0.012991467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0.00456637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6">
        <v>0</v>
      </c>
      <c r="AS8" s="40">
        <v>0</v>
      </c>
      <c r="AT8" s="40">
        <v>0</v>
      </c>
      <c r="AU8" s="40">
        <v>0</v>
      </c>
      <c r="AV8" s="40">
        <v>19.633681148</v>
      </c>
      <c r="AW8" s="40">
        <v>335.78697482</v>
      </c>
      <c r="AX8" s="40">
        <v>0.259954391</v>
      </c>
      <c r="AY8" s="40">
        <v>0</v>
      </c>
      <c r="AZ8" s="40">
        <v>257.887851534</v>
      </c>
      <c r="BA8" s="40">
        <v>0</v>
      </c>
      <c r="BB8" s="46">
        <v>0</v>
      </c>
      <c r="BC8" s="40">
        <v>0</v>
      </c>
      <c r="BD8" s="40">
        <v>0</v>
      </c>
      <c r="BE8" s="40">
        <v>0</v>
      </c>
      <c r="BF8" s="40">
        <v>14.036810514</v>
      </c>
      <c r="BG8" s="46">
        <v>7.763780293</v>
      </c>
      <c r="BH8" s="40">
        <v>0.287126561</v>
      </c>
      <c r="BI8" s="40">
        <v>0</v>
      </c>
      <c r="BJ8" s="40">
        <v>55.858412055</v>
      </c>
      <c r="BK8" s="109">
        <v>1837.88793997</v>
      </c>
    </row>
    <row r="9" spans="1:63" ht="12.75">
      <c r="A9" s="10"/>
      <c r="B9" s="21" t="s">
        <v>134</v>
      </c>
      <c r="C9" s="48">
        <v>0</v>
      </c>
      <c r="D9" s="46">
        <v>1375.213763008</v>
      </c>
      <c r="E9" s="40">
        <v>0</v>
      </c>
      <c r="F9" s="40">
        <v>0</v>
      </c>
      <c r="G9" s="49">
        <v>0</v>
      </c>
      <c r="H9" s="48">
        <v>68.365540203</v>
      </c>
      <c r="I9" s="40">
        <v>5794.676220677</v>
      </c>
      <c r="J9" s="40">
        <v>226.988689333</v>
      </c>
      <c r="K9" s="49">
        <v>0</v>
      </c>
      <c r="L9" s="49">
        <v>747.909794961</v>
      </c>
      <c r="M9" s="48">
        <v>0</v>
      </c>
      <c r="N9" s="46">
        <v>0</v>
      </c>
      <c r="O9" s="40">
        <v>0</v>
      </c>
      <c r="P9" s="49">
        <v>0</v>
      </c>
      <c r="Q9" s="49">
        <v>0</v>
      </c>
      <c r="R9" s="48">
        <v>29.51062329</v>
      </c>
      <c r="S9" s="40">
        <v>112.659402335</v>
      </c>
      <c r="T9" s="40">
        <v>10.618565021</v>
      </c>
      <c r="U9" s="40">
        <v>0</v>
      </c>
      <c r="V9" s="49">
        <v>65.09852046500001</v>
      </c>
      <c r="W9" s="48">
        <v>0</v>
      </c>
      <c r="X9" s="40">
        <v>0</v>
      </c>
      <c r="Y9" s="40">
        <v>0</v>
      </c>
      <c r="Z9" s="49">
        <v>0</v>
      </c>
      <c r="AA9" s="49">
        <v>0</v>
      </c>
      <c r="AB9" s="48">
        <v>0.065605562</v>
      </c>
      <c r="AC9" s="40">
        <v>0</v>
      </c>
      <c r="AD9" s="40">
        <v>0</v>
      </c>
      <c r="AE9" s="40">
        <v>0</v>
      </c>
      <c r="AF9" s="49">
        <v>0</v>
      </c>
      <c r="AG9" s="48">
        <v>0</v>
      </c>
      <c r="AH9" s="40">
        <v>0</v>
      </c>
      <c r="AI9" s="40">
        <v>0</v>
      </c>
      <c r="AJ9" s="40">
        <v>0</v>
      </c>
      <c r="AK9" s="49">
        <v>0</v>
      </c>
      <c r="AL9" s="48">
        <v>0.009975201</v>
      </c>
      <c r="AM9" s="40">
        <v>0</v>
      </c>
      <c r="AN9" s="40">
        <v>0</v>
      </c>
      <c r="AO9" s="49">
        <v>0</v>
      </c>
      <c r="AP9" s="49">
        <v>0.026360894</v>
      </c>
      <c r="AQ9" s="48">
        <v>0</v>
      </c>
      <c r="AR9" s="46">
        <v>0</v>
      </c>
      <c r="AS9" s="40">
        <v>0</v>
      </c>
      <c r="AT9" s="49">
        <v>0</v>
      </c>
      <c r="AU9" s="49">
        <v>0</v>
      </c>
      <c r="AV9" s="48">
        <v>125.124620185</v>
      </c>
      <c r="AW9" s="40">
        <v>2672.879259311</v>
      </c>
      <c r="AX9" s="40">
        <v>5.567467863</v>
      </c>
      <c r="AY9" s="49">
        <v>0</v>
      </c>
      <c r="AZ9" s="49">
        <v>632.089723327</v>
      </c>
      <c r="BA9" s="48">
        <v>0</v>
      </c>
      <c r="BB9" s="46">
        <v>0</v>
      </c>
      <c r="BC9" s="40">
        <v>0</v>
      </c>
      <c r="BD9" s="49">
        <v>0</v>
      </c>
      <c r="BE9" s="49">
        <v>0</v>
      </c>
      <c r="BF9" s="48">
        <v>50.518367561</v>
      </c>
      <c r="BG9" s="46">
        <v>36.842488715</v>
      </c>
      <c r="BH9" s="40">
        <v>4.842117361</v>
      </c>
      <c r="BI9" s="40">
        <v>0</v>
      </c>
      <c r="BJ9" s="40">
        <v>89.533952208</v>
      </c>
      <c r="BK9" s="109">
        <v>12048.541057481</v>
      </c>
    </row>
    <row r="10" spans="1:63" ht="12.75">
      <c r="A10" s="10"/>
      <c r="B10" s="21" t="s">
        <v>128</v>
      </c>
      <c r="C10" s="48">
        <v>0</v>
      </c>
      <c r="D10" s="46">
        <v>0.558686712</v>
      </c>
      <c r="E10" s="40">
        <v>0</v>
      </c>
      <c r="F10" s="40">
        <v>0</v>
      </c>
      <c r="G10" s="47">
        <v>0</v>
      </c>
      <c r="H10" s="48">
        <v>2.532497305</v>
      </c>
      <c r="I10" s="40">
        <v>1348.424550825</v>
      </c>
      <c r="J10" s="40">
        <v>3.426365873</v>
      </c>
      <c r="K10" s="49">
        <v>0</v>
      </c>
      <c r="L10" s="47">
        <v>143.185239587</v>
      </c>
      <c r="M10" s="48">
        <v>0</v>
      </c>
      <c r="N10" s="46">
        <v>0</v>
      </c>
      <c r="O10" s="40">
        <v>0</v>
      </c>
      <c r="P10" s="49">
        <v>0</v>
      </c>
      <c r="Q10" s="47">
        <v>0</v>
      </c>
      <c r="R10" s="48">
        <v>0.877561128</v>
      </c>
      <c r="S10" s="40">
        <v>19.057596992</v>
      </c>
      <c r="T10" s="40">
        <v>0</v>
      </c>
      <c r="U10" s="40">
        <v>0</v>
      </c>
      <c r="V10" s="47">
        <v>1.792729604</v>
      </c>
      <c r="W10" s="48">
        <v>0</v>
      </c>
      <c r="X10" s="40">
        <v>0</v>
      </c>
      <c r="Y10" s="40">
        <v>0</v>
      </c>
      <c r="Z10" s="49">
        <v>0</v>
      </c>
      <c r="AA10" s="47">
        <v>0</v>
      </c>
      <c r="AB10" s="48">
        <v>0</v>
      </c>
      <c r="AC10" s="40">
        <v>4.677185495</v>
      </c>
      <c r="AD10" s="40">
        <v>0</v>
      </c>
      <c r="AE10" s="40">
        <v>0</v>
      </c>
      <c r="AF10" s="47">
        <v>0</v>
      </c>
      <c r="AG10" s="48">
        <v>0</v>
      </c>
      <c r="AH10" s="40">
        <v>0</v>
      </c>
      <c r="AI10" s="40">
        <v>0</v>
      </c>
      <c r="AJ10" s="40">
        <v>0</v>
      </c>
      <c r="AK10" s="47">
        <v>0</v>
      </c>
      <c r="AL10" s="48">
        <v>0</v>
      </c>
      <c r="AM10" s="40">
        <v>0</v>
      </c>
      <c r="AN10" s="40">
        <v>0</v>
      </c>
      <c r="AO10" s="49">
        <v>0</v>
      </c>
      <c r="AP10" s="47">
        <v>0</v>
      </c>
      <c r="AQ10" s="48">
        <v>0</v>
      </c>
      <c r="AR10" s="46">
        <v>0</v>
      </c>
      <c r="AS10" s="40">
        <v>0</v>
      </c>
      <c r="AT10" s="49">
        <v>0</v>
      </c>
      <c r="AU10" s="47">
        <v>0</v>
      </c>
      <c r="AV10" s="48">
        <v>12.196232861</v>
      </c>
      <c r="AW10" s="40">
        <v>182.640744617</v>
      </c>
      <c r="AX10" s="40">
        <v>0</v>
      </c>
      <c r="AY10" s="49">
        <v>0</v>
      </c>
      <c r="AZ10" s="47">
        <v>66.944325117</v>
      </c>
      <c r="BA10" s="48">
        <v>0</v>
      </c>
      <c r="BB10" s="46">
        <v>0</v>
      </c>
      <c r="BC10" s="40">
        <v>0</v>
      </c>
      <c r="BD10" s="49">
        <v>0</v>
      </c>
      <c r="BE10" s="47">
        <v>0</v>
      </c>
      <c r="BF10" s="48">
        <v>5.964519315</v>
      </c>
      <c r="BG10" s="46">
        <v>6.817308171</v>
      </c>
      <c r="BH10" s="40">
        <v>4.981285195</v>
      </c>
      <c r="BI10" s="40">
        <v>0</v>
      </c>
      <c r="BJ10" s="40">
        <v>16.895152201</v>
      </c>
      <c r="BK10" s="109">
        <v>1820.971980998</v>
      </c>
    </row>
    <row r="11" spans="1:64" ht="12.75">
      <c r="A11" s="31"/>
      <c r="B11" s="32" t="s">
        <v>76</v>
      </c>
      <c r="C11" s="95">
        <f>SUM(C8:C10)</f>
        <v>0</v>
      </c>
      <c r="D11" s="77">
        <f aca="true" t="shared" si="0" ref="D11:BJ11">SUM(D8:D10)</f>
        <v>1529.8232885769999</v>
      </c>
      <c r="E11" s="77">
        <f t="shared" si="0"/>
        <v>0</v>
      </c>
      <c r="F11" s="77">
        <f t="shared" si="0"/>
        <v>0</v>
      </c>
      <c r="G11" s="77">
        <f t="shared" si="0"/>
        <v>0</v>
      </c>
      <c r="H11" s="77">
        <f t="shared" si="0"/>
        <v>91.201024481</v>
      </c>
      <c r="I11" s="77">
        <f t="shared" si="0"/>
        <v>7811.591940579001</v>
      </c>
      <c r="J11" s="77">
        <f t="shared" si="0"/>
        <v>257.914787947</v>
      </c>
      <c r="K11" s="77">
        <f t="shared" si="0"/>
        <v>0</v>
      </c>
      <c r="L11" s="77">
        <f t="shared" si="0"/>
        <v>1115.281186367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36.26615903300001</v>
      </c>
      <c r="S11" s="77">
        <f t="shared" si="0"/>
        <v>152.83177133499998</v>
      </c>
      <c r="T11" s="77">
        <f t="shared" si="0"/>
        <v>16.002688833</v>
      </c>
      <c r="U11" s="77">
        <f t="shared" si="0"/>
        <v>0</v>
      </c>
      <c r="V11" s="77">
        <f t="shared" si="0"/>
        <v>86.33929098400002</v>
      </c>
      <c r="W11" s="77">
        <f t="shared" si="0"/>
        <v>0</v>
      </c>
      <c r="X11" s="77">
        <f t="shared" si="0"/>
        <v>0</v>
      </c>
      <c r="Y11" s="77">
        <f t="shared" si="0"/>
        <v>0</v>
      </c>
      <c r="Z11" s="77">
        <f t="shared" si="0"/>
        <v>0</v>
      </c>
      <c r="AA11" s="77">
        <f t="shared" si="0"/>
        <v>0</v>
      </c>
      <c r="AB11" s="77">
        <f t="shared" si="0"/>
        <v>0.07859702900000001</v>
      </c>
      <c r="AC11" s="77">
        <f t="shared" si="0"/>
        <v>4.677185495</v>
      </c>
      <c r="AD11" s="77">
        <f t="shared" si="0"/>
        <v>0</v>
      </c>
      <c r="AE11" s="77">
        <f t="shared" si="0"/>
        <v>0</v>
      </c>
      <c r="AF11" s="77">
        <f t="shared" si="0"/>
        <v>0</v>
      </c>
      <c r="AG11" s="77">
        <f t="shared" si="0"/>
        <v>0</v>
      </c>
      <c r="AH11" s="77">
        <f t="shared" si="0"/>
        <v>0</v>
      </c>
      <c r="AI11" s="77">
        <f t="shared" si="0"/>
        <v>0</v>
      </c>
      <c r="AJ11" s="77">
        <f t="shared" si="0"/>
        <v>0</v>
      </c>
      <c r="AK11" s="77">
        <f t="shared" si="0"/>
        <v>0</v>
      </c>
      <c r="AL11" s="77">
        <f t="shared" si="0"/>
        <v>0.014541571</v>
      </c>
      <c r="AM11" s="77">
        <f t="shared" si="0"/>
        <v>0</v>
      </c>
      <c r="AN11" s="77">
        <f t="shared" si="0"/>
        <v>0</v>
      </c>
      <c r="AO11" s="77">
        <f t="shared" si="0"/>
        <v>0</v>
      </c>
      <c r="AP11" s="77">
        <f t="shared" si="0"/>
        <v>0.026360894</v>
      </c>
      <c r="AQ11" s="77">
        <f t="shared" si="0"/>
        <v>0</v>
      </c>
      <c r="AR11" s="77">
        <f t="shared" si="0"/>
        <v>0</v>
      </c>
      <c r="AS11" s="77">
        <f t="shared" si="0"/>
        <v>0</v>
      </c>
      <c r="AT11" s="77">
        <f t="shared" si="0"/>
        <v>0</v>
      </c>
      <c r="AU11" s="77">
        <f t="shared" si="0"/>
        <v>0</v>
      </c>
      <c r="AV11" s="77">
        <f t="shared" si="0"/>
        <v>156.954534194</v>
      </c>
      <c r="AW11" s="77">
        <f t="shared" si="0"/>
        <v>3191.3069787480003</v>
      </c>
      <c r="AX11" s="77">
        <f t="shared" si="0"/>
        <v>5.827422254</v>
      </c>
      <c r="AY11" s="77">
        <f t="shared" si="0"/>
        <v>0</v>
      </c>
      <c r="AZ11" s="77">
        <f t="shared" si="0"/>
        <v>956.921899978</v>
      </c>
      <c r="BA11" s="77">
        <f t="shared" si="0"/>
        <v>0</v>
      </c>
      <c r="BB11" s="77">
        <f t="shared" si="0"/>
        <v>0</v>
      </c>
      <c r="BC11" s="77">
        <f t="shared" si="0"/>
        <v>0</v>
      </c>
      <c r="BD11" s="77">
        <f t="shared" si="0"/>
        <v>0</v>
      </c>
      <c r="BE11" s="77">
        <f t="shared" si="0"/>
        <v>0</v>
      </c>
      <c r="BF11" s="77">
        <f t="shared" si="0"/>
        <v>70.51969739</v>
      </c>
      <c r="BG11" s="77">
        <f t="shared" si="0"/>
        <v>51.423577179</v>
      </c>
      <c r="BH11" s="77">
        <f t="shared" si="0"/>
        <v>10.110529116999999</v>
      </c>
      <c r="BI11" s="77">
        <f t="shared" si="0"/>
        <v>0</v>
      </c>
      <c r="BJ11" s="77">
        <f t="shared" si="0"/>
        <v>162.287516464</v>
      </c>
      <c r="BK11" s="110">
        <f>SUM(BK8:BK10)</f>
        <v>15707.400978448999</v>
      </c>
      <c r="BL11" s="87"/>
    </row>
    <row r="12" spans="1:64" ht="12.75">
      <c r="A12" s="10" t="s">
        <v>68</v>
      </c>
      <c r="B12" s="17" t="s">
        <v>3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8"/>
      <c r="BL12" s="87"/>
    </row>
    <row r="13" spans="1:64" ht="12.75">
      <c r="A13" s="10"/>
      <c r="B13" s="17" t="s">
        <v>124</v>
      </c>
      <c r="C13" s="48">
        <v>0</v>
      </c>
      <c r="D13" s="46">
        <v>6.226310595</v>
      </c>
      <c r="E13" s="40">
        <v>0</v>
      </c>
      <c r="F13" s="40">
        <v>0</v>
      </c>
      <c r="G13" s="47">
        <v>0</v>
      </c>
      <c r="H13" s="48">
        <v>6.021309669</v>
      </c>
      <c r="I13" s="40">
        <v>0.502340896</v>
      </c>
      <c r="J13" s="40">
        <v>0</v>
      </c>
      <c r="K13" s="49">
        <v>0</v>
      </c>
      <c r="L13" s="47">
        <v>9.112009626</v>
      </c>
      <c r="M13" s="48">
        <v>0</v>
      </c>
      <c r="N13" s="46">
        <v>0</v>
      </c>
      <c r="O13" s="40">
        <v>0</v>
      </c>
      <c r="P13" s="49">
        <v>0</v>
      </c>
      <c r="Q13" s="47">
        <v>0</v>
      </c>
      <c r="R13" s="48">
        <v>2.225072537</v>
      </c>
      <c r="S13" s="40">
        <v>0.011977078</v>
      </c>
      <c r="T13" s="40">
        <v>0</v>
      </c>
      <c r="U13" s="40">
        <v>0</v>
      </c>
      <c r="V13" s="47">
        <v>1.33342878</v>
      </c>
      <c r="W13" s="48">
        <v>0</v>
      </c>
      <c r="X13" s="40">
        <v>0</v>
      </c>
      <c r="Y13" s="40">
        <v>0</v>
      </c>
      <c r="Z13" s="49">
        <v>0</v>
      </c>
      <c r="AA13" s="47">
        <v>0</v>
      </c>
      <c r="AB13" s="48">
        <v>0</v>
      </c>
      <c r="AC13" s="40">
        <v>0</v>
      </c>
      <c r="AD13" s="40">
        <v>0</v>
      </c>
      <c r="AE13" s="40">
        <v>0</v>
      </c>
      <c r="AF13" s="47">
        <v>0</v>
      </c>
      <c r="AG13" s="48">
        <v>0</v>
      </c>
      <c r="AH13" s="40">
        <v>0</v>
      </c>
      <c r="AI13" s="40">
        <v>0</v>
      </c>
      <c r="AJ13" s="40">
        <v>0</v>
      </c>
      <c r="AK13" s="47">
        <v>0</v>
      </c>
      <c r="AL13" s="48">
        <v>0</v>
      </c>
      <c r="AM13" s="40">
        <v>0</v>
      </c>
      <c r="AN13" s="40">
        <v>0</v>
      </c>
      <c r="AO13" s="49">
        <v>0</v>
      </c>
      <c r="AP13" s="47">
        <v>0</v>
      </c>
      <c r="AQ13" s="48">
        <v>0</v>
      </c>
      <c r="AR13" s="46">
        <v>0</v>
      </c>
      <c r="AS13" s="40">
        <v>0</v>
      </c>
      <c r="AT13" s="49">
        <v>0</v>
      </c>
      <c r="AU13" s="47">
        <v>0</v>
      </c>
      <c r="AV13" s="48">
        <v>2.801190329</v>
      </c>
      <c r="AW13" s="40">
        <v>1.019739831</v>
      </c>
      <c r="AX13" s="40">
        <v>0</v>
      </c>
      <c r="AY13" s="49">
        <v>0</v>
      </c>
      <c r="AZ13" s="47">
        <v>15.02712293</v>
      </c>
      <c r="BA13" s="48">
        <v>0</v>
      </c>
      <c r="BB13" s="46">
        <v>0</v>
      </c>
      <c r="BC13" s="40">
        <v>0</v>
      </c>
      <c r="BD13" s="49">
        <v>0</v>
      </c>
      <c r="BE13" s="47">
        <v>0</v>
      </c>
      <c r="BF13" s="48">
        <v>0.542209007</v>
      </c>
      <c r="BG13" s="46">
        <v>0</v>
      </c>
      <c r="BH13" s="40">
        <v>0</v>
      </c>
      <c r="BI13" s="40">
        <v>0</v>
      </c>
      <c r="BJ13" s="40">
        <v>0.355376361</v>
      </c>
      <c r="BK13" s="109">
        <v>45.178087639</v>
      </c>
      <c r="BL13" s="87"/>
    </row>
    <row r="14" spans="1:64" ht="12.75">
      <c r="A14" s="10"/>
      <c r="B14" s="21" t="s">
        <v>135</v>
      </c>
      <c r="C14" s="48">
        <v>0</v>
      </c>
      <c r="D14" s="46">
        <v>54.539916975</v>
      </c>
      <c r="E14" s="40">
        <v>0</v>
      </c>
      <c r="F14" s="40">
        <v>0</v>
      </c>
      <c r="G14" s="47">
        <v>0</v>
      </c>
      <c r="H14" s="48">
        <v>42.478863895</v>
      </c>
      <c r="I14" s="40">
        <v>47.055795213</v>
      </c>
      <c r="J14" s="40">
        <v>0</v>
      </c>
      <c r="K14" s="49">
        <v>0</v>
      </c>
      <c r="L14" s="47">
        <v>100.054081224</v>
      </c>
      <c r="M14" s="48">
        <v>0</v>
      </c>
      <c r="N14" s="46">
        <v>0</v>
      </c>
      <c r="O14" s="40">
        <v>0</v>
      </c>
      <c r="P14" s="49">
        <v>0</v>
      </c>
      <c r="Q14" s="47">
        <v>0</v>
      </c>
      <c r="R14" s="48">
        <v>20.232685119</v>
      </c>
      <c r="S14" s="40">
        <v>3.351632046</v>
      </c>
      <c r="T14" s="40">
        <v>0</v>
      </c>
      <c r="U14" s="40">
        <v>0</v>
      </c>
      <c r="V14" s="47">
        <v>15.365395195</v>
      </c>
      <c r="W14" s="48">
        <v>0</v>
      </c>
      <c r="X14" s="40">
        <v>0</v>
      </c>
      <c r="Y14" s="40">
        <v>0</v>
      </c>
      <c r="Z14" s="49">
        <v>0</v>
      </c>
      <c r="AA14" s="47">
        <v>0</v>
      </c>
      <c r="AB14" s="48">
        <v>0</v>
      </c>
      <c r="AC14" s="40">
        <v>0</v>
      </c>
      <c r="AD14" s="40">
        <v>0</v>
      </c>
      <c r="AE14" s="40">
        <v>0</v>
      </c>
      <c r="AF14" s="47">
        <v>0</v>
      </c>
      <c r="AG14" s="48">
        <v>0</v>
      </c>
      <c r="AH14" s="40">
        <v>0</v>
      </c>
      <c r="AI14" s="40">
        <v>0</v>
      </c>
      <c r="AJ14" s="40">
        <v>0</v>
      </c>
      <c r="AK14" s="47">
        <v>0</v>
      </c>
      <c r="AL14" s="48">
        <v>0</v>
      </c>
      <c r="AM14" s="40">
        <v>0</v>
      </c>
      <c r="AN14" s="40">
        <v>0</v>
      </c>
      <c r="AO14" s="49">
        <v>0</v>
      </c>
      <c r="AP14" s="47">
        <v>0</v>
      </c>
      <c r="AQ14" s="48">
        <v>0</v>
      </c>
      <c r="AR14" s="46">
        <v>0.032982195</v>
      </c>
      <c r="AS14" s="40">
        <v>0</v>
      </c>
      <c r="AT14" s="49">
        <v>0</v>
      </c>
      <c r="AU14" s="47">
        <v>0</v>
      </c>
      <c r="AV14" s="48">
        <v>24.36074653</v>
      </c>
      <c r="AW14" s="40">
        <v>44.901178634</v>
      </c>
      <c r="AX14" s="40">
        <v>5.982031147</v>
      </c>
      <c r="AY14" s="49">
        <v>0</v>
      </c>
      <c r="AZ14" s="47">
        <v>94.313818106</v>
      </c>
      <c r="BA14" s="48">
        <v>0</v>
      </c>
      <c r="BB14" s="46">
        <v>0</v>
      </c>
      <c r="BC14" s="40">
        <v>0</v>
      </c>
      <c r="BD14" s="49">
        <v>0</v>
      </c>
      <c r="BE14" s="47">
        <v>0</v>
      </c>
      <c r="BF14" s="48">
        <v>7.121224911</v>
      </c>
      <c r="BG14" s="46">
        <v>0.056706503</v>
      </c>
      <c r="BH14" s="40">
        <v>0</v>
      </c>
      <c r="BI14" s="40">
        <v>0</v>
      </c>
      <c r="BJ14" s="40">
        <v>6.100017141</v>
      </c>
      <c r="BK14" s="109">
        <v>465.947074834</v>
      </c>
      <c r="BL14" s="87"/>
    </row>
    <row r="15" spans="1:64" ht="12.75">
      <c r="A15" s="31"/>
      <c r="B15" s="32" t="s">
        <v>77</v>
      </c>
      <c r="C15" s="78">
        <f aca="true" t="shared" si="1" ref="C15:AH15">SUM(C13:C14)</f>
        <v>0</v>
      </c>
      <c r="D15" s="78">
        <f t="shared" si="1"/>
        <v>60.76622757</v>
      </c>
      <c r="E15" s="78">
        <f t="shared" si="1"/>
        <v>0</v>
      </c>
      <c r="F15" s="78">
        <f t="shared" si="1"/>
        <v>0</v>
      </c>
      <c r="G15" s="78">
        <f t="shared" si="1"/>
        <v>0</v>
      </c>
      <c r="H15" s="78">
        <f t="shared" si="1"/>
        <v>48.500173564</v>
      </c>
      <c r="I15" s="78">
        <f t="shared" si="1"/>
        <v>47.558136109</v>
      </c>
      <c r="J15" s="78">
        <f t="shared" si="1"/>
        <v>0</v>
      </c>
      <c r="K15" s="78">
        <f t="shared" si="1"/>
        <v>0</v>
      </c>
      <c r="L15" s="78">
        <f t="shared" si="1"/>
        <v>109.16609085</v>
      </c>
      <c r="M15" s="78">
        <f t="shared" si="1"/>
        <v>0</v>
      </c>
      <c r="N15" s="78">
        <f t="shared" si="1"/>
        <v>0</v>
      </c>
      <c r="O15" s="78">
        <f t="shared" si="1"/>
        <v>0</v>
      </c>
      <c r="P15" s="78">
        <f t="shared" si="1"/>
        <v>0</v>
      </c>
      <c r="Q15" s="78">
        <f t="shared" si="1"/>
        <v>0</v>
      </c>
      <c r="R15" s="78">
        <f t="shared" si="1"/>
        <v>22.457757656</v>
      </c>
      <c r="S15" s="78">
        <f t="shared" si="1"/>
        <v>3.3636091240000003</v>
      </c>
      <c r="T15" s="78">
        <f t="shared" si="1"/>
        <v>0</v>
      </c>
      <c r="U15" s="78">
        <f t="shared" si="1"/>
        <v>0</v>
      </c>
      <c r="V15" s="78">
        <f t="shared" si="1"/>
        <v>16.698823975</v>
      </c>
      <c r="W15" s="78">
        <f t="shared" si="1"/>
        <v>0</v>
      </c>
      <c r="X15" s="78">
        <f t="shared" si="1"/>
        <v>0</v>
      </c>
      <c r="Y15" s="78">
        <f t="shared" si="1"/>
        <v>0</v>
      </c>
      <c r="Z15" s="78">
        <f t="shared" si="1"/>
        <v>0</v>
      </c>
      <c r="AA15" s="78">
        <f t="shared" si="1"/>
        <v>0</v>
      </c>
      <c r="AB15" s="78">
        <f t="shared" si="1"/>
        <v>0</v>
      </c>
      <c r="AC15" s="78">
        <f t="shared" si="1"/>
        <v>0</v>
      </c>
      <c r="AD15" s="78">
        <f t="shared" si="1"/>
        <v>0</v>
      </c>
      <c r="AE15" s="78">
        <f t="shared" si="1"/>
        <v>0</v>
      </c>
      <c r="AF15" s="78">
        <f t="shared" si="1"/>
        <v>0</v>
      </c>
      <c r="AG15" s="78">
        <f t="shared" si="1"/>
        <v>0</v>
      </c>
      <c r="AH15" s="78">
        <f t="shared" si="1"/>
        <v>0</v>
      </c>
      <c r="AI15" s="78">
        <f aca="true" t="shared" si="2" ref="AI15:BJ15">SUM(AI13:AI14)</f>
        <v>0</v>
      </c>
      <c r="AJ15" s="78">
        <f t="shared" si="2"/>
        <v>0</v>
      </c>
      <c r="AK15" s="78">
        <f t="shared" si="2"/>
        <v>0</v>
      </c>
      <c r="AL15" s="78">
        <f t="shared" si="2"/>
        <v>0</v>
      </c>
      <c r="AM15" s="78">
        <f t="shared" si="2"/>
        <v>0</v>
      </c>
      <c r="AN15" s="78">
        <f t="shared" si="2"/>
        <v>0</v>
      </c>
      <c r="AO15" s="78">
        <f t="shared" si="2"/>
        <v>0</v>
      </c>
      <c r="AP15" s="78">
        <f t="shared" si="2"/>
        <v>0</v>
      </c>
      <c r="AQ15" s="78">
        <f t="shared" si="2"/>
        <v>0</v>
      </c>
      <c r="AR15" s="78">
        <f t="shared" si="2"/>
        <v>0.032982195</v>
      </c>
      <c r="AS15" s="78">
        <f t="shared" si="2"/>
        <v>0</v>
      </c>
      <c r="AT15" s="78">
        <f t="shared" si="2"/>
        <v>0</v>
      </c>
      <c r="AU15" s="78">
        <f t="shared" si="2"/>
        <v>0</v>
      </c>
      <c r="AV15" s="78">
        <f t="shared" si="2"/>
        <v>27.161936859</v>
      </c>
      <c r="AW15" s="78">
        <f t="shared" si="2"/>
        <v>45.920918465</v>
      </c>
      <c r="AX15" s="78">
        <f t="shared" si="2"/>
        <v>5.982031147</v>
      </c>
      <c r="AY15" s="78">
        <f t="shared" si="2"/>
        <v>0</v>
      </c>
      <c r="AZ15" s="78">
        <f t="shared" si="2"/>
        <v>109.340941036</v>
      </c>
      <c r="BA15" s="78">
        <f t="shared" si="2"/>
        <v>0</v>
      </c>
      <c r="BB15" s="78">
        <f t="shared" si="2"/>
        <v>0</v>
      </c>
      <c r="BC15" s="78">
        <f t="shared" si="2"/>
        <v>0</v>
      </c>
      <c r="BD15" s="78">
        <f t="shared" si="2"/>
        <v>0</v>
      </c>
      <c r="BE15" s="78">
        <f t="shared" si="2"/>
        <v>0</v>
      </c>
      <c r="BF15" s="78">
        <f t="shared" si="2"/>
        <v>7.663433918</v>
      </c>
      <c r="BG15" s="78">
        <f t="shared" si="2"/>
        <v>0.056706503</v>
      </c>
      <c r="BH15" s="78">
        <f t="shared" si="2"/>
        <v>0</v>
      </c>
      <c r="BI15" s="78">
        <f t="shared" si="2"/>
        <v>0</v>
      </c>
      <c r="BJ15" s="78">
        <f t="shared" si="2"/>
        <v>6.455393502000001</v>
      </c>
      <c r="BK15" s="111">
        <f>SUM(BK13:BK14)</f>
        <v>511.125162473</v>
      </c>
      <c r="BL15" s="87"/>
    </row>
    <row r="16" spans="1:64" ht="12.75">
      <c r="A16" s="10" t="s">
        <v>69</v>
      </c>
      <c r="B16" s="17" t="s">
        <v>10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53"/>
      <c r="BL16" s="87"/>
    </row>
    <row r="17" spans="1:64" ht="12.75">
      <c r="A17" s="10"/>
      <c r="B17" s="107" t="s">
        <v>146</v>
      </c>
      <c r="C17" s="48">
        <v>0</v>
      </c>
      <c r="D17" s="46">
        <v>0</v>
      </c>
      <c r="E17" s="40">
        <v>0</v>
      </c>
      <c r="F17" s="40">
        <v>0</v>
      </c>
      <c r="G17" s="47">
        <v>0</v>
      </c>
      <c r="H17" s="64">
        <v>0.170259505</v>
      </c>
      <c r="I17" s="40">
        <v>316.54363</v>
      </c>
      <c r="J17" s="40">
        <v>0</v>
      </c>
      <c r="K17" s="40">
        <v>0</v>
      </c>
      <c r="L17" s="47">
        <v>9.354431775</v>
      </c>
      <c r="M17" s="64">
        <v>0</v>
      </c>
      <c r="N17" s="46">
        <v>0</v>
      </c>
      <c r="O17" s="40">
        <v>0</v>
      </c>
      <c r="P17" s="40">
        <v>0</v>
      </c>
      <c r="Q17" s="47">
        <v>0</v>
      </c>
      <c r="R17" s="64">
        <v>0.000819735</v>
      </c>
      <c r="S17" s="40">
        <v>6.30565</v>
      </c>
      <c r="T17" s="40">
        <v>0</v>
      </c>
      <c r="U17" s="40">
        <v>0</v>
      </c>
      <c r="V17" s="47">
        <v>0.2017808</v>
      </c>
      <c r="W17" s="64">
        <v>0</v>
      </c>
      <c r="X17" s="40">
        <v>0</v>
      </c>
      <c r="Y17" s="40">
        <v>0</v>
      </c>
      <c r="Z17" s="40">
        <v>0</v>
      </c>
      <c r="AA17" s="47">
        <v>0</v>
      </c>
      <c r="AB17" s="64">
        <v>0</v>
      </c>
      <c r="AC17" s="40">
        <v>0</v>
      </c>
      <c r="AD17" s="40">
        <v>0</v>
      </c>
      <c r="AE17" s="40">
        <v>0</v>
      </c>
      <c r="AF17" s="47">
        <v>0</v>
      </c>
      <c r="AG17" s="64">
        <v>0</v>
      </c>
      <c r="AH17" s="40">
        <v>0</v>
      </c>
      <c r="AI17" s="40">
        <v>0</v>
      </c>
      <c r="AJ17" s="40">
        <v>0</v>
      </c>
      <c r="AK17" s="47">
        <v>0</v>
      </c>
      <c r="AL17" s="64">
        <v>0</v>
      </c>
      <c r="AM17" s="40">
        <v>0</v>
      </c>
      <c r="AN17" s="40">
        <v>0</v>
      </c>
      <c r="AO17" s="40">
        <v>0</v>
      </c>
      <c r="AP17" s="47">
        <v>0</v>
      </c>
      <c r="AQ17" s="64">
        <v>0</v>
      </c>
      <c r="AR17" s="46">
        <v>0</v>
      </c>
      <c r="AS17" s="40">
        <v>0</v>
      </c>
      <c r="AT17" s="40">
        <v>0</v>
      </c>
      <c r="AU17" s="47">
        <v>0</v>
      </c>
      <c r="AV17" s="64">
        <v>0.121909499</v>
      </c>
      <c r="AW17" s="40">
        <v>11.03992562</v>
      </c>
      <c r="AX17" s="40">
        <v>0</v>
      </c>
      <c r="AY17" s="40">
        <v>0</v>
      </c>
      <c r="AZ17" s="47">
        <v>18.286396146</v>
      </c>
      <c r="BA17" s="64">
        <v>0</v>
      </c>
      <c r="BB17" s="46">
        <v>0</v>
      </c>
      <c r="BC17" s="40">
        <v>0</v>
      </c>
      <c r="BD17" s="40">
        <v>0</v>
      </c>
      <c r="BE17" s="47">
        <v>0</v>
      </c>
      <c r="BF17" s="64">
        <v>0.045564287</v>
      </c>
      <c r="BG17" s="46">
        <v>0</v>
      </c>
      <c r="BH17" s="40">
        <v>0</v>
      </c>
      <c r="BI17" s="40">
        <v>0</v>
      </c>
      <c r="BJ17" s="49">
        <v>0.008762363</v>
      </c>
      <c r="BK17" s="109">
        <v>362.07912973</v>
      </c>
      <c r="BL17" s="87"/>
    </row>
    <row r="18" spans="1:64" ht="12.75">
      <c r="A18" s="10"/>
      <c r="B18" s="107" t="s">
        <v>138</v>
      </c>
      <c r="C18" s="48">
        <v>0</v>
      </c>
      <c r="D18" s="46">
        <v>6.272730645</v>
      </c>
      <c r="E18" s="40">
        <v>0</v>
      </c>
      <c r="F18" s="40">
        <v>0</v>
      </c>
      <c r="G18" s="47">
        <v>0</v>
      </c>
      <c r="H18" s="64">
        <v>0.155403865</v>
      </c>
      <c r="I18" s="40">
        <v>412.432039909</v>
      </c>
      <c r="J18" s="40">
        <v>0</v>
      </c>
      <c r="K18" s="40">
        <v>0</v>
      </c>
      <c r="L18" s="47">
        <v>30.572499645</v>
      </c>
      <c r="M18" s="64">
        <v>0</v>
      </c>
      <c r="N18" s="46">
        <v>0</v>
      </c>
      <c r="O18" s="40">
        <v>0</v>
      </c>
      <c r="P18" s="40">
        <v>0</v>
      </c>
      <c r="Q18" s="47">
        <v>0</v>
      </c>
      <c r="R18" s="64">
        <v>0.030109168</v>
      </c>
      <c r="S18" s="40">
        <v>7.527276774</v>
      </c>
      <c r="T18" s="40">
        <v>0</v>
      </c>
      <c r="U18" s="40">
        <v>0</v>
      </c>
      <c r="V18" s="47">
        <v>0</v>
      </c>
      <c r="W18" s="64">
        <v>0</v>
      </c>
      <c r="X18" s="40">
        <v>0</v>
      </c>
      <c r="Y18" s="40">
        <v>0</v>
      </c>
      <c r="Z18" s="40">
        <v>0</v>
      </c>
      <c r="AA18" s="47">
        <v>0</v>
      </c>
      <c r="AB18" s="64">
        <v>0</v>
      </c>
      <c r="AC18" s="40">
        <v>0</v>
      </c>
      <c r="AD18" s="40">
        <v>0</v>
      </c>
      <c r="AE18" s="40">
        <v>0</v>
      </c>
      <c r="AF18" s="47">
        <v>0</v>
      </c>
      <c r="AG18" s="64">
        <v>0</v>
      </c>
      <c r="AH18" s="40">
        <v>0</v>
      </c>
      <c r="AI18" s="40">
        <v>0</v>
      </c>
      <c r="AJ18" s="40">
        <v>0</v>
      </c>
      <c r="AK18" s="47">
        <v>0</v>
      </c>
      <c r="AL18" s="64">
        <v>0</v>
      </c>
      <c r="AM18" s="40">
        <v>0</v>
      </c>
      <c r="AN18" s="40">
        <v>0</v>
      </c>
      <c r="AO18" s="40">
        <v>0</v>
      </c>
      <c r="AP18" s="47">
        <v>0</v>
      </c>
      <c r="AQ18" s="64">
        <v>0</v>
      </c>
      <c r="AR18" s="46">
        <v>0</v>
      </c>
      <c r="AS18" s="40">
        <v>0</v>
      </c>
      <c r="AT18" s="40">
        <v>0</v>
      </c>
      <c r="AU18" s="47">
        <v>0</v>
      </c>
      <c r="AV18" s="64">
        <v>0.629973987</v>
      </c>
      <c r="AW18" s="40">
        <v>13.400420014</v>
      </c>
      <c r="AX18" s="40">
        <v>0</v>
      </c>
      <c r="AY18" s="40">
        <v>0</v>
      </c>
      <c r="AZ18" s="47">
        <v>61.048783665</v>
      </c>
      <c r="BA18" s="64">
        <v>0</v>
      </c>
      <c r="BB18" s="46">
        <v>0</v>
      </c>
      <c r="BC18" s="40">
        <v>0</v>
      </c>
      <c r="BD18" s="40">
        <v>0</v>
      </c>
      <c r="BE18" s="47">
        <v>0</v>
      </c>
      <c r="BF18" s="64">
        <v>0.091158558</v>
      </c>
      <c r="BG18" s="46">
        <v>1.245335484</v>
      </c>
      <c r="BH18" s="40">
        <v>0</v>
      </c>
      <c r="BI18" s="40">
        <v>0</v>
      </c>
      <c r="BJ18" s="49">
        <v>0.879206852</v>
      </c>
      <c r="BK18" s="109">
        <v>534.284938566</v>
      </c>
      <c r="BL18" s="87"/>
    </row>
    <row r="19" spans="1:64" ht="12.75">
      <c r="A19" s="10"/>
      <c r="B19" s="107" t="s">
        <v>139</v>
      </c>
      <c r="C19" s="48">
        <v>0</v>
      </c>
      <c r="D19" s="46">
        <v>0</v>
      </c>
      <c r="E19" s="40">
        <v>0</v>
      </c>
      <c r="F19" s="40">
        <v>0</v>
      </c>
      <c r="G19" s="47">
        <v>0</v>
      </c>
      <c r="H19" s="64">
        <v>0.38368843</v>
      </c>
      <c r="I19" s="40">
        <v>67.58349737</v>
      </c>
      <c r="J19" s="40">
        <v>0</v>
      </c>
      <c r="K19" s="40">
        <v>0</v>
      </c>
      <c r="L19" s="47">
        <v>40.199222527</v>
      </c>
      <c r="M19" s="64">
        <v>0</v>
      </c>
      <c r="N19" s="46">
        <v>0</v>
      </c>
      <c r="O19" s="40">
        <v>0</v>
      </c>
      <c r="P19" s="40">
        <v>0</v>
      </c>
      <c r="Q19" s="47">
        <v>0</v>
      </c>
      <c r="R19" s="64">
        <v>0.044703046</v>
      </c>
      <c r="S19" s="40">
        <v>6.296208065</v>
      </c>
      <c r="T19" s="40">
        <v>0</v>
      </c>
      <c r="U19" s="40">
        <v>0</v>
      </c>
      <c r="V19" s="47">
        <v>4.935471579</v>
      </c>
      <c r="W19" s="64">
        <v>0</v>
      </c>
      <c r="X19" s="40">
        <v>0</v>
      </c>
      <c r="Y19" s="40">
        <v>0</v>
      </c>
      <c r="Z19" s="40">
        <v>0</v>
      </c>
      <c r="AA19" s="47">
        <v>0</v>
      </c>
      <c r="AB19" s="64">
        <v>0</v>
      </c>
      <c r="AC19" s="40">
        <v>0.049900735</v>
      </c>
      <c r="AD19" s="40">
        <v>0</v>
      </c>
      <c r="AE19" s="40">
        <v>0</v>
      </c>
      <c r="AF19" s="47">
        <v>0</v>
      </c>
      <c r="AG19" s="64">
        <v>0</v>
      </c>
      <c r="AH19" s="40">
        <v>0</v>
      </c>
      <c r="AI19" s="40">
        <v>0</v>
      </c>
      <c r="AJ19" s="40">
        <v>0</v>
      </c>
      <c r="AK19" s="47">
        <v>0</v>
      </c>
      <c r="AL19" s="64">
        <v>0</v>
      </c>
      <c r="AM19" s="40">
        <v>0</v>
      </c>
      <c r="AN19" s="40">
        <v>0</v>
      </c>
      <c r="AO19" s="40">
        <v>0</v>
      </c>
      <c r="AP19" s="47">
        <v>0</v>
      </c>
      <c r="AQ19" s="64">
        <v>0</v>
      </c>
      <c r="AR19" s="46">
        <v>0</v>
      </c>
      <c r="AS19" s="40">
        <v>0</v>
      </c>
      <c r="AT19" s="40">
        <v>0</v>
      </c>
      <c r="AU19" s="47">
        <v>0</v>
      </c>
      <c r="AV19" s="64">
        <v>6.891413086</v>
      </c>
      <c r="AW19" s="40">
        <v>94.089998963</v>
      </c>
      <c r="AX19" s="40">
        <v>0</v>
      </c>
      <c r="AY19" s="40">
        <v>0</v>
      </c>
      <c r="AZ19" s="47">
        <v>202.329824287</v>
      </c>
      <c r="BA19" s="64">
        <v>0</v>
      </c>
      <c r="BB19" s="46">
        <v>0</v>
      </c>
      <c r="BC19" s="40">
        <v>0</v>
      </c>
      <c r="BD19" s="40">
        <v>0</v>
      </c>
      <c r="BE19" s="47">
        <v>0</v>
      </c>
      <c r="BF19" s="64">
        <v>0.73398083</v>
      </c>
      <c r="BG19" s="46">
        <v>18.494329922</v>
      </c>
      <c r="BH19" s="40">
        <v>3.742555161</v>
      </c>
      <c r="BI19" s="40">
        <v>0</v>
      </c>
      <c r="BJ19" s="49">
        <v>13.798872529</v>
      </c>
      <c r="BK19" s="109">
        <v>459.57366653</v>
      </c>
      <c r="BL19" s="87"/>
    </row>
    <row r="20" spans="1:64" ht="12.75">
      <c r="A20" s="10"/>
      <c r="B20" s="107" t="s">
        <v>145</v>
      </c>
      <c r="C20" s="48">
        <v>0</v>
      </c>
      <c r="D20" s="46">
        <v>0</v>
      </c>
      <c r="E20" s="40">
        <v>0</v>
      </c>
      <c r="F20" s="40">
        <v>0</v>
      </c>
      <c r="G20" s="47">
        <v>0</v>
      </c>
      <c r="H20" s="64">
        <v>0.138082354</v>
      </c>
      <c r="I20" s="40">
        <v>38.638291349</v>
      </c>
      <c r="J20" s="40">
        <v>0</v>
      </c>
      <c r="K20" s="40">
        <v>0</v>
      </c>
      <c r="L20" s="47">
        <v>17.857825682</v>
      </c>
      <c r="M20" s="64">
        <v>0</v>
      </c>
      <c r="N20" s="46">
        <v>0</v>
      </c>
      <c r="O20" s="40">
        <v>0</v>
      </c>
      <c r="P20" s="40">
        <v>0</v>
      </c>
      <c r="Q20" s="47">
        <v>0</v>
      </c>
      <c r="R20" s="64">
        <v>0.006811475</v>
      </c>
      <c r="S20" s="40">
        <v>0</v>
      </c>
      <c r="T20" s="40">
        <v>0</v>
      </c>
      <c r="U20" s="40">
        <v>0</v>
      </c>
      <c r="V20" s="47">
        <v>0.030960169</v>
      </c>
      <c r="W20" s="64">
        <v>0</v>
      </c>
      <c r="X20" s="40">
        <v>0</v>
      </c>
      <c r="Y20" s="40">
        <v>0</v>
      </c>
      <c r="Z20" s="40">
        <v>0</v>
      </c>
      <c r="AA20" s="47">
        <v>0</v>
      </c>
      <c r="AB20" s="64">
        <v>0</v>
      </c>
      <c r="AC20" s="40">
        <v>0</v>
      </c>
      <c r="AD20" s="40">
        <v>0</v>
      </c>
      <c r="AE20" s="40">
        <v>0</v>
      </c>
      <c r="AF20" s="47">
        <v>0</v>
      </c>
      <c r="AG20" s="64">
        <v>0</v>
      </c>
      <c r="AH20" s="40">
        <v>0</v>
      </c>
      <c r="AI20" s="40">
        <v>0</v>
      </c>
      <c r="AJ20" s="40">
        <v>0</v>
      </c>
      <c r="AK20" s="47">
        <v>0</v>
      </c>
      <c r="AL20" s="64">
        <v>0</v>
      </c>
      <c r="AM20" s="40">
        <v>0</v>
      </c>
      <c r="AN20" s="40">
        <v>0</v>
      </c>
      <c r="AO20" s="40">
        <v>0</v>
      </c>
      <c r="AP20" s="47">
        <v>0</v>
      </c>
      <c r="AQ20" s="64">
        <v>0</v>
      </c>
      <c r="AR20" s="46">
        <v>0</v>
      </c>
      <c r="AS20" s="40">
        <v>0</v>
      </c>
      <c r="AT20" s="40">
        <v>0</v>
      </c>
      <c r="AU20" s="47">
        <v>0</v>
      </c>
      <c r="AV20" s="64">
        <v>0.093498802</v>
      </c>
      <c r="AW20" s="40">
        <v>29.189450785</v>
      </c>
      <c r="AX20" s="40">
        <v>0</v>
      </c>
      <c r="AY20" s="40">
        <v>0</v>
      </c>
      <c r="AZ20" s="47">
        <v>12.750435736</v>
      </c>
      <c r="BA20" s="64">
        <v>0</v>
      </c>
      <c r="BB20" s="46">
        <v>0</v>
      </c>
      <c r="BC20" s="40">
        <v>0</v>
      </c>
      <c r="BD20" s="40">
        <v>0</v>
      </c>
      <c r="BE20" s="47">
        <v>0</v>
      </c>
      <c r="BF20" s="64">
        <v>0.007383433</v>
      </c>
      <c r="BG20" s="46">
        <v>0</v>
      </c>
      <c r="BH20" s="40">
        <v>0</v>
      </c>
      <c r="BI20" s="40">
        <v>0</v>
      </c>
      <c r="BJ20" s="49">
        <v>1.103823316</v>
      </c>
      <c r="BK20" s="109">
        <v>99.816563101</v>
      </c>
      <c r="BL20" s="87"/>
    </row>
    <row r="21" spans="1:64" ht="12.75">
      <c r="A21" s="10"/>
      <c r="B21" s="107" t="s">
        <v>148</v>
      </c>
      <c r="C21" s="48">
        <v>0</v>
      </c>
      <c r="D21" s="46">
        <v>0</v>
      </c>
      <c r="E21" s="40">
        <v>0</v>
      </c>
      <c r="F21" s="40">
        <v>0</v>
      </c>
      <c r="G21" s="47">
        <v>0</v>
      </c>
      <c r="H21" s="64">
        <v>0.230578835</v>
      </c>
      <c r="I21" s="40">
        <v>106.306985945</v>
      </c>
      <c r="J21" s="40">
        <v>0</v>
      </c>
      <c r="K21" s="40">
        <v>0</v>
      </c>
      <c r="L21" s="47">
        <v>6.15747246</v>
      </c>
      <c r="M21" s="64">
        <v>0</v>
      </c>
      <c r="N21" s="46">
        <v>0</v>
      </c>
      <c r="O21" s="40">
        <v>0</v>
      </c>
      <c r="P21" s="40">
        <v>0</v>
      </c>
      <c r="Q21" s="47">
        <v>0</v>
      </c>
      <c r="R21" s="64">
        <v>0.007462096</v>
      </c>
      <c r="S21" s="40">
        <v>0</v>
      </c>
      <c r="T21" s="40">
        <v>0</v>
      </c>
      <c r="U21" s="40">
        <v>0</v>
      </c>
      <c r="V21" s="47">
        <v>0</v>
      </c>
      <c r="W21" s="64">
        <v>0</v>
      </c>
      <c r="X21" s="40">
        <v>0</v>
      </c>
      <c r="Y21" s="40">
        <v>0</v>
      </c>
      <c r="Z21" s="40">
        <v>0</v>
      </c>
      <c r="AA21" s="47">
        <v>0</v>
      </c>
      <c r="AB21" s="64">
        <v>0</v>
      </c>
      <c r="AC21" s="40">
        <v>0</v>
      </c>
      <c r="AD21" s="40">
        <v>0</v>
      </c>
      <c r="AE21" s="40">
        <v>0</v>
      </c>
      <c r="AF21" s="47">
        <v>0</v>
      </c>
      <c r="AG21" s="64">
        <v>0</v>
      </c>
      <c r="AH21" s="40">
        <v>0</v>
      </c>
      <c r="AI21" s="40">
        <v>0</v>
      </c>
      <c r="AJ21" s="40">
        <v>0</v>
      </c>
      <c r="AK21" s="47">
        <v>0</v>
      </c>
      <c r="AL21" s="64">
        <v>0</v>
      </c>
      <c r="AM21" s="40">
        <v>0</v>
      </c>
      <c r="AN21" s="40">
        <v>0</v>
      </c>
      <c r="AO21" s="40">
        <v>0</v>
      </c>
      <c r="AP21" s="47">
        <v>0</v>
      </c>
      <c r="AQ21" s="64">
        <v>0</v>
      </c>
      <c r="AR21" s="46">
        <v>0</v>
      </c>
      <c r="AS21" s="40">
        <v>0</v>
      </c>
      <c r="AT21" s="40">
        <v>0</v>
      </c>
      <c r="AU21" s="47">
        <v>0</v>
      </c>
      <c r="AV21" s="64">
        <v>0.163693045</v>
      </c>
      <c r="AW21" s="40">
        <v>9.439623689</v>
      </c>
      <c r="AX21" s="40">
        <v>0</v>
      </c>
      <c r="AY21" s="40">
        <v>0</v>
      </c>
      <c r="AZ21" s="47">
        <v>13.026603209</v>
      </c>
      <c r="BA21" s="64">
        <v>0</v>
      </c>
      <c r="BB21" s="46">
        <v>0</v>
      </c>
      <c r="BC21" s="40">
        <v>0</v>
      </c>
      <c r="BD21" s="40">
        <v>0</v>
      </c>
      <c r="BE21" s="47">
        <v>0</v>
      </c>
      <c r="BF21" s="64">
        <v>0.003088544</v>
      </c>
      <c r="BG21" s="46">
        <v>0.370625613</v>
      </c>
      <c r="BH21" s="40">
        <v>0</v>
      </c>
      <c r="BI21" s="40">
        <v>0</v>
      </c>
      <c r="BJ21" s="49">
        <v>0.056829261</v>
      </c>
      <c r="BK21" s="109">
        <v>135.762962697</v>
      </c>
      <c r="BL21" s="87"/>
    </row>
    <row r="22" spans="1:64" ht="12.75">
      <c r="A22" s="10"/>
      <c r="B22" s="107" t="s">
        <v>152</v>
      </c>
      <c r="C22" s="48">
        <v>0</v>
      </c>
      <c r="D22" s="46">
        <v>5.970940325</v>
      </c>
      <c r="E22" s="40">
        <v>0</v>
      </c>
      <c r="F22" s="40">
        <v>0</v>
      </c>
      <c r="G22" s="47">
        <v>0</v>
      </c>
      <c r="H22" s="64">
        <v>0.084429097</v>
      </c>
      <c r="I22" s="40">
        <v>0.597094033</v>
      </c>
      <c r="J22" s="40">
        <v>0</v>
      </c>
      <c r="K22" s="40">
        <v>0</v>
      </c>
      <c r="L22" s="47">
        <v>2.941285205</v>
      </c>
      <c r="M22" s="64">
        <v>0</v>
      </c>
      <c r="N22" s="46">
        <v>0</v>
      </c>
      <c r="O22" s="40">
        <v>0</v>
      </c>
      <c r="P22" s="40">
        <v>0</v>
      </c>
      <c r="Q22" s="47">
        <v>0</v>
      </c>
      <c r="R22" s="64">
        <v>0.038213997</v>
      </c>
      <c r="S22" s="40">
        <v>0</v>
      </c>
      <c r="T22" s="40">
        <v>0</v>
      </c>
      <c r="U22" s="40">
        <v>0</v>
      </c>
      <c r="V22" s="47">
        <v>1.910700905</v>
      </c>
      <c r="W22" s="64">
        <v>0</v>
      </c>
      <c r="X22" s="40">
        <v>0</v>
      </c>
      <c r="Y22" s="40">
        <v>0</v>
      </c>
      <c r="Z22" s="40">
        <v>0</v>
      </c>
      <c r="AA22" s="47">
        <v>0</v>
      </c>
      <c r="AB22" s="64">
        <v>0</v>
      </c>
      <c r="AC22" s="40">
        <v>0</v>
      </c>
      <c r="AD22" s="40">
        <v>0</v>
      </c>
      <c r="AE22" s="40">
        <v>0</v>
      </c>
      <c r="AF22" s="47">
        <v>0</v>
      </c>
      <c r="AG22" s="64">
        <v>0</v>
      </c>
      <c r="AH22" s="40">
        <v>0</v>
      </c>
      <c r="AI22" s="40">
        <v>0</v>
      </c>
      <c r="AJ22" s="40">
        <v>0</v>
      </c>
      <c r="AK22" s="47">
        <v>0</v>
      </c>
      <c r="AL22" s="64">
        <v>0</v>
      </c>
      <c r="AM22" s="40">
        <v>0</v>
      </c>
      <c r="AN22" s="40">
        <v>0</v>
      </c>
      <c r="AO22" s="40">
        <v>0</v>
      </c>
      <c r="AP22" s="47">
        <v>0</v>
      </c>
      <c r="AQ22" s="64">
        <v>0</v>
      </c>
      <c r="AR22" s="46">
        <v>0</v>
      </c>
      <c r="AS22" s="40">
        <v>0</v>
      </c>
      <c r="AT22" s="40">
        <v>0</v>
      </c>
      <c r="AU22" s="47">
        <v>0</v>
      </c>
      <c r="AV22" s="64">
        <v>0.198519702</v>
      </c>
      <c r="AW22" s="40">
        <v>4.212359944</v>
      </c>
      <c r="AX22" s="40">
        <v>0</v>
      </c>
      <c r="AY22" s="40">
        <v>0</v>
      </c>
      <c r="AZ22" s="47">
        <v>9.359170887</v>
      </c>
      <c r="BA22" s="64">
        <v>0</v>
      </c>
      <c r="BB22" s="46">
        <v>0</v>
      </c>
      <c r="BC22" s="40">
        <v>0</v>
      </c>
      <c r="BD22" s="40">
        <v>0</v>
      </c>
      <c r="BE22" s="47">
        <v>0</v>
      </c>
      <c r="BF22" s="64">
        <v>0.001544813</v>
      </c>
      <c r="BG22" s="46">
        <v>0</v>
      </c>
      <c r="BH22" s="40">
        <v>0</v>
      </c>
      <c r="BI22" s="40">
        <v>0</v>
      </c>
      <c r="BJ22" s="49">
        <v>0.083177726</v>
      </c>
      <c r="BK22" s="109">
        <v>25.397436634</v>
      </c>
      <c r="BL22" s="87"/>
    </row>
    <row r="23" spans="1:64" ht="12.75">
      <c r="A23" s="10"/>
      <c r="B23" s="107" t="s">
        <v>154</v>
      </c>
      <c r="C23" s="48">
        <v>0</v>
      </c>
      <c r="D23" s="46">
        <v>0</v>
      </c>
      <c r="E23" s="40">
        <v>0</v>
      </c>
      <c r="F23" s="40">
        <v>0</v>
      </c>
      <c r="G23" s="47">
        <v>0</v>
      </c>
      <c r="H23" s="64">
        <v>0.732476666</v>
      </c>
      <c r="I23" s="40">
        <v>105.369938401</v>
      </c>
      <c r="J23" s="40">
        <v>0</v>
      </c>
      <c r="K23" s="40">
        <v>0</v>
      </c>
      <c r="L23" s="47">
        <v>2.674717923</v>
      </c>
      <c r="M23" s="64">
        <v>0</v>
      </c>
      <c r="N23" s="46">
        <v>0</v>
      </c>
      <c r="O23" s="40">
        <v>0</v>
      </c>
      <c r="P23" s="40">
        <v>0</v>
      </c>
      <c r="Q23" s="47">
        <v>0</v>
      </c>
      <c r="R23" s="64">
        <v>0.147065855</v>
      </c>
      <c r="S23" s="40">
        <v>6.298262905</v>
      </c>
      <c r="T23" s="40">
        <v>0</v>
      </c>
      <c r="U23" s="40">
        <v>0</v>
      </c>
      <c r="V23" s="47">
        <v>4.761486756</v>
      </c>
      <c r="W23" s="64">
        <v>0</v>
      </c>
      <c r="X23" s="40">
        <v>0</v>
      </c>
      <c r="Y23" s="40">
        <v>0</v>
      </c>
      <c r="Z23" s="40">
        <v>0</v>
      </c>
      <c r="AA23" s="47">
        <v>0</v>
      </c>
      <c r="AB23" s="64">
        <v>0</v>
      </c>
      <c r="AC23" s="40">
        <v>0</v>
      </c>
      <c r="AD23" s="40">
        <v>0</v>
      </c>
      <c r="AE23" s="40">
        <v>0</v>
      </c>
      <c r="AF23" s="47">
        <v>0</v>
      </c>
      <c r="AG23" s="64">
        <v>0</v>
      </c>
      <c r="AH23" s="40">
        <v>0</v>
      </c>
      <c r="AI23" s="40">
        <v>0</v>
      </c>
      <c r="AJ23" s="40">
        <v>0</v>
      </c>
      <c r="AK23" s="47">
        <v>0</v>
      </c>
      <c r="AL23" s="64">
        <v>0</v>
      </c>
      <c r="AM23" s="40">
        <v>0</v>
      </c>
      <c r="AN23" s="40">
        <v>0</v>
      </c>
      <c r="AO23" s="40">
        <v>0</v>
      </c>
      <c r="AP23" s="47">
        <v>0</v>
      </c>
      <c r="AQ23" s="64">
        <v>0</v>
      </c>
      <c r="AR23" s="46">
        <v>0</v>
      </c>
      <c r="AS23" s="40">
        <v>0</v>
      </c>
      <c r="AT23" s="40">
        <v>0</v>
      </c>
      <c r="AU23" s="47">
        <v>0</v>
      </c>
      <c r="AV23" s="64">
        <v>0.584817775</v>
      </c>
      <c r="AW23" s="40">
        <v>23.441602897</v>
      </c>
      <c r="AX23" s="40">
        <v>0</v>
      </c>
      <c r="AY23" s="40">
        <v>0</v>
      </c>
      <c r="AZ23" s="47">
        <v>6.392800585</v>
      </c>
      <c r="BA23" s="64">
        <v>0</v>
      </c>
      <c r="BB23" s="46">
        <v>0</v>
      </c>
      <c r="BC23" s="40">
        <v>0</v>
      </c>
      <c r="BD23" s="40">
        <v>0</v>
      </c>
      <c r="BE23" s="47">
        <v>0</v>
      </c>
      <c r="BF23" s="64">
        <v>0.087323174</v>
      </c>
      <c r="BG23" s="46">
        <v>0.499917936</v>
      </c>
      <c r="BH23" s="40">
        <v>0</v>
      </c>
      <c r="BI23" s="40">
        <v>0</v>
      </c>
      <c r="BJ23" s="49">
        <v>5.050211755</v>
      </c>
      <c r="BK23" s="109">
        <v>156.040622628</v>
      </c>
      <c r="BL23" s="87"/>
    </row>
    <row r="24" spans="1:64" ht="12.75">
      <c r="A24" s="10"/>
      <c r="B24" s="107" t="s">
        <v>155</v>
      </c>
      <c r="C24" s="48">
        <v>0</v>
      </c>
      <c r="D24" s="46">
        <v>4.995833548</v>
      </c>
      <c r="E24" s="40">
        <v>0</v>
      </c>
      <c r="F24" s="40">
        <v>0</v>
      </c>
      <c r="G24" s="47">
        <v>0</v>
      </c>
      <c r="H24" s="64">
        <v>0.186094587</v>
      </c>
      <c r="I24" s="40">
        <v>126.918168728</v>
      </c>
      <c r="J24" s="40">
        <v>0</v>
      </c>
      <c r="K24" s="40">
        <v>0</v>
      </c>
      <c r="L24" s="47">
        <v>84.881959689</v>
      </c>
      <c r="M24" s="64">
        <v>0</v>
      </c>
      <c r="N24" s="46">
        <v>0</v>
      </c>
      <c r="O24" s="40">
        <v>0</v>
      </c>
      <c r="P24" s="40">
        <v>0</v>
      </c>
      <c r="Q24" s="47">
        <v>0</v>
      </c>
      <c r="R24" s="64">
        <v>0.015611959</v>
      </c>
      <c r="S24" s="40">
        <v>0</v>
      </c>
      <c r="T24" s="40">
        <v>0</v>
      </c>
      <c r="U24" s="40">
        <v>0</v>
      </c>
      <c r="V24" s="47">
        <v>0.362197931</v>
      </c>
      <c r="W24" s="64">
        <v>0</v>
      </c>
      <c r="X24" s="40">
        <v>0</v>
      </c>
      <c r="Y24" s="40">
        <v>0</v>
      </c>
      <c r="Z24" s="40">
        <v>0</v>
      </c>
      <c r="AA24" s="47">
        <v>0</v>
      </c>
      <c r="AB24" s="64">
        <v>0</v>
      </c>
      <c r="AC24" s="40">
        <v>0</v>
      </c>
      <c r="AD24" s="40">
        <v>0</v>
      </c>
      <c r="AE24" s="40">
        <v>0</v>
      </c>
      <c r="AF24" s="47">
        <v>0</v>
      </c>
      <c r="AG24" s="64">
        <v>0</v>
      </c>
      <c r="AH24" s="40">
        <v>0</v>
      </c>
      <c r="AI24" s="40">
        <v>0</v>
      </c>
      <c r="AJ24" s="40">
        <v>0</v>
      </c>
      <c r="AK24" s="47">
        <v>0</v>
      </c>
      <c r="AL24" s="64">
        <v>0</v>
      </c>
      <c r="AM24" s="40">
        <v>0</v>
      </c>
      <c r="AN24" s="40">
        <v>0</v>
      </c>
      <c r="AO24" s="40">
        <v>0</v>
      </c>
      <c r="AP24" s="47">
        <v>0</v>
      </c>
      <c r="AQ24" s="64">
        <v>0</v>
      </c>
      <c r="AR24" s="46">
        <v>0</v>
      </c>
      <c r="AS24" s="40">
        <v>0</v>
      </c>
      <c r="AT24" s="40">
        <v>0</v>
      </c>
      <c r="AU24" s="47">
        <v>0</v>
      </c>
      <c r="AV24" s="64">
        <v>0.479365472</v>
      </c>
      <c r="AW24" s="40">
        <v>11.562449428</v>
      </c>
      <c r="AX24" s="40">
        <v>0</v>
      </c>
      <c r="AY24" s="40">
        <v>0</v>
      </c>
      <c r="AZ24" s="47">
        <v>22.496409761</v>
      </c>
      <c r="BA24" s="64">
        <v>0</v>
      </c>
      <c r="BB24" s="46">
        <v>0</v>
      </c>
      <c r="BC24" s="40">
        <v>0</v>
      </c>
      <c r="BD24" s="40">
        <v>0</v>
      </c>
      <c r="BE24" s="47">
        <v>0</v>
      </c>
      <c r="BF24" s="64">
        <v>0.103840407</v>
      </c>
      <c r="BG24" s="46">
        <v>0.322562794</v>
      </c>
      <c r="BH24" s="40">
        <v>0</v>
      </c>
      <c r="BI24" s="40">
        <v>0</v>
      </c>
      <c r="BJ24" s="49">
        <v>4.611703447</v>
      </c>
      <c r="BK24" s="109">
        <v>256.936197751</v>
      </c>
      <c r="BL24" s="87"/>
    </row>
    <row r="25" spans="1:64" ht="12.75">
      <c r="A25" s="10"/>
      <c r="B25" s="107" t="s">
        <v>140</v>
      </c>
      <c r="C25" s="48">
        <v>0</v>
      </c>
      <c r="D25" s="46">
        <v>0</v>
      </c>
      <c r="E25" s="40">
        <v>0</v>
      </c>
      <c r="F25" s="40">
        <v>0</v>
      </c>
      <c r="G25" s="47">
        <v>0</v>
      </c>
      <c r="H25" s="64">
        <v>0.394605657</v>
      </c>
      <c r="I25" s="40">
        <v>69.88398398</v>
      </c>
      <c r="J25" s="40">
        <v>0</v>
      </c>
      <c r="K25" s="40">
        <v>0</v>
      </c>
      <c r="L25" s="47">
        <v>85.867783338</v>
      </c>
      <c r="M25" s="64">
        <v>0</v>
      </c>
      <c r="N25" s="46">
        <v>0</v>
      </c>
      <c r="O25" s="40">
        <v>0</v>
      </c>
      <c r="P25" s="40">
        <v>0</v>
      </c>
      <c r="Q25" s="47">
        <v>0</v>
      </c>
      <c r="R25" s="64">
        <v>0.371464441</v>
      </c>
      <c r="S25" s="40">
        <v>0</v>
      </c>
      <c r="T25" s="40">
        <v>1.244206774</v>
      </c>
      <c r="U25" s="40">
        <v>0</v>
      </c>
      <c r="V25" s="47">
        <v>3.807281079</v>
      </c>
      <c r="W25" s="64">
        <v>0</v>
      </c>
      <c r="X25" s="40">
        <v>0</v>
      </c>
      <c r="Y25" s="40">
        <v>0</v>
      </c>
      <c r="Z25" s="40">
        <v>0</v>
      </c>
      <c r="AA25" s="47">
        <v>0</v>
      </c>
      <c r="AB25" s="64">
        <v>0</v>
      </c>
      <c r="AC25" s="40">
        <v>0</v>
      </c>
      <c r="AD25" s="40">
        <v>0</v>
      </c>
      <c r="AE25" s="40">
        <v>0</v>
      </c>
      <c r="AF25" s="47">
        <v>0</v>
      </c>
      <c r="AG25" s="64">
        <v>0</v>
      </c>
      <c r="AH25" s="40">
        <v>0</v>
      </c>
      <c r="AI25" s="40">
        <v>0</v>
      </c>
      <c r="AJ25" s="40">
        <v>0</v>
      </c>
      <c r="AK25" s="47">
        <v>0</v>
      </c>
      <c r="AL25" s="64">
        <v>0</v>
      </c>
      <c r="AM25" s="40">
        <v>0</v>
      </c>
      <c r="AN25" s="40">
        <v>0</v>
      </c>
      <c r="AO25" s="40">
        <v>0</v>
      </c>
      <c r="AP25" s="47">
        <v>0</v>
      </c>
      <c r="AQ25" s="64">
        <v>0</v>
      </c>
      <c r="AR25" s="46">
        <v>0</v>
      </c>
      <c r="AS25" s="40">
        <v>0</v>
      </c>
      <c r="AT25" s="40">
        <v>0</v>
      </c>
      <c r="AU25" s="47">
        <v>0</v>
      </c>
      <c r="AV25" s="64">
        <v>1.318549741</v>
      </c>
      <c r="AW25" s="40">
        <v>28.145213869</v>
      </c>
      <c r="AX25" s="40">
        <v>0</v>
      </c>
      <c r="AY25" s="40">
        <v>0</v>
      </c>
      <c r="AZ25" s="47">
        <v>56.023394058</v>
      </c>
      <c r="BA25" s="64">
        <v>0</v>
      </c>
      <c r="BB25" s="46">
        <v>0</v>
      </c>
      <c r="BC25" s="40">
        <v>0</v>
      </c>
      <c r="BD25" s="40">
        <v>0</v>
      </c>
      <c r="BE25" s="47">
        <v>0</v>
      </c>
      <c r="BF25" s="64">
        <v>0.305790207</v>
      </c>
      <c r="BG25" s="46">
        <v>0.493878452</v>
      </c>
      <c r="BH25" s="40">
        <v>0</v>
      </c>
      <c r="BI25" s="40">
        <v>0</v>
      </c>
      <c r="BJ25" s="49">
        <v>7.765667024</v>
      </c>
      <c r="BK25" s="109">
        <v>255.62181862</v>
      </c>
      <c r="BL25" s="87"/>
    </row>
    <row r="26" spans="1:64" ht="12.75">
      <c r="A26" s="10"/>
      <c r="B26" s="107" t="s">
        <v>147</v>
      </c>
      <c r="C26" s="48">
        <v>0</v>
      </c>
      <c r="D26" s="46">
        <v>0</v>
      </c>
      <c r="E26" s="40">
        <v>0</v>
      </c>
      <c r="F26" s="40">
        <v>0</v>
      </c>
      <c r="G26" s="47">
        <v>0</v>
      </c>
      <c r="H26" s="64">
        <v>0.184327489</v>
      </c>
      <c r="I26" s="40">
        <v>92.754162257</v>
      </c>
      <c r="J26" s="40">
        <v>0</v>
      </c>
      <c r="K26" s="40">
        <v>0</v>
      </c>
      <c r="L26" s="47">
        <v>73.694245621</v>
      </c>
      <c r="M26" s="64">
        <v>0</v>
      </c>
      <c r="N26" s="46">
        <v>0</v>
      </c>
      <c r="O26" s="40">
        <v>0</v>
      </c>
      <c r="P26" s="40">
        <v>0</v>
      </c>
      <c r="Q26" s="47">
        <v>0</v>
      </c>
      <c r="R26" s="64">
        <v>0.018226773</v>
      </c>
      <c r="S26" s="40">
        <v>0.436943161</v>
      </c>
      <c r="T26" s="40">
        <v>0</v>
      </c>
      <c r="U26" s="40">
        <v>0</v>
      </c>
      <c r="V26" s="47">
        <v>0.597987927</v>
      </c>
      <c r="W26" s="64">
        <v>0</v>
      </c>
      <c r="X26" s="40">
        <v>0</v>
      </c>
      <c r="Y26" s="40">
        <v>0</v>
      </c>
      <c r="Z26" s="40">
        <v>0</v>
      </c>
      <c r="AA26" s="47">
        <v>0</v>
      </c>
      <c r="AB26" s="64">
        <v>0</v>
      </c>
      <c r="AC26" s="40">
        <v>0</v>
      </c>
      <c r="AD26" s="40">
        <v>0</v>
      </c>
      <c r="AE26" s="40">
        <v>0</v>
      </c>
      <c r="AF26" s="47">
        <v>0</v>
      </c>
      <c r="AG26" s="64">
        <v>0</v>
      </c>
      <c r="AH26" s="40">
        <v>0</v>
      </c>
      <c r="AI26" s="40">
        <v>0</v>
      </c>
      <c r="AJ26" s="40">
        <v>0</v>
      </c>
      <c r="AK26" s="47">
        <v>0</v>
      </c>
      <c r="AL26" s="64">
        <v>0</v>
      </c>
      <c r="AM26" s="40">
        <v>0</v>
      </c>
      <c r="AN26" s="40">
        <v>0</v>
      </c>
      <c r="AO26" s="40">
        <v>0</v>
      </c>
      <c r="AP26" s="47">
        <v>0</v>
      </c>
      <c r="AQ26" s="64">
        <v>0</v>
      </c>
      <c r="AR26" s="46">
        <v>0</v>
      </c>
      <c r="AS26" s="40">
        <v>0</v>
      </c>
      <c r="AT26" s="40">
        <v>0</v>
      </c>
      <c r="AU26" s="47">
        <v>0</v>
      </c>
      <c r="AV26" s="64">
        <v>0.180381586</v>
      </c>
      <c r="AW26" s="40">
        <v>136.646463793</v>
      </c>
      <c r="AX26" s="40">
        <v>0</v>
      </c>
      <c r="AY26" s="40">
        <v>0</v>
      </c>
      <c r="AZ26" s="47">
        <v>174.908910423</v>
      </c>
      <c r="BA26" s="64">
        <v>0</v>
      </c>
      <c r="BB26" s="46">
        <v>0</v>
      </c>
      <c r="BC26" s="40">
        <v>0</v>
      </c>
      <c r="BD26" s="40">
        <v>0</v>
      </c>
      <c r="BE26" s="47">
        <v>0</v>
      </c>
      <c r="BF26" s="64">
        <v>0.004935539</v>
      </c>
      <c r="BG26" s="46">
        <v>2.282687548</v>
      </c>
      <c r="BH26" s="40">
        <v>0</v>
      </c>
      <c r="BI26" s="40">
        <v>0</v>
      </c>
      <c r="BJ26" s="49">
        <v>1.184529754</v>
      </c>
      <c r="BK26" s="109">
        <v>482.893801871</v>
      </c>
      <c r="BL26" s="87"/>
    </row>
    <row r="27" spans="1:64" ht="12.75">
      <c r="A27" s="10"/>
      <c r="B27" s="107" t="s">
        <v>151</v>
      </c>
      <c r="C27" s="48">
        <v>0</v>
      </c>
      <c r="D27" s="46">
        <v>12.46891935</v>
      </c>
      <c r="E27" s="40">
        <v>0</v>
      </c>
      <c r="F27" s="40">
        <v>0</v>
      </c>
      <c r="G27" s="47">
        <v>0</v>
      </c>
      <c r="H27" s="64">
        <v>0.050374434</v>
      </c>
      <c r="I27" s="40">
        <v>375.242518395</v>
      </c>
      <c r="J27" s="40">
        <v>0</v>
      </c>
      <c r="K27" s="40">
        <v>0</v>
      </c>
      <c r="L27" s="47">
        <v>8.377781714</v>
      </c>
      <c r="M27" s="64">
        <v>0</v>
      </c>
      <c r="N27" s="46">
        <v>0</v>
      </c>
      <c r="O27" s="40">
        <v>0</v>
      </c>
      <c r="P27" s="40">
        <v>0</v>
      </c>
      <c r="Q27" s="47">
        <v>0</v>
      </c>
      <c r="R27" s="64">
        <v>0.065461827</v>
      </c>
      <c r="S27" s="40">
        <v>0</v>
      </c>
      <c r="T27" s="40">
        <v>0</v>
      </c>
      <c r="U27" s="40">
        <v>0</v>
      </c>
      <c r="V27" s="47">
        <v>0.143392573</v>
      </c>
      <c r="W27" s="64">
        <v>0</v>
      </c>
      <c r="X27" s="40">
        <v>0</v>
      </c>
      <c r="Y27" s="40">
        <v>0</v>
      </c>
      <c r="Z27" s="40">
        <v>0</v>
      </c>
      <c r="AA27" s="47">
        <v>0</v>
      </c>
      <c r="AB27" s="64">
        <v>0</v>
      </c>
      <c r="AC27" s="40">
        <v>0</v>
      </c>
      <c r="AD27" s="40">
        <v>0</v>
      </c>
      <c r="AE27" s="40">
        <v>0</v>
      </c>
      <c r="AF27" s="47">
        <v>0</v>
      </c>
      <c r="AG27" s="64">
        <v>0</v>
      </c>
      <c r="AH27" s="40">
        <v>0</v>
      </c>
      <c r="AI27" s="40">
        <v>0</v>
      </c>
      <c r="AJ27" s="40">
        <v>0</v>
      </c>
      <c r="AK27" s="47">
        <v>0</v>
      </c>
      <c r="AL27" s="64">
        <v>0</v>
      </c>
      <c r="AM27" s="40">
        <v>0</v>
      </c>
      <c r="AN27" s="40">
        <v>0</v>
      </c>
      <c r="AO27" s="40">
        <v>0</v>
      </c>
      <c r="AP27" s="47">
        <v>0</v>
      </c>
      <c r="AQ27" s="64">
        <v>0</v>
      </c>
      <c r="AR27" s="46">
        <v>0</v>
      </c>
      <c r="AS27" s="40">
        <v>0</v>
      </c>
      <c r="AT27" s="40">
        <v>0</v>
      </c>
      <c r="AU27" s="47">
        <v>0</v>
      </c>
      <c r="AV27" s="64">
        <v>0.22738324</v>
      </c>
      <c r="AW27" s="40">
        <v>1.899194956</v>
      </c>
      <c r="AX27" s="40">
        <v>0</v>
      </c>
      <c r="AY27" s="40">
        <v>0</v>
      </c>
      <c r="AZ27" s="47">
        <v>25.813640455</v>
      </c>
      <c r="BA27" s="64">
        <v>0</v>
      </c>
      <c r="BB27" s="46">
        <v>0</v>
      </c>
      <c r="BC27" s="40">
        <v>0</v>
      </c>
      <c r="BD27" s="40">
        <v>0</v>
      </c>
      <c r="BE27" s="47">
        <v>0</v>
      </c>
      <c r="BF27" s="64">
        <v>0.003715417</v>
      </c>
      <c r="BG27" s="46">
        <v>0.037982831</v>
      </c>
      <c r="BH27" s="40">
        <v>0</v>
      </c>
      <c r="BI27" s="40">
        <v>0</v>
      </c>
      <c r="BJ27" s="49">
        <v>0.322002367</v>
      </c>
      <c r="BK27" s="109">
        <v>424.652367559</v>
      </c>
      <c r="BL27" s="87"/>
    </row>
    <row r="28" spans="1:64" ht="12.75">
      <c r="A28" s="10"/>
      <c r="B28" s="107" t="s">
        <v>144</v>
      </c>
      <c r="C28" s="48">
        <v>0</v>
      </c>
      <c r="D28" s="46">
        <v>0</v>
      </c>
      <c r="E28" s="40">
        <v>0</v>
      </c>
      <c r="F28" s="40">
        <v>0</v>
      </c>
      <c r="G28" s="47">
        <v>0</v>
      </c>
      <c r="H28" s="64">
        <v>0.626431903</v>
      </c>
      <c r="I28" s="40">
        <v>226.084667422</v>
      </c>
      <c r="J28" s="40">
        <v>0</v>
      </c>
      <c r="K28" s="40">
        <v>0</v>
      </c>
      <c r="L28" s="47">
        <v>36.26552029</v>
      </c>
      <c r="M28" s="64">
        <v>0</v>
      </c>
      <c r="N28" s="46">
        <v>0</v>
      </c>
      <c r="O28" s="40">
        <v>0</v>
      </c>
      <c r="P28" s="40">
        <v>0</v>
      </c>
      <c r="Q28" s="47">
        <v>0</v>
      </c>
      <c r="R28" s="64">
        <v>0.027601357</v>
      </c>
      <c r="S28" s="40">
        <v>0</v>
      </c>
      <c r="T28" s="40">
        <v>0</v>
      </c>
      <c r="U28" s="40">
        <v>0</v>
      </c>
      <c r="V28" s="47">
        <v>0.903324078</v>
      </c>
      <c r="W28" s="64">
        <v>0</v>
      </c>
      <c r="X28" s="40">
        <v>0</v>
      </c>
      <c r="Y28" s="40">
        <v>0</v>
      </c>
      <c r="Z28" s="40">
        <v>0</v>
      </c>
      <c r="AA28" s="47">
        <v>0</v>
      </c>
      <c r="AB28" s="64">
        <v>0</v>
      </c>
      <c r="AC28" s="40">
        <v>0</v>
      </c>
      <c r="AD28" s="40">
        <v>0</v>
      </c>
      <c r="AE28" s="40">
        <v>0</v>
      </c>
      <c r="AF28" s="47">
        <v>0</v>
      </c>
      <c r="AG28" s="64">
        <v>0</v>
      </c>
      <c r="AH28" s="40">
        <v>0</v>
      </c>
      <c r="AI28" s="40">
        <v>0</v>
      </c>
      <c r="AJ28" s="40">
        <v>0</v>
      </c>
      <c r="AK28" s="47">
        <v>0</v>
      </c>
      <c r="AL28" s="64">
        <v>0</v>
      </c>
      <c r="AM28" s="40">
        <v>0</v>
      </c>
      <c r="AN28" s="40">
        <v>0</v>
      </c>
      <c r="AO28" s="40">
        <v>0</v>
      </c>
      <c r="AP28" s="47">
        <v>0</v>
      </c>
      <c r="AQ28" s="64">
        <v>0</v>
      </c>
      <c r="AR28" s="46">
        <v>0</v>
      </c>
      <c r="AS28" s="40">
        <v>0</v>
      </c>
      <c r="AT28" s="40">
        <v>0</v>
      </c>
      <c r="AU28" s="47">
        <v>0</v>
      </c>
      <c r="AV28" s="64">
        <v>0.365994169</v>
      </c>
      <c r="AW28" s="40">
        <v>37.760533837</v>
      </c>
      <c r="AX28" s="40">
        <v>0</v>
      </c>
      <c r="AY28" s="40">
        <v>0</v>
      </c>
      <c r="AZ28" s="47">
        <v>45.839213044</v>
      </c>
      <c r="BA28" s="64">
        <v>0</v>
      </c>
      <c r="BB28" s="46">
        <v>0</v>
      </c>
      <c r="BC28" s="40">
        <v>0</v>
      </c>
      <c r="BD28" s="40">
        <v>0</v>
      </c>
      <c r="BE28" s="47">
        <v>0</v>
      </c>
      <c r="BF28" s="64">
        <v>0.051211244</v>
      </c>
      <c r="BG28" s="46">
        <v>1.869023709</v>
      </c>
      <c r="BH28" s="40">
        <v>0</v>
      </c>
      <c r="BI28" s="40">
        <v>0</v>
      </c>
      <c r="BJ28" s="49">
        <v>0.760069641</v>
      </c>
      <c r="BK28" s="109">
        <v>350.553590694</v>
      </c>
      <c r="BL28" s="87"/>
    </row>
    <row r="29" spans="1:64" ht="12.75">
      <c r="A29" s="10"/>
      <c r="B29" s="107" t="s">
        <v>166</v>
      </c>
      <c r="C29" s="48">
        <v>0</v>
      </c>
      <c r="D29" s="46">
        <v>3.758791935</v>
      </c>
      <c r="E29" s="40">
        <v>0</v>
      </c>
      <c r="F29" s="40">
        <v>0</v>
      </c>
      <c r="G29" s="47">
        <v>0</v>
      </c>
      <c r="H29" s="64">
        <v>0.20301226</v>
      </c>
      <c r="I29" s="40">
        <v>1.879395968</v>
      </c>
      <c r="J29" s="40">
        <v>0</v>
      </c>
      <c r="K29" s="40">
        <v>0</v>
      </c>
      <c r="L29" s="47">
        <v>12.654599514</v>
      </c>
      <c r="M29" s="64">
        <v>0</v>
      </c>
      <c r="N29" s="46">
        <v>0</v>
      </c>
      <c r="O29" s="40">
        <v>0</v>
      </c>
      <c r="P29" s="40">
        <v>0</v>
      </c>
      <c r="Q29" s="47">
        <v>0</v>
      </c>
      <c r="R29" s="64">
        <v>0.037225855</v>
      </c>
      <c r="S29" s="40">
        <v>0</v>
      </c>
      <c r="T29" s="40">
        <v>0</v>
      </c>
      <c r="U29" s="40">
        <v>0</v>
      </c>
      <c r="V29" s="47">
        <v>0.375879194</v>
      </c>
      <c r="W29" s="64">
        <v>0</v>
      </c>
      <c r="X29" s="40">
        <v>0</v>
      </c>
      <c r="Y29" s="40">
        <v>0</v>
      </c>
      <c r="Z29" s="40">
        <v>0</v>
      </c>
      <c r="AA29" s="47">
        <v>0</v>
      </c>
      <c r="AB29" s="64">
        <v>0</v>
      </c>
      <c r="AC29" s="40">
        <v>0</v>
      </c>
      <c r="AD29" s="40">
        <v>0</v>
      </c>
      <c r="AE29" s="40">
        <v>0</v>
      </c>
      <c r="AF29" s="47">
        <v>0</v>
      </c>
      <c r="AG29" s="64">
        <v>0</v>
      </c>
      <c r="AH29" s="40">
        <v>0</v>
      </c>
      <c r="AI29" s="40">
        <v>0</v>
      </c>
      <c r="AJ29" s="40">
        <v>0</v>
      </c>
      <c r="AK29" s="47">
        <v>0</v>
      </c>
      <c r="AL29" s="64">
        <v>0</v>
      </c>
      <c r="AM29" s="40">
        <v>0</v>
      </c>
      <c r="AN29" s="40">
        <v>0</v>
      </c>
      <c r="AO29" s="40">
        <v>0</v>
      </c>
      <c r="AP29" s="47">
        <v>0</v>
      </c>
      <c r="AQ29" s="64">
        <v>0</v>
      </c>
      <c r="AR29" s="46">
        <v>0</v>
      </c>
      <c r="AS29" s="40">
        <v>0</v>
      </c>
      <c r="AT29" s="40">
        <v>0</v>
      </c>
      <c r="AU29" s="47">
        <v>0</v>
      </c>
      <c r="AV29" s="64">
        <v>0.431757608</v>
      </c>
      <c r="AW29" s="40">
        <v>3.765835753</v>
      </c>
      <c r="AX29" s="40">
        <v>0</v>
      </c>
      <c r="AY29" s="40">
        <v>0</v>
      </c>
      <c r="AZ29" s="47">
        <v>10.72648429</v>
      </c>
      <c r="BA29" s="64">
        <v>0</v>
      </c>
      <c r="BB29" s="46">
        <v>0</v>
      </c>
      <c r="BC29" s="40">
        <v>0</v>
      </c>
      <c r="BD29" s="40">
        <v>0</v>
      </c>
      <c r="BE29" s="47">
        <v>0</v>
      </c>
      <c r="BF29" s="64">
        <v>0.060917744</v>
      </c>
      <c r="BG29" s="46">
        <v>0</v>
      </c>
      <c r="BH29" s="40">
        <v>0</v>
      </c>
      <c r="BI29" s="40">
        <v>0</v>
      </c>
      <c r="BJ29" s="49">
        <v>0.161618517</v>
      </c>
      <c r="BK29" s="109">
        <v>34.055518638</v>
      </c>
      <c r="BL29" s="87"/>
    </row>
    <row r="30" spans="1:64" ht="12.75">
      <c r="A30" s="10"/>
      <c r="B30" s="107" t="s">
        <v>143</v>
      </c>
      <c r="C30" s="48">
        <v>0</v>
      </c>
      <c r="D30" s="46">
        <v>12.08870323</v>
      </c>
      <c r="E30" s="40">
        <v>0</v>
      </c>
      <c r="F30" s="40">
        <v>0</v>
      </c>
      <c r="G30" s="47">
        <v>0</v>
      </c>
      <c r="H30" s="64">
        <v>0.131149887</v>
      </c>
      <c r="I30" s="40">
        <v>28.300153382</v>
      </c>
      <c r="J30" s="40">
        <v>0</v>
      </c>
      <c r="K30" s="40">
        <v>0</v>
      </c>
      <c r="L30" s="47">
        <v>3.145278575</v>
      </c>
      <c r="M30" s="64">
        <v>0</v>
      </c>
      <c r="N30" s="46">
        <v>0</v>
      </c>
      <c r="O30" s="40">
        <v>0</v>
      </c>
      <c r="P30" s="40">
        <v>0</v>
      </c>
      <c r="Q30" s="47">
        <v>0</v>
      </c>
      <c r="R30" s="64">
        <v>0.036266016</v>
      </c>
      <c r="S30" s="40">
        <v>0</v>
      </c>
      <c r="T30" s="40">
        <v>0</v>
      </c>
      <c r="U30" s="40">
        <v>0</v>
      </c>
      <c r="V30" s="47">
        <v>2.259499521</v>
      </c>
      <c r="W30" s="64">
        <v>0</v>
      </c>
      <c r="X30" s="40">
        <v>0</v>
      </c>
      <c r="Y30" s="40">
        <v>0</v>
      </c>
      <c r="Z30" s="40">
        <v>0</v>
      </c>
      <c r="AA30" s="47">
        <v>0</v>
      </c>
      <c r="AB30" s="64">
        <v>0</v>
      </c>
      <c r="AC30" s="40">
        <v>0</v>
      </c>
      <c r="AD30" s="40">
        <v>0</v>
      </c>
      <c r="AE30" s="40">
        <v>0</v>
      </c>
      <c r="AF30" s="47">
        <v>0</v>
      </c>
      <c r="AG30" s="64">
        <v>0</v>
      </c>
      <c r="AH30" s="40">
        <v>0</v>
      </c>
      <c r="AI30" s="40">
        <v>0</v>
      </c>
      <c r="AJ30" s="40">
        <v>0</v>
      </c>
      <c r="AK30" s="47">
        <v>0</v>
      </c>
      <c r="AL30" s="64">
        <v>0</v>
      </c>
      <c r="AM30" s="40">
        <v>0</v>
      </c>
      <c r="AN30" s="40">
        <v>0</v>
      </c>
      <c r="AO30" s="40">
        <v>0</v>
      </c>
      <c r="AP30" s="47">
        <v>0</v>
      </c>
      <c r="AQ30" s="64">
        <v>0</v>
      </c>
      <c r="AR30" s="46">
        <v>0</v>
      </c>
      <c r="AS30" s="40">
        <v>0</v>
      </c>
      <c r="AT30" s="40">
        <v>0</v>
      </c>
      <c r="AU30" s="47">
        <v>0</v>
      </c>
      <c r="AV30" s="64">
        <v>0.13175098</v>
      </c>
      <c r="AW30" s="40">
        <v>2.967347493</v>
      </c>
      <c r="AX30" s="40">
        <v>0</v>
      </c>
      <c r="AY30" s="40">
        <v>0</v>
      </c>
      <c r="AZ30" s="47">
        <v>9.095694043</v>
      </c>
      <c r="BA30" s="64">
        <v>0</v>
      </c>
      <c r="BB30" s="46">
        <v>0</v>
      </c>
      <c r="BC30" s="40">
        <v>0</v>
      </c>
      <c r="BD30" s="40">
        <v>0</v>
      </c>
      <c r="BE30" s="47">
        <v>0</v>
      </c>
      <c r="BF30" s="64">
        <v>0.057021328</v>
      </c>
      <c r="BG30" s="46">
        <v>0</v>
      </c>
      <c r="BH30" s="40">
        <v>0</v>
      </c>
      <c r="BI30" s="40">
        <v>0</v>
      </c>
      <c r="BJ30" s="49">
        <v>0.126414659</v>
      </c>
      <c r="BK30" s="109">
        <v>58.339279114</v>
      </c>
      <c r="BL30" s="87"/>
    </row>
    <row r="31" spans="1:64" ht="12.75">
      <c r="A31" s="10"/>
      <c r="B31" s="107" t="s">
        <v>150</v>
      </c>
      <c r="C31" s="48">
        <v>0</v>
      </c>
      <c r="D31" s="46">
        <v>12.52983548</v>
      </c>
      <c r="E31" s="40">
        <v>0</v>
      </c>
      <c r="F31" s="40">
        <v>0</v>
      </c>
      <c r="G31" s="47">
        <v>0</v>
      </c>
      <c r="H31" s="64">
        <v>0.226627147</v>
      </c>
      <c r="I31" s="40">
        <v>191.638372013</v>
      </c>
      <c r="J31" s="40">
        <v>0</v>
      </c>
      <c r="K31" s="40">
        <v>0</v>
      </c>
      <c r="L31" s="47">
        <v>22.082068902</v>
      </c>
      <c r="M31" s="64">
        <v>0</v>
      </c>
      <c r="N31" s="46">
        <v>0</v>
      </c>
      <c r="O31" s="40">
        <v>0</v>
      </c>
      <c r="P31" s="40">
        <v>0</v>
      </c>
      <c r="Q31" s="47">
        <v>0</v>
      </c>
      <c r="R31" s="64">
        <v>0.040095521</v>
      </c>
      <c r="S31" s="40">
        <v>6.26491774</v>
      </c>
      <c r="T31" s="40">
        <v>0</v>
      </c>
      <c r="U31" s="40">
        <v>0</v>
      </c>
      <c r="V31" s="47">
        <v>0.375895064</v>
      </c>
      <c r="W31" s="64">
        <v>0</v>
      </c>
      <c r="X31" s="40">
        <v>0</v>
      </c>
      <c r="Y31" s="40">
        <v>0</v>
      </c>
      <c r="Z31" s="40">
        <v>0</v>
      </c>
      <c r="AA31" s="47">
        <v>0</v>
      </c>
      <c r="AB31" s="64">
        <v>0</v>
      </c>
      <c r="AC31" s="40">
        <v>0</v>
      </c>
      <c r="AD31" s="40">
        <v>0</v>
      </c>
      <c r="AE31" s="40">
        <v>0</v>
      </c>
      <c r="AF31" s="47">
        <v>0</v>
      </c>
      <c r="AG31" s="64">
        <v>0</v>
      </c>
      <c r="AH31" s="40">
        <v>0</v>
      </c>
      <c r="AI31" s="40">
        <v>0</v>
      </c>
      <c r="AJ31" s="40">
        <v>0</v>
      </c>
      <c r="AK31" s="47">
        <v>0</v>
      </c>
      <c r="AL31" s="64">
        <v>0</v>
      </c>
      <c r="AM31" s="40">
        <v>0</v>
      </c>
      <c r="AN31" s="40">
        <v>0</v>
      </c>
      <c r="AO31" s="40">
        <v>0</v>
      </c>
      <c r="AP31" s="47">
        <v>0</v>
      </c>
      <c r="AQ31" s="64">
        <v>0</v>
      </c>
      <c r="AR31" s="46">
        <v>0</v>
      </c>
      <c r="AS31" s="40">
        <v>0</v>
      </c>
      <c r="AT31" s="40">
        <v>0</v>
      </c>
      <c r="AU31" s="47">
        <v>0</v>
      </c>
      <c r="AV31" s="64">
        <v>0.438892605</v>
      </c>
      <c r="AW31" s="40">
        <v>31.21862106</v>
      </c>
      <c r="AX31" s="40">
        <v>0</v>
      </c>
      <c r="AY31" s="40">
        <v>0</v>
      </c>
      <c r="AZ31" s="47">
        <v>19.100944592</v>
      </c>
      <c r="BA31" s="64">
        <v>0</v>
      </c>
      <c r="BB31" s="46">
        <v>0</v>
      </c>
      <c r="BC31" s="40">
        <v>0</v>
      </c>
      <c r="BD31" s="40">
        <v>0</v>
      </c>
      <c r="BE31" s="47">
        <v>0</v>
      </c>
      <c r="BF31" s="64">
        <v>0.088140996</v>
      </c>
      <c r="BG31" s="46">
        <v>0</v>
      </c>
      <c r="BH31" s="40">
        <v>0</v>
      </c>
      <c r="BI31" s="40">
        <v>0</v>
      </c>
      <c r="BJ31" s="49">
        <v>0.062167436</v>
      </c>
      <c r="BK31" s="109">
        <v>284.066578556</v>
      </c>
      <c r="BL31" s="87"/>
    </row>
    <row r="32" spans="1:64" ht="12.75">
      <c r="A32" s="10"/>
      <c r="B32" s="107" t="s">
        <v>141</v>
      </c>
      <c r="C32" s="48">
        <v>0</v>
      </c>
      <c r="D32" s="46">
        <v>0</v>
      </c>
      <c r="E32" s="40">
        <v>0</v>
      </c>
      <c r="F32" s="40">
        <v>0</v>
      </c>
      <c r="G32" s="47">
        <v>0</v>
      </c>
      <c r="H32" s="64">
        <v>0.131022469</v>
      </c>
      <c r="I32" s="40">
        <v>210.611450869</v>
      </c>
      <c r="J32" s="40">
        <v>0</v>
      </c>
      <c r="K32" s="40">
        <v>0</v>
      </c>
      <c r="L32" s="47">
        <v>46.467035876</v>
      </c>
      <c r="M32" s="64">
        <v>0</v>
      </c>
      <c r="N32" s="46">
        <v>0</v>
      </c>
      <c r="O32" s="40">
        <v>0</v>
      </c>
      <c r="P32" s="40">
        <v>0</v>
      </c>
      <c r="Q32" s="47">
        <v>0</v>
      </c>
      <c r="R32" s="64">
        <v>0.051209926</v>
      </c>
      <c r="S32" s="40">
        <v>12.49022581</v>
      </c>
      <c r="T32" s="40">
        <v>0</v>
      </c>
      <c r="U32" s="40">
        <v>0</v>
      </c>
      <c r="V32" s="47">
        <v>0.936766936</v>
      </c>
      <c r="W32" s="64">
        <v>0</v>
      </c>
      <c r="X32" s="40">
        <v>0</v>
      </c>
      <c r="Y32" s="40">
        <v>0</v>
      </c>
      <c r="Z32" s="40">
        <v>0</v>
      </c>
      <c r="AA32" s="47">
        <v>0</v>
      </c>
      <c r="AB32" s="64">
        <v>0</v>
      </c>
      <c r="AC32" s="40">
        <v>0</v>
      </c>
      <c r="AD32" s="40">
        <v>0</v>
      </c>
      <c r="AE32" s="40">
        <v>0</v>
      </c>
      <c r="AF32" s="47">
        <v>0</v>
      </c>
      <c r="AG32" s="64">
        <v>0</v>
      </c>
      <c r="AH32" s="40">
        <v>0</v>
      </c>
      <c r="AI32" s="40">
        <v>0</v>
      </c>
      <c r="AJ32" s="40">
        <v>0</v>
      </c>
      <c r="AK32" s="47">
        <v>0</v>
      </c>
      <c r="AL32" s="64">
        <v>0</v>
      </c>
      <c r="AM32" s="40">
        <v>0</v>
      </c>
      <c r="AN32" s="40">
        <v>0</v>
      </c>
      <c r="AO32" s="40">
        <v>0</v>
      </c>
      <c r="AP32" s="47">
        <v>0</v>
      </c>
      <c r="AQ32" s="64">
        <v>0</v>
      </c>
      <c r="AR32" s="46">
        <v>0</v>
      </c>
      <c r="AS32" s="40">
        <v>0</v>
      </c>
      <c r="AT32" s="40">
        <v>0</v>
      </c>
      <c r="AU32" s="47">
        <v>0</v>
      </c>
      <c r="AV32" s="64">
        <v>0.395718621</v>
      </c>
      <c r="AW32" s="40">
        <v>5.623722434</v>
      </c>
      <c r="AX32" s="40">
        <v>0</v>
      </c>
      <c r="AY32" s="40">
        <v>0</v>
      </c>
      <c r="AZ32" s="47">
        <v>22.670021274</v>
      </c>
      <c r="BA32" s="64">
        <v>0</v>
      </c>
      <c r="BB32" s="46">
        <v>0</v>
      </c>
      <c r="BC32" s="40">
        <v>0</v>
      </c>
      <c r="BD32" s="40">
        <v>0</v>
      </c>
      <c r="BE32" s="47">
        <v>0</v>
      </c>
      <c r="BF32" s="64">
        <v>0.23244699</v>
      </c>
      <c r="BG32" s="46">
        <v>37.246962186</v>
      </c>
      <c r="BH32" s="40">
        <v>0</v>
      </c>
      <c r="BI32" s="40">
        <v>0</v>
      </c>
      <c r="BJ32" s="49">
        <v>0.924199353</v>
      </c>
      <c r="BK32" s="109">
        <v>337.780782744</v>
      </c>
      <c r="BL32" s="87"/>
    </row>
    <row r="33" spans="1:64" ht="12.75">
      <c r="A33" s="10"/>
      <c r="B33" s="107" t="s">
        <v>142</v>
      </c>
      <c r="C33" s="48">
        <v>0</v>
      </c>
      <c r="D33" s="46">
        <v>0</v>
      </c>
      <c r="E33" s="40">
        <v>0</v>
      </c>
      <c r="F33" s="40">
        <v>0</v>
      </c>
      <c r="G33" s="47">
        <v>0</v>
      </c>
      <c r="H33" s="64">
        <v>0.113622073</v>
      </c>
      <c r="I33" s="40">
        <v>11.916586867</v>
      </c>
      <c r="J33" s="40">
        <v>0</v>
      </c>
      <c r="K33" s="40">
        <v>0</v>
      </c>
      <c r="L33" s="47">
        <v>28.108099751</v>
      </c>
      <c r="M33" s="64">
        <v>0</v>
      </c>
      <c r="N33" s="46">
        <v>0</v>
      </c>
      <c r="O33" s="40">
        <v>0</v>
      </c>
      <c r="P33" s="40">
        <v>0</v>
      </c>
      <c r="Q33" s="47">
        <v>0</v>
      </c>
      <c r="R33" s="64">
        <v>0.03523165</v>
      </c>
      <c r="S33" s="40">
        <v>0</v>
      </c>
      <c r="T33" s="40">
        <v>0</v>
      </c>
      <c r="U33" s="40">
        <v>0</v>
      </c>
      <c r="V33" s="47">
        <v>3.91161929</v>
      </c>
      <c r="W33" s="64">
        <v>0</v>
      </c>
      <c r="X33" s="40">
        <v>0</v>
      </c>
      <c r="Y33" s="40">
        <v>0</v>
      </c>
      <c r="Z33" s="40">
        <v>0</v>
      </c>
      <c r="AA33" s="47">
        <v>0</v>
      </c>
      <c r="AB33" s="64">
        <v>0</v>
      </c>
      <c r="AC33" s="40">
        <v>0</v>
      </c>
      <c r="AD33" s="40">
        <v>0</v>
      </c>
      <c r="AE33" s="40">
        <v>0</v>
      </c>
      <c r="AF33" s="47">
        <v>0</v>
      </c>
      <c r="AG33" s="64">
        <v>0</v>
      </c>
      <c r="AH33" s="40">
        <v>0</v>
      </c>
      <c r="AI33" s="40">
        <v>0</v>
      </c>
      <c r="AJ33" s="40">
        <v>0</v>
      </c>
      <c r="AK33" s="47">
        <v>0</v>
      </c>
      <c r="AL33" s="64">
        <v>0</v>
      </c>
      <c r="AM33" s="40">
        <v>0</v>
      </c>
      <c r="AN33" s="40">
        <v>0</v>
      </c>
      <c r="AO33" s="40">
        <v>0</v>
      </c>
      <c r="AP33" s="47">
        <v>0</v>
      </c>
      <c r="AQ33" s="64">
        <v>0</v>
      </c>
      <c r="AR33" s="46">
        <v>0</v>
      </c>
      <c r="AS33" s="40">
        <v>0</v>
      </c>
      <c r="AT33" s="40">
        <v>0</v>
      </c>
      <c r="AU33" s="47">
        <v>0</v>
      </c>
      <c r="AV33" s="64">
        <v>0.637016094</v>
      </c>
      <c r="AW33" s="40">
        <v>10.157488611</v>
      </c>
      <c r="AX33" s="40">
        <v>0</v>
      </c>
      <c r="AY33" s="40">
        <v>0</v>
      </c>
      <c r="AZ33" s="47">
        <v>60.756817631</v>
      </c>
      <c r="BA33" s="64">
        <v>0</v>
      </c>
      <c r="BB33" s="46">
        <v>0</v>
      </c>
      <c r="BC33" s="40">
        <v>0</v>
      </c>
      <c r="BD33" s="40">
        <v>0</v>
      </c>
      <c r="BE33" s="47">
        <v>0</v>
      </c>
      <c r="BF33" s="64">
        <v>0.146526119</v>
      </c>
      <c r="BG33" s="46">
        <v>0</v>
      </c>
      <c r="BH33" s="40">
        <v>0</v>
      </c>
      <c r="BI33" s="40">
        <v>0</v>
      </c>
      <c r="BJ33" s="49">
        <v>5.364346063</v>
      </c>
      <c r="BK33" s="109">
        <v>121.147354149</v>
      </c>
      <c r="BL33" s="87"/>
    </row>
    <row r="34" spans="1:64" ht="12.75">
      <c r="A34" s="10"/>
      <c r="B34" s="107" t="s">
        <v>136</v>
      </c>
      <c r="C34" s="48">
        <v>0</v>
      </c>
      <c r="D34" s="46">
        <v>0</v>
      </c>
      <c r="E34" s="40">
        <v>0</v>
      </c>
      <c r="F34" s="40">
        <v>0</v>
      </c>
      <c r="G34" s="47">
        <v>0</v>
      </c>
      <c r="H34" s="64">
        <v>0.168481608</v>
      </c>
      <c r="I34" s="40">
        <v>230.109824361</v>
      </c>
      <c r="J34" s="40">
        <v>0</v>
      </c>
      <c r="K34" s="40">
        <v>0</v>
      </c>
      <c r="L34" s="47">
        <v>11.357297718</v>
      </c>
      <c r="M34" s="64">
        <v>0</v>
      </c>
      <c r="N34" s="46">
        <v>0</v>
      </c>
      <c r="O34" s="40">
        <v>0</v>
      </c>
      <c r="P34" s="40">
        <v>0</v>
      </c>
      <c r="Q34" s="47">
        <v>0</v>
      </c>
      <c r="R34" s="64">
        <v>0.007630388</v>
      </c>
      <c r="S34" s="40">
        <v>6.30610645</v>
      </c>
      <c r="T34" s="40">
        <v>0</v>
      </c>
      <c r="U34" s="40">
        <v>0</v>
      </c>
      <c r="V34" s="47">
        <v>0.138734342</v>
      </c>
      <c r="W34" s="64">
        <v>0</v>
      </c>
      <c r="X34" s="40">
        <v>0</v>
      </c>
      <c r="Y34" s="40">
        <v>0</v>
      </c>
      <c r="Z34" s="40">
        <v>0</v>
      </c>
      <c r="AA34" s="47">
        <v>0</v>
      </c>
      <c r="AB34" s="64">
        <v>0</v>
      </c>
      <c r="AC34" s="40">
        <v>0</v>
      </c>
      <c r="AD34" s="40">
        <v>0</v>
      </c>
      <c r="AE34" s="40">
        <v>0</v>
      </c>
      <c r="AF34" s="47">
        <v>0</v>
      </c>
      <c r="AG34" s="64">
        <v>0</v>
      </c>
      <c r="AH34" s="40">
        <v>0</v>
      </c>
      <c r="AI34" s="40">
        <v>0</v>
      </c>
      <c r="AJ34" s="40">
        <v>0</v>
      </c>
      <c r="AK34" s="47">
        <v>0</v>
      </c>
      <c r="AL34" s="64">
        <v>0</v>
      </c>
      <c r="AM34" s="40">
        <v>0</v>
      </c>
      <c r="AN34" s="40">
        <v>0</v>
      </c>
      <c r="AO34" s="40">
        <v>0</v>
      </c>
      <c r="AP34" s="47">
        <v>0</v>
      </c>
      <c r="AQ34" s="64">
        <v>0</v>
      </c>
      <c r="AR34" s="46">
        <v>0</v>
      </c>
      <c r="AS34" s="40">
        <v>0</v>
      </c>
      <c r="AT34" s="40">
        <v>0</v>
      </c>
      <c r="AU34" s="47">
        <v>0</v>
      </c>
      <c r="AV34" s="64">
        <v>0.133930761</v>
      </c>
      <c r="AW34" s="40">
        <v>7.789236682</v>
      </c>
      <c r="AX34" s="40">
        <v>0</v>
      </c>
      <c r="AY34" s="40">
        <v>0</v>
      </c>
      <c r="AZ34" s="47">
        <v>34.825750968</v>
      </c>
      <c r="BA34" s="64">
        <v>0</v>
      </c>
      <c r="BB34" s="46">
        <v>0</v>
      </c>
      <c r="BC34" s="40">
        <v>0</v>
      </c>
      <c r="BD34" s="40">
        <v>0</v>
      </c>
      <c r="BE34" s="47">
        <v>0</v>
      </c>
      <c r="BF34" s="64">
        <v>0.026285454</v>
      </c>
      <c r="BG34" s="46">
        <v>0</v>
      </c>
      <c r="BH34" s="40">
        <v>0</v>
      </c>
      <c r="BI34" s="40">
        <v>0</v>
      </c>
      <c r="BJ34" s="49">
        <v>0.488158849</v>
      </c>
      <c r="BK34" s="109">
        <v>291.351437581</v>
      </c>
      <c r="BL34" s="87"/>
    </row>
    <row r="35" spans="1:64" ht="12.75">
      <c r="A35" s="10"/>
      <c r="B35" s="107" t="s">
        <v>149</v>
      </c>
      <c r="C35" s="48">
        <v>0</v>
      </c>
      <c r="D35" s="46">
        <v>25.03747742</v>
      </c>
      <c r="E35" s="40">
        <v>0</v>
      </c>
      <c r="F35" s="40">
        <v>0</v>
      </c>
      <c r="G35" s="47">
        <v>0</v>
      </c>
      <c r="H35" s="64">
        <v>0.059964759</v>
      </c>
      <c r="I35" s="40">
        <v>246.431371506</v>
      </c>
      <c r="J35" s="40">
        <v>0</v>
      </c>
      <c r="K35" s="40">
        <v>0</v>
      </c>
      <c r="L35" s="47">
        <v>10.859379894</v>
      </c>
      <c r="M35" s="64">
        <v>0</v>
      </c>
      <c r="N35" s="46">
        <v>0</v>
      </c>
      <c r="O35" s="40">
        <v>0</v>
      </c>
      <c r="P35" s="40">
        <v>0</v>
      </c>
      <c r="Q35" s="47">
        <v>0</v>
      </c>
      <c r="R35" s="64">
        <v>0.013144492</v>
      </c>
      <c r="S35" s="40">
        <v>0</v>
      </c>
      <c r="T35" s="40">
        <v>0</v>
      </c>
      <c r="U35" s="40">
        <v>0</v>
      </c>
      <c r="V35" s="47">
        <v>0</v>
      </c>
      <c r="W35" s="64">
        <v>0</v>
      </c>
      <c r="X35" s="40">
        <v>0</v>
      </c>
      <c r="Y35" s="40">
        <v>0</v>
      </c>
      <c r="Z35" s="40">
        <v>0</v>
      </c>
      <c r="AA35" s="47">
        <v>0</v>
      </c>
      <c r="AB35" s="64">
        <v>0</v>
      </c>
      <c r="AC35" s="40">
        <v>0</v>
      </c>
      <c r="AD35" s="40">
        <v>0</v>
      </c>
      <c r="AE35" s="40">
        <v>0</v>
      </c>
      <c r="AF35" s="47">
        <v>0</v>
      </c>
      <c r="AG35" s="64">
        <v>0</v>
      </c>
      <c r="AH35" s="40">
        <v>0</v>
      </c>
      <c r="AI35" s="40">
        <v>0</v>
      </c>
      <c r="AJ35" s="40">
        <v>0</v>
      </c>
      <c r="AK35" s="47">
        <v>0</v>
      </c>
      <c r="AL35" s="64">
        <v>0</v>
      </c>
      <c r="AM35" s="40">
        <v>0</v>
      </c>
      <c r="AN35" s="40">
        <v>0</v>
      </c>
      <c r="AO35" s="40">
        <v>0</v>
      </c>
      <c r="AP35" s="47">
        <v>0</v>
      </c>
      <c r="AQ35" s="64">
        <v>0</v>
      </c>
      <c r="AR35" s="46">
        <v>0</v>
      </c>
      <c r="AS35" s="40">
        <v>0</v>
      </c>
      <c r="AT35" s="40">
        <v>0</v>
      </c>
      <c r="AU35" s="47">
        <v>0</v>
      </c>
      <c r="AV35" s="64">
        <v>0.129170795</v>
      </c>
      <c r="AW35" s="40">
        <v>17.131082828</v>
      </c>
      <c r="AX35" s="40">
        <v>0</v>
      </c>
      <c r="AY35" s="40">
        <v>0</v>
      </c>
      <c r="AZ35" s="47">
        <v>15.011873073</v>
      </c>
      <c r="BA35" s="64">
        <v>0</v>
      </c>
      <c r="BB35" s="46">
        <v>0</v>
      </c>
      <c r="BC35" s="40">
        <v>0</v>
      </c>
      <c r="BD35" s="40">
        <v>0</v>
      </c>
      <c r="BE35" s="47">
        <v>0</v>
      </c>
      <c r="BF35" s="64">
        <v>0.020378836</v>
      </c>
      <c r="BG35" s="46">
        <v>0</v>
      </c>
      <c r="BH35" s="40">
        <v>0</v>
      </c>
      <c r="BI35" s="40">
        <v>0</v>
      </c>
      <c r="BJ35" s="49">
        <v>0.067101045</v>
      </c>
      <c r="BK35" s="109">
        <v>314.760944648</v>
      </c>
      <c r="BL35" s="87"/>
    </row>
    <row r="36" spans="1:64" ht="12.75">
      <c r="A36" s="10"/>
      <c r="B36" s="107" t="s">
        <v>153</v>
      </c>
      <c r="C36" s="48">
        <v>0</v>
      </c>
      <c r="D36" s="46">
        <v>0</v>
      </c>
      <c r="E36" s="40">
        <v>0</v>
      </c>
      <c r="F36" s="40">
        <v>0</v>
      </c>
      <c r="G36" s="47">
        <v>0</v>
      </c>
      <c r="H36" s="64">
        <v>0.119352255</v>
      </c>
      <c r="I36" s="40">
        <v>238.67377098</v>
      </c>
      <c r="J36" s="40">
        <v>0</v>
      </c>
      <c r="K36" s="40">
        <v>0</v>
      </c>
      <c r="L36" s="47">
        <v>8.200077065</v>
      </c>
      <c r="M36" s="64">
        <v>0</v>
      </c>
      <c r="N36" s="46">
        <v>0</v>
      </c>
      <c r="O36" s="40">
        <v>0</v>
      </c>
      <c r="P36" s="40">
        <v>0</v>
      </c>
      <c r="Q36" s="47">
        <v>0</v>
      </c>
      <c r="R36" s="64">
        <v>0.031090397</v>
      </c>
      <c r="S36" s="40">
        <v>13.817955162</v>
      </c>
      <c r="T36" s="40">
        <v>0</v>
      </c>
      <c r="U36" s="40">
        <v>0</v>
      </c>
      <c r="V36" s="47">
        <v>0</v>
      </c>
      <c r="W36" s="64">
        <v>0</v>
      </c>
      <c r="X36" s="40">
        <v>0</v>
      </c>
      <c r="Y36" s="40">
        <v>0</v>
      </c>
      <c r="Z36" s="40">
        <v>0</v>
      </c>
      <c r="AA36" s="47">
        <v>0</v>
      </c>
      <c r="AB36" s="64">
        <v>0</v>
      </c>
      <c r="AC36" s="40">
        <v>0</v>
      </c>
      <c r="AD36" s="40">
        <v>0</v>
      </c>
      <c r="AE36" s="40">
        <v>0</v>
      </c>
      <c r="AF36" s="47">
        <v>0</v>
      </c>
      <c r="AG36" s="64">
        <v>0</v>
      </c>
      <c r="AH36" s="40">
        <v>0</v>
      </c>
      <c r="AI36" s="40">
        <v>0</v>
      </c>
      <c r="AJ36" s="40">
        <v>0</v>
      </c>
      <c r="AK36" s="47">
        <v>0</v>
      </c>
      <c r="AL36" s="64">
        <v>0</v>
      </c>
      <c r="AM36" s="40">
        <v>0</v>
      </c>
      <c r="AN36" s="40">
        <v>0</v>
      </c>
      <c r="AO36" s="40">
        <v>0</v>
      </c>
      <c r="AP36" s="47">
        <v>0</v>
      </c>
      <c r="AQ36" s="64">
        <v>0</v>
      </c>
      <c r="AR36" s="46">
        <v>0</v>
      </c>
      <c r="AS36" s="40">
        <v>0</v>
      </c>
      <c r="AT36" s="40">
        <v>0</v>
      </c>
      <c r="AU36" s="47">
        <v>0</v>
      </c>
      <c r="AV36" s="64">
        <v>0.169182138</v>
      </c>
      <c r="AW36" s="40">
        <v>12.480455222</v>
      </c>
      <c r="AX36" s="40">
        <v>0</v>
      </c>
      <c r="AY36" s="40">
        <v>0</v>
      </c>
      <c r="AZ36" s="47">
        <v>19.826201494</v>
      </c>
      <c r="BA36" s="64">
        <v>0</v>
      </c>
      <c r="BB36" s="46">
        <v>0</v>
      </c>
      <c r="BC36" s="40">
        <v>0</v>
      </c>
      <c r="BD36" s="40">
        <v>0</v>
      </c>
      <c r="BE36" s="47">
        <v>0</v>
      </c>
      <c r="BF36" s="64">
        <v>0</v>
      </c>
      <c r="BG36" s="46">
        <v>0</v>
      </c>
      <c r="BH36" s="40">
        <v>0</v>
      </c>
      <c r="BI36" s="40">
        <v>0</v>
      </c>
      <c r="BJ36" s="49">
        <v>0.121556804</v>
      </c>
      <c r="BK36" s="109">
        <v>293.439641517</v>
      </c>
      <c r="BL36" s="87"/>
    </row>
    <row r="37" spans="1:64" ht="12.75">
      <c r="A37" s="10"/>
      <c r="B37" s="107" t="s">
        <v>137</v>
      </c>
      <c r="C37" s="48">
        <v>0</v>
      </c>
      <c r="D37" s="46">
        <v>0</v>
      </c>
      <c r="E37" s="40">
        <v>0</v>
      </c>
      <c r="F37" s="40">
        <v>0</v>
      </c>
      <c r="G37" s="47">
        <v>0</v>
      </c>
      <c r="H37" s="64">
        <v>0.264640158</v>
      </c>
      <c r="I37" s="40">
        <v>104.963194162</v>
      </c>
      <c r="J37" s="40">
        <v>0</v>
      </c>
      <c r="K37" s="40">
        <v>0</v>
      </c>
      <c r="L37" s="47">
        <v>38.427366401</v>
      </c>
      <c r="M37" s="64">
        <v>0</v>
      </c>
      <c r="N37" s="46">
        <v>0</v>
      </c>
      <c r="O37" s="40">
        <v>0</v>
      </c>
      <c r="P37" s="40">
        <v>0</v>
      </c>
      <c r="Q37" s="47">
        <v>0</v>
      </c>
      <c r="R37" s="64">
        <v>0.077552392</v>
      </c>
      <c r="S37" s="40">
        <v>0</v>
      </c>
      <c r="T37" s="40">
        <v>0</v>
      </c>
      <c r="U37" s="40">
        <v>0</v>
      </c>
      <c r="V37" s="47">
        <v>0.24996742</v>
      </c>
      <c r="W37" s="64">
        <v>0</v>
      </c>
      <c r="X37" s="40">
        <v>0</v>
      </c>
      <c r="Y37" s="40">
        <v>0</v>
      </c>
      <c r="Z37" s="40">
        <v>0</v>
      </c>
      <c r="AA37" s="47">
        <v>0</v>
      </c>
      <c r="AB37" s="64">
        <v>0</v>
      </c>
      <c r="AC37" s="40">
        <v>0</v>
      </c>
      <c r="AD37" s="40">
        <v>0</v>
      </c>
      <c r="AE37" s="40">
        <v>0</v>
      </c>
      <c r="AF37" s="47">
        <v>0</v>
      </c>
      <c r="AG37" s="64">
        <v>0</v>
      </c>
      <c r="AH37" s="40">
        <v>0</v>
      </c>
      <c r="AI37" s="40">
        <v>0</v>
      </c>
      <c r="AJ37" s="40">
        <v>0</v>
      </c>
      <c r="AK37" s="47">
        <v>0</v>
      </c>
      <c r="AL37" s="64">
        <v>0</v>
      </c>
      <c r="AM37" s="40">
        <v>0</v>
      </c>
      <c r="AN37" s="40">
        <v>0</v>
      </c>
      <c r="AO37" s="40">
        <v>0</v>
      </c>
      <c r="AP37" s="47">
        <v>0</v>
      </c>
      <c r="AQ37" s="64">
        <v>0</v>
      </c>
      <c r="AR37" s="46">
        <v>0</v>
      </c>
      <c r="AS37" s="40">
        <v>0</v>
      </c>
      <c r="AT37" s="40">
        <v>0</v>
      </c>
      <c r="AU37" s="47">
        <v>0</v>
      </c>
      <c r="AV37" s="64">
        <v>0.695830566</v>
      </c>
      <c r="AW37" s="40">
        <v>6.527790298</v>
      </c>
      <c r="AX37" s="40">
        <v>0</v>
      </c>
      <c r="AY37" s="40">
        <v>0</v>
      </c>
      <c r="AZ37" s="47">
        <v>25.564487486</v>
      </c>
      <c r="BA37" s="64">
        <v>0</v>
      </c>
      <c r="BB37" s="46">
        <v>0</v>
      </c>
      <c r="BC37" s="40">
        <v>0</v>
      </c>
      <c r="BD37" s="40">
        <v>0</v>
      </c>
      <c r="BE37" s="47">
        <v>0</v>
      </c>
      <c r="BF37" s="64">
        <v>0.031885243</v>
      </c>
      <c r="BG37" s="46">
        <v>0</v>
      </c>
      <c r="BH37" s="40">
        <v>0</v>
      </c>
      <c r="BI37" s="40">
        <v>0</v>
      </c>
      <c r="BJ37" s="49">
        <v>1.980490537</v>
      </c>
      <c r="BK37" s="109">
        <v>178.783204663</v>
      </c>
      <c r="BL37" s="87"/>
    </row>
    <row r="38" spans="1:64" ht="12.75">
      <c r="A38" s="31"/>
      <c r="B38" s="32" t="s">
        <v>98</v>
      </c>
      <c r="C38" s="96">
        <f aca="true" t="shared" si="3" ref="C38:AH38">SUM(C17:C37)</f>
        <v>0</v>
      </c>
      <c r="D38" s="79">
        <f t="shared" si="3"/>
        <v>83.123231933</v>
      </c>
      <c r="E38" s="79">
        <f t="shared" si="3"/>
        <v>0</v>
      </c>
      <c r="F38" s="79">
        <f t="shared" si="3"/>
        <v>0</v>
      </c>
      <c r="G38" s="79">
        <f t="shared" si="3"/>
        <v>0</v>
      </c>
      <c r="H38" s="79">
        <f t="shared" si="3"/>
        <v>4.754625438</v>
      </c>
      <c r="I38" s="79">
        <f t="shared" si="3"/>
        <v>3202.879097897</v>
      </c>
      <c r="J38" s="79">
        <f t="shared" si="3"/>
        <v>0</v>
      </c>
      <c r="K38" s="79">
        <f t="shared" si="3"/>
        <v>0</v>
      </c>
      <c r="L38" s="79">
        <f t="shared" si="3"/>
        <v>580.1459495649999</v>
      </c>
      <c r="M38" s="79">
        <f t="shared" si="3"/>
        <v>0</v>
      </c>
      <c r="N38" s="79">
        <f t="shared" si="3"/>
        <v>0</v>
      </c>
      <c r="O38" s="79">
        <f t="shared" si="3"/>
        <v>0</v>
      </c>
      <c r="P38" s="79">
        <f t="shared" si="3"/>
        <v>0</v>
      </c>
      <c r="Q38" s="79">
        <f t="shared" si="3"/>
        <v>0</v>
      </c>
      <c r="R38" s="79">
        <f t="shared" si="3"/>
        <v>1.1029983660000002</v>
      </c>
      <c r="S38" s="79">
        <f t="shared" si="3"/>
        <v>65.743546067</v>
      </c>
      <c r="T38" s="79">
        <f t="shared" si="3"/>
        <v>1.244206774</v>
      </c>
      <c r="U38" s="79">
        <f t="shared" si="3"/>
        <v>0</v>
      </c>
      <c r="V38" s="79">
        <f t="shared" si="3"/>
        <v>25.902945564</v>
      </c>
      <c r="W38" s="79">
        <f t="shared" si="3"/>
        <v>0</v>
      </c>
      <c r="X38" s="79">
        <f t="shared" si="3"/>
        <v>0</v>
      </c>
      <c r="Y38" s="79">
        <f t="shared" si="3"/>
        <v>0</v>
      </c>
      <c r="Z38" s="79">
        <f t="shared" si="3"/>
        <v>0</v>
      </c>
      <c r="AA38" s="79">
        <f t="shared" si="3"/>
        <v>0</v>
      </c>
      <c r="AB38" s="79">
        <f t="shared" si="3"/>
        <v>0</v>
      </c>
      <c r="AC38" s="79">
        <f t="shared" si="3"/>
        <v>0.049900735</v>
      </c>
      <c r="AD38" s="79">
        <f t="shared" si="3"/>
        <v>0</v>
      </c>
      <c r="AE38" s="79">
        <f t="shared" si="3"/>
        <v>0</v>
      </c>
      <c r="AF38" s="79">
        <f t="shared" si="3"/>
        <v>0</v>
      </c>
      <c r="AG38" s="79">
        <f t="shared" si="3"/>
        <v>0</v>
      </c>
      <c r="AH38" s="79">
        <f t="shared" si="3"/>
        <v>0</v>
      </c>
      <c r="AI38" s="79">
        <f aca="true" t="shared" si="4" ref="AI38:BK38">SUM(AI17:AI37)</f>
        <v>0</v>
      </c>
      <c r="AJ38" s="79">
        <f t="shared" si="4"/>
        <v>0</v>
      </c>
      <c r="AK38" s="79">
        <f t="shared" si="4"/>
        <v>0</v>
      </c>
      <c r="AL38" s="79">
        <f t="shared" si="4"/>
        <v>0</v>
      </c>
      <c r="AM38" s="79">
        <f t="shared" si="4"/>
        <v>0</v>
      </c>
      <c r="AN38" s="79">
        <f t="shared" si="4"/>
        <v>0</v>
      </c>
      <c r="AO38" s="79">
        <f t="shared" si="4"/>
        <v>0</v>
      </c>
      <c r="AP38" s="79">
        <f t="shared" si="4"/>
        <v>0</v>
      </c>
      <c r="AQ38" s="79">
        <f t="shared" si="4"/>
        <v>0</v>
      </c>
      <c r="AR38" s="79">
        <f t="shared" si="4"/>
        <v>0</v>
      </c>
      <c r="AS38" s="79">
        <f t="shared" si="4"/>
        <v>0</v>
      </c>
      <c r="AT38" s="79">
        <f t="shared" si="4"/>
        <v>0</v>
      </c>
      <c r="AU38" s="79">
        <f t="shared" si="4"/>
        <v>0</v>
      </c>
      <c r="AV38" s="79">
        <f t="shared" si="4"/>
        <v>14.418750271999997</v>
      </c>
      <c r="AW38" s="79">
        <f t="shared" si="4"/>
        <v>498.48881817599994</v>
      </c>
      <c r="AX38" s="79">
        <f t="shared" si="4"/>
        <v>0</v>
      </c>
      <c r="AY38" s="79">
        <f t="shared" si="4"/>
        <v>0</v>
      </c>
      <c r="AZ38" s="79">
        <f t="shared" si="4"/>
        <v>865.8538571069998</v>
      </c>
      <c r="BA38" s="79">
        <f t="shared" si="4"/>
        <v>0</v>
      </c>
      <c r="BB38" s="79">
        <f t="shared" si="4"/>
        <v>0</v>
      </c>
      <c r="BC38" s="79">
        <f t="shared" si="4"/>
        <v>0</v>
      </c>
      <c r="BD38" s="79">
        <f t="shared" si="4"/>
        <v>0</v>
      </c>
      <c r="BE38" s="79">
        <f t="shared" si="4"/>
        <v>0</v>
      </c>
      <c r="BF38" s="79">
        <f t="shared" si="4"/>
        <v>2.1031391630000003</v>
      </c>
      <c r="BG38" s="79">
        <f t="shared" si="4"/>
        <v>62.863306475</v>
      </c>
      <c r="BH38" s="79">
        <f t="shared" si="4"/>
        <v>3.742555161</v>
      </c>
      <c r="BI38" s="79">
        <f t="shared" si="4"/>
        <v>0</v>
      </c>
      <c r="BJ38" s="79">
        <f t="shared" si="4"/>
        <v>44.92090929800001</v>
      </c>
      <c r="BK38" s="112">
        <f t="shared" si="4"/>
        <v>5457.337837991001</v>
      </c>
      <c r="BL38" s="87"/>
    </row>
    <row r="39" spans="1:64" ht="12.75">
      <c r="A39" s="10" t="s">
        <v>70</v>
      </c>
      <c r="B39" s="17" t="s">
        <v>13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54"/>
      <c r="BL39" s="87"/>
    </row>
    <row r="40" spans="1:64" ht="12.75">
      <c r="A40" s="10"/>
      <c r="B40" s="18" t="s">
        <v>31</v>
      </c>
      <c r="C40" s="97"/>
      <c r="D40" s="51"/>
      <c r="E40" s="52"/>
      <c r="F40" s="52"/>
      <c r="G40" s="53"/>
      <c r="H40" s="50"/>
      <c r="I40" s="52"/>
      <c r="J40" s="52"/>
      <c r="K40" s="52"/>
      <c r="L40" s="53"/>
      <c r="M40" s="50"/>
      <c r="N40" s="51"/>
      <c r="O40" s="52"/>
      <c r="P40" s="52"/>
      <c r="Q40" s="53"/>
      <c r="R40" s="50"/>
      <c r="S40" s="52"/>
      <c r="T40" s="52"/>
      <c r="U40" s="52"/>
      <c r="V40" s="53"/>
      <c r="W40" s="50"/>
      <c r="X40" s="52"/>
      <c r="Y40" s="52"/>
      <c r="Z40" s="52"/>
      <c r="AA40" s="53"/>
      <c r="AB40" s="50"/>
      <c r="AC40" s="52"/>
      <c r="AD40" s="52"/>
      <c r="AE40" s="52"/>
      <c r="AF40" s="53"/>
      <c r="AG40" s="50"/>
      <c r="AH40" s="52"/>
      <c r="AI40" s="52"/>
      <c r="AJ40" s="52"/>
      <c r="AK40" s="53"/>
      <c r="AL40" s="50"/>
      <c r="AM40" s="52"/>
      <c r="AN40" s="52"/>
      <c r="AO40" s="52"/>
      <c r="AP40" s="53"/>
      <c r="AQ40" s="50"/>
      <c r="AR40" s="51"/>
      <c r="AS40" s="52"/>
      <c r="AT40" s="52"/>
      <c r="AU40" s="53"/>
      <c r="AV40" s="50"/>
      <c r="AW40" s="52"/>
      <c r="AX40" s="52"/>
      <c r="AY40" s="52"/>
      <c r="AZ40" s="53"/>
      <c r="BA40" s="50"/>
      <c r="BB40" s="51"/>
      <c r="BC40" s="52"/>
      <c r="BD40" s="52"/>
      <c r="BE40" s="53"/>
      <c r="BF40" s="50"/>
      <c r="BG40" s="51"/>
      <c r="BH40" s="52"/>
      <c r="BI40" s="52"/>
      <c r="BJ40" s="53"/>
      <c r="BK40" s="54"/>
      <c r="BL40" s="87"/>
    </row>
    <row r="41" spans="1:64" ht="12.75">
      <c r="A41" s="31"/>
      <c r="B41" s="32" t="s">
        <v>83</v>
      </c>
      <c r="C41" s="98"/>
      <c r="D41" s="56"/>
      <c r="E41" s="56"/>
      <c r="F41" s="56"/>
      <c r="G41" s="57"/>
      <c r="H41" s="55"/>
      <c r="I41" s="56"/>
      <c r="J41" s="56"/>
      <c r="K41" s="56"/>
      <c r="L41" s="57"/>
      <c r="M41" s="55"/>
      <c r="N41" s="56"/>
      <c r="O41" s="56"/>
      <c r="P41" s="56"/>
      <c r="Q41" s="57"/>
      <c r="R41" s="55"/>
      <c r="S41" s="56"/>
      <c r="T41" s="56"/>
      <c r="U41" s="56"/>
      <c r="V41" s="57"/>
      <c r="W41" s="55"/>
      <c r="X41" s="56"/>
      <c r="Y41" s="56"/>
      <c r="Z41" s="56"/>
      <c r="AA41" s="57"/>
      <c r="AB41" s="55"/>
      <c r="AC41" s="56"/>
      <c r="AD41" s="56"/>
      <c r="AE41" s="56"/>
      <c r="AF41" s="57"/>
      <c r="AG41" s="55"/>
      <c r="AH41" s="56"/>
      <c r="AI41" s="56"/>
      <c r="AJ41" s="56"/>
      <c r="AK41" s="57"/>
      <c r="AL41" s="55"/>
      <c r="AM41" s="56"/>
      <c r="AN41" s="56"/>
      <c r="AO41" s="56"/>
      <c r="AP41" s="57"/>
      <c r="AQ41" s="55"/>
      <c r="AR41" s="56"/>
      <c r="AS41" s="56"/>
      <c r="AT41" s="56"/>
      <c r="AU41" s="57"/>
      <c r="AV41" s="55"/>
      <c r="AW41" s="56"/>
      <c r="AX41" s="56"/>
      <c r="AY41" s="56"/>
      <c r="AZ41" s="57"/>
      <c r="BA41" s="55"/>
      <c r="BB41" s="56"/>
      <c r="BC41" s="56"/>
      <c r="BD41" s="56"/>
      <c r="BE41" s="57"/>
      <c r="BF41" s="55"/>
      <c r="BG41" s="56"/>
      <c r="BH41" s="56"/>
      <c r="BI41" s="56"/>
      <c r="BJ41" s="57"/>
      <c r="BK41" s="58"/>
      <c r="BL41" s="87"/>
    </row>
    <row r="42" spans="1:64" ht="12.75">
      <c r="A42" s="10" t="s">
        <v>72</v>
      </c>
      <c r="B42" s="21" t="s">
        <v>87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8"/>
      <c r="BL42" s="87"/>
    </row>
    <row r="43" spans="1:64" ht="12.75">
      <c r="A43" s="10"/>
      <c r="B43" s="18" t="s">
        <v>31</v>
      </c>
      <c r="C43" s="97"/>
      <c r="D43" s="51"/>
      <c r="E43" s="52"/>
      <c r="F43" s="52"/>
      <c r="G43" s="53"/>
      <c r="H43" s="50"/>
      <c r="I43" s="52"/>
      <c r="J43" s="52"/>
      <c r="K43" s="52"/>
      <c r="L43" s="53"/>
      <c r="M43" s="50"/>
      <c r="N43" s="51"/>
      <c r="O43" s="52"/>
      <c r="P43" s="52"/>
      <c r="Q43" s="53"/>
      <c r="R43" s="50"/>
      <c r="S43" s="52"/>
      <c r="T43" s="52"/>
      <c r="U43" s="52"/>
      <c r="V43" s="53"/>
      <c r="W43" s="50"/>
      <c r="X43" s="52"/>
      <c r="Y43" s="52"/>
      <c r="Z43" s="52"/>
      <c r="AA43" s="53"/>
      <c r="AB43" s="50"/>
      <c r="AC43" s="52"/>
      <c r="AD43" s="52"/>
      <c r="AE43" s="52"/>
      <c r="AF43" s="53"/>
      <c r="AG43" s="50"/>
      <c r="AH43" s="52"/>
      <c r="AI43" s="52"/>
      <c r="AJ43" s="52"/>
      <c r="AK43" s="53"/>
      <c r="AL43" s="50"/>
      <c r="AM43" s="52"/>
      <c r="AN43" s="52"/>
      <c r="AO43" s="52"/>
      <c r="AP43" s="53"/>
      <c r="AQ43" s="50"/>
      <c r="AR43" s="51"/>
      <c r="AS43" s="52"/>
      <c r="AT43" s="52"/>
      <c r="AU43" s="53"/>
      <c r="AV43" s="50"/>
      <c r="AW43" s="52"/>
      <c r="AX43" s="52"/>
      <c r="AY43" s="52"/>
      <c r="AZ43" s="53"/>
      <c r="BA43" s="50"/>
      <c r="BB43" s="51"/>
      <c r="BC43" s="52"/>
      <c r="BD43" s="52"/>
      <c r="BE43" s="53"/>
      <c r="BF43" s="50"/>
      <c r="BG43" s="51"/>
      <c r="BH43" s="52"/>
      <c r="BI43" s="52"/>
      <c r="BJ43" s="53"/>
      <c r="BK43" s="54"/>
      <c r="BL43" s="87"/>
    </row>
    <row r="44" spans="1:64" ht="12.75">
      <c r="A44" s="31"/>
      <c r="B44" s="32" t="s">
        <v>82</v>
      </c>
      <c r="C44" s="98"/>
      <c r="D44" s="56"/>
      <c r="E44" s="56"/>
      <c r="F44" s="56"/>
      <c r="G44" s="57"/>
      <c r="H44" s="55"/>
      <c r="I44" s="56"/>
      <c r="J44" s="56"/>
      <c r="K44" s="56"/>
      <c r="L44" s="57"/>
      <c r="M44" s="55"/>
      <c r="N44" s="56"/>
      <c r="O44" s="56"/>
      <c r="P44" s="56"/>
      <c r="Q44" s="57"/>
      <c r="R44" s="55"/>
      <c r="S44" s="56"/>
      <c r="T44" s="56"/>
      <c r="U44" s="56"/>
      <c r="V44" s="57"/>
      <c r="W44" s="55"/>
      <c r="X44" s="56"/>
      <c r="Y44" s="56"/>
      <c r="Z44" s="56"/>
      <c r="AA44" s="57"/>
      <c r="AB44" s="55"/>
      <c r="AC44" s="56"/>
      <c r="AD44" s="56"/>
      <c r="AE44" s="56"/>
      <c r="AF44" s="57"/>
      <c r="AG44" s="55"/>
      <c r="AH44" s="56"/>
      <c r="AI44" s="56"/>
      <c r="AJ44" s="56"/>
      <c r="AK44" s="57"/>
      <c r="AL44" s="55"/>
      <c r="AM44" s="56"/>
      <c r="AN44" s="56"/>
      <c r="AO44" s="56"/>
      <c r="AP44" s="57"/>
      <c r="AQ44" s="55"/>
      <c r="AR44" s="56"/>
      <c r="AS44" s="56"/>
      <c r="AT44" s="56"/>
      <c r="AU44" s="57"/>
      <c r="AV44" s="55"/>
      <c r="AW44" s="56"/>
      <c r="AX44" s="56"/>
      <c r="AY44" s="56"/>
      <c r="AZ44" s="57"/>
      <c r="BA44" s="55"/>
      <c r="BB44" s="56"/>
      <c r="BC44" s="56"/>
      <c r="BD44" s="56"/>
      <c r="BE44" s="57"/>
      <c r="BF44" s="55"/>
      <c r="BG44" s="56"/>
      <c r="BH44" s="56"/>
      <c r="BI44" s="56"/>
      <c r="BJ44" s="57"/>
      <c r="BK44" s="58"/>
      <c r="BL44" s="87"/>
    </row>
    <row r="45" spans="1:64" ht="12.75">
      <c r="A45" s="10" t="s">
        <v>73</v>
      </c>
      <c r="B45" s="17" t="s">
        <v>14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8"/>
      <c r="BL45" s="87"/>
    </row>
    <row r="46" spans="1:64" ht="12.75">
      <c r="A46" s="10"/>
      <c r="B46" s="21" t="s">
        <v>164</v>
      </c>
      <c r="C46" s="48">
        <v>0</v>
      </c>
      <c r="D46" s="46">
        <v>174.299372939</v>
      </c>
      <c r="E46" s="40">
        <v>0</v>
      </c>
      <c r="F46" s="40">
        <v>0</v>
      </c>
      <c r="G46" s="47">
        <v>0</v>
      </c>
      <c r="H46" s="64">
        <v>15.340155036</v>
      </c>
      <c r="I46" s="40">
        <v>62.293789695</v>
      </c>
      <c r="J46" s="40">
        <v>0</v>
      </c>
      <c r="K46" s="40">
        <v>0</v>
      </c>
      <c r="L46" s="47">
        <v>243.707131924</v>
      </c>
      <c r="M46" s="64">
        <v>0</v>
      </c>
      <c r="N46" s="46">
        <v>0</v>
      </c>
      <c r="O46" s="40">
        <v>0</v>
      </c>
      <c r="P46" s="40">
        <v>0</v>
      </c>
      <c r="Q46" s="47">
        <v>0</v>
      </c>
      <c r="R46" s="64">
        <v>7.007074599</v>
      </c>
      <c r="S46" s="40">
        <v>7.270863617</v>
      </c>
      <c r="T46" s="40">
        <v>0</v>
      </c>
      <c r="U46" s="40">
        <v>0</v>
      </c>
      <c r="V46" s="47">
        <v>6.518515891</v>
      </c>
      <c r="W46" s="64">
        <v>0</v>
      </c>
      <c r="X46" s="40">
        <v>0</v>
      </c>
      <c r="Y46" s="40">
        <v>0</v>
      </c>
      <c r="Z46" s="40">
        <v>0</v>
      </c>
      <c r="AA46" s="47">
        <v>0</v>
      </c>
      <c r="AB46" s="64">
        <v>0.000112203</v>
      </c>
      <c r="AC46" s="40">
        <v>0</v>
      </c>
      <c r="AD46" s="40">
        <v>0</v>
      </c>
      <c r="AE46" s="40">
        <v>0</v>
      </c>
      <c r="AF46" s="47">
        <v>0</v>
      </c>
      <c r="AG46" s="64">
        <v>0</v>
      </c>
      <c r="AH46" s="40">
        <v>0</v>
      </c>
      <c r="AI46" s="40">
        <v>0</v>
      </c>
      <c r="AJ46" s="40">
        <v>0</v>
      </c>
      <c r="AK46" s="47">
        <v>0</v>
      </c>
      <c r="AL46" s="64">
        <v>0</v>
      </c>
      <c r="AM46" s="40">
        <v>0</v>
      </c>
      <c r="AN46" s="40">
        <v>0</v>
      </c>
      <c r="AO46" s="40">
        <v>0</v>
      </c>
      <c r="AP46" s="47">
        <v>0</v>
      </c>
      <c r="AQ46" s="64">
        <v>0</v>
      </c>
      <c r="AR46" s="46">
        <v>0</v>
      </c>
      <c r="AS46" s="40">
        <v>0</v>
      </c>
      <c r="AT46" s="40">
        <v>0</v>
      </c>
      <c r="AU46" s="47">
        <v>0</v>
      </c>
      <c r="AV46" s="64">
        <v>14.472486544</v>
      </c>
      <c r="AW46" s="40">
        <v>48.493730363</v>
      </c>
      <c r="AX46" s="40">
        <v>9.472521138</v>
      </c>
      <c r="AY46" s="40">
        <v>0</v>
      </c>
      <c r="AZ46" s="47">
        <v>259.922260982</v>
      </c>
      <c r="BA46" s="64">
        <v>0</v>
      </c>
      <c r="BB46" s="46">
        <v>0</v>
      </c>
      <c r="BC46" s="40">
        <v>0</v>
      </c>
      <c r="BD46" s="40">
        <v>0</v>
      </c>
      <c r="BE46" s="47">
        <v>0</v>
      </c>
      <c r="BF46" s="64">
        <v>4.121787475</v>
      </c>
      <c r="BG46" s="46">
        <v>4.33894152</v>
      </c>
      <c r="BH46" s="40">
        <v>0</v>
      </c>
      <c r="BI46" s="40">
        <v>0</v>
      </c>
      <c r="BJ46" s="47">
        <v>17.716962513</v>
      </c>
      <c r="BK46" s="109">
        <v>874.975706439</v>
      </c>
      <c r="BL46" s="87"/>
    </row>
    <row r="47" spans="1:64" ht="12.75">
      <c r="A47" s="10"/>
      <c r="B47" s="21" t="s">
        <v>160</v>
      </c>
      <c r="C47" s="48">
        <v>0</v>
      </c>
      <c r="D47" s="46">
        <v>0.795175236</v>
      </c>
      <c r="E47" s="40">
        <v>0</v>
      </c>
      <c r="F47" s="40">
        <v>0</v>
      </c>
      <c r="G47" s="47">
        <v>0</v>
      </c>
      <c r="H47" s="64">
        <v>2.063252173</v>
      </c>
      <c r="I47" s="40">
        <v>1.367856787</v>
      </c>
      <c r="J47" s="40">
        <v>0</v>
      </c>
      <c r="K47" s="40">
        <v>0</v>
      </c>
      <c r="L47" s="47">
        <v>3.347085584</v>
      </c>
      <c r="M47" s="64">
        <v>0</v>
      </c>
      <c r="N47" s="46">
        <v>0</v>
      </c>
      <c r="O47" s="40">
        <v>0</v>
      </c>
      <c r="P47" s="40">
        <v>0</v>
      </c>
      <c r="Q47" s="47">
        <v>0</v>
      </c>
      <c r="R47" s="64">
        <v>0.907634019</v>
      </c>
      <c r="S47" s="40">
        <v>0</v>
      </c>
      <c r="T47" s="40">
        <v>0</v>
      </c>
      <c r="U47" s="40">
        <v>0</v>
      </c>
      <c r="V47" s="47">
        <v>0.22733884</v>
      </c>
      <c r="W47" s="64">
        <v>0</v>
      </c>
      <c r="X47" s="40">
        <v>0</v>
      </c>
      <c r="Y47" s="40">
        <v>0</v>
      </c>
      <c r="Z47" s="40">
        <v>0</v>
      </c>
      <c r="AA47" s="47">
        <v>0</v>
      </c>
      <c r="AB47" s="64">
        <v>0</v>
      </c>
      <c r="AC47" s="40">
        <v>0</v>
      </c>
      <c r="AD47" s="40">
        <v>0</v>
      </c>
      <c r="AE47" s="40">
        <v>0</v>
      </c>
      <c r="AF47" s="47">
        <v>0</v>
      </c>
      <c r="AG47" s="64">
        <v>0</v>
      </c>
      <c r="AH47" s="40">
        <v>0</v>
      </c>
      <c r="AI47" s="40">
        <v>0</v>
      </c>
      <c r="AJ47" s="40">
        <v>0</v>
      </c>
      <c r="AK47" s="47">
        <v>0</v>
      </c>
      <c r="AL47" s="64">
        <v>0.002807664</v>
      </c>
      <c r="AM47" s="40">
        <v>0</v>
      </c>
      <c r="AN47" s="40">
        <v>0</v>
      </c>
      <c r="AO47" s="40">
        <v>0</v>
      </c>
      <c r="AP47" s="47">
        <v>0</v>
      </c>
      <c r="AQ47" s="64">
        <v>0</v>
      </c>
      <c r="AR47" s="46">
        <v>0</v>
      </c>
      <c r="AS47" s="40">
        <v>0</v>
      </c>
      <c r="AT47" s="40">
        <v>0</v>
      </c>
      <c r="AU47" s="47">
        <v>0</v>
      </c>
      <c r="AV47" s="64">
        <v>32.782516372</v>
      </c>
      <c r="AW47" s="40">
        <v>9.967608523</v>
      </c>
      <c r="AX47" s="40">
        <v>0</v>
      </c>
      <c r="AY47" s="40">
        <v>0</v>
      </c>
      <c r="AZ47" s="47">
        <v>106.816073891</v>
      </c>
      <c r="BA47" s="64">
        <v>0</v>
      </c>
      <c r="BB47" s="46">
        <v>0</v>
      </c>
      <c r="BC47" s="40">
        <v>0</v>
      </c>
      <c r="BD47" s="40">
        <v>0</v>
      </c>
      <c r="BE47" s="47">
        <v>0</v>
      </c>
      <c r="BF47" s="64">
        <v>8.258407263</v>
      </c>
      <c r="BG47" s="46">
        <v>0.406917731</v>
      </c>
      <c r="BH47" s="40">
        <v>0</v>
      </c>
      <c r="BI47" s="40">
        <v>0</v>
      </c>
      <c r="BJ47" s="47">
        <v>17.169445024</v>
      </c>
      <c r="BK47" s="109">
        <v>184.112119107</v>
      </c>
      <c r="BL47" s="87"/>
    </row>
    <row r="48" spans="1:64" ht="12.75">
      <c r="A48" s="10"/>
      <c r="B48" s="21" t="s">
        <v>161</v>
      </c>
      <c r="C48" s="48">
        <v>0</v>
      </c>
      <c r="D48" s="46">
        <v>318.591103023</v>
      </c>
      <c r="E48" s="40">
        <v>0</v>
      </c>
      <c r="F48" s="40">
        <v>0</v>
      </c>
      <c r="G48" s="47">
        <v>0</v>
      </c>
      <c r="H48" s="64">
        <v>20.139809958</v>
      </c>
      <c r="I48" s="40">
        <v>1464.139056957</v>
      </c>
      <c r="J48" s="40">
        <v>10.642416261</v>
      </c>
      <c r="K48" s="40">
        <v>40.693337546</v>
      </c>
      <c r="L48" s="47">
        <v>577.602205513</v>
      </c>
      <c r="M48" s="64">
        <v>0</v>
      </c>
      <c r="N48" s="46">
        <v>0</v>
      </c>
      <c r="O48" s="40">
        <v>0</v>
      </c>
      <c r="P48" s="40">
        <v>0</v>
      </c>
      <c r="Q48" s="47">
        <v>0</v>
      </c>
      <c r="R48" s="64">
        <v>7.604839169</v>
      </c>
      <c r="S48" s="40">
        <v>19.930052682</v>
      </c>
      <c r="T48" s="40">
        <v>0</v>
      </c>
      <c r="U48" s="40">
        <v>0</v>
      </c>
      <c r="V48" s="47">
        <v>19.112031611</v>
      </c>
      <c r="W48" s="64">
        <v>0</v>
      </c>
      <c r="X48" s="40">
        <v>0</v>
      </c>
      <c r="Y48" s="40">
        <v>0</v>
      </c>
      <c r="Z48" s="40">
        <v>0</v>
      </c>
      <c r="AA48" s="47">
        <v>0</v>
      </c>
      <c r="AB48" s="64">
        <v>0.010046216</v>
      </c>
      <c r="AC48" s="40">
        <v>0</v>
      </c>
      <c r="AD48" s="40">
        <v>0</v>
      </c>
      <c r="AE48" s="40">
        <v>0</v>
      </c>
      <c r="AF48" s="47">
        <v>0</v>
      </c>
      <c r="AG48" s="64">
        <v>0</v>
      </c>
      <c r="AH48" s="40">
        <v>0</v>
      </c>
      <c r="AI48" s="40">
        <v>0</v>
      </c>
      <c r="AJ48" s="40">
        <v>0</v>
      </c>
      <c r="AK48" s="47">
        <v>0</v>
      </c>
      <c r="AL48" s="64">
        <v>3.3E-08</v>
      </c>
      <c r="AM48" s="40">
        <v>0</v>
      </c>
      <c r="AN48" s="40">
        <v>0</v>
      </c>
      <c r="AO48" s="40">
        <v>0</v>
      </c>
      <c r="AP48" s="47">
        <v>0.012387588</v>
      </c>
      <c r="AQ48" s="64">
        <v>0</v>
      </c>
      <c r="AR48" s="46">
        <v>0</v>
      </c>
      <c r="AS48" s="40">
        <v>0</v>
      </c>
      <c r="AT48" s="40">
        <v>0</v>
      </c>
      <c r="AU48" s="47">
        <v>0</v>
      </c>
      <c r="AV48" s="64">
        <v>58.790585259</v>
      </c>
      <c r="AW48" s="40">
        <v>219.235731943</v>
      </c>
      <c r="AX48" s="40">
        <v>8.259867213</v>
      </c>
      <c r="AY48" s="40">
        <v>0</v>
      </c>
      <c r="AZ48" s="47">
        <v>569.648241075</v>
      </c>
      <c r="BA48" s="64">
        <v>0</v>
      </c>
      <c r="BB48" s="46">
        <v>0</v>
      </c>
      <c r="BC48" s="40">
        <v>0</v>
      </c>
      <c r="BD48" s="40">
        <v>0</v>
      </c>
      <c r="BE48" s="47">
        <v>0</v>
      </c>
      <c r="BF48" s="64">
        <v>21.726144785</v>
      </c>
      <c r="BG48" s="46">
        <v>18.283877541</v>
      </c>
      <c r="BH48" s="40">
        <v>22.041130129</v>
      </c>
      <c r="BI48" s="40">
        <v>0</v>
      </c>
      <c r="BJ48" s="47">
        <v>75.778169607</v>
      </c>
      <c r="BK48" s="109">
        <v>3472.241034109</v>
      </c>
      <c r="BL48" s="87"/>
    </row>
    <row r="49" spans="1:64" ht="12.75">
      <c r="A49" s="10"/>
      <c r="B49" s="21" t="s">
        <v>156</v>
      </c>
      <c r="C49" s="48">
        <v>0</v>
      </c>
      <c r="D49" s="46">
        <v>59.098892917</v>
      </c>
      <c r="E49" s="40">
        <v>0</v>
      </c>
      <c r="F49" s="40">
        <v>0</v>
      </c>
      <c r="G49" s="47">
        <v>0</v>
      </c>
      <c r="H49" s="64">
        <v>2.235217141</v>
      </c>
      <c r="I49" s="40">
        <v>26.119702608</v>
      </c>
      <c r="J49" s="40">
        <v>0</v>
      </c>
      <c r="K49" s="40">
        <v>0</v>
      </c>
      <c r="L49" s="47">
        <v>36.382635563</v>
      </c>
      <c r="M49" s="64">
        <v>0</v>
      </c>
      <c r="N49" s="46">
        <v>0</v>
      </c>
      <c r="O49" s="40">
        <v>0</v>
      </c>
      <c r="P49" s="40">
        <v>0</v>
      </c>
      <c r="Q49" s="47">
        <v>0</v>
      </c>
      <c r="R49" s="64">
        <v>0.965027351</v>
      </c>
      <c r="S49" s="40">
        <v>3.768526952</v>
      </c>
      <c r="T49" s="40">
        <v>0</v>
      </c>
      <c r="U49" s="40">
        <v>0</v>
      </c>
      <c r="V49" s="47">
        <v>13.398673296</v>
      </c>
      <c r="W49" s="64">
        <v>0</v>
      </c>
      <c r="X49" s="40">
        <v>0</v>
      </c>
      <c r="Y49" s="40">
        <v>0</v>
      </c>
      <c r="Z49" s="40">
        <v>0</v>
      </c>
      <c r="AA49" s="47">
        <v>0</v>
      </c>
      <c r="AB49" s="64">
        <v>0</v>
      </c>
      <c r="AC49" s="40">
        <v>0</v>
      </c>
      <c r="AD49" s="40">
        <v>0</v>
      </c>
      <c r="AE49" s="40">
        <v>0</v>
      </c>
      <c r="AF49" s="47">
        <v>0</v>
      </c>
      <c r="AG49" s="64">
        <v>0</v>
      </c>
      <c r="AH49" s="40">
        <v>0</v>
      </c>
      <c r="AI49" s="40">
        <v>0</v>
      </c>
      <c r="AJ49" s="40">
        <v>0</v>
      </c>
      <c r="AK49" s="47">
        <v>0</v>
      </c>
      <c r="AL49" s="64">
        <v>0</v>
      </c>
      <c r="AM49" s="40">
        <v>0</v>
      </c>
      <c r="AN49" s="40">
        <v>0</v>
      </c>
      <c r="AO49" s="40">
        <v>0</v>
      </c>
      <c r="AP49" s="47">
        <v>0</v>
      </c>
      <c r="AQ49" s="64">
        <v>0</v>
      </c>
      <c r="AR49" s="46">
        <v>0</v>
      </c>
      <c r="AS49" s="40">
        <v>0</v>
      </c>
      <c r="AT49" s="40">
        <v>0</v>
      </c>
      <c r="AU49" s="47">
        <v>0</v>
      </c>
      <c r="AV49" s="64">
        <v>12.600239539</v>
      </c>
      <c r="AW49" s="40">
        <v>70.025033268</v>
      </c>
      <c r="AX49" s="40">
        <v>0</v>
      </c>
      <c r="AY49" s="40">
        <v>0</v>
      </c>
      <c r="AZ49" s="47">
        <v>143.252075482</v>
      </c>
      <c r="BA49" s="64">
        <v>0</v>
      </c>
      <c r="BB49" s="46">
        <v>0</v>
      </c>
      <c r="BC49" s="40">
        <v>0</v>
      </c>
      <c r="BD49" s="40">
        <v>0</v>
      </c>
      <c r="BE49" s="47">
        <v>0</v>
      </c>
      <c r="BF49" s="64">
        <v>2.372910928</v>
      </c>
      <c r="BG49" s="46">
        <v>5.912889723</v>
      </c>
      <c r="BH49" s="40">
        <v>1.270675204</v>
      </c>
      <c r="BI49" s="40">
        <v>0</v>
      </c>
      <c r="BJ49" s="47">
        <v>6.418100145</v>
      </c>
      <c r="BK49" s="109">
        <v>383.820600117</v>
      </c>
      <c r="BL49" s="87"/>
    </row>
    <row r="50" spans="1:64" ht="12.75">
      <c r="A50" s="10"/>
      <c r="B50" s="21" t="s">
        <v>162</v>
      </c>
      <c r="C50" s="48">
        <v>0</v>
      </c>
      <c r="D50" s="46">
        <v>142.53555232</v>
      </c>
      <c r="E50" s="40">
        <v>0</v>
      </c>
      <c r="F50" s="40">
        <v>0</v>
      </c>
      <c r="G50" s="47">
        <v>0</v>
      </c>
      <c r="H50" s="64">
        <v>10.792881584</v>
      </c>
      <c r="I50" s="40">
        <v>818.269311768</v>
      </c>
      <c r="J50" s="40">
        <v>0.040379522</v>
      </c>
      <c r="K50" s="40">
        <v>0</v>
      </c>
      <c r="L50" s="47">
        <v>276.212252146</v>
      </c>
      <c r="M50" s="64">
        <v>0</v>
      </c>
      <c r="N50" s="46">
        <v>0</v>
      </c>
      <c r="O50" s="40">
        <v>0</v>
      </c>
      <c r="P50" s="40">
        <v>0</v>
      </c>
      <c r="Q50" s="47">
        <v>0</v>
      </c>
      <c r="R50" s="64">
        <v>4.893475489</v>
      </c>
      <c r="S50" s="40">
        <v>15.376479039</v>
      </c>
      <c r="T50" s="40">
        <v>1.596860717</v>
      </c>
      <c r="U50" s="40">
        <v>0</v>
      </c>
      <c r="V50" s="47">
        <v>24.648498942</v>
      </c>
      <c r="W50" s="64">
        <v>0</v>
      </c>
      <c r="X50" s="40">
        <v>0</v>
      </c>
      <c r="Y50" s="40">
        <v>0</v>
      </c>
      <c r="Z50" s="40">
        <v>0</v>
      </c>
      <c r="AA50" s="47">
        <v>0</v>
      </c>
      <c r="AB50" s="64">
        <v>0</v>
      </c>
      <c r="AC50" s="40">
        <v>0</v>
      </c>
      <c r="AD50" s="40">
        <v>0</v>
      </c>
      <c r="AE50" s="40">
        <v>0</v>
      </c>
      <c r="AF50" s="47">
        <v>0</v>
      </c>
      <c r="AG50" s="64">
        <v>0</v>
      </c>
      <c r="AH50" s="40">
        <v>0</v>
      </c>
      <c r="AI50" s="40">
        <v>0</v>
      </c>
      <c r="AJ50" s="40">
        <v>0</v>
      </c>
      <c r="AK50" s="47">
        <v>0</v>
      </c>
      <c r="AL50" s="64">
        <v>0.000225795</v>
      </c>
      <c r="AM50" s="40">
        <v>0</v>
      </c>
      <c r="AN50" s="40">
        <v>0</v>
      </c>
      <c r="AO50" s="40">
        <v>0</v>
      </c>
      <c r="AP50" s="47">
        <v>0</v>
      </c>
      <c r="AQ50" s="64">
        <v>0</v>
      </c>
      <c r="AR50" s="46">
        <v>0</v>
      </c>
      <c r="AS50" s="40">
        <v>0</v>
      </c>
      <c r="AT50" s="40">
        <v>0</v>
      </c>
      <c r="AU50" s="47">
        <v>0</v>
      </c>
      <c r="AV50" s="64">
        <v>14.135560384</v>
      </c>
      <c r="AW50" s="40">
        <v>244.206772753</v>
      </c>
      <c r="AX50" s="40">
        <v>2.579150874</v>
      </c>
      <c r="AY50" s="40">
        <v>0</v>
      </c>
      <c r="AZ50" s="47">
        <v>461.19561994</v>
      </c>
      <c r="BA50" s="64">
        <v>0</v>
      </c>
      <c r="BB50" s="46">
        <v>0</v>
      </c>
      <c r="BC50" s="40">
        <v>0</v>
      </c>
      <c r="BD50" s="40">
        <v>0</v>
      </c>
      <c r="BE50" s="47">
        <v>0</v>
      </c>
      <c r="BF50" s="64">
        <v>5.536540929</v>
      </c>
      <c r="BG50" s="46">
        <v>64.103102379</v>
      </c>
      <c r="BH50" s="40">
        <v>0</v>
      </c>
      <c r="BI50" s="40">
        <v>0</v>
      </c>
      <c r="BJ50" s="47">
        <v>31.682227897</v>
      </c>
      <c r="BK50" s="109">
        <v>2117.804892478</v>
      </c>
      <c r="BL50" s="87"/>
    </row>
    <row r="51" spans="1:64" ht="12.75">
      <c r="A51" s="10"/>
      <c r="B51" s="21" t="s">
        <v>163</v>
      </c>
      <c r="C51" s="48">
        <v>0</v>
      </c>
      <c r="D51" s="46">
        <v>283.73065028</v>
      </c>
      <c r="E51" s="40">
        <v>0</v>
      </c>
      <c r="F51" s="40">
        <v>0</v>
      </c>
      <c r="G51" s="47">
        <v>0</v>
      </c>
      <c r="H51" s="64">
        <v>21.014052745</v>
      </c>
      <c r="I51" s="40">
        <v>1103.967673476</v>
      </c>
      <c r="J51" s="40">
        <v>7.999325739</v>
      </c>
      <c r="K51" s="40">
        <v>0</v>
      </c>
      <c r="L51" s="47">
        <v>653.946273304</v>
      </c>
      <c r="M51" s="64">
        <v>0</v>
      </c>
      <c r="N51" s="46">
        <v>0</v>
      </c>
      <c r="O51" s="40">
        <v>0</v>
      </c>
      <c r="P51" s="40">
        <v>0</v>
      </c>
      <c r="Q51" s="47">
        <v>0</v>
      </c>
      <c r="R51" s="64">
        <v>8.044254627</v>
      </c>
      <c r="S51" s="40">
        <v>13.237230116</v>
      </c>
      <c r="T51" s="40">
        <v>5.020796876</v>
      </c>
      <c r="U51" s="40">
        <v>0</v>
      </c>
      <c r="V51" s="47">
        <v>31.577239322</v>
      </c>
      <c r="W51" s="64">
        <v>0</v>
      </c>
      <c r="X51" s="40">
        <v>0</v>
      </c>
      <c r="Y51" s="40">
        <v>0</v>
      </c>
      <c r="Z51" s="40">
        <v>0</v>
      </c>
      <c r="AA51" s="47">
        <v>0</v>
      </c>
      <c r="AB51" s="64">
        <v>0.013051297</v>
      </c>
      <c r="AC51" s="40">
        <v>0</v>
      </c>
      <c r="AD51" s="40">
        <v>0</v>
      </c>
      <c r="AE51" s="40">
        <v>0</v>
      </c>
      <c r="AF51" s="47">
        <v>0.096114968</v>
      </c>
      <c r="AG51" s="64">
        <v>0</v>
      </c>
      <c r="AH51" s="40">
        <v>0</v>
      </c>
      <c r="AI51" s="40">
        <v>0</v>
      </c>
      <c r="AJ51" s="40">
        <v>0</v>
      </c>
      <c r="AK51" s="47">
        <v>0</v>
      </c>
      <c r="AL51" s="64">
        <v>0.003591714</v>
      </c>
      <c r="AM51" s="40">
        <v>0</v>
      </c>
      <c r="AN51" s="40">
        <v>0</v>
      </c>
      <c r="AO51" s="40">
        <v>0</v>
      </c>
      <c r="AP51" s="47">
        <v>0</v>
      </c>
      <c r="AQ51" s="64">
        <v>0</v>
      </c>
      <c r="AR51" s="46">
        <v>0</v>
      </c>
      <c r="AS51" s="40">
        <v>0</v>
      </c>
      <c r="AT51" s="40">
        <v>0</v>
      </c>
      <c r="AU51" s="47">
        <v>0</v>
      </c>
      <c r="AV51" s="64">
        <v>37.931325133</v>
      </c>
      <c r="AW51" s="40">
        <v>392.440187187</v>
      </c>
      <c r="AX51" s="40">
        <v>2.211617398</v>
      </c>
      <c r="AY51" s="40">
        <v>0</v>
      </c>
      <c r="AZ51" s="47">
        <v>887.992195296</v>
      </c>
      <c r="BA51" s="64">
        <v>0</v>
      </c>
      <c r="BB51" s="46">
        <v>0</v>
      </c>
      <c r="BC51" s="40">
        <v>0</v>
      </c>
      <c r="BD51" s="40">
        <v>0</v>
      </c>
      <c r="BE51" s="47">
        <v>0</v>
      </c>
      <c r="BF51" s="64">
        <v>11.979041756</v>
      </c>
      <c r="BG51" s="46">
        <v>38.930070418</v>
      </c>
      <c r="BH51" s="40">
        <v>2.195004851</v>
      </c>
      <c r="BI51" s="40">
        <v>0</v>
      </c>
      <c r="BJ51" s="47">
        <v>61.288153285</v>
      </c>
      <c r="BK51" s="109">
        <v>3563.617849788</v>
      </c>
      <c r="BL51" s="87"/>
    </row>
    <row r="52" spans="1:64" ht="12.75">
      <c r="A52" s="10"/>
      <c r="B52" s="21" t="s">
        <v>157</v>
      </c>
      <c r="C52" s="48">
        <v>0</v>
      </c>
      <c r="D52" s="46">
        <v>1.18250769</v>
      </c>
      <c r="E52" s="40">
        <v>0</v>
      </c>
      <c r="F52" s="40">
        <v>0</v>
      </c>
      <c r="G52" s="47">
        <v>0</v>
      </c>
      <c r="H52" s="64">
        <v>18.98121506</v>
      </c>
      <c r="I52" s="40">
        <v>900.810487038</v>
      </c>
      <c r="J52" s="40">
        <v>105.952338799</v>
      </c>
      <c r="K52" s="40">
        <v>0.367808485</v>
      </c>
      <c r="L52" s="47">
        <v>475.4390221</v>
      </c>
      <c r="M52" s="64">
        <v>0</v>
      </c>
      <c r="N52" s="46">
        <v>0</v>
      </c>
      <c r="O52" s="40">
        <v>0</v>
      </c>
      <c r="P52" s="40">
        <v>0</v>
      </c>
      <c r="Q52" s="47">
        <v>0</v>
      </c>
      <c r="R52" s="64">
        <v>7.891551509</v>
      </c>
      <c r="S52" s="40">
        <v>31.587808666</v>
      </c>
      <c r="T52" s="40">
        <v>1.551704785</v>
      </c>
      <c r="U52" s="40">
        <v>0</v>
      </c>
      <c r="V52" s="47">
        <v>15.01337973</v>
      </c>
      <c r="W52" s="64">
        <v>0</v>
      </c>
      <c r="X52" s="40">
        <v>0</v>
      </c>
      <c r="Y52" s="40">
        <v>0</v>
      </c>
      <c r="Z52" s="40">
        <v>0</v>
      </c>
      <c r="AA52" s="47">
        <v>0</v>
      </c>
      <c r="AB52" s="64">
        <v>0.059994572</v>
      </c>
      <c r="AC52" s="40">
        <v>0.002287025</v>
      </c>
      <c r="AD52" s="40">
        <v>0</v>
      </c>
      <c r="AE52" s="40">
        <v>0</v>
      </c>
      <c r="AF52" s="47">
        <v>0.051648898</v>
      </c>
      <c r="AG52" s="64">
        <v>0</v>
      </c>
      <c r="AH52" s="40">
        <v>0</v>
      </c>
      <c r="AI52" s="40">
        <v>0</v>
      </c>
      <c r="AJ52" s="40">
        <v>0</v>
      </c>
      <c r="AK52" s="47">
        <v>0</v>
      </c>
      <c r="AL52" s="64">
        <v>0.014558898</v>
      </c>
      <c r="AM52" s="40">
        <v>0</v>
      </c>
      <c r="AN52" s="40">
        <v>0</v>
      </c>
      <c r="AO52" s="40">
        <v>0</v>
      </c>
      <c r="AP52" s="47">
        <v>0</v>
      </c>
      <c r="AQ52" s="64">
        <v>0</v>
      </c>
      <c r="AR52" s="46">
        <v>0</v>
      </c>
      <c r="AS52" s="40">
        <v>0</v>
      </c>
      <c r="AT52" s="40">
        <v>0</v>
      </c>
      <c r="AU52" s="47">
        <v>0</v>
      </c>
      <c r="AV52" s="64">
        <v>202.134051031</v>
      </c>
      <c r="AW52" s="40">
        <v>629.939175066</v>
      </c>
      <c r="AX52" s="40">
        <v>4.676957328</v>
      </c>
      <c r="AY52" s="40">
        <v>0</v>
      </c>
      <c r="AZ52" s="47">
        <v>861.497534964</v>
      </c>
      <c r="BA52" s="64">
        <v>0</v>
      </c>
      <c r="BB52" s="46">
        <v>0</v>
      </c>
      <c r="BC52" s="40">
        <v>0</v>
      </c>
      <c r="BD52" s="40">
        <v>0</v>
      </c>
      <c r="BE52" s="47">
        <v>0</v>
      </c>
      <c r="BF52" s="64">
        <v>90.344765591</v>
      </c>
      <c r="BG52" s="46">
        <v>60.817062486</v>
      </c>
      <c r="BH52" s="40">
        <v>36.194988747</v>
      </c>
      <c r="BI52" s="40">
        <v>0</v>
      </c>
      <c r="BJ52" s="47">
        <v>196.397075697</v>
      </c>
      <c r="BK52" s="109">
        <v>3640.907924165</v>
      </c>
      <c r="BL52" s="87"/>
    </row>
    <row r="53" spans="1:64" ht="12.75">
      <c r="A53" s="10"/>
      <c r="B53" s="21" t="s">
        <v>158</v>
      </c>
      <c r="C53" s="48">
        <v>0</v>
      </c>
      <c r="D53" s="46">
        <v>308.996472868</v>
      </c>
      <c r="E53" s="40">
        <v>0</v>
      </c>
      <c r="F53" s="40">
        <v>0</v>
      </c>
      <c r="G53" s="47">
        <v>0</v>
      </c>
      <c r="H53" s="64">
        <v>17.622721197</v>
      </c>
      <c r="I53" s="40">
        <v>1257.249716949</v>
      </c>
      <c r="J53" s="40">
        <v>44.430777487</v>
      </c>
      <c r="K53" s="40">
        <v>0</v>
      </c>
      <c r="L53" s="47">
        <v>447.407630881</v>
      </c>
      <c r="M53" s="64">
        <v>0</v>
      </c>
      <c r="N53" s="46">
        <v>0</v>
      </c>
      <c r="O53" s="40">
        <v>0</v>
      </c>
      <c r="P53" s="40">
        <v>0</v>
      </c>
      <c r="Q53" s="47">
        <v>0</v>
      </c>
      <c r="R53" s="64">
        <v>8.443738788</v>
      </c>
      <c r="S53" s="40">
        <v>11.647588269</v>
      </c>
      <c r="T53" s="40">
        <v>1.116381049</v>
      </c>
      <c r="U53" s="40">
        <v>0</v>
      </c>
      <c r="V53" s="47">
        <v>26.528167861</v>
      </c>
      <c r="W53" s="64">
        <v>0</v>
      </c>
      <c r="X53" s="40">
        <v>0</v>
      </c>
      <c r="Y53" s="40">
        <v>0</v>
      </c>
      <c r="Z53" s="40">
        <v>0</v>
      </c>
      <c r="AA53" s="47">
        <v>0</v>
      </c>
      <c r="AB53" s="64">
        <v>0.020048434</v>
      </c>
      <c r="AC53" s="40">
        <v>0</v>
      </c>
      <c r="AD53" s="40">
        <v>0</v>
      </c>
      <c r="AE53" s="40">
        <v>0</v>
      </c>
      <c r="AF53" s="47">
        <v>0.028735793</v>
      </c>
      <c r="AG53" s="64">
        <v>0</v>
      </c>
      <c r="AH53" s="40">
        <v>0</v>
      </c>
      <c r="AI53" s="40">
        <v>0</v>
      </c>
      <c r="AJ53" s="40">
        <v>0</v>
      </c>
      <c r="AK53" s="47">
        <v>0</v>
      </c>
      <c r="AL53" s="64">
        <v>0</v>
      </c>
      <c r="AM53" s="40">
        <v>0</v>
      </c>
      <c r="AN53" s="40">
        <v>0</v>
      </c>
      <c r="AO53" s="40">
        <v>0</v>
      </c>
      <c r="AP53" s="47">
        <v>0</v>
      </c>
      <c r="AQ53" s="64">
        <v>0</v>
      </c>
      <c r="AR53" s="46">
        <v>0</v>
      </c>
      <c r="AS53" s="40">
        <v>0</v>
      </c>
      <c r="AT53" s="40">
        <v>0</v>
      </c>
      <c r="AU53" s="47">
        <v>0</v>
      </c>
      <c r="AV53" s="64">
        <v>77.449013965</v>
      </c>
      <c r="AW53" s="40">
        <v>839.845074244</v>
      </c>
      <c r="AX53" s="40">
        <v>1.095616153</v>
      </c>
      <c r="AY53" s="40">
        <v>0</v>
      </c>
      <c r="AZ53" s="47">
        <v>567.062249674</v>
      </c>
      <c r="BA53" s="64">
        <v>0</v>
      </c>
      <c r="BB53" s="46">
        <v>0</v>
      </c>
      <c r="BC53" s="40">
        <v>0</v>
      </c>
      <c r="BD53" s="40">
        <v>0</v>
      </c>
      <c r="BE53" s="47">
        <v>0</v>
      </c>
      <c r="BF53" s="64">
        <v>45.378171588</v>
      </c>
      <c r="BG53" s="46">
        <v>108.144708865</v>
      </c>
      <c r="BH53" s="40">
        <v>1.099565655</v>
      </c>
      <c r="BI53" s="40">
        <v>0</v>
      </c>
      <c r="BJ53" s="47">
        <v>81.917431984</v>
      </c>
      <c r="BK53" s="109">
        <v>3845.483811704</v>
      </c>
      <c r="BL53" s="87"/>
    </row>
    <row r="54" spans="1:64" ht="12.75">
      <c r="A54" s="10"/>
      <c r="B54" s="21" t="s">
        <v>171</v>
      </c>
      <c r="C54" s="48">
        <v>0</v>
      </c>
      <c r="D54" s="46">
        <v>17.057302941</v>
      </c>
      <c r="E54" s="40">
        <v>0</v>
      </c>
      <c r="F54" s="40">
        <v>0</v>
      </c>
      <c r="G54" s="47">
        <v>0</v>
      </c>
      <c r="H54" s="64">
        <v>0.323659922</v>
      </c>
      <c r="I54" s="40">
        <v>132.7175358</v>
      </c>
      <c r="J54" s="40">
        <v>5.342998521</v>
      </c>
      <c r="K54" s="40">
        <v>0</v>
      </c>
      <c r="L54" s="47">
        <v>42.585825537</v>
      </c>
      <c r="M54" s="64">
        <v>0</v>
      </c>
      <c r="N54" s="46">
        <v>0</v>
      </c>
      <c r="O54" s="40">
        <v>0</v>
      </c>
      <c r="P54" s="40">
        <v>0</v>
      </c>
      <c r="Q54" s="47">
        <v>0</v>
      </c>
      <c r="R54" s="64">
        <v>0.189619251</v>
      </c>
      <c r="S54" s="40">
        <v>2.784417453</v>
      </c>
      <c r="T54" s="40">
        <v>13.994086905</v>
      </c>
      <c r="U54" s="40">
        <v>0</v>
      </c>
      <c r="V54" s="47">
        <v>1.712048683</v>
      </c>
      <c r="W54" s="64">
        <v>0</v>
      </c>
      <c r="X54" s="40">
        <v>0</v>
      </c>
      <c r="Y54" s="40">
        <v>0</v>
      </c>
      <c r="Z54" s="40">
        <v>0</v>
      </c>
      <c r="AA54" s="47">
        <v>0</v>
      </c>
      <c r="AB54" s="64">
        <v>0</v>
      </c>
      <c r="AC54" s="40">
        <v>0</v>
      </c>
      <c r="AD54" s="40">
        <v>0</v>
      </c>
      <c r="AE54" s="40">
        <v>0</v>
      </c>
      <c r="AF54" s="47">
        <v>0</v>
      </c>
      <c r="AG54" s="64">
        <v>0</v>
      </c>
      <c r="AH54" s="40">
        <v>0</v>
      </c>
      <c r="AI54" s="40">
        <v>0</v>
      </c>
      <c r="AJ54" s="40">
        <v>0</v>
      </c>
      <c r="AK54" s="47">
        <v>0</v>
      </c>
      <c r="AL54" s="64">
        <v>0</v>
      </c>
      <c r="AM54" s="40">
        <v>0</v>
      </c>
      <c r="AN54" s="40">
        <v>0</v>
      </c>
      <c r="AO54" s="40">
        <v>0</v>
      </c>
      <c r="AP54" s="47">
        <v>0.025268956</v>
      </c>
      <c r="AQ54" s="64">
        <v>0</v>
      </c>
      <c r="AR54" s="46">
        <v>0</v>
      </c>
      <c r="AS54" s="40">
        <v>0</v>
      </c>
      <c r="AT54" s="40">
        <v>0</v>
      </c>
      <c r="AU54" s="47">
        <v>0</v>
      </c>
      <c r="AV54" s="64">
        <v>1.245494393</v>
      </c>
      <c r="AW54" s="40">
        <v>35.340927504</v>
      </c>
      <c r="AX54" s="40">
        <v>0</v>
      </c>
      <c r="AY54" s="40">
        <v>0</v>
      </c>
      <c r="AZ54" s="47">
        <v>22.735469599</v>
      </c>
      <c r="BA54" s="64">
        <v>0</v>
      </c>
      <c r="BB54" s="46">
        <v>0</v>
      </c>
      <c r="BC54" s="40">
        <v>0</v>
      </c>
      <c r="BD54" s="40">
        <v>0</v>
      </c>
      <c r="BE54" s="47">
        <v>0</v>
      </c>
      <c r="BF54" s="64">
        <v>0.88297815</v>
      </c>
      <c r="BG54" s="46">
        <v>1.25516265</v>
      </c>
      <c r="BH54" s="40">
        <v>0</v>
      </c>
      <c r="BI54" s="40">
        <v>0</v>
      </c>
      <c r="BJ54" s="47">
        <v>8.898217091</v>
      </c>
      <c r="BK54" s="109">
        <v>287.091013356</v>
      </c>
      <c r="BL54" s="87"/>
    </row>
    <row r="55" spans="1:64" ht="12.75">
      <c r="A55" s="10"/>
      <c r="B55" s="21" t="s">
        <v>159</v>
      </c>
      <c r="C55" s="48">
        <v>0</v>
      </c>
      <c r="D55" s="46">
        <v>1.956415558</v>
      </c>
      <c r="E55" s="40">
        <v>0</v>
      </c>
      <c r="F55" s="40">
        <v>0</v>
      </c>
      <c r="G55" s="47">
        <v>0</v>
      </c>
      <c r="H55" s="64">
        <v>3.486305106</v>
      </c>
      <c r="I55" s="40">
        <v>0.574975919</v>
      </c>
      <c r="J55" s="40">
        <v>0</v>
      </c>
      <c r="K55" s="40">
        <v>0</v>
      </c>
      <c r="L55" s="47">
        <v>70.897424786</v>
      </c>
      <c r="M55" s="64">
        <v>0</v>
      </c>
      <c r="N55" s="46">
        <v>0</v>
      </c>
      <c r="O55" s="40">
        <v>0</v>
      </c>
      <c r="P55" s="40">
        <v>0</v>
      </c>
      <c r="Q55" s="47">
        <v>0</v>
      </c>
      <c r="R55" s="64">
        <v>1.446005844</v>
      </c>
      <c r="S55" s="40">
        <v>0</v>
      </c>
      <c r="T55" s="40">
        <v>0</v>
      </c>
      <c r="U55" s="40">
        <v>0</v>
      </c>
      <c r="V55" s="47">
        <v>1.174143622</v>
      </c>
      <c r="W55" s="64">
        <v>0</v>
      </c>
      <c r="X55" s="40">
        <v>0</v>
      </c>
      <c r="Y55" s="40">
        <v>0</v>
      </c>
      <c r="Z55" s="40">
        <v>0</v>
      </c>
      <c r="AA55" s="47">
        <v>0</v>
      </c>
      <c r="AB55" s="64">
        <v>0.001782263</v>
      </c>
      <c r="AC55" s="40">
        <v>0</v>
      </c>
      <c r="AD55" s="40">
        <v>0</v>
      </c>
      <c r="AE55" s="40">
        <v>0</v>
      </c>
      <c r="AF55" s="47">
        <v>0</v>
      </c>
      <c r="AG55" s="64">
        <v>0</v>
      </c>
      <c r="AH55" s="40">
        <v>0</v>
      </c>
      <c r="AI55" s="40">
        <v>0</v>
      </c>
      <c r="AJ55" s="40">
        <v>0</v>
      </c>
      <c r="AK55" s="47">
        <v>0</v>
      </c>
      <c r="AL55" s="64">
        <v>0.000116688</v>
      </c>
      <c r="AM55" s="40">
        <v>0</v>
      </c>
      <c r="AN55" s="40">
        <v>0</v>
      </c>
      <c r="AO55" s="40">
        <v>0</v>
      </c>
      <c r="AP55" s="47">
        <v>0</v>
      </c>
      <c r="AQ55" s="64">
        <v>0</v>
      </c>
      <c r="AR55" s="46">
        <v>0</v>
      </c>
      <c r="AS55" s="40">
        <v>0</v>
      </c>
      <c r="AT55" s="40">
        <v>0</v>
      </c>
      <c r="AU55" s="47">
        <v>0</v>
      </c>
      <c r="AV55" s="64">
        <v>29.165333761</v>
      </c>
      <c r="AW55" s="40">
        <v>28.79357499</v>
      </c>
      <c r="AX55" s="40">
        <v>2.929E-06</v>
      </c>
      <c r="AY55" s="40">
        <v>0</v>
      </c>
      <c r="AZ55" s="47">
        <v>117.61165798</v>
      </c>
      <c r="BA55" s="64">
        <v>0</v>
      </c>
      <c r="BB55" s="46">
        <v>0</v>
      </c>
      <c r="BC55" s="40">
        <v>0</v>
      </c>
      <c r="BD55" s="40">
        <v>0</v>
      </c>
      <c r="BE55" s="47">
        <v>0</v>
      </c>
      <c r="BF55" s="64">
        <v>9.958229406</v>
      </c>
      <c r="BG55" s="46">
        <v>4.65339823</v>
      </c>
      <c r="BH55" s="40">
        <v>0</v>
      </c>
      <c r="BI55" s="40">
        <v>0</v>
      </c>
      <c r="BJ55" s="47">
        <v>14.310919777344697</v>
      </c>
      <c r="BK55" s="109">
        <v>284.0302868593447</v>
      </c>
      <c r="BL55" s="87"/>
    </row>
    <row r="56" spans="1:64" ht="12.75">
      <c r="A56" s="31"/>
      <c r="B56" s="32" t="s">
        <v>81</v>
      </c>
      <c r="C56" s="99">
        <f aca="true" t="shared" si="5" ref="C56:AH56">SUM(C46:C55)</f>
        <v>0</v>
      </c>
      <c r="D56" s="73">
        <f t="shared" si="5"/>
        <v>1308.2434457719999</v>
      </c>
      <c r="E56" s="73">
        <f t="shared" si="5"/>
        <v>0</v>
      </c>
      <c r="F56" s="73">
        <f t="shared" si="5"/>
        <v>0</v>
      </c>
      <c r="G56" s="73">
        <f t="shared" si="5"/>
        <v>0</v>
      </c>
      <c r="H56" s="73">
        <f t="shared" si="5"/>
        <v>111.99926992200001</v>
      </c>
      <c r="I56" s="73">
        <f t="shared" si="5"/>
        <v>5767.510106997001</v>
      </c>
      <c r="J56" s="73">
        <f t="shared" si="5"/>
        <v>174.408236329</v>
      </c>
      <c r="K56" s="73">
        <f t="shared" si="5"/>
        <v>41.061146031</v>
      </c>
      <c r="L56" s="73">
        <f t="shared" si="5"/>
        <v>2827.527487338</v>
      </c>
      <c r="M56" s="73">
        <f t="shared" si="5"/>
        <v>0</v>
      </c>
      <c r="N56" s="73">
        <f t="shared" si="5"/>
        <v>0</v>
      </c>
      <c r="O56" s="73">
        <f t="shared" si="5"/>
        <v>0</v>
      </c>
      <c r="P56" s="73">
        <f t="shared" si="5"/>
        <v>0</v>
      </c>
      <c r="Q56" s="73">
        <f t="shared" si="5"/>
        <v>0</v>
      </c>
      <c r="R56" s="73">
        <f t="shared" si="5"/>
        <v>47.393220646</v>
      </c>
      <c r="S56" s="73">
        <f t="shared" si="5"/>
        <v>105.60296679400001</v>
      </c>
      <c r="T56" s="73">
        <f t="shared" si="5"/>
        <v>23.279830332</v>
      </c>
      <c r="U56" s="73">
        <f t="shared" si="5"/>
        <v>0</v>
      </c>
      <c r="V56" s="73">
        <f t="shared" si="5"/>
        <v>139.91003779800002</v>
      </c>
      <c r="W56" s="73">
        <f t="shared" si="5"/>
        <v>0</v>
      </c>
      <c r="X56" s="73">
        <f t="shared" si="5"/>
        <v>0</v>
      </c>
      <c r="Y56" s="73">
        <f t="shared" si="5"/>
        <v>0</v>
      </c>
      <c r="Z56" s="73">
        <f t="shared" si="5"/>
        <v>0</v>
      </c>
      <c r="AA56" s="73">
        <f t="shared" si="5"/>
        <v>0</v>
      </c>
      <c r="AB56" s="73">
        <f t="shared" si="5"/>
        <v>0.10503498500000001</v>
      </c>
      <c r="AC56" s="73">
        <f t="shared" si="5"/>
        <v>0.002287025</v>
      </c>
      <c r="AD56" s="73">
        <f t="shared" si="5"/>
        <v>0</v>
      </c>
      <c r="AE56" s="73">
        <f t="shared" si="5"/>
        <v>0</v>
      </c>
      <c r="AF56" s="73">
        <f t="shared" si="5"/>
        <v>0.176499659</v>
      </c>
      <c r="AG56" s="73">
        <f t="shared" si="5"/>
        <v>0</v>
      </c>
      <c r="AH56" s="73">
        <f t="shared" si="5"/>
        <v>0</v>
      </c>
      <c r="AI56" s="73">
        <f aca="true" t="shared" si="6" ref="AI56:BJ56">SUM(AI46:AI55)</f>
        <v>0</v>
      </c>
      <c r="AJ56" s="73">
        <f t="shared" si="6"/>
        <v>0</v>
      </c>
      <c r="AK56" s="73">
        <f t="shared" si="6"/>
        <v>0</v>
      </c>
      <c r="AL56" s="73">
        <f t="shared" si="6"/>
        <v>0.021300792000000002</v>
      </c>
      <c r="AM56" s="73">
        <f t="shared" si="6"/>
        <v>0</v>
      </c>
      <c r="AN56" s="73">
        <f t="shared" si="6"/>
        <v>0</v>
      </c>
      <c r="AO56" s="73">
        <f t="shared" si="6"/>
        <v>0</v>
      </c>
      <c r="AP56" s="73">
        <f t="shared" si="6"/>
        <v>0.037656544</v>
      </c>
      <c r="AQ56" s="73">
        <f t="shared" si="6"/>
        <v>0</v>
      </c>
      <c r="AR56" s="73">
        <f t="shared" si="6"/>
        <v>0</v>
      </c>
      <c r="AS56" s="73">
        <f t="shared" si="6"/>
        <v>0</v>
      </c>
      <c r="AT56" s="73">
        <f t="shared" si="6"/>
        <v>0</v>
      </c>
      <c r="AU56" s="73">
        <f t="shared" si="6"/>
        <v>0</v>
      </c>
      <c r="AV56" s="73">
        <f t="shared" si="6"/>
        <v>480.70660638100003</v>
      </c>
      <c r="AW56" s="73">
        <f t="shared" si="6"/>
        <v>2518.287815841</v>
      </c>
      <c r="AX56" s="73">
        <f t="shared" si="6"/>
        <v>28.295733033</v>
      </c>
      <c r="AY56" s="73">
        <f t="shared" si="6"/>
        <v>0</v>
      </c>
      <c r="AZ56" s="73">
        <f t="shared" si="6"/>
        <v>3997.7333788829997</v>
      </c>
      <c r="BA56" s="73">
        <f t="shared" si="6"/>
        <v>0</v>
      </c>
      <c r="BB56" s="73">
        <f t="shared" si="6"/>
        <v>0</v>
      </c>
      <c r="BC56" s="73">
        <f t="shared" si="6"/>
        <v>0</v>
      </c>
      <c r="BD56" s="73">
        <f t="shared" si="6"/>
        <v>0</v>
      </c>
      <c r="BE56" s="73">
        <f t="shared" si="6"/>
        <v>0</v>
      </c>
      <c r="BF56" s="73">
        <f t="shared" si="6"/>
        <v>200.558977871</v>
      </c>
      <c r="BG56" s="73">
        <f t="shared" si="6"/>
        <v>306.84613154299996</v>
      </c>
      <c r="BH56" s="73">
        <f t="shared" si="6"/>
        <v>62.801364586</v>
      </c>
      <c r="BI56" s="73">
        <f t="shared" si="6"/>
        <v>0</v>
      </c>
      <c r="BJ56" s="73">
        <f t="shared" si="6"/>
        <v>511.57670302034467</v>
      </c>
      <c r="BK56" s="113">
        <f>SUM(BK46:BK55)</f>
        <v>18654.085238122345</v>
      </c>
      <c r="BL56" s="87"/>
    </row>
    <row r="57" spans="1:64" ht="12.75">
      <c r="A57" s="31"/>
      <c r="B57" s="33" t="s">
        <v>71</v>
      </c>
      <c r="C57" s="100">
        <f aca="true" t="shared" si="7" ref="C57:AH57">+C56+C38+C15+C11</f>
        <v>0</v>
      </c>
      <c r="D57" s="65">
        <f t="shared" si="7"/>
        <v>2981.9561938519996</v>
      </c>
      <c r="E57" s="65">
        <f t="shared" si="7"/>
        <v>0</v>
      </c>
      <c r="F57" s="65">
        <f t="shared" si="7"/>
        <v>0</v>
      </c>
      <c r="G57" s="66">
        <f t="shared" si="7"/>
        <v>0</v>
      </c>
      <c r="H57" s="59">
        <f t="shared" si="7"/>
        <v>256.455093405</v>
      </c>
      <c r="I57" s="65">
        <f t="shared" si="7"/>
        <v>16829.539281582</v>
      </c>
      <c r="J57" s="65">
        <f t="shared" si="7"/>
        <v>432.32302427599996</v>
      </c>
      <c r="K57" s="65">
        <f t="shared" si="7"/>
        <v>41.061146031</v>
      </c>
      <c r="L57" s="66">
        <f t="shared" si="7"/>
        <v>4632.120714119999</v>
      </c>
      <c r="M57" s="59">
        <f t="shared" si="7"/>
        <v>0</v>
      </c>
      <c r="N57" s="65">
        <f t="shared" si="7"/>
        <v>0</v>
      </c>
      <c r="O57" s="65">
        <f t="shared" si="7"/>
        <v>0</v>
      </c>
      <c r="P57" s="65">
        <f t="shared" si="7"/>
        <v>0</v>
      </c>
      <c r="Q57" s="66">
        <f t="shared" si="7"/>
        <v>0</v>
      </c>
      <c r="R57" s="59">
        <f t="shared" si="7"/>
        <v>107.220135701</v>
      </c>
      <c r="S57" s="65">
        <f t="shared" si="7"/>
        <v>327.54189332</v>
      </c>
      <c r="T57" s="65">
        <f t="shared" si="7"/>
        <v>40.526725939</v>
      </c>
      <c r="U57" s="65">
        <f t="shared" si="7"/>
        <v>0</v>
      </c>
      <c r="V57" s="66">
        <f t="shared" si="7"/>
        <v>268.85109832100005</v>
      </c>
      <c r="W57" s="59">
        <f t="shared" si="7"/>
        <v>0</v>
      </c>
      <c r="X57" s="59">
        <f t="shared" si="7"/>
        <v>0</v>
      </c>
      <c r="Y57" s="59">
        <f t="shared" si="7"/>
        <v>0</v>
      </c>
      <c r="Z57" s="59">
        <f t="shared" si="7"/>
        <v>0</v>
      </c>
      <c r="AA57" s="59">
        <f t="shared" si="7"/>
        <v>0</v>
      </c>
      <c r="AB57" s="59">
        <f t="shared" si="7"/>
        <v>0.183632014</v>
      </c>
      <c r="AC57" s="65">
        <f t="shared" si="7"/>
        <v>4.729373255</v>
      </c>
      <c r="AD57" s="65">
        <f t="shared" si="7"/>
        <v>0</v>
      </c>
      <c r="AE57" s="65">
        <f t="shared" si="7"/>
        <v>0</v>
      </c>
      <c r="AF57" s="66">
        <f t="shared" si="7"/>
        <v>0.176499659</v>
      </c>
      <c r="AG57" s="59">
        <f t="shared" si="7"/>
        <v>0</v>
      </c>
      <c r="AH57" s="65">
        <f t="shared" si="7"/>
        <v>0</v>
      </c>
      <c r="AI57" s="65">
        <f aca="true" t="shared" si="8" ref="AI57:BK57">+AI56+AI38+AI15+AI11</f>
        <v>0</v>
      </c>
      <c r="AJ57" s="65">
        <f t="shared" si="8"/>
        <v>0</v>
      </c>
      <c r="AK57" s="66">
        <f t="shared" si="8"/>
        <v>0</v>
      </c>
      <c r="AL57" s="59">
        <f t="shared" si="8"/>
        <v>0.035842363</v>
      </c>
      <c r="AM57" s="65">
        <f t="shared" si="8"/>
        <v>0</v>
      </c>
      <c r="AN57" s="65">
        <f t="shared" si="8"/>
        <v>0</v>
      </c>
      <c r="AO57" s="65">
        <f t="shared" si="8"/>
        <v>0</v>
      </c>
      <c r="AP57" s="66">
        <f t="shared" si="8"/>
        <v>0.064017438</v>
      </c>
      <c r="AQ57" s="59">
        <f t="shared" si="8"/>
        <v>0</v>
      </c>
      <c r="AR57" s="65">
        <f t="shared" si="8"/>
        <v>0.032982195</v>
      </c>
      <c r="AS57" s="65">
        <f t="shared" si="8"/>
        <v>0</v>
      </c>
      <c r="AT57" s="65">
        <f t="shared" si="8"/>
        <v>0</v>
      </c>
      <c r="AU57" s="66">
        <f t="shared" si="8"/>
        <v>0</v>
      </c>
      <c r="AV57" s="59">
        <f t="shared" si="8"/>
        <v>679.241827706</v>
      </c>
      <c r="AW57" s="65">
        <f t="shared" si="8"/>
        <v>6254.00453123</v>
      </c>
      <c r="AX57" s="65">
        <f t="shared" si="8"/>
        <v>40.105186434</v>
      </c>
      <c r="AY57" s="65">
        <f t="shared" si="8"/>
        <v>0</v>
      </c>
      <c r="AZ57" s="66">
        <f t="shared" si="8"/>
        <v>5929.850077003999</v>
      </c>
      <c r="BA57" s="59">
        <f t="shared" si="8"/>
        <v>0</v>
      </c>
      <c r="BB57" s="65">
        <f t="shared" si="8"/>
        <v>0</v>
      </c>
      <c r="BC57" s="65">
        <f t="shared" si="8"/>
        <v>0</v>
      </c>
      <c r="BD57" s="65">
        <f t="shared" si="8"/>
        <v>0</v>
      </c>
      <c r="BE57" s="66">
        <f t="shared" si="8"/>
        <v>0</v>
      </c>
      <c r="BF57" s="59">
        <f t="shared" si="8"/>
        <v>280.845248342</v>
      </c>
      <c r="BG57" s="65">
        <f t="shared" si="8"/>
        <v>421.18972169999995</v>
      </c>
      <c r="BH57" s="65">
        <f t="shared" si="8"/>
        <v>76.654448864</v>
      </c>
      <c r="BI57" s="65">
        <f t="shared" si="8"/>
        <v>0</v>
      </c>
      <c r="BJ57" s="66">
        <f t="shared" si="8"/>
        <v>725.2405222843446</v>
      </c>
      <c r="BK57" s="113">
        <f t="shared" si="8"/>
        <v>40329.94921703534</v>
      </c>
      <c r="BL57" s="87"/>
    </row>
    <row r="58" spans="1:64" ht="3.75" customHeight="1">
      <c r="A58" s="10"/>
      <c r="B58" s="19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2"/>
      <c r="BL58" s="87"/>
    </row>
    <row r="59" spans="1:64" ht="3.75" customHeight="1">
      <c r="A59" s="10"/>
      <c r="B59" s="19"/>
      <c r="C59" s="22"/>
      <c r="D59" s="28"/>
      <c r="E59" s="22"/>
      <c r="F59" s="22"/>
      <c r="G59" s="22"/>
      <c r="H59" s="22"/>
      <c r="I59" s="22"/>
      <c r="J59" s="22"/>
      <c r="K59" s="22"/>
      <c r="L59" s="22"/>
      <c r="M59" s="22"/>
      <c r="N59" s="28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8"/>
      <c r="AS59" s="22"/>
      <c r="AT59" s="22"/>
      <c r="AU59" s="22"/>
      <c r="AV59" s="22"/>
      <c r="AW59" s="22"/>
      <c r="AX59" s="22"/>
      <c r="AY59" s="22"/>
      <c r="AZ59" s="22"/>
      <c r="BA59" s="22"/>
      <c r="BB59" s="28"/>
      <c r="BC59" s="22"/>
      <c r="BD59" s="22"/>
      <c r="BE59" s="22"/>
      <c r="BF59" s="22"/>
      <c r="BG59" s="28"/>
      <c r="BH59" s="22"/>
      <c r="BI59" s="22"/>
      <c r="BJ59" s="22"/>
      <c r="BK59" s="24"/>
      <c r="BL59" s="87"/>
    </row>
    <row r="60" spans="1:64" ht="12.75">
      <c r="A60" s="10" t="s">
        <v>1</v>
      </c>
      <c r="B60" s="16" t="s">
        <v>7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2"/>
      <c r="BL60" s="87"/>
    </row>
    <row r="61" spans="1:252" s="3" customFormat="1" ht="12.75">
      <c r="A61" s="10" t="s">
        <v>67</v>
      </c>
      <c r="B61" s="21" t="s">
        <v>2</v>
      </c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6"/>
      <c r="BL61" s="87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</row>
    <row r="62" spans="1:252" s="3" customFormat="1" ht="12.75">
      <c r="A62" s="10"/>
      <c r="B62" s="21" t="s">
        <v>165</v>
      </c>
      <c r="C62" s="101">
        <v>0</v>
      </c>
      <c r="D62" s="46">
        <v>1.168862063</v>
      </c>
      <c r="E62" s="69">
        <v>0</v>
      </c>
      <c r="F62" s="69">
        <v>0</v>
      </c>
      <c r="G62" s="70">
        <v>0</v>
      </c>
      <c r="H62" s="68">
        <v>858.648495258</v>
      </c>
      <c r="I62" s="69">
        <v>0.461615366</v>
      </c>
      <c r="J62" s="69">
        <v>0</v>
      </c>
      <c r="K62" s="69">
        <v>0</v>
      </c>
      <c r="L62" s="70">
        <v>56.994971367</v>
      </c>
      <c r="M62" s="60">
        <v>0</v>
      </c>
      <c r="N62" s="61">
        <v>0</v>
      </c>
      <c r="O62" s="60">
        <v>0</v>
      </c>
      <c r="P62" s="60">
        <v>0</v>
      </c>
      <c r="Q62" s="60">
        <v>0</v>
      </c>
      <c r="R62" s="68">
        <v>535.083068812</v>
      </c>
      <c r="S62" s="69">
        <v>0.003611957</v>
      </c>
      <c r="T62" s="69">
        <v>0</v>
      </c>
      <c r="U62" s="69">
        <v>0</v>
      </c>
      <c r="V62" s="70">
        <v>14.844611936</v>
      </c>
      <c r="W62" s="68">
        <v>0</v>
      </c>
      <c r="X62" s="69">
        <v>0</v>
      </c>
      <c r="Y62" s="69">
        <v>0</v>
      </c>
      <c r="Z62" s="69">
        <v>0</v>
      </c>
      <c r="AA62" s="70">
        <v>0</v>
      </c>
      <c r="AB62" s="68">
        <v>2.881045146</v>
      </c>
      <c r="AC62" s="69">
        <v>0</v>
      </c>
      <c r="AD62" s="69">
        <v>0</v>
      </c>
      <c r="AE62" s="69">
        <v>0</v>
      </c>
      <c r="AF62" s="70">
        <v>0.057004437</v>
      </c>
      <c r="AG62" s="60">
        <v>0</v>
      </c>
      <c r="AH62" s="60">
        <v>0</v>
      </c>
      <c r="AI62" s="60">
        <v>0</v>
      </c>
      <c r="AJ62" s="60">
        <v>0</v>
      </c>
      <c r="AK62" s="60">
        <v>0</v>
      </c>
      <c r="AL62" s="68">
        <v>1.26779141</v>
      </c>
      <c r="AM62" s="69">
        <v>0</v>
      </c>
      <c r="AN62" s="69">
        <v>0</v>
      </c>
      <c r="AO62" s="69">
        <v>0</v>
      </c>
      <c r="AP62" s="70">
        <v>0.010149441</v>
      </c>
      <c r="AQ62" s="68">
        <v>0</v>
      </c>
      <c r="AR62" s="71">
        <v>0</v>
      </c>
      <c r="AS62" s="69">
        <v>0</v>
      </c>
      <c r="AT62" s="69">
        <v>0</v>
      </c>
      <c r="AU62" s="70">
        <v>0</v>
      </c>
      <c r="AV62" s="68">
        <v>3983.980164364</v>
      </c>
      <c r="AW62" s="69">
        <v>9.019801128</v>
      </c>
      <c r="AX62" s="69">
        <v>0</v>
      </c>
      <c r="AY62" s="69">
        <v>0</v>
      </c>
      <c r="AZ62" s="70">
        <v>600.430348158</v>
      </c>
      <c r="BA62" s="68">
        <v>0</v>
      </c>
      <c r="BB62" s="71">
        <v>0</v>
      </c>
      <c r="BC62" s="69">
        <v>0</v>
      </c>
      <c r="BD62" s="69">
        <v>0</v>
      </c>
      <c r="BE62" s="70">
        <v>0</v>
      </c>
      <c r="BF62" s="68">
        <v>1788.789997161</v>
      </c>
      <c r="BG62" s="71">
        <v>3.200639434</v>
      </c>
      <c r="BH62" s="69">
        <v>0</v>
      </c>
      <c r="BI62" s="69">
        <v>0</v>
      </c>
      <c r="BJ62" s="70">
        <v>148.565664379</v>
      </c>
      <c r="BK62" s="114">
        <v>8005.407841817</v>
      </c>
      <c r="BL62" s="87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</row>
    <row r="63" spans="1:252" s="3" customFormat="1" ht="12.75">
      <c r="A63" s="31"/>
      <c r="B63" s="32" t="s">
        <v>76</v>
      </c>
      <c r="C63" s="44">
        <f>SUM(C62)</f>
        <v>0</v>
      </c>
      <c r="D63" s="63">
        <f>SUM(D62)</f>
        <v>1.168862063</v>
      </c>
      <c r="E63" s="63">
        <f aca="true" t="shared" si="9" ref="E63:BJ63">SUM(E62)</f>
        <v>0</v>
      </c>
      <c r="F63" s="63">
        <f t="shared" si="9"/>
        <v>0</v>
      </c>
      <c r="G63" s="62">
        <f t="shared" si="9"/>
        <v>0</v>
      </c>
      <c r="H63" s="43">
        <f t="shared" si="9"/>
        <v>858.648495258</v>
      </c>
      <c r="I63" s="63">
        <f t="shared" si="9"/>
        <v>0.461615366</v>
      </c>
      <c r="J63" s="63">
        <f t="shared" si="9"/>
        <v>0</v>
      </c>
      <c r="K63" s="63">
        <f t="shared" si="9"/>
        <v>0</v>
      </c>
      <c r="L63" s="62">
        <f t="shared" si="9"/>
        <v>56.994971367</v>
      </c>
      <c r="M63" s="44">
        <f t="shared" si="9"/>
        <v>0</v>
      </c>
      <c r="N63" s="44">
        <f t="shared" si="9"/>
        <v>0</v>
      </c>
      <c r="O63" s="44">
        <f t="shared" si="9"/>
        <v>0</v>
      </c>
      <c r="P63" s="44">
        <f t="shared" si="9"/>
        <v>0</v>
      </c>
      <c r="Q63" s="67">
        <f t="shared" si="9"/>
        <v>0</v>
      </c>
      <c r="R63" s="43">
        <f t="shared" si="9"/>
        <v>535.083068812</v>
      </c>
      <c r="S63" s="63">
        <f t="shared" si="9"/>
        <v>0.003611957</v>
      </c>
      <c r="T63" s="63">
        <f t="shared" si="9"/>
        <v>0</v>
      </c>
      <c r="U63" s="63">
        <f t="shared" si="9"/>
        <v>0</v>
      </c>
      <c r="V63" s="62">
        <f t="shared" si="9"/>
        <v>14.844611936</v>
      </c>
      <c r="W63" s="43">
        <f t="shared" si="9"/>
        <v>0</v>
      </c>
      <c r="X63" s="63">
        <f t="shared" si="9"/>
        <v>0</v>
      </c>
      <c r="Y63" s="63">
        <f t="shared" si="9"/>
        <v>0</v>
      </c>
      <c r="Z63" s="63">
        <f t="shared" si="9"/>
        <v>0</v>
      </c>
      <c r="AA63" s="62">
        <f t="shared" si="9"/>
        <v>0</v>
      </c>
      <c r="AB63" s="43">
        <f t="shared" si="9"/>
        <v>2.881045146</v>
      </c>
      <c r="AC63" s="63">
        <f t="shared" si="9"/>
        <v>0</v>
      </c>
      <c r="AD63" s="63">
        <f t="shared" si="9"/>
        <v>0</v>
      </c>
      <c r="AE63" s="63">
        <f t="shared" si="9"/>
        <v>0</v>
      </c>
      <c r="AF63" s="62">
        <f t="shared" si="9"/>
        <v>0.057004437</v>
      </c>
      <c r="AG63" s="44">
        <f t="shared" si="9"/>
        <v>0</v>
      </c>
      <c r="AH63" s="44">
        <f t="shared" si="9"/>
        <v>0</v>
      </c>
      <c r="AI63" s="44">
        <f t="shared" si="9"/>
        <v>0</v>
      </c>
      <c r="AJ63" s="44">
        <f t="shared" si="9"/>
        <v>0</v>
      </c>
      <c r="AK63" s="67">
        <f t="shared" si="9"/>
        <v>0</v>
      </c>
      <c r="AL63" s="43">
        <f t="shared" si="9"/>
        <v>1.26779141</v>
      </c>
      <c r="AM63" s="63">
        <f t="shared" si="9"/>
        <v>0</v>
      </c>
      <c r="AN63" s="63">
        <f t="shared" si="9"/>
        <v>0</v>
      </c>
      <c r="AO63" s="63">
        <f t="shared" si="9"/>
        <v>0</v>
      </c>
      <c r="AP63" s="62">
        <f t="shared" si="9"/>
        <v>0.010149441</v>
      </c>
      <c r="AQ63" s="43">
        <f t="shared" si="9"/>
        <v>0</v>
      </c>
      <c r="AR63" s="63">
        <f t="shared" si="9"/>
        <v>0</v>
      </c>
      <c r="AS63" s="63">
        <f t="shared" si="9"/>
        <v>0</v>
      </c>
      <c r="AT63" s="63">
        <f t="shared" si="9"/>
        <v>0</v>
      </c>
      <c r="AU63" s="62">
        <f t="shared" si="9"/>
        <v>0</v>
      </c>
      <c r="AV63" s="43">
        <f t="shared" si="9"/>
        <v>3983.980164364</v>
      </c>
      <c r="AW63" s="63">
        <f t="shared" si="9"/>
        <v>9.019801128</v>
      </c>
      <c r="AX63" s="63">
        <f t="shared" si="9"/>
        <v>0</v>
      </c>
      <c r="AY63" s="63">
        <f t="shared" si="9"/>
        <v>0</v>
      </c>
      <c r="AZ63" s="62">
        <f t="shared" si="9"/>
        <v>600.430348158</v>
      </c>
      <c r="BA63" s="43">
        <f t="shared" si="9"/>
        <v>0</v>
      </c>
      <c r="BB63" s="63">
        <f t="shared" si="9"/>
        <v>0</v>
      </c>
      <c r="BC63" s="63">
        <f t="shared" si="9"/>
        <v>0</v>
      </c>
      <c r="BD63" s="63">
        <f t="shared" si="9"/>
        <v>0</v>
      </c>
      <c r="BE63" s="62">
        <f t="shared" si="9"/>
        <v>0</v>
      </c>
      <c r="BF63" s="43">
        <f t="shared" si="9"/>
        <v>1788.789997161</v>
      </c>
      <c r="BG63" s="63">
        <f t="shared" si="9"/>
        <v>3.200639434</v>
      </c>
      <c r="BH63" s="63">
        <f t="shared" si="9"/>
        <v>0</v>
      </c>
      <c r="BI63" s="63">
        <f t="shared" si="9"/>
        <v>0</v>
      </c>
      <c r="BJ63" s="62">
        <f t="shared" si="9"/>
        <v>148.565664379</v>
      </c>
      <c r="BK63" s="115">
        <f>SUM(BK62:BK62)</f>
        <v>8005.407841817</v>
      </c>
      <c r="BL63" s="87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</row>
    <row r="64" spans="1:64" ht="12.75">
      <c r="A64" s="10" t="s">
        <v>68</v>
      </c>
      <c r="B64" s="17" t="s">
        <v>15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8"/>
      <c r="BL64" s="87"/>
    </row>
    <row r="65" spans="1:64" ht="12.75">
      <c r="A65" s="10"/>
      <c r="B65" s="21" t="s">
        <v>131</v>
      </c>
      <c r="C65" s="48">
        <v>0</v>
      </c>
      <c r="D65" s="46">
        <v>0.984164516</v>
      </c>
      <c r="E65" s="40">
        <v>0</v>
      </c>
      <c r="F65" s="40">
        <v>0</v>
      </c>
      <c r="G65" s="47">
        <v>0</v>
      </c>
      <c r="H65" s="64">
        <v>62.306996332</v>
      </c>
      <c r="I65" s="40">
        <v>26.763004653</v>
      </c>
      <c r="J65" s="40">
        <v>0</v>
      </c>
      <c r="K65" s="40">
        <v>0</v>
      </c>
      <c r="L65" s="47">
        <v>125.436819788</v>
      </c>
      <c r="M65" s="64">
        <v>0</v>
      </c>
      <c r="N65" s="46">
        <v>0</v>
      </c>
      <c r="O65" s="40">
        <v>0</v>
      </c>
      <c r="P65" s="40">
        <v>0</v>
      </c>
      <c r="Q65" s="47">
        <v>0</v>
      </c>
      <c r="R65" s="64">
        <v>28.574754126</v>
      </c>
      <c r="S65" s="40">
        <v>1.748208053</v>
      </c>
      <c r="T65" s="40">
        <v>0</v>
      </c>
      <c r="U65" s="40">
        <v>0</v>
      </c>
      <c r="V65" s="47">
        <v>9.928909713</v>
      </c>
      <c r="W65" s="64">
        <v>0</v>
      </c>
      <c r="X65" s="40">
        <v>0</v>
      </c>
      <c r="Y65" s="40">
        <v>0</v>
      </c>
      <c r="Z65" s="40">
        <v>0</v>
      </c>
      <c r="AA65" s="47">
        <v>0</v>
      </c>
      <c r="AB65" s="64">
        <v>0.025014478</v>
      </c>
      <c r="AC65" s="40">
        <v>0</v>
      </c>
      <c r="AD65" s="40">
        <v>0</v>
      </c>
      <c r="AE65" s="40">
        <v>0</v>
      </c>
      <c r="AF65" s="47">
        <v>0</v>
      </c>
      <c r="AG65" s="64">
        <v>0</v>
      </c>
      <c r="AH65" s="40">
        <v>0</v>
      </c>
      <c r="AI65" s="40">
        <v>0</v>
      </c>
      <c r="AJ65" s="40">
        <v>0</v>
      </c>
      <c r="AK65" s="47">
        <v>0</v>
      </c>
      <c r="AL65" s="64">
        <v>0.032606593</v>
      </c>
      <c r="AM65" s="40">
        <v>0</v>
      </c>
      <c r="AN65" s="40">
        <v>0</v>
      </c>
      <c r="AO65" s="40">
        <v>0</v>
      </c>
      <c r="AP65" s="47">
        <v>0</v>
      </c>
      <c r="AQ65" s="64">
        <v>0</v>
      </c>
      <c r="AR65" s="46">
        <v>0</v>
      </c>
      <c r="AS65" s="40">
        <v>0</v>
      </c>
      <c r="AT65" s="40">
        <v>0</v>
      </c>
      <c r="AU65" s="47">
        <v>0</v>
      </c>
      <c r="AV65" s="64">
        <v>203.127563042</v>
      </c>
      <c r="AW65" s="40">
        <v>79.827784271</v>
      </c>
      <c r="AX65" s="40">
        <v>0</v>
      </c>
      <c r="AY65" s="40">
        <v>0</v>
      </c>
      <c r="AZ65" s="47">
        <v>390.262599917</v>
      </c>
      <c r="BA65" s="64">
        <v>0</v>
      </c>
      <c r="BB65" s="46">
        <v>0</v>
      </c>
      <c r="BC65" s="40">
        <v>0</v>
      </c>
      <c r="BD65" s="40">
        <v>0</v>
      </c>
      <c r="BE65" s="47">
        <v>0</v>
      </c>
      <c r="BF65" s="64">
        <v>85.121957296</v>
      </c>
      <c r="BG65" s="46">
        <v>6.325814557</v>
      </c>
      <c r="BH65" s="40">
        <v>0</v>
      </c>
      <c r="BI65" s="40">
        <v>0</v>
      </c>
      <c r="BJ65" s="47">
        <v>73.986345021</v>
      </c>
      <c r="BK65" s="42">
        <v>1094.452542356</v>
      </c>
      <c r="BL65" s="87"/>
    </row>
    <row r="66" spans="1:64" ht="12.75">
      <c r="A66" s="10"/>
      <c r="B66" s="21" t="s">
        <v>167</v>
      </c>
      <c r="C66" s="48">
        <v>0</v>
      </c>
      <c r="D66" s="46">
        <v>28.835569179</v>
      </c>
      <c r="E66" s="40">
        <v>0</v>
      </c>
      <c r="F66" s="40">
        <v>0</v>
      </c>
      <c r="G66" s="47">
        <v>0</v>
      </c>
      <c r="H66" s="64">
        <v>7.91887935</v>
      </c>
      <c r="I66" s="40">
        <v>9.11936328</v>
      </c>
      <c r="J66" s="40">
        <v>0</v>
      </c>
      <c r="K66" s="40">
        <v>0</v>
      </c>
      <c r="L66" s="47">
        <v>84.65153478</v>
      </c>
      <c r="M66" s="64">
        <v>0</v>
      </c>
      <c r="N66" s="46">
        <v>0</v>
      </c>
      <c r="O66" s="40">
        <v>0</v>
      </c>
      <c r="P66" s="40">
        <v>0</v>
      </c>
      <c r="Q66" s="47">
        <v>0</v>
      </c>
      <c r="R66" s="64">
        <v>4.131201675</v>
      </c>
      <c r="S66" s="40">
        <v>3.497438619</v>
      </c>
      <c r="T66" s="40">
        <v>0</v>
      </c>
      <c r="U66" s="40">
        <v>0</v>
      </c>
      <c r="V66" s="47">
        <v>3.644322781</v>
      </c>
      <c r="W66" s="64">
        <v>0</v>
      </c>
      <c r="X66" s="40">
        <v>0</v>
      </c>
      <c r="Y66" s="40">
        <v>0</v>
      </c>
      <c r="Z66" s="40">
        <v>0</v>
      </c>
      <c r="AA66" s="47">
        <v>0</v>
      </c>
      <c r="AB66" s="64">
        <v>0.005720916</v>
      </c>
      <c r="AC66" s="40">
        <v>0</v>
      </c>
      <c r="AD66" s="40">
        <v>0</v>
      </c>
      <c r="AE66" s="40">
        <v>0</v>
      </c>
      <c r="AF66" s="47">
        <v>0</v>
      </c>
      <c r="AG66" s="64">
        <v>0</v>
      </c>
      <c r="AH66" s="40">
        <v>0</v>
      </c>
      <c r="AI66" s="40">
        <v>0</v>
      </c>
      <c r="AJ66" s="40">
        <v>0</v>
      </c>
      <c r="AK66" s="47">
        <v>0</v>
      </c>
      <c r="AL66" s="64">
        <v>0.000116346</v>
      </c>
      <c r="AM66" s="40">
        <v>0</v>
      </c>
      <c r="AN66" s="40">
        <v>0</v>
      </c>
      <c r="AO66" s="40">
        <v>0</v>
      </c>
      <c r="AP66" s="47">
        <v>0</v>
      </c>
      <c r="AQ66" s="64">
        <v>0</v>
      </c>
      <c r="AR66" s="46">
        <v>0</v>
      </c>
      <c r="AS66" s="40">
        <v>0</v>
      </c>
      <c r="AT66" s="40">
        <v>0</v>
      </c>
      <c r="AU66" s="47">
        <v>0</v>
      </c>
      <c r="AV66" s="64">
        <v>36.533545084</v>
      </c>
      <c r="AW66" s="40">
        <v>19.885720404</v>
      </c>
      <c r="AX66" s="40">
        <v>0</v>
      </c>
      <c r="AY66" s="40">
        <v>0</v>
      </c>
      <c r="AZ66" s="47">
        <v>85.567625965</v>
      </c>
      <c r="BA66" s="64">
        <v>0</v>
      </c>
      <c r="BB66" s="46">
        <v>0</v>
      </c>
      <c r="BC66" s="40">
        <v>0</v>
      </c>
      <c r="BD66" s="40">
        <v>0</v>
      </c>
      <c r="BE66" s="47">
        <v>0</v>
      </c>
      <c r="BF66" s="64">
        <v>16.309554957</v>
      </c>
      <c r="BG66" s="46">
        <v>3.445434746</v>
      </c>
      <c r="BH66" s="40">
        <v>0</v>
      </c>
      <c r="BI66" s="40">
        <v>0</v>
      </c>
      <c r="BJ66" s="47">
        <v>15.701838016</v>
      </c>
      <c r="BK66" s="42">
        <v>319.247866098</v>
      </c>
      <c r="BL66" s="87"/>
    </row>
    <row r="67" spans="1:64" ht="12.75">
      <c r="A67" s="10"/>
      <c r="B67" s="21" t="s">
        <v>115</v>
      </c>
      <c r="C67" s="48">
        <v>0</v>
      </c>
      <c r="D67" s="46">
        <v>17.03831099</v>
      </c>
      <c r="E67" s="40">
        <v>0</v>
      </c>
      <c r="F67" s="40">
        <v>0</v>
      </c>
      <c r="G67" s="47">
        <v>0</v>
      </c>
      <c r="H67" s="64">
        <v>641.640145965</v>
      </c>
      <c r="I67" s="40">
        <v>39.328126864</v>
      </c>
      <c r="J67" s="40">
        <v>0</v>
      </c>
      <c r="K67" s="40">
        <v>0</v>
      </c>
      <c r="L67" s="47">
        <v>291.254313245</v>
      </c>
      <c r="M67" s="64">
        <v>0</v>
      </c>
      <c r="N67" s="46">
        <v>0</v>
      </c>
      <c r="O67" s="40">
        <v>0</v>
      </c>
      <c r="P67" s="40">
        <v>0</v>
      </c>
      <c r="Q67" s="47">
        <v>0</v>
      </c>
      <c r="R67" s="64">
        <v>217.895266371</v>
      </c>
      <c r="S67" s="40">
        <v>0.464900592</v>
      </c>
      <c r="T67" s="40">
        <v>0</v>
      </c>
      <c r="U67" s="40">
        <v>0</v>
      </c>
      <c r="V67" s="47">
        <v>43.579523593</v>
      </c>
      <c r="W67" s="64">
        <v>0</v>
      </c>
      <c r="X67" s="40">
        <v>0</v>
      </c>
      <c r="Y67" s="40">
        <v>0</v>
      </c>
      <c r="Z67" s="40">
        <v>0</v>
      </c>
      <c r="AA67" s="47">
        <v>0</v>
      </c>
      <c r="AB67" s="64">
        <v>2.791884266</v>
      </c>
      <c r="AC67" s="40">
        <v>0</v>
      </c>
      <c r="AD67" s="40">
        <v>0</v>
      </c>
      <c r="AE67" s="40">
        <v>0</v>
      </c>
      <c r="AF67" s="47">
        <v>0.007077726</v>
      </c>
      <c r="AG67" s="64">
        <v>0</v>
      </c>
      <c r="AH67" s="40">
        <v>0</v>
      </c>
      <c r="AI67" s="40">
        <v>0</v>
      </c>
      <c r="AJ67" s="40">
        <v>0</v>
      </c>
      <c r="AK67" s="47">
        <v>0</v>
      </c>
      <c r="AL67" s="64">
        <v>2.029141743</v>
      </c>
      <c r="AM67" s="40">
        <v>0</v>
      </c>
      <c r="AN67" s="40">
        <v>0</v>
      </c>
      <c r="AO67" s="40">
        <v>0</v>
      </c>
      <c r="AP67" s="47">
        <v>0</v>
      </c>
      <c r="AQ67" s="64">
        <v>0.014346071</v>
      </c>
      <c r="AR67" s="46">
        <v>0</v>
      </c>
      <c r="AS67" s="40">
        <v>0</v>
      </c>
      <c r="AT67" s="40">
        <v>0</v>
      </c>
      <c r="AU67" s="47">
        <v>0</v>
      </c>
      <c r="AV67" s="64">
        <v>2964.446033437</v>
      </c>
      <c r="AW67" s="40">
        <v>96.855056788</v>
      </c>
      <c r="AX67" s="40">
        <v>0.197477966</v>
      </c>
      <c r="AY67" s="40">
        <v>0</v>
      </c>
      <c r="AZ67" s="47">
        <v>902.962040981</v>
      </c>
      <c r="BA67" s="64">
        <v>0</v>
      </c>
      <c r="BB67" s="46">
        <v>0</v>
      </c>
      <c r="BC67" s="40">
        <v>0</v>
      </c>
      <c r="BD67" s="40">
        <v>0</v>
      </c>
      <c r="BE67" s="47">
        <v>0</v>
      </c>
      <c r="BF67" s="64">
        <v>1114.505001423</v>
      </c>
      <c r="BG67" s="46">
        <v>13.426976163</v>
      </c>
      <c r="BH67" s="40">
        <v>0.066890564</v>
      </c>
      <c r="BI67" s="40">
        <v>0</v>
      </c>
      <c r="BJ67" s="47">
        <v>126.983889188</v>
      </c>
      <c r="BK67" s="42">
        <v>6475.486403936</v>
      </c>
      <c r="BL67" s="87"/>
    </row>
    <row r="68" spans="1:64" ht="12.75">
      <c r="A68" s="10"/>
      <c r="B68" s="21" t="s">
        <v>129</v>
      </c>
      <c r="C68" s="48">
        <v>0</v>
      </c>
      <c r="D68" s="46">
        <v>0.694191774</v>
      </c>
      <c r="E68" s="40">
        <v>0</v>
      </c>
      <c r="F68" s="40">
        <v>0</v>
      </c>
      <c r="G68" s="47">
        <v>0</v>
      </c>
      <c r="H68" s="64">
        <v>13.965344617</v>
      </c>
      <c r="I68" s="40">
        <v>1.696486812</v>
      </c>
      <c r="J68" s="40">
        <v>0</v>
      </c>
      <c r="K68" s="40">
        <v>0</v>
      </c>
      <c r="L68" s="47">
        <v>26.10136938</v>
      </c>
      <c r="M68" s="64">
        <v>0</v>
      </c>
      <c r="N68" s="46">
        <v>0</v>
      </c>
      <c r="O68" s="40">
        <v>0</v>
      </c>
      <c r="P68" s="40">
        <v>0</v>
      </c>
      <c r="Q68" s="47">
        <v>0</v>
      </c>
      <c r="R68" s="64">
        <v>5.937629399</v>
      </c>
      <c r="S68" s="40">
        <v>2.581548342</v>
      </c>
      <c r="T68" s="40">
        <v>0</v>
      </c>
      <c r="U68" s="40">
        <v>0</v>
      </c>
      <c r="V68" s="47">
        <v>7.271831257</v>
      </c>
      <c r="W68" s="64">
        <v>0</v>
      </c>
      <c r="X68" s="40">
        <v>0</v>
      </c>
      <c r="Y68" s="40">
        <v>0</v>
      </c>
      <c r="Z68" s="40">
        <v>0</v>
      </c>
      <c r="AA68" s="47">
        <v>0</v>
      </c>
      <c r="AB68" s="64">
        <v>0</v>
      </c>
      <c r="AC68" s="40">
        <v>0</v>
      </c>
      <c r="AD68" s="40">
        <v>0</v>
      </c>
      <c r="AE68" s="40">
        <v>0</v>
      </c>
      <c r="AF68" s="47">
        <v>0</v>
      </c>
      <c r="AG68" s="64">
        <v>0</v>
      </c>
      <c r="AH68" s="40">
        <v>0</v>
      </c>
      <c r="AI68" s="40">
        <v>0</v>
      </c>
      <c r="AJ68" s="40">
        <v>0</v>
      </c>
      <c r="AK68" s="47">
        <v>0</v>
      </c>
      <c r="AL68" s="64">
        <v>0</v>
      </c>
      <c r="AM68" s="40">
        <v>0</v>
      </c>
      <c r="AN68" s="40">
        <v>0</v>
      </c>
      <c r="AO68" s="40">
        <v>0</v>
      </c>
      <c r="AP68" s="47">
        <v>0</v>
      </c>
      <c r="AQ68" s="64">
        <v>0</v>
      </c>
      <c r="AR68" s="46">
        <v>0</v>
      </c>
      <c r="AS68" s="40">
        <v>0</v>
      </c>
      <c r="AT68" s="40">
        <v>0</v>
      </c>
      <c r="AU68" s="47">
        <v>0</v>
      </c>
      <c r="AV68" s="64">
        <v>10.624160748</v>
      </c>
      <c r="AW68" s="40">
        <v>1.478509926</v>
      </c>
      <c r="AX68" s="40">
        <v>0</v>
      </c>
      <c r="AY68" s="40">
        <v>0</v>
      </c>
      <c r="AZ68" s="47">
        <v>14.238947484</v>
      </c>
      <c r="BA68" s="64">
        <v>0</v>
      </c>
      <c r="BB68" s="46">
        <v>0</v>
      </c>
      <c r="BC68" s="40">
        <v>0</v>
      </c>
      <c r="BD68" s="40">
        <v>0</v>
      </c>
      <c r="BE68" s="47">
        <v>0</v>
      </c>
      <c r="BF68" s="64">
        <v>4.492798456</v>
      </c>
      <c r="BG68" s="46">
        <v>0.004276913</v>
      </c>
      <c r="BH68" s="40">
        <v>0</v>
      </c>
      <c r="BI68" s="40">
        <v>0</v>
      </c>
      <c r="BJ68" s="47">
        <v>1.817278209</v>
      </c>
      <c r="BK68" s="42">
        <v>90.904373317</v>
      </c>
      <c r="BL68" s="87"/>
    </row>
    <row r="69" spans="1:64" ht="12.75">
      <c r="A69" s="10"/>
      <c r="B69" s="108" t="s">
        <v>130</v>
      </c>
      <c r="C69" s="48">
        <v>0</v>
      </c>
      <c r="D69" s="46">
        <v>8.092956438</v>
      </c>
      <c r="E69" s="40">
        <v>0</v>
      </c>
      <c r="F69" s="40">
        <v>0</v>
      </c>
      <c r="G69" s="47">
        <v>0</v>
      </c>
      <c r="H69" s="64">
        <v>12.412320616</v>
      </c>
      <c r="I69" s="40">
        <v>1.026698313</v>
      </c>
      <c r="J69" s="40">
        <v>0</v>
      </c>
      <c r="K69" s="40">
        <v>0</v>
      </c>
      <c r="L69" s="47">
        <v>36.490900229</v>
      </c>
      <c r="M69" s="64">
        <v>0</v>
      </c>
      <c r="N69" s="46">
        <v>0</v>
      </c>
      <c r="O69" s="40">
        <v>0</v>
      </c>
      <c r="P69" s="40">
        <v>0</v>
      </c>
      <c r="Q69" s="47">
        <v>0</v>
      </c>
      <c r="R69" s="64">
        <v>4.518222285</v>
      </c>
      <c r="S69" s="40">
        <v>0</v>
      </c>
      <c r="T69" s="40">
        <v>0</v>
      </c>
      <c r="U69" s="40">
        <v>0</v>
      </c>
      <c r="V69" s="47">
        <v>3.618288371</v>
      </c>
      <c r="W69" s="64">
        <v>0</v>
      </c>
      <c r="X69" s="40">
        <v>0</v>
      </c>
      <c r="Y69" s="40">
        <v>0</v>
      </c>
      <c r="Z69" s="40">
        <v>0</v>
      </c>
      <c r="AA69" s="47">
        <v>0</v>
      </c>
      <c r="AB69" s="64">
        <v>0.000252017</v>
      </c>
      <c r="AC69" s="40">
        <v>0</v>
      </c>
      <c r="AD69" s="40">
        <v>0</v>
      </c>
      <c r="AE69" s="40">
        <v>0</v>
      </c>
      <c r="AF69" s="47">
        <v>0</v>
      </c>
      <c r="AG69" s="64">
        <v>0</v>
      </c>
      <c r="AH69" s="40">
        <v>0</v>
      </c>
      <c r="AI69" s="40">
        <v>0</v>
      </c>
      <c r="AJ69" s="40">
        <v>0</v>
      </c>
      <c r="AK69" s="47">
        <v>0</v>
      </c>
      <c r="AL69" s="64">
        <v>0.000556665</v>
      </c>
      <c r="AM69" s="40">
        <v>0</v>
      </c>
      <c r="AN69" s="40">
        <v>0</v>
      </c>
      <c r="AO69" s="40">
        <v>0</v>
      </c>
      <c r="AP69" s="47">
        <v>0</v>
      </c>
      <c r="AQ69" s="64">
        <v>0</v>
      </c>
      <c r="AR69" s="46">
        <v>0</v>
      </c>
      <c r="AS69" s="40">
        <v>0</v>
      </c>
      <c r="AT69" s="40">
        <v>0</v>
      </c>
      <c r="AU69" s="47">
        <v>0</v>
      </c>
      <c r="AV69" s="64">
        <v>7.52786651</v>
      </c>
      <c r="AW69" s="40">
        <v>2.62761043</v>
      </c>
      <c r="AX69" s="40">
        <v>0</v>
      </c>
      <c r="AY69" s="40">
        <v>0</v>
      </c>
      <c r="AZ69" s="47">
        <v>14.20244572</v>
      </c>
      <c r="BA69" s="64">
        <v>0</v>
      </c>
      <c r="BB69" s="46">
        <v>0</v>
      </c>
      <c r="BC69" s="40">
        <v>0</v>
      </c>
      <c r="BD69" s="40">
        <v>0</v>
      </c>
      <c r="BE69" s="47">
        <v>0</v>
      </c>
      <c r="BF69" s="64">
        <v>2.371947294</v>
      </c>
      <c r="BG69" s="46">
        <v>0.127741025</v>
      </c>
      <c r="BH69" s="40">
        <v>0</v>
      </c>
      <c r="BI69" s="40">
        <v>0</v>
      </c>
      <c r="BJ69" s="47">
        <v>2.714815811</v>
      </c>
      <c r="BK69" s="42">
        <v>95.732621724</v>
      </c>
      <c r="BL69" s="87"/>
    </row>
    <row r="70" spans="1:64" ht="12.75">
      <c r="A70" s="10"/>
      <c r="B70" s="21" t="s">
        <v>117</v>
      </c>
      <c r="C70" s="48">
        <v>0</v>
      </c>
      <c r="D70" s="46">
        <v>0.861009194</v>
      </c>
      <c r="E70" s="40">
        <v>0</v>
      </c>
      <c r="F70" s="40">
        <v>0</v>
      </c>
      <c r="G70" s="47">
        <v>0</v>
      </c>
      <c r="H70" s="64">
        <v>121.457180061</v>
      </c>
      <c r="I70" s="40">
        <v>20.465214069</v>
      </c>
      <c r="J70" s="40">
        <v>0</v>
      </c>
      <c r="K70" s="40">
        <v>0</v>
      </c>
      <c r="L70" s="47">
        <v>71.043023934</v>
      </c>
      <c r="M70" s="64">
        <v>0</v>
      </c>
      <c r="N70" s="46">
        <v>0</v>
      </c>
      <c r="O70" s="40">
        <v>0</v>
      </c>
      <c r="P70" s="40">
        <v>0</v>
      </c>
      <c r="Q70" s="47">
        <v>0</v>
      </c>
      <c r="R70" s="64">
        <v>37.172240238</v>
      </c>
      <c r="S70" s="40">
        <v>3.811405029</v>
      </c>
      <c r="T70" s="40">
        <v>0</v>
      </c>
      <c r="U70" s="40">
        <v>0</v>
      </c>
      <c r="V70" s="47">
        <v>6.463708624</v>
      </c>
      <c r="W70" s="64">
        <v>0</v>
      </c>
      <c r="X70" s="40">
        <v>0</v>
      </c>
      <c r="Y70" s="40">
        <v>0</v>
      </c>
      <c r="Z70" s="40">
        <v>0</v>
      </c>
      <c r="AA70" s="47">
        <v>0</v>
      </c>
      <c r="AB70" s="64">
        <v>0.954470236</v>
      </c>
      <c r="AC70" s="40">
        <v>0</v>
      </c>
      <c r="AD70" s="40">
        <v>0</v>
      </c>
      <c r="AE70" s="40">
        <v>0</v>
      </c>
      <c r="AF70" s="47">
        <v>0.000929793</v>
      </c>
      <c r="AG70" s="64">
        <v>0</v>
      </c>
      <c r="AH70" s="40">
        <v>0</v>
      </c>
      <c r="AI70" s="40">
        <v>0</v>
      </c>
      <c r="AJ70" s="40">
        <v>0</v>
      </c>
      <c r="AK70" s="47">
        <v>0</v>
      </c>
      <c r="AL70" s="64">
        <v>0.295119768</v>
      </c>
      <c r="AM70" s="40">
        <v>0</v>
      </c>
      <c r="AN70" s="40">
        <v>0</v>
      </c>
      <c r="AO70" s="40">
        <v>0</v>
      </c>
      <c r="AP70" s="47">
        <v>0.026320359</v>
      </c>
      <c r="AQ70" s="64">
        <v>0</v>
      </c>
      <c r="AR70" s="46">
        <v>0</v>
      </c>
      <c r="AS70" s="40">
        <v>0</v>
      </c>
      <c r="AT70" s="40">
        <v>0</v>
      </c>
      <c r="AU70" s="47">
        <v>0</v>
      </c>
      <c r="AV70" s="64">
        <v>1300.523995612</v>
      </c>
      <c r="AW70" s="40">
        <v>81.588202087</v>
      </c>
      <c r="AX70" s="40">
        <v>0.101569136</v>
      </c>
      <c r="AY70" s="40">
        <v>0</v>
      </c>
      <c r="AZ70" s="47">
        <v>633.881109082</v>
      </c>
      <c r="BA70" s="64">
        <v>0</v>
      </c>
      <c r="BB70" s="46">
        <v>0</v>
      </c>
      <c r="BC70" s="40">
        <v>0</v>
      </c>
      <c r="BD70" s="40">
        <v>0</v>
      </c>
      <c r="BE70" s="47">
        <v>0</v>
      </c>
      <c r="BF70" s="64">
        <v>303.67805274</v>
      </c>
      <c r="BG70" s="46">
        <v>7.692731186</v>
      </c>
      <c r="BH70" s="40">
        <v>0</v>
      </c>
      <c r="BI70" s="40">
        <v>0</v>
      </c>
      <c r="BJ70" s="47">
        <v>53.507269289</v>
      </c>
      <c r="BK70" s="42">
        <v>2643.523550437</v>
      </c>
      <c r="BL70" s="87"/>
    </row>
    <row r="71" spans="1:64" ht="12.75">
      <c r="A71" s="10"/>
      <c r="B71" s="21" t="s">
        <v>113</v>
      </c>
      <c r="C71" s="48">
        <v>0</v>
      </c>
      <c r="D71" s="46">
        <v>50.395323042</v>
      </c>
      <c r="E71" s="40">
        <v>0</v>
      </c>
      <c r="F71" s="40">
        <v>0</v>
      </c>
      <c r="G71" s="47">
        <v>0</v>
      </c>
      <c r="H71" s="64">
        <v>555.108178211</v>
      </c>
      <c r="I71" s="40">
        <v>231.628568006</v>
      </c>
      <c r="J71" s="40">
        <v>0</v>
      </c>
      <c r="K71" s="40">
        <v>0</v>
      </c>
      <c r="L71" s="47">
        <v>785.214523426</v>
      </c>
      <c r="M71" s="64">
        <v>0</v>
      </c>
      <c r="N71" s="46">
        <v>0</v>
      </c>
      <c r="O71" s="40">
        <v>0</v>
      </c>
      <c r="P71" s="40">
        <v>0</v>
      </c>
      <c r="Q71" s="47">
        <v>0</v>
      </c>
      <c r="R71" s="64">
        <v>219.121327192</v>
      </c>
      <c r="S71" s="40">
        <v>33.205744559</v>
      </c>
      <c r="T71" s="40">
        <v>0</v>
      </c>
      <c r="U71" s="40">
        <v>0</v>
      </c>
      <c r="V71" s="47">
        <v>70.926171121</v>
      </c>
      <c r="W71" s="64">
        <v>0</v>
      </c>
      <c r="X71" s="40">
        <v>0</v>
      </c>
      <c r="Y71" s="40">
        <v>0</v>
      </c>
      <c r="Z71" s="40">
        <v>0</v>
      </c>
      <c r="AA71" s="47">
        <v>0</v>
      </c>
      <c r="AB71" s="64">
        <v>2.535655721</v>
      </c>
      <c r="AC71" s="40">
        <v>0</v>
      </c>
      <c r="AD71" s="40">
        <v>0</v>
      </c>
      <c r="AE71" s="40">
        <v>0</v>
      </c>
      <c r="AF71" s="47">
        <v>0.170340613</v>
      </c>
      <c r="AG71" s="64">
        <v>0</v>
      </c>
      <c r="AH71" s="40">
        <v>0</v>
      </c>
      <c r="AI71" s="40">
        <v>0</v>
      </c>
      <c r="AJ71" s="40">
        <v>0</v>
      </c>
      <c r="AK71" s="47">
        <v>0</v>
      </c>
      <c r="AL71" s="64">
        <v>1.779787206</v>
      </c>
      <c r="AM71" s="40">
        <v>0</v>
      </c>
      <c r="AN71" s="40">
        <v>0</v>
      </c>
      <c r="AO71" s="40">
        <v>0</v>
      </c>
      <c r="AP71" s="47">
        <v>0.023754234</v>
      </c>
      <c r="AQ71" s="64">
        <v>0</v>
      </c>
      <c r="AR71" s="46">
        <v>0.033749593</v>
      </c>
      <c r="AS71" s="40">
        <v>0</v>
      </c>
      <c r="AT71" s="40">
        <v>0</v>
      </c>
      <c r="AU71" s="47">
        <v>0</v>
      </c>
      <c r="AV71" s="64">
        <v>3640.591563979</v>
      </c>
      <c r="AW71" s="40">
        <v>440.727584627</v>
      </c>
      <c r="AX71" s="40">
        <v>0.08947999</v>
      </c>
      <c r="AY71" s="40">
        <v>0</v>
      </c>
      <c r="AZ71" s="47">
        <v>3098.436442309</v>
      </c>
      <c r="BA71" s="64">
        <v>0</v>
      </c>
      <c r="BB71" s="46">
        <v>0</v>
      </c>
      <c r="BC71" s="40">
        <v>0</v>
      </c>
      <c r="BD71" s="40">
        <v>0</v>
      </c>
      <c r="BE71" s="47">
        <v>0</v>
      </c>
      <c r="BF71" s="64">
        <v>1279.574033872</v>
      </c>
      <c r="BG71" s="46">
        <v>84.231901941</v>
      </c>
      <c r="BH71" s="40">
        <v>0.034648165</v>
      </c>
      <c r="BI71" s="40">
        <v>0</v>
      </c>
      <c r="BJ71" s="47">
        <v>357.339993645</v>
      </c>
      <c r="BK71" s="42">
        <v>10851.168771452</v>
      </c>
      <c r="BL71" s="87"/>
    </row>
    <row r="72" spans="1:64" ht="12.75">
      <c r="A72" s="10"/>
      <c r="B72" s="21" t="s">
        <v>114</v>
      </c>
      <c r="C72" s="48">
        <v>0</v>
      </c>
      <c r="D72" s="46">
        <v>12.694966451</v>
      </c>
      <c r="E72" s="40">
        <v>0</v>
      </c>
      <c r="F72" s="40">
        <v>0</v>
      </c>
      <c r="G72" s="47">
        <v>0</v>
      </c>
      <c r="H72" s="64">
        <v>71.515902315</v>
      </c>
      <c r="I72" s="40">
        <v>3.864621379</v>
      </c>
      <c r="J72" s="40">
        <v>0</v>
      </c>
      <c r="K72" s="40">
        <v>0</v>
      </c>
      <c r="L72" s="47">
        <v>84.864363826</v>
      </c>
      <c r="M72" s="64">
        <v>0</v>
      </c>
      <c r="N72" s="46">
        <v>0</v>
      </c>
      <c r="O72" s="40">
        <v>0</v>
      </c>
      <c r="P72" s="40">
        <v>0</v>
      </c>
      <c r="Q72" s="47">
        <v>0</v>
      </c>
      <c r="R72" s="64">
        <v>33.338967717</v>
      </c>
      <c r="S72" s="40">
        <v>0.082155823</v>
      </c>
      <c r="T72" s="40">
        <v>0</v>
      </c>
      <c r="U72" s="40">
        <v>0</v>
      </c>
      <c r="V72" s="47">
        <v>4.310979101</v>
      </c>
      <c r="W72" s="64">
        <v>0</v>
      </c>
      <c r="X72" s="40">
        <v>0</v>
      </c>
      <c r="Y72" s="40">
        <v>0</v>
      </c>
      <c r="Z72" s="40">
        <v>0</v>
      </c>
      <c r="AA72" s="47">
        <v>0</v>
      </c>
      <c r="AB72" s="64">
        <v>0.107926481</v>
      </c>
      <c r="AC72" s="40">
        <v>0</v>
      </c>
      <c r="AD72" s="40">
        <v>0</v>
      </c>
      <c r="AE72" s="40">
        <v>0</v>
      </c>
      <c r="AF72" s="47">
        <v>0</v>
      </c>
      <c r="AG72" s="64">
        <v>0</v>
      </c>
      <c r="AH72" s="40">
        <v>0</v>
      </c>
      <c r="AI72" s="40">
        <v>0</v>
      </c>
      <c r="AJ72" s="40">
        <v>0</v>
      </c>
      <c r="AK72" s="47">
        <v>0</v>
      </c>
      <c r="AL72" s="64">
        <v>0.047357673</v>
      </c>
      <c r="AM72" s="40">
        <v>0</v>
      </c>
      <c r="AN72" s="40">
        <v>0</v>
      </c>
      <c r="AO72" s="40">
        <v>0</v>
      </c>
      <c r="AP72" s="47">
        <v>0</v>
      </c>
      <c r="AQ72" s="64">
        <v>0</v>
      </c>
      <c r="AR72" s="46">
        <v>0</v>
      </c>
      <c r="AS72" s="40">
        <v>0</v>
      </c>
      <c r="AT72" s="40">
        <v>0</v>
      </c>
      <c r="AU72" s="47">
        <v>0</v>
      </c>
      <c r="AV72" s="64">
        <v>120.093057743</v>
      </c>
      <c r="AW72" s="40">
        <v>17.036139115</v>
      </c>
      <c r="AX72" s="40">
        <v>0.262262796</v>
      </c>
      <c r="AY72" s="40">
        <v>0</v>
      </c>
      <c r="AZ72" s="47">
        <v>83.80959043</v>
      </c>
      <c r="BA72" s="64">
        <v>0</v>
      </c>
      <c r="BB72" s="46">
        <v>0</v>
      </c>
      <c r="BC72" s="40">
        <v>0</v>
      </c>
      <c r="BD72" s="40">
        <v>0</v>
      </c>
      <c r="BE72" s="47">
        <v>0</v>
      </c>
      <c r="BF72" s="64">
        <v>52.184044246</v>
      </c>
      <c r="BG72" s="46">
        <v>1.520527876</v>
      </c>
      <c r="BH72" s="40">
        <v>0</v>
      </c>
      <c r="BI72" s="40">
        <v>0</v>
      </c>
      <c r="BJ72" s="47">
        <v>20.660813708</v>
      </c>
      <c r="BK72" s="42">
        <v>506.39367668</v>
      </c>
      <c r="BL72" s="87"/>
    </row>
    <row r="73" spans="1:64" ht="12.75">
      <c r="A73" s="10"/>
      <c r="B73" s="21" t="s">
        <v>110</v>
      </c>
      <c r="C73" s="48">
        <v>0</v>
      </c>
      <c r="D73" s="46">
        <v>24.980182511</v>
      </c>
      <c r="E73" s="40">
        <v>0</v>
      </c>
      <c r="F73" s="40">
        <v>0</v>
      </c>
      <c r="G73" s="47">
        <v>0</v>
      </c>
      <c r="H73" s="64">
        <v>201.164951943</v>
      </c>
      <c r="I73" s="40">
        <v>92.800409314</v>
      </c>
      <c r="J73" s="40">
        <v>0</v>
      </c>
      <c r="K73" s="40">
        <v>0</v>
      </c>
      <c r="L73" s="47">
        <v>412.983894074</v>
      </c>
      <c r="M73" s="64">
        <v>0</v>
      </c>
      <c r="N73" s="46">
        <v>0</v>
      </c>
      <c r="O73" s="40">
        <v>0</v>
      </c>
      <c r="P73" s="40">
        <v>0</v>
      </c>
      <c r="Q73" s="47">
        <v>0</v>
      </c>
      <c r="R73" s="64">
        <v>67.29140346</v>
      </c>
      <c r="S73" s="40">
        <v>68.287513996</v>
      </c>
      <c r="T73" s="40">
        <v>0</v>
      </c>
      <c r="U73" s="40">
        <v>0</v>
      </c>
      <c r="V73" s="47">
        <v>32.016884927</v>
      </c>
      <c r="W73" s="64">
        <v>0</v>
      </c>
      <c r="X73" s="40">
        <v>0</v>
      </c>
      <c r="Y73" s="40">
        <v>0</v>
      </c>
      <c r="Z73" s="40">
        <v>0</v>
      </c>
      <c r="AA73" s="47">
        <v>0</v>
      </c>
      <c r="AB73" s="64">
        <v>0.700562773</v>
      </c>
      <c r="AC73" s="40">
        <v>0</v>
      </c>
      <c r="AD73" s="40">
        <v>0</v>
      </c>
      <c r="AE73" s="40">
        <v>0</v>
      </c>
      <c r="AF73" s="47">
        <v>0.056074892</v>
      </c>
      <c r="AG73" s="64">
        <v>0</v>
      </c>
      <c r="AH73" s="40">
        <v>0</v>
      </c>
      <c r="AI73" s="40">
        <v>0</v>
      </c>
      <c r="AJ73" s="40">
        <v>0</v>
      </c>
      <c r="AK73" s="47">
        <v>0</v>
      </c>
      <c r="AL73" s="64">
        <v>0.442810058</v>
      </c>
      <c r="AM73" s="40">
        <v>0</v>
      </c>
      <c r="AN73" s="40">
        <v>0</v>
      </c>
      <c r="AO73" s="40">
        <v>0</v>
      </c>
      <c r="AP73" s="47">
        <v>0.059905201</v>
      </c>
      <c r="AQ73" s="64">
        <v>0</v>
      </c>
      <c r="AR73" s="46">
        <v>0</v>
      </c>
      <c r="AS73" s="40">
        <v>0</v>
      </c>
      <c r="AT73" s="40">
        <v>0</v>
      </c>
      <c r="AU73" s="47">
        <v>0</v>
      </c>
      <c r="AV73" s="64">
        <v>1743.714128497</v>
      </c>
      <c r="AW73" s="40">
        <v>231.89009967</v>
      </c>
      <c r="AX73" s="40">
        <v>0.002676352</v>
      </c>
      <c r="AY73" s="40">
        <v>0</v>
      </c>
      <c r="AZ73" s="47">
        <v>1994.880066388</v>
      </c>
      <c r="BA73" s="64">
        <v>0</v>
      </c>
      <c r="BB73" s="46">
        <v>0</v>
      </c>
      <c r="BC73" s="40">
        <v>0</v>
      </c>
      <c r="BD73" s="40">
        <v>0</v>
      </c>
      <c r="BE73" s="47">
        <v>0</v>
      </c>
      <c r="BF73" s="64">
        <v>596.127335687</v>
      </c>
      <c r="BG73" s="46">
        <v>44.461253899</v>
      </c>
      <c r="BH73" s="40">
        <v>0.477320809</v>
      </c>
      <c r="BI73" s="40">
        <v>0</v>
      </c>
      <c r="BJ73" s="47">
        <v>245.350201647</v>
      </c>
      <c r="BK73" s="42">
        <v>5757.687676098</v>
      </c>
      <c r="BL73" s="87"/>
    </row>
    <row r="74" spans="1:64" ht="12.75">
      <c r="A74" s="10"/>
      <c r="B74" s="21" t="s">
        <v>116</v>
      </c>
      <c r="C74" s="48">
        <v>0</v>
      </c>
      <c r="D74" s="46">
        <v>0.90902832</v>
      </c>
      <c r="E74" s="40">
        <v>0</v>
      </c>
      <c r="F74" s="40">
        <v>0</v>
      </c>
      <c r="G74" s="47">
        <v>0</v>
      </c>
      <c r="H74" s="64">
        <v>31.162428307</v>
      </c>
      <c r="I74" s="40">
        <v>0.439686657</v>
      </c>
      <c r="J74" s="40">
        <v>0</v>
      </c>
      <c r="K74" s="40">
        <v>0</v>
      </c>
      <c r="L74" s="47">
        <v>18.935357821</v>
      </c>
      <c r="M74" s="64">
        <v>0</v>
      </c>
      <c r="N74" s="46">
        <v>0</v>
      </c>
      <c r="O74" s="40">
        <v>0</v>
      </c>
      <c r="P74" s="40">
        <v>0</v>
      </c>
      <c r="Q74" s="47">
        <v>0</v>
      </c>
      <c r="R74" s="64">
        <v>7.708444927</v>
      </c>
      <c r="S74" s="40">
        <v>0.990388908</v>
      </c>
      <c r="T74" s="40">
        <v>0</v>
      </c>
      <c r="U74" s="40">
        <v>0</v>
      </c>
      <c r="V74" s="47">
        <v>2.823657202</v>
      </c>
      <c r="W74" s="64">
        <v>0</v>
      </c>
      <c r="X74" s="40">
        <v>0</v>
      </c>
      <c r="Y74" s="40">
        <v>0</v>
      </c>
      <c r="Z74" s="40">
        <v>0</v>
      </c>
      <c r="AA74" s="47">
        <v>0</v>
      </c>
      <c r="AB74" s="64">
        <v>0.830204793</v>
      </c>
      <c r="AC74" s="40">
        <v>0</v>
      </c>
      <c r="AD74" s="40">
        <v>0</v>
      </c>
      <c r="AE74" s="40">
        <v>0</v>
      </c>
      <c r="AF74" s="47">
        <v>0</v>
      </c>
      <c r="AG74" s="64">
        <v>0</v>
      </c>
      <c r="AH74" s="40">
        <v>0</v>
      </c>
      <c r="AI74" s="40">
        <v>0</v>
      </c>
      <c r="AJ74" s="40">
        <v>0</v>
      </c>
      <c r="AK74" s="47">
        <v>0</v>
      </c>
      <c r="AL74" s="64">
        <v>0.27779886</v>
      </c>
      <c r="AM74" s="40">
        <v>0</v>
      </c>
      <c r="AN74" s="40">
        <v>0</v>
      </c>
      <c r="AO74" s="40">
        <v>0</v>
      </c>
      <c r="AP74" s="47">
        <v>0</v>
      </c>
      <c r="AQ74" s="64">
        <v>0</v>
      </c>
      <c r="AR74" s="46">
        <v>0</v>
      </c>
      <c r="AS74" s="40">
        <v>0</v>
      </c>
      <c r="AT74" s="40">
        <v>0</v>
      </c>
      <c r="AU74" s="47">
        <v>0</v>
      </c>
      <c r="AV74" s="64">
        <v>551.627470041</v>
      </c>
      <c r="AW74" s="40">
        <v>32.976348961</v>
      </c>
      <c r="AX74" s="40">
        <v>0.31142465</v>
      </c>
      <c r="AY74" s="40">
        <v>0</v>
      </c>
      <c r="AZ74" s="47">
        <v>196.834925554</v>
      </c>
      <c r="BA74" s="64">
        <v>0</v>
      </c>
      <c r="BB74" s="46">
        <v>0</v>
      </c>
      <c r="BC74" s="40">
        <v>0</v>
      </c>
      <c r="BD74" s="40">
        <v>0</v>
      </c>
      <c r="BE74" s="47">
        <v>0</v>
      </c>
      <c r="BF74" s="64">
        <v>109.651774683</v>
      </c>
      <c r="BG74" s="46">
        <v>3.683522152</v>
      </c>
      <c r="BH74" s="40">
        <v>0</v>
      </c>
      <c r="BI74" s="40">
        <v>0</v>
      </c>
      <c r="BJ74" s="47">
        <v>22.716837349</v>
      </c>
      <c r="BK74" s="42">
        <v>981.879299185</v>
      </c>
      <c r="BL74" s="87"/>
    </row>
    <row r="75" spans="1:64" ht="12.75">
      <c r="A75" s="10"/>
      <c r="B75" s="21" t="s">
        <v>112</v>
      </c>
      <c r="C75" s="48">
        <v>0</v>
      </c>
      <c r="D75" s="46">
        <v>109.068364559</v>
      </c>
      <c r="E75" s="40">
        <v>0</v>
      </c>
      <c r="F75" s="40">
        <v>0</v>
      </c>
      <c r="G75" s="47">
        <v>0</v>
      </c>
      <c r="H75" s="64">
        <v>68.870710602</v>
      </c>
      <c r="I75" s="40">
        <v>44.027339118</v>
      </c>
      <c r="J75" s="40">
        <v>0</v>
      </c>
      <c r="K75" s="40">
        <v>0</v>
      </c>
      <c r="L75" s="47">
        <v>135.966031693</v>
      </c>
      <c r="M75" s="64">
        <v>0</v>
      </c>
      <c r="N75" s="46">
        <v>0</v>
      </c>
      <c r="O75" s="40">
        <v>0</v>
      </c>
      <c r="P75" s="40">
        <v>0</v>
      </c>
      <c r="Q75" s="47">
        <v>0</v>
      </c>
      <c r="R75" s="64">
        <v>21.170901758</v>
      </c>
      <c r="S75" s="40">
        <v>0.080947836</v>
      </c>
      <c r="T75" s="40">
        <v>0</v>
      </c>
      <c r="U75" s="40">
        <v>0</v>
      </c>
      <c r="V75" s="47">
        <v>4.549992904</v>
      </c>
      <c r="W75" s="64">
        <v>0</v>
      </c>
      <c r="X75" s="40">
        <v>0</v>
      </c>
      <c r="Y75" s="40">
        <v>0</v>
      </c>
      <c r="Z75" s="40">
        <v>0</v>
      </c>
      <c r="AA75" s="47">
        <v>0</v>
      </c>
      <c r="AB75" s="64">
        <v>0.165647829</v>
      </c>
      <c r="AC75" s="40">
        <v>0</v>
      </c>
      <c r="AD75" s="40">
        <v>0</v>
      </c>
      <c r="AE75" s="40">
        <v>0</v>
      </c>
      <c r="AF75" s="47">
        <v>0.019580109</v>
      </c>
      <c r="AG75" s="64">
        <v>0</v>
      </c>
      <c r="AH75" s="40">
        <v>0</v>
      </c>
      <c r="AI75" s="40">
        <v>0</v>
      </c>
      <c r="AJ75" s="40">
        <v>0</v>
      </c>
      <c r="AK75" s="47">
        <v>0</v>
      </c>
      <c r="AL75" s="64">
        <v>0.16709437</v>
      </c>
      <c r="AM75" s="40">
        <v>0</v>
      </c>
      <c r="AN75" s="40">
        <v>0</v>
      </c>
      <c r="AO75" s="40">
        <v>0</v>
      </c>
      <c r="AP75" s="47">
        <v>0.001944403</v>
      </c>
      <c r="AQ75" s="64">
        <v>0</v>
      </c>
      <c r="AR75" s="46">
        <v>0</v>
      </c>
      <c r="AS75" s="40">
        <v>0</v>
      </c>
      <c r="AT75" s="40">
        <v>0</v>
      </c>
      <c r="AU75" s="47">
        <v>0</v>
      </c>
      <c r="AV75" s="64">
        <v>588.787457462</v>
      </c>
      <c r="AW75" s="40">
        <v>113.43025923</v>
      </c>
      <c r="AX75" s="40">
        <v>0</v>
      </c>
      <c r="AY75" s="40">
        <v>0</v>
      </c>
      <c r="AZ75" s="47">
        <v>696.320702144</v>
      </c>
      <c r="BA75" s="64">
        <v>0</v>
      </c>
      <c r="BB75" s="46">
        <v>0</v>
      </c>
      <c r="BC75" s="40">
        <v>0</v>
      </c>
      <c r="BD75" s="40">
        <v>0</v>
      </c>
      <c r="BE75" s="47">
        <v>0</v>
      </c>
      <c r="BF75" s="64">
        <v>144.251677714</v>
      </c>
      <c r="BG75" s="46">
        <v>6.978684031</v>
      </c>
      <c r="BH75" s="40">
        <v>0</v>
      </c>
      <c r="BI75" s="40">
        <v>0</v>
      </c>
      <c r="BJ75" s="47">
        <v>77.053490935</v>
      </c>
      <c r="BK75" s="42">
        <v>2010.910826697</v>
      </c>
      <c r="BL75" s="87"/>
    </row>
    <row r="76" spans="1:64" ht="12.75">
      <c r="A76" s="10"/>
      <c r="B76" s="21" t="s">
        <v>111</v>
      </c>
      <c r="C76" s="48">
        <v>0</v>
      </c>
      <c r="D76" s="46">
        <v>0.788995162</v>
      </c>
      <c r="E76" s="40">
        <v>0</v>
      </c>
      <c r="F76" s="40">
        <v>0</v>
      </c>
      <c r="G76" s="47">
        <v>0</v>
      </c>
      <c r="H76" s="64">
        <v>4.546463865</v>
      </c>
      <c r="I76" s="40">
        <v>10.187657641</v>
      </c>
      <c r="J76" s="40">
        <v>0</v>
      </c>
      <c r="K76" s="40">
        <v>0</v>
      </c>
      <c r="L76" s="47">
        <v>12.445376799</v>
      </c>
      <c r="M76" s="64">
        <v>0</v>
      </c>
      <c r="N76" s="46">
        <v>0</v>
      </c>
      <c r="O76" s="40">
        <v>0</v>
      </c>
      <c r="P76" s="40">
        <v>0</v>
      </c>
      <c r="Q76" s="47">
        <v>0</v>
      </c>
      <c r="R76" s="64">
        <v>2.098045282</v>
      </c>
      <c r="S76" s="40">
        <v>1.394561772</v>
      </c>
      <c r="T76" s="40">
        <v>0</v>
      </c>
      <c r="U76" s="40">
        <v>0</v>
      </c>
      <c r="V76" s="47">
        <v>0.839459482</v>
      </c>
      <c r="W76" s="64">
        <v>0</v>
      </c>
      <c r="X76" s="40">
        <v>0</v>
      </c>
      <c r="Y76" s="40">
        <v>0</v>
      </c>
      <c r="Z76" s="40">
        <v>0</v>
      </c>
      <c r="AA76" s="47">
        <v>0</v>
      </c>
      <c r="AB76" s="64">
        <v>0</v>
      </c>
      <c r="AC76" s="40">
        <v>0</v>
      </c>
      <c r="AD76" s="40">
        <v>0</v>
      </c>
      <c r="AE76" s="40">
        <v>0</v>
      </c>
      <c r="AF76" s="47">
        <v>0</v>
      </c>
      <c r="AG76" s="64">
        <v>0</v>
      </c>
      <c r="AH76" s="40">
        <v>0</v>
      </c>
      <c r="AI76" s="40">
        <v>0</v>
      </c>
      <c r="AJ76" s="40">
        <v>0</v>
      </c>
      <c r="AK76" s="47">
        <v>0</v>
      </c>
      <c r="AL76" s="64">
        <v>0.000949432</v>
      </c>
      <c r="AM76" s="40">
        <v>0</v>
      </c>
      <c r="AN76" s="40">
        <v>0</v>
      </c>
      <c r="AO76" s="40">
        <v>0</v>
      </c>
      <c r="AP76" s="47">
        <v>0</v>
      </c>
      <c r="AQ76" s="64">
        <v>0</v>
      </c>
      <c r="AR76" s="46">
        <v>0</v>
      </c>
      <c r="AS76" s="40">
        <v>0</v>
      </c>
      <c r="AT76" s="40">
        <v>0</v>
      </c>
      <c r="AU76" s="47">
        <v>0</v>
      </c>
      <c r="AV76" s="64">
        <v>49.710174273</v>
      </c>
      <c r="AW76" s="40">
        <v>42.639398068</v>
      </c>
      <c r="AX76" s="40">
        <v>0</v>
      </c>
      <c r="AY76" s="40">
        <v>0</v>
      </c>
      <c r="AZ76" s="47">
        <v>196.009224207</v>
      </c>
      <c r="BA76" s="64">
        <v>0</v>
      </c>
      <c r="BB76" s="46">
        <v>0</v>
      </c>
      <c r="BC76" s="40">
        <v>0</v>
      </c>
      <c r="BD76" s="40">
        <v>0</v>
      </c>
      <c r="BE76" s="47">
        <v>0</v>
      </c>
      <c r="BF76" s="64">
        <v>15.347995323</v>
      </c>
      <c r="BG76" s="46">
        <v>3.623471438</v>
      </c>
      <c r="BH76" s="40">
        <v>0</v>
      </c>
      <c r="BI76" s="40">
        <v>0</v>
      </c>
      <c r="BJ76" s="47">
        <v>28.586224115</v>
      </c>
      <c r="BK76" s="42">
        <v>368.217996859</v>
      </c>
      <c r="BL76" s="87"/>
    </row>
    <row r="77" spans="1:64" ht="12" customHeight="1">
      <c r="A77" s="10"/>
      <c r="B77" s="21" t="s">
        <v>107</v>
      </c>
      <c r="C77" s="48">
        <v>0</v>
      </c>
      <c r="D77" s="46">
        <v>178.879206944</v>
      </c>
      <c r="E77" s="40">
        <v>0</v>
      </c>
      <c r="F77" s="40">
        <v>0</v>
      </c>
      <c r="G77" s="47">
        <v>0</v>
      </c>
      <c r="H77" s="64">
        <v>8.970684207</v>
      </c>
      <c r="I77" s="40">
        <v>275.731747352</v>
      </c>
      <c r="J77" s="40">
        <v>0</v>
      </c>
      <c r="K77" s="40">
        <v>0</v>
      </c>
      <c r="L77" s="47">
        <v>277.777305722</v>
      </c>
      <c r="M77" s="64">
        <v>0</v>
      </c>
      <c r="N77" s="46">
        <v>0</v>
      </c>
      <c r="O77" s="40">
        <v>0</v>
      </c>
      <c r="P77" s="40">
        <v>0</v>
      </c>
      <c r="Q77" s="47">
        <v>0</v>
      </c>
      <c r="R77" s="64">
        <v>2.245204379</v>
      </c>
      <c r="S77" s="40">
        <v>8.914006611</v>
      </c>
      <c r="T77" s="40">
        <v>0</v>
      </c>
      <c r="U77" s="40">
        <v>0</v>
      </c>
      <c r="V77" s="47">
        <v>11.110160623</v>
      </c>
      <c r="W77" s="64">
        <v>0</v>
      </c>
      <c r="X77" s="40">
        <v>0</v>
      </c>
      <c r="Y77" s="40">
        <v>0</v>
      </c>
      <c r="Z77" s="40">
        <v>0</v>
      </c>
      <c r="AA77" s="47">
        <v>0</v>
      </c>
      <c r="AB77" s="64">
        <v>0</v>
      </c>
      <c r="AC77" s="40">
        <v>0</v>
      </c>
      <c r="AD77" s="40">
        <v>0</v>
      </c>
      <c r="AE77" s="40">
        <v>0</v>
      </c>
      <c r="AF77" s="47">
        <v>0</v>
      </c>
      <c r="AG77" s="64">
        <v>0</v>
      </c>
      <c r="AH77" s="40">
        <v>0</v>
      </c>
      <c r="AI77" s="40">
        <v>0</v>
      </c>
      <c r="AJ77" s="40">
        <v>0</v>
      </c>
      <c r="AK77" s="47">
        <v>0</v>
      </c>
      <c r="AL77" s="64">
        <v>0</v>
      </c>
      <c r="AM77" s="40">
        <v>0</v>
      </c>
      <c r="AN77" s="40">
        <v>0</v>
      </c>
      <c r="AO77" s="40">
        <v>0</v>
      </c>
      <c r="AP77" s="47">
        <v>0</v>
      </c>
      <c r="AQ77" s="64">
        <v>0</v>
      </c>
      <c r="AR77" s="46">
        <v>0</v>
      </c>
      <c r="AS77" s="40">
        <v>0</v>
      </c>
      <c r="AT77" s="40">
        <v>0</v>
      </c>
      <c r="AU77" s="47">
        <v>0</v>
      </c>
      <c r="AV77" s="64">
        <v>24.216772343</v>
      </c>
      <c r="AW77" s="40">
        <v>71.4996977</v>
      </c>
      <c r="AX77" s="40">
        <v>0</v>
      </c>
      <c r="AY77" s="40">
        <v>0</v>
      </c>
      <c r="AZ77" s="47">
        <v>227.082278398</v>
      </c>
      <c r="BA77" s="64">
        <v>0</v>
      </c>
      <c r="BB77" s="46">
        <v>0</v>
      </c>
      <c r="BC77" s="40">
        <v>0</v>
      </c>
      <c r="BD77" s="40">
        <v>0</v>
      </c>
      <c r="BE77" s="47">
        <v>0</v>
      </c>
      <c r="BF77" s="64">
        <v>6.664021711</v>
      </c>
      <c r="BG77" s="46">
        <v>48.699849064</v>
      </c>
      <c r="BH77" s="40">
        <v>0</v>
      </c>
      <c r="BI77" s="40">
        <v>0</v>
      </c>
      <c r="BJ77" s="47">
        <v>26.946691576</v>
      </c>
      <c r="BK77" s="42">
        <v>1168.73762663</v>
      </c>
      <c r="BL77" s="87"/>
    </row>
    <row r="78" spans="1:64" ht="12" customHeight="1">
      <c r="A78" s="10"/>
      <c r="B78" s="21" t="s">
        <v>108</v>
      </c>
      <c r="C78" s="48">
        <v>0</v>
      </c>
      <c r="D78" s="46">
        <v>0.901964626</v>
      </c>
      <c r="E78" s="40">
        <v>0</v>
      </c>
      <c r="F78" s="40">
        <v>0</v>
      </c>
      <c r="G78" s="47">
        <v>0</v>
      </c>
      <c r="H78" s="64">
        <v>27.204189774</v>
      </c>
      <c r="I78" s="40">
        <v>42.039957592</v>
      </c>
      <c r="J78" s="40">
        <v>0</v>
      </c>
      <c r="K78" s="40">
        <v>0</v>
      </c>
      <c r="L78" s="47">
        <v>147.178259793</v>
      </c>
      <c r="M78" s="64">
        <v>0</v>
      </c>
      <c r="N78" s="46">
        <v>0</v>
      </c>
      <c r="O78" s="40">
        <v>0</v>
      </c>
      <c r="P78" s="40">
        <v>0</v>
      </c>
      <c r="Q78" s="47">
        <v>0</v>
      </c>
      <c r="R78" s="64">
        <v>9.292375733</v>
      </c>
      <c r="S78" s="40">
        <v>30.119978325</v>
      </c>
      <c r="T78" s="40">
        <v>0</v>
      </c>
      <c r="U78" s="40">
        <v>0</v>
      </c>
      <c r="V78" s="47">
        <v>27.016390621</v>
      </c>
      <c r="W78" s="64">
        <v>0</v>
      </c>
      <c r="X78" s="40">
        <v>0</v>
      </c>
      <c r="Y78" s="40">
        <v>0</v>
      </c>
      <c r="Z78" s="40">
        <v>0</v>
      </c>
      <c r="AA78" s="47">
        <v>0</v>
      </c>
      <c r="AB78" s="64">
        <v>0.002539952</v>
      </c>
      <c r="AC78" s="40">
        <v>0</v>
      </c>
      <c r="AD78" s="40">
        <v>0</v>
      </c>
      <c r="AE78" s="40">
        <v>0</v>
      </c>
      <c r="AF78" s="47">
        <v>0.03052307</v>
      </c>
      <c r="AG78" s="64">
        <v>0</v>
      </c>
      <c r="AH78" s="40">
        <v>0</v>
      </c>
      <c r="AI78" s="40">
        <v>0</v>
      </c>
      <c r="AJ78" s="40">
        <v>0</v>
      </c>
      <c r="AK78" s="47">
        <v>0</v>
      </c>
      <c r="AL78" s="64">
        <v>0.006018987</v>
      </c>
      <c r="AM78" s="40">
        <v>0</v>
      </c>
      <c r="AN78" s="40">
        <v>0</v>
      </c>
      <c r="AO78" s="40">
        <v>0</v>
      </c>
      <c r="AP78" s="47">
        <v>0</v>
      </c>
      <c r="AQ78" s="64">
        <v>0</v>
      </c>
      <c r="AR78" s="46">
        <v>0</v>
      </c>
      <c r="AS78" s="40">
        <v>0</v>
      </c>
      <c r="AT78" s="40">
        <v>0</v>
      </c>
      <c r="AU78" s="47">
        <v>0</v>
      </c>
      <c r="AV78" s="64">
        <v>314.489488582</v>
      </c>
      <c r="AW78" s="40">
        <v>339.48269563</v>
      </c>
      <c r="AX78" s="40">
        <v>2.099548627</v>
      </c>
      <c r="AY78" s="40">
        <v>0</v>
      </c>
      <c r="AZ78" s="47">
        <v>1714.64572338</v>
      </c>
      <c r="BA78" s="64">
        <v>0</v>
      </c>
      <c r="BB78" s="46">
        <v>0</v>
      </c>
      <c r="BC78" s="40">
        <v>0</v>
      </c>
      <c r="BD78" s="40">
        <v>0</v>
      </c>
      <c r="BE78" s="47">
        <v>0</v>
      </c>
      <c r="BF78" s="64">
        <v>120.110189177</v>
      </c>
      <c r="BG78" s="46">
        <v>51.310790347</v>
      </c>
      <c r="BH78" s="40">
        <v>0</v>
      </c>
      <c r="BI78" s="40">
        <v>0</v>
      </c>
      <c r="BJ78" s="47">
        <v>295.688122133</v>
      </c>
      <c r="BK78" s="42">
        <v>3121.618756349</v>
      </c>
      <c r="BL78" s="87"/>
    </row>
    <row r="79" spans="1:64" ht="12" customHeight="1">
      <c r="A79" s="10"/>
      <c r="B79" s="21" t="s">
        <v>168</v>
      </c>
      <c r="C79" s="48">
        <v>0</v>
      </c>
      <c r="D79" s="46">
        <v>17.918437235</v>
      </c>
      <c r="E79" s="40">
        <v>0</v>
      </c>
      <c r="F79" s="40">
        <v>0</v>
      </c>
      <c r="G79" s="47">
        <v>0</v>
      </c>
      <c r="H79" s="64">
        <v>191.18509722</v>
      </c>
      <c r="I79" s="40">
        <v>93.242616371</v>
      </c>
      <c r="J79" s="40">
        <v>0</v>
      </c>
      <c r="K79" s="40">
        <v>0</v>
      </c>
      <c r="L79" s="47">
        <v>358.879356869</v>
      </c>
      <c r="M79" s="64">
        <v>0</v>
      </c>
      <c r="N79" s="46">
        <v>0</v>
      </c>
      <c r="O79" s="40">
        <v>0</v>
      </c>
      <c r="P79" s="40">
        <v>0</v>
      </c>
      <c r="Q79" s="47">
        <v>0</v>
      </c>
      <c r="R79" s="64">
        <v>60.872338955</v>
      </c>
      <c r="S79" s="40">
        <v>7.236084375</v>
      </c>
      <c r="T79" s="40">
        <v>0</v>
      </c>
      <c r="U79" s="40">
        <v>0</v>
      </c>
      <c r="V79" s="47">
        <v>21.862583083</v>
      </c>
      <c r="W79" s="64">
        <v>0</v>
      </c>
      <c r="X79" s="40">
        <v>0</v>
      </c>
      <c r="Y79" s="40">
        <v>0</v>
      </c>
      <c r="Z79" s="40">
        <v>0</v>
      </c>
      <c r="AA79" s="47">
        <v>0</v>
      </c>
      <c r="AB79" s="64">
        <v>0.451644157</v>
      </c>
      <c r="AC79" s="40">
        <v>0</v>
      </c>
      <c r="AD79" s="40">
        <v>0</v>
      </c>
      <c r="AE79" s="40">
        <v>0</v>
      </c>
      <c r="AF79" s="47">
        <v>0.116367625</v>
      </c>
      <c r="AG79" s="64">
        <v>0</v>
      </c>
      <c r="AH79" s="40">
        <v>0</v>
      </c>
      <c r="AI79" s="40">
        <v>0</v>
      </c>
      <c r="AJ79" s="40">
        <v>0</v>
      </c>
      <c r="AK79" s="47">
        <v>0</v>
      </c>
      <c r="AL79" s="64">
        <v>0.207849697</v>
      </c>
      <c r="AM79" s="40">
        <v>0</v>
      </c>
      <c r="AN79" s="40">
        <v>0</v>
      </c>
      <c r="AO79" s="40">
        <v>0</v>
      </c>
      <c r="AP79" s="47">
        <v>0.089327112</v>
      </c>
      <c r="AQ79" s="64">
        <v>0</v>
      </c>
      <c r="AR79" s="46">
        <v>0.255137742</v>
      </c>
      <c r="AS79" s="40">
        <v>0</v>
      </c>
      <c r="AT79" s="40">
        <v>0</v>
      </c>
      <c r="AU79" s="47">
        <v>0</v>
      </c>
      <c r="AV79" s="64">
        <v>1537.838051163</v>
      </c>
      <c r="AW79" s="40">
        <v>254.550362422</v>
      </c>
      <c r="AX79" s="40">
        <v>0</v>
      </c>
      <c r="AY79" s="40">
        <v>0</v>
      </c>
      <c r="AZ79" s="47">
        <v>1757.923079053</v>
      </c>
      <c r="BA79" s="64">
        <v>0</v>
      </c>
      <c r="BB79" s="46">
        <v>0</v>
      </c>
      <c r="BC79" s="40">
        <v>0</v>
      </c>
      <c r="BD79" s="40">
        <v>0</v>
      </c>
      <c r="BE79" s="47">
        <v>0</v>
      </c>
      <c r="BF79" s="64">
        <v>411.366125361</v>
      </c>
      <c r="BG79" s="46">
        <v>50.504615351</v>
      </c>
      <c r="BH79" s="40">
        <v>0</v>
      </c>
      <c r="BI79" s="40">
        <v>0</v>
      </c>
      <c r="BJ79" s="47">
        <v>214.73584866</v>
      </c>
      <c r="BK79" s="42">
        <v>4979.234922451</v>
      </c>
      <c r="BL79" s="87"/>
    </row>
    <row r="80" spans="1:64" ht="12.75">
      <c r="A80" s="10"/>
      <c r="B80" s="21" t="s">
        <v>132</v>
      </c>
      <c r="C80" s="48">
        <v>0</v>
      </c>
      <c r="D80" s="46">
        <v>60.05541694</v>
      </c>
      <c r="E80" s="40">
        <v>0</v>
      </c>
      <c r="F80" s="40">
        <v>0</v>
      </c>
      <c r="G80" s="47">
        <v>0</v>
      </c>
      <c r="H80" s="64">
        <v>24.057623855</v>
      </c>
      <c r="I80" s="40">
        <v>109.222623008</v>
      </c>
      <c r="J80" s="40">
        <v>0</v>
      </c>
      <c r="K80" s="40">
        <v>0</v>
      </c>
      <c r="L80" s="47">
        <v>182.555663416</v>
      </c>
      <c r="M80" s="64">
        <v>0</v>
      </c>
      <c r="N80" s="46">
        <v>0</v>
      </c>
      <c r="O80" s="40">
        <v>0</v>
      </c>
      <c r="P80" s="40">
        <v>0</v>
      </c>
      <c r="Q80" s="47">
        <v>0</v>
      </c>
      <c r="R80" s="64">
        <v>6.9492358</v>
      </c>
      <c r="S80" s="40">
        <v>2.654642108</v>
      </c>
      <c r="T80" s="40">
        <v>0</v>
      </c>
      <c r="U80" s="40">
        <v>0</v>
      </c>
      <c r="V80" s="47">
        <v>6.503507379</v>
      </c>
      <c r="W80" s="64">
        <v>0</v>
      </c>
      <c r="X80" s="40">
        <v>0</v>
      </c>
      <c r="Y80" s="40">
        <v>0</v>
      </c>
      <c r="Z80" s="40">
        <v>0</v>
      </c>
      <c r="AA80" s="47">
        <v>0</v>
      </c>
      <c r="AB80" s="64">
        <v>0.000266253</v>
      </c>
      <c r="AC80" s="40">
        <v>0</v>
      </c>
      <c r="AD80" s="40">
        <v>0</v>
      </c>
      <c r="AE80" s="40">
        <v>0</v>
      </c>
      <c r="AF80" s="47">
        <v>0</v>
      </c>
      <c r="AG80" s="64">
        <v>0</v>
      </c>
      <c r="AH80" s="40">
        <v>0</v>
      </c>
      <c r="AI80" s="40">
        <v>0</v>
      </c>
      <c r="AJ80" s="40">
        <v>0</v>
      </c>
      <c r="AK80" s="47">
        <v>0</v>
      </c>
      <c r="AL80" s="64">
        <v>0.000340248</v>
      </c>
      <c r="AM80" s="40">
        <v>0</v>
      </c>
      <c r="AN80" s="40">
        <v>0</v>
      </c>
      <c r="AO80" s="40">
        <v>0</v>
      </c>
      <c r="AP80" s="47">
        <v>0</v>
      </c>
      <c r="AQ80" s="64">
        <v>0</v>
      </c>
      <c r="AR80" s="46">
        <v>0.176980695</v>
      </c>
      <c r="AS80" s="40">
        <v>0</v>
      </c>
      <c r="AT80" s="40">
        <v>0</v>
      </c>
      <c r="AU80" s="47">
        <v>0</v>
      </c>
      <c r="AV80" s="64">
        <v>54.432421894</v>
      </c>
      <c r="AW80" s="40">
        <v>29.445953044</v>
      </c>
      <c r="AX80" s="40">
        <v>0</v>
      </c>
      <c r="AY80" s="40">
        <v>0</v>
      </c>
      <c r="AZ80" s="47">
        <v>198.311783795</v>
      </c>
      <c r="BA80" s="64">
        <v>0</v>
      </c>
      <c r="BB80" s="46">
        <v>0</v>
      </c>
      <c r="BC80" s="40">
        <v>0</v>
      </c>
      <c r="BD80" s="40">
        <v>0</v>
      </c>
      <c r="BE80" s="47">
        <v>0</v>
      </c>
      <c r="BF80" s="64">
        <v>16.333046188</v>
      </c>
      <c r="BG80" s="46">
        <v>2.836333586</v>
      </c>
      <c r="BH80" s="40">
        <v>0</v>
      </c>
      <c r="BI80" s="40">
        <v>0</v>
      </c>
      <c r="BJ80" s="47">
        <v>20.000592372</v>
      </c>
      <c r="BK80" s="42">
        <v>713.536430581</v>
      </c>
      <c r="BL80" s="87"/>
    </row>
    <row r="81" spans="1:64" ht="12.75">
      <c r="A81" s="10"/>
      <c r="B81" s="21" t="s">
        <v>106</v>
      </c>
      <c r="C81" s="48">
        <v>0</v>
      </c>
      <c r="D81" s="46">
        <v>0</v>
      </c>
      <c r="E81" s="40">
        <v>0</v>
      </c>
      <c r="F81" s="40">
        <v>0</v>
      </c>
      <c r="G81" s="47">
        <v>0</v>
      </c>
      <c r="H81" s="64">
        <v>2.274059972</v>
      </c>
      <c r="I81" s="40">
        <v>0.062048012</v>
      </c>
      <c r="J81" s="40">
        <v>0</v>
      </c>
      <c r="K81" s="40">
        <v>0</v>
      </c>
      <c r="L81" s="47">
        <v>3.493757473</v>
      </c>
      <c r="M81" s="64">
        <v>0</v>
      </c>
      <c r="N81" s="46">
        <v>0</v>
      </c>
      <c r="O81" s="40">
        <v>0</v>
      </c>
      <c r="P81" s="40">
        <v>0</v>
      </c>
      <c r="Q81" s="47">
        <v>0</v>
      </c>
      <c r="R81" s="64">
        <v>0.540755495</v>
      </c>
      <c r="S81" s="40">
        <v>0</v>
      </c>
      <c r="T81" s="40">
        <v>0</v>
      </c>
      <c r="U81" s="40">
        <v>0</v>
      </c>
      <c r="V81" s="47">
        <v>0.745568641</v>
      </c>
      <c r="W81" s="64">
        <v>0</v>
      </c>
      <c r="X81" s="40">
        <v>0</v>
      </c>
      <c r="Y81" s="40">
        <v>0</v>
      </c>
      <c r="Z81" s="40">
        <v>0</v>
      </c>
      <c r="AA81" s="47">
        <v>0</v>
      </c>
      <c r="AB81" s="64">
        <v>0</v>
      </c>
      <c r="AC81" s="40">
        <v>0</v>
      </c>
      <c r="AD81" s="40">
        <v>0</v>
      </c>
      <c r="AE81" s="40">
        <v>0</v>
      </c>
      <c r="AF81" s="47">
        <v>0</v>
      </c>
      <c r="AG81" s="64">
        <v>0</v>
      </c>
      <c r="AH81" s="40">
        <v>0</v>
      </c>
      <c r="AI81" s="40">
        <v>0</v>
      </c>
      <c r="AJ81" s="40">
        <v>0</v>
      </c>
      <c r="AK81" s="47">
        <v>0</v>
      </c>
      <c r="AL81" s="64">
        <v>0.001384716</v>
      </c>
      <c r="AM81" s="40">
        <v>0</v>
      </c>
      <c r="AN81" s="40">
        <v>0</v>
      </c>
      <c r="AO81" s="40">
        <v>0</v>
      </c>
      <c r="AP81" s="47">
        <v>0</v>
      </c>
      <c r="AQ81" s="64">
        <v>0</v>
      </c>
      <c r="AR81" s="46">
        <v>0</v>
      </c>
      <c r="AS81" s="40">
        <v>0</v>
      </c>
      <c r="AT81" s="40">
        <v>0</v>
      </c>
      <c r="AU81" s="47">
        <v>0</v>
      </c>
      <c r="AV81" s="64">
        <v>14.543919201</v>
      </c>
      <c r="AW81" s="40">
        <v>10.985669211</v>
      </c>
      <c r="AX81" s="40">
        <v>0</v>
      </c>
      <c r="AY81" s="40">
        <v>0</v>
      </c>
      <c r="AZ81" s="47">
        <v>65.056560089</v>
      </c>
      <c r="BA81" s="64">
        <v>0</v>
      </c>
      <c r="BB81" s="46">
        <v>0</v>
      </c>
      <c r="BC81" s="40">
        <v>0</v>
      </c>
      <c r="BD81" s="40">
        <v>0</v>
      </c>
      <c r="BE81" s="47">
        <v>0</v>
      </c>
      <c r="BF81" s="64">
        <v>4.250410407</v>
      </c>
      <c r="BG81" s="46">
        <v>0</v>
      </c>
      <c r="BH81" s="40">
        <v>0</v>
      </c>
      <c r="BI81" s="40">
        <v>0</v>
      </c>
      <c r="BJ81" s="47">
        <v>5.773017296</v>
      </c>
      <c r="BK81" s="42">
        <v>107.727150513</v>
      </c>
      <c r="BL81" s="87"/>
    </row>
    <row r="82" spans="1:64" ht="12.75">
      <c r="A82" s="10"/>
      <c r="B82" s="21" t="s">
        <v>109</v>
      </c>
      <c r="C82" s="48">
        <v>0</v>
      </c>
      <c r="D82" s="46">
        <v>3.874180644</v>
      </c>
      <c r="E82" s="40">
        <v>0</v>
      </c>
      <c r="F82" s="40">
        <v>0</v>
      </c>
      <c r="G82" s="47">
        <v>0</v>
      </c>
      <c r="H82" s="64">
        <v>29.230280491</v>
      </c>
      <c r="I82" s="40">
        <v>13.354986688</v>
      </c>
      <c r="J82" s="40">
        <v>0</v>
      </c>
      <c r="K82" s="40">
        <v>0</v>
      </c>
      <c r="L82" s="47">
        <v>20.421313976</v>
      </c>
      <c r="M82" s="64">
        <v>0</v>
      </c>
      <c r="N82" s="46">
        <v>0</v>
      </c>
      <c r="O82" s="40">
        <v>0</v>
      </c>
      <c r="P82" s="40">
        <v>0</v>
      </c>
      <c r="Q82" s="47">
        <v>0</v>
      </c>
      <c r="R82" s="64">
        <v>11.122792846</v>
      </c>
      <c r="S82" s="40">
        <v>0</v>
      </c>
      <c r="T82" s="40">
        <v>0</v>
      </c>
      <c r="U82" s="40">
        <v>0</v>
      </c>
      <c r="V82" s="47">
        <v>3.107606401</v>
      </c>
      <c r="W82" s="64">
        <v>0</v>
      </c>
      <c r="X82" s="40">
        <v>0</v>
      </c>
      <c r="Y82" s="40">
        <v>0</v>
      </c>
      <c r="Z82" s="40">
        <v>0</v>
      </c>
      <c r="AA82" s="47">
        <v>0</v>
      </c>
      <c r="AB82" s="64">
        <v>0.009833291</v>
      </c>
      <c r="AC82" s="40">
        <v>0</v>
      </c>
      <c r="AD82" s="40">
        <v>0</v>
      </c>
      <c r="AE82" s="40">
        <v>0</v>
      </c>
      <c r="AF82" s="47">
        <v>0</v>
      </c>
      <c r="AG82" s="64">
        <v>0</v>
      </c>
      <c r="AH82" s="40">
        <v>0</v>
      </c>
      <c r="AI82" s="40">
        <v>0</v>
      </c>
      <c r="AJ82" s="40">
        <v>0</v>
      </c>
      <c r="AK82" s="47">
        <v>0</v>
      </c>
      <c r="AL82" s="64">
        <v>0.05649976</v>
      </c>
      <c r="AM82" s="40">
        <v>0</v>
      </c>
      <c r="AN82" s="40">
        <v>0</v>
      </c>
      <c r="AO82" s="40">
        <v>0</v>
      </c>
      <c r="AP82" s="47">
        <v>0</v>
      </c>
      <c r="AQ82" s="64">
        <v>0</v>
      </c>
      <c r="AR82" s="46">
        <v>0</v>
      </c>
      <c r="AS82" s="40">
        <v>0</v>
      </c>
      <c r="AT82" s="40">
        <v>0</v>
      </c>
      <c r="AU82" s="47">
        <v>0</v>
      </c>
      <c r="AV82" s="64">
        <v>25.568611012</v>
      </c>
      <c r="AW82" s="40">
        <v>5.252047278</v>
      </c>
      <c r="AX82" s="40">
        <v>0</v>
      </c>
      <c r="AY82" s="40">
        <v>0</v>
      </c>
      <c r="AZ82" s="47">
        <v>14.651500829</v>
      </c>
      <c r="BA82" s="64">
        <v>0</v>
      </c>
      <c r="BB82" s="46">
        <v>0</v>
      </c>
      <c r="BC82" s="40">
        <v>0</v>
      </c>
      <c r="BD82" s="40">
        <v>0</v>
      </c>
      <c r="BE82" s="47">
        <v>0</v>
      </c>
      <c r="BF82" s="64">
        <v>10.958997363</v>
      </c>
      <c r="BG82" s="46">
        <v>0.230550646</v>
      </c>
      <c r="BH82" s="40">
        <v>0</v>
      </c>
      <c r="BI82" s="40">
        <v>0</v>
      </c>
      <c r="BJ82" s="47">
        <v>4.358144863</v>
      </c>
      <c r="BK82" s="42">
        <v>142.197346088</v>
      </c>
      <c r="BL82" s="87"/>
    </row>
    <row r="83" spans="1:64" ht="12.75">
      <c r="A83" s="31"/>
      <c r="B83" s="32" t="s">
        <v>77</v>
      </c>
      <c r="C83" s="102">
        <f aca="true" t="shared" si="10" ref="C83:AH83">SUM(C65:C82)</f>
        <v>0</v>
      </c>
      <c r="D83" s="72">
        <f t="shared" si="10"/>
        <v>516.972268525</v>
      </c>
      <c r="E83" s="72">
        <f t="shared" si="10"/>
        <v>0</v>
      </c>
      <c r="F83" s="72">
        <f t="shared" si="10"/>
        <v>0</v>
      </c>
      <c r="G83" s="72">
        <f t="shared" si="10"/>
        <v>0</v>
      </c>
      <c r="H83" s="72">
        <f t="shared" si="10"/>
        <v>2074.991437703</v>
      </c>
      <c r="I83" s="72">
        <f t="shared" si="10"/>
        <v>1015.001155129</v>
      </c>
      <c r="J83" s="72">
        <f t="shared" si="10"/>
        <v>0</v>
      </c>
      <c r="K83" s="72">
        <f t="shared" si="10"/>
        <v>0</v>
      </c>
      <c r="L83" s="72">
        <f t="shared" si="10"/>
        <v>3075.693166244</v>
      </c>
      <c r="M83" s="72">
        <f t="shared" si="10"/>
        <v>0</v>
      </c>
      <c r="N83" s="72">
        <f t="shared" si="10"/>
        <v>0</v>
      </c>
      <c r="O83" s="72">
        <f t="shared" si="10"/>
        <v>0</v>
      </c>
      <c r="P83" s="72">
        <f t="shared" si="10"/>
        <v>0</v>
      </c>
      <c r="Q83" s="72">
        <f t="shared" si="10"/>
        <v>0</v>
      </c>
      <c r="R83" s="72">
        <f t="shared" si="10"/>
        <v>739.981107638</v>
      </c>
      <c r="S83" s="72">
        <f t="shared" si="10"/>
        <v>165.06952494799998</v>
      </c>
      <c r="T83" s="72">
        <f t="shared" si="10"/>
        <v>0</v>
      </c>
      <c r="U83" s="72">
        <f t="shared" si="10"/>
        <v>0</v>
      </c>
      <c r="V83" s="72">
        <f t="shared" si="10"/>
        <v>260.319545824</v>
      </c>
      <c r="W83" s="72">
        <f t="shared" si="10"/>
        <v>0</v>
      </c>
      <c r="X83" s="72">
        <f t="shared" si="10"/>
        <v>0</v>
      </c>
      <c r="Y83" s="72">
        <f t="shared" si="10"/>
        <v>0</v>
      </c>
      <c r="Z83" s="72">
        <f t="shared" si="10"/>
        <v>0</v>
      </c>
      <c r="AA83" s="72">
        <f t="shared" si="10"/>
        <v>0</v>
      </c>
      <c r="AB83" s="72">
        <f t="shared" si="10"/>
        <v>8.581623162999998</v>
      </c>
      <c r="AC83" s="72">
        <f t="shared" si="10"/>
        <v>0</v>
      </c>
      <c r="AD83" s="72">
        <f t="shared" si="10"/>
        <v>0</v>
      </c>
      <c r="AE83" s="72">
        <f t="shared" si="10"/>
        <v>0</v>
      </c>
      <c r="AF83" s="72">
        <f t="shared" si="10"/>
        <v>0.40089382799999995</v>
      </c>
      <c r="AG83" s="72">
        <f t="shared" si="10"/>
        <v>0</v>
      </c>
      <c r="AH83" s="72">
        <f t="shared" si="10"/>
        <v>0</v>
      </c>
      <c r="AI83" s="72">
        <f aca="true" t="shared" si="11" ref="AI83:BJ83">SUM(AI65:AI82)</f>
        <v>0</v>
      </c>
      <c r="AJ83" s="72">
        <f t="shared" si="11"/>
        <v>0</v>
      </c>
      <c r="AK83" s="72">
        <f t="shared" si="11"/>
        <v>0</v>
      </c>
      <c r="AL83" s="72">
        <f t="shared" si="11"/>
        <v>5.345432121999999</v>
      </c>
      <c r="AM83" s="72">
        <f t="shared" si="11"/>
        <v>0</v>
      </c>
      <c r="AN83" s="72">
        <f t="shared" si="11"/>
        <v>0</v>
      </c>
      <c r="AO83" s="72">
        <f t="shared" si="11"/>
        <v>0</v>
      </c>
      <c r="AP83" s="72">
        <f t="shared" si="11"/>
        <v>0.201251309</v>
      </c>
      <c r="AQ83" s="72">
        <f t="shared" si="11"/>
        <v>0.014346071</v>
      </c>
      <c r="AR83" s="72">
        <f t="shared" si="11"/>
        <v>0.46586803</v>
      </c>
      <c r="AS83" s="72">
        <f t="shared" si="11"/>
        <v>0</v>
      </c>
      <c r="AT83" s="72">
        <f t="shared" si="11"/>
        <v>0</v>
      </c>
      <c r="AU83" s="72">
        <f t="shared" si="11"/>
        <v>0</v>
      </c>
      <c r="AV83" s="72">
        <f t="shared" si="11"/>
        <v>13188.396280623</v>
      </c>
      <c r="AW83" s="72">
        <f t="shared" si="11"/>
        <v>1872.179138862</v>
      </c>
      <c r="AX83" s="72">
        <f t="shared" si="11"/>
        <v>3.0644395170000003</v>
      </c>
      <c r="AY83" s="72">
        <f t="shared" si="11"/>
        <v>0</v>
      </c>
      <c r="AZ83" s="72">
        <f t="shared" si="11"/>
        <v>12285.076645725</v>
      </c>
      <c r="BA83" s="72">
        <f t="shared" si="11"/>
        <v>0</v>
      </c>
      <c r="BB83" s="72">
        <f t="shared" si="11"/>
        <v>0</v>
      </c>
      <c r="BC83" s="72">
        <f t="shared" si="11"/>
        <v>0</v>
      </c>
      <c r="BD83" s="72">
        <f t="shared" si="11"/>
        <v>0</v>
      </c>
      <c r="BE83" s="72">
        <f t="shared" si="11"/>
        <v>0</v>
      </c>
      <c r="BF83" s="72">
        <f t="shared" si="11"/>
        <v>4293.298963898</v>
      </c>
      <c r="BG83" s="72">
        <f t="shared" si="11"/>
        <v>329.104474921</v>
      </c>
      <c r="BH83" s="72">
        <f t="shared" si="11"/>
        <v>0.578859538</v>
      </c>
      <c r="BI83" s="72">
        <f t="shared" si="11"/>
        <v>0</v>
      </c>
      <c r="BJ83" s="72">
        <f t="shared" si="11"/>
        <v>1593.921413833</v>
      </c>
      <c r="BK83" s="84">
        <f>SUM(C83:BJ83)</f>
        <v>41428.65783745099</v>
      </c>
      <c r="BL83" s="87"/>
    </row>
    <row r="84" spans="1:64" ht="12.75">
      <c r="A84" s="31"/>
      <c r="B84" s="33" t="s">
        <v>75</v>
      </c>
      <c r="C84" s="44">
        <f aca="true" t="shared" si="12" ref="C84:AH84">+C83+C63</f>
        <v>0</v>
      </c>
      <c r="D84" s="63">
        <f t="shared" si="12"/>
        <v>518.141130588</v>
      </c>
      <c r="E84" s="63">
        <f t="shared" si="12"/>
        <v>0</v>
      </c>
      <c r="F84" s="63">
        <f t="shared" si="12"/>
        <v>0</v>
      </c>
      <c r="G84" s="62">
        <f t="shared" si="12"/>
        <v>0</v>
      </c>
      <c r="H84" s="43">
        <f t="shared" si="12"/>
        <v>2933.639932961</v>
      </c>
      <c r="I84" s="63">
        <f t="shared" si="12"/>
        <v>1015.4627704950001</v>
      </c>
      <c r="J84" s="63">
        <f t="shared" si="12"/>
        <v>0</v>
      </c>
      <c r="K84" s="63">
        <f t="shared" si="12"/>
        <v>0</v>
      </c>
      <c r="L84" s="62">
        <f t="shared" si="12"/>
        <v>3132.688137611</v>
      </c>
      <c r="M84" s="43">
        <f t="shared" si="12"/>
        <v>0</v>
      </c>
      <c r="N84" s="63">
        <f t="shared" si="12"/>
        <v>0</v>
      </c>
      <c r="O84" s="63">
        <f t="shared" si="12"/>
        <v>0</v>
      </c>
      <c r="P84" s="63">
        <f t="shared" si="12"/>
        <v>0</v>
      </c>
      <c r="Q84" s="62">
        <f t="shared" si="12"/>
        <v>0</v>
      </c>
      <c r="R84" s="43">
        <f t="shared" si="12"/>
        <v>1275.06417645</v>
      </c>
      <c r="S84" s="63">
        <f t="shared" si="12"/>
        <v>165.07313690499998</v>
      </c>
      <c r="T84" s="63">
        <f t="shared" si="12"/>
        <v>0</v>
      </c>
      <c r="U84" s="63">
        <f t="shared" si="12"/>
        <v>0</v>
      </c>
      <c r="V84" s="62">
        <f t="shared" si="12"/>
        <v>275.16415775999997</v>
      </c>
      <c r="W84" s="43">
        <f t="shared" si="12"/>
        <v>0</v>
      </c>
      <c r="X84" s="63">
        <f t="shared" si="12"/>
        <v>0</v>
      </c>
      <c r="Y84" s="63">
        <f t="shared" si="12"/>
        <v>0</v>
      </c>
      <c r="Z84" s="63">
        <f t="shared" si="12"/>
        <v>0</v>
      </c>
      <c r="AA84" s="62">
        <f t="shared" si="12"/>
        <v>0</v>
      </c>
      <c r="AB84" s="43">
        <f t="shared" si="12"/>
        <v>11.462668308999998</v>
      </c>
      <c r="AC84" s="63">
        <f t="shared" si="12"/>
        <v>0</v>
      </c>
      <c r="AD84" s="63">
        <f t="shared" si="12"/>
        <v>0</v>
      </c>
      <c r="AE84" s="63">
        <f t="shared" si="12"/>
        <v>0</v>
      </c>
      <c r="AF84" s="62">
        <f t="shared" si="12"/>
        <v>0.45789826499999997</v>
      </c>
      <c r="AG84" s="43">
        <f t="shared" si="12"/>
        <v>0</v>
      </c>
      <c r="AH84" s="63">
        <f t="shared" si="12"/>
        <v>0</v>
      </c>
      <c r="AI84" s="63">
        <f aca="true" t="shared" si="13" ref="AI84:BK84">+AI83+AI63</f>
        <v>0</v>
      </c>
      <c r="AJ84" s="63">
        <f t="shared" si="13"/>
        <v>0</v>
      </c>
      <c r="AK84" s="62">
        <f t="shared" si="13"/>
        <v>0</v>
      </c>
      <c r="AL84" s="43">
        <f t="shared" si="13"/>
        <v>6.613223531999999</v>
      </c>
      <c r="AM84" s="63">
        <f t="shared" si="13"/>
        <v>0</v>
      </c>
      <c r="AN84" s="63">
        <f t="shared" si="13"/>
        <v>0</v>
      </c>
      <c r="AO84" s="63">
        <f t="shared" si="13"/>
        <v>0</v>
      </c>
      <c r="AP84" s="62">
        <f t="shared" si="13"/>
        <v>0.21140075</v>
      </c>
      <c r="AQ84" s="43">
        <f t="shared" si="13"/>
        <v>0.014346071</v>
      </c>
      <c r="AR84" s="63">
        <f t="shared" si="13"/>
        <v>0.46586803</v>
      </c>
      <c r="AS84" s="63">
        <f t="shared" si="13"/>
        <v>0</v>
      </c>
      <c r="AT84" s="63">
        <f t="shared" si="13"/>
        <v>0</v>
      </c>
      <c r="AU84" s="62">
        <f t="shared" si="13"/>
        <v>0</v>
      </c>
      <c r="AV84" s="43">
        <f t="shared" si="13"/>
        <v>17172.376444987</v>
      </c>
      <c r="AW84" s="63">
        <f t="shared" si="13"/>
        <v>1881.1989399899999</v>
      </c>
      <c r="AX84" s="63">
        <f t="shared" si="13"/>
        <v>3.0644395170000003</v>
      </c>
      <c r="AY84" s="63">
        <f t="shared" si="13"/>
        <v>0</v>
      </c>
      <c r="AZ84" s="62">
        <f t="shared" si="13"/>
        <v>12885.506993882998</v>
      </c>
      <c r="BA84" s="43">
        <f t="shared" si="13"/>
        <v>0</v>
      </c>
      <c r="BB84" s="63">
        <f t="shared" si="13"/>
        <v>0</v>
      </c>
      <c r="BC84" s="63">
        <f t="shared" si="13"/>
        <v>0</v>
      </c>
      <c r="BD84" s="63">
        <f t="shared" si="13"/>
        <v>0</v>
      </c>
      <c r="BE84" s="62">
        <f t="shared" si="13"/>
        <v>0</v>
      </c>
      <c r="BF84" s="43">
        <f t="shared" si="13"/>
        <v>6082.088961059</v>
      </c>
      <c r="BG84" s="63">
        <f t="shared" si="13"/>
        <v>332.305114355</v>
      </c>
      <c r="BH84" s="63">
        <f t="shared" si="13"/>
        <v>0.578859538</v>
      </c>
      <c r="BI84" s="63">
        <f t="shared" si="13"/>
        <v>0</v>
      </c>
      <c r="BJ84" s="62">
        <f t="shared" si="13"/>
        <v>1742.4870782120001</v>
      </c>
      <c r="BK84" s="115">
        <f t="shared" si="13"/>
        <v>49434.065679267995</v>
      </c>
      <c r="BL84" s="87"/>
    </row>
    <row r="85" spans="1:64" ht="3" customHeight="1">
      <c r="A85" s="10"/>
      <c r="B85" s="1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8"/>
      <c r="BL85" s="87"/>
    </row>
    <row r="86" spans="1:64" ht="12.75">
      <c r="A86" s="10" t="s">
        <v>16</v>
      </c>
      <c r="B86" s="16" t="s">
        <v>8</v>
      </c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8"/>
      <c r="BL86" s="87"/>
    </row>
    <row r="87" spans="1:64" ht="12.75">
      <c r="A87" s="10" t="s">
        <v>67</v>
      </c>
      <c r="B87" s="17" t="s">
        <v>17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8"/>
      <c r="BL87" s="87"/>
    </row>
    <row r="88" spans="1:64" ht="12.75">
      <c r="A88" s="10"/>
      <c r="B88" s="21" t="s">
        <v>125</v>
      </c>
      <c r="C88" s="48">
        <v>0</v>
      </c>
      <c r="D88" s="46">
        <v>1.090054534</v>
      </c>
      <c r="E88" s="40">
        <v>0</v>
      </c>
      <c r="F88" s="40">
        <v>0</v>
      </c>
      <c r="G88" s="47">
        <v>0</v>
      </c>
      <c r="H88" s="64">
        <v>88.102572037</v>
      </c>
      <c r="I88" s="40">
        <v>83.196037462</v>
      </c>
      <c r="J88" s="40">
        <v>0.029534364</v>
      </c>
      <c r="K88" s="40">
        <v>0</v>
      </c>
      <c r="L88" s="47">
        <v>166.314253483</v>
      </c>
      <c r="M88" s="64">
        <v>0</v>
      </c>
      <c r="N88" s="46">
        <v>0</v>
      </c>
      <c r="O88" s="40">
        <v>0</v>
      </c>
      <c r="P88" s="40">
        <v>0</v>
      </c>
      <c r="Q88" s="47">
        <v>0</v>
      </c>
      <c r="R88" s="64">
        <v>30.128386876</v>
      </c>
      <c r="S88" s="40">
        <v>1.981936053</v>
      </c>
      <c r="T88" s="40">
        <v>0</v>
      </c>
      <c r="U88" s="40">
        <v>0</v>
      </c>
      <c r="V88" s="47">
        <v>24.769272062</v>
      </c>
      <c r="W88" s="64">
        <v>0</v>
      </c>
      <c r="X88" s="40">
        <v>0</v>
      </c>
      <c r="Y88" s="40">
        <v>0</v>
      </c>
      <c r="Z88" s="40">
        <v>0</v>
      </c>
      <c r="AA88" s="47">
        <v>0</v>
      </c>
      <c r="AB88" s="64">
        <v>0.193921814</v>
      </c>
      <c r="AC88" s="40">
        <v>0</v>
      </c>
      <c r="AD88" s="40">
        <v>0</v>
      </c>
      <c r="AE88" s="40">
        <v>0</v>
      </c>
      <c r="AF88" s="47">
        <v>0.790875291</v>
      </c>
      <c r="AG88" s="64">
        <v>0</v>
      </c>
      <c r="AH88" s="40">
        <v>0</v>
      </c>
      <c r="AI88" s="40">
        <v>0</v>
      </c>
      <c r="AJ88" s="40">
        <v>0</v>
      </c>
      <c r="AK88" s="47">
        <v>0</v>
      </c>
      <c r="AL88" s="64">
        <v>0.038606751</v>
      </c>
      <c r="AM88" s="40">
        <v>0</v>
      </c>
      <c r="AN88" s="40">
        <v>0</v>
      </c>
      <c r="AO88" s="40">
        <v>0</v>
      </c>
      <c r="AP88" s="47">
        <v>0.054374305</v>
      </c>
      <c r="AQ88" s="64">
        <v>0</v>
      </c>
      <c r="AR88" s="46">
        <v>0</v>
      </c>
      <c r="AS88" s="40">
        <v>0</v>
      </c>
      <c r="AT88" s="40">
        <v>0</v>
      </c>
      <c r="AU88" s="47">
        <v>0</v>
      </c>
      <c r="AV88" s="64">
        <v>1101.840170545</v>
      </c>
      <c r="AW88" s="40">
        <v>358.297826467</v>
      </c>
      <c r="AX88" s="40">
        <v>0</v>
      </c>
      <c r="AY88" s="40">
        <v>0</v>
      </c>
      <c r="AZ88" s="47">
        <v>3510.255971738</v>
      </c>
      <c r="BA88" s="64">
        <v>0</v>
      </c>
      <c r="BB88" s="46">
        <v>0</v>
      </c>
      <c r="BC88" s="40">
        <v>0</v>
      </c>
      <c r="BD88" s="40">
        <v>0</v>
      </c>
      <c r="BE88" s="47">
        <v>0</v>
      </c>
      <c r="BF88" s="64">
        <v>398.926929838</v>
      </c>
      <c r="BG88" s="46">
        <v>24.775665345</v>
      </c>
      <c r="BH88" s="40">
        <v>0</v>
      </c>
      <c r="BI88" s="40">
        <v>0</v>
      </c>
      <c r="BJ88" s="47">
        <v>612.0512706964065</v>
      </c>
      <c r="BK88" s="54">
        <v>6402.837659661406</v>
      </c>
      <c r="BL88" s="87"/>
    </row>
    <row r="89" spans="1:64" ht="12.75">
      <c r="A89" s="31"/>
      <c r="B89" s="33" t="s">
        <v>74</v>
      </c>
      <c r="C89" s="44">
        <f aca="true" t="shared" si="14" ref="C89:AH89">SUM(C88:C88)</f>
        <v>0</v>
      </c>
      <c r="D89" s="63">
        <f t="shared" si="14"/>
        <v>1.090054534</v>
      </c>
      <c r="E89" s="63">
        <f t="shared" si="14"/>
        <v>0</v>
      </c>
      <c r="F89" s="63">
        <f t="shared" si="14"/>
        <v>0</v>
      </c>
      <c r="G89" s="62">
        <f t="shared" si="14"/>
        <v>0</v>
      </c>
      <c r="H89" s="43">
        <f t="shared" si="14"/>
        <v>88.102572037</v>
      </c>
      <c r="I89" s="63">
        <f t="shared" si="14"/>
        <v>83.196037462</v>
      </c>
      <c r="J89" s="63">
        <f t="shared" si="14"/>
        <v>0.029534364</v>
      </c>
      <c r="K89" s="63">
        <f t="shared" si="14"/>
        <v>0</v>
      </c>
      <c r="L89" s="62">
        <f t="shared" si="14"/>
        <v>166.314253483</v>
      </c>
      <c r="M89" s="43">
        <f t="shared" si="14"/>
        <v>0</v>
      </c>
      <c r="N89" s="63">
        <f t="shared" si="14"/>
        <v>0</v>
      </c>
      <c r="O89" s="63">
        <f t="shared" si="14"/>
        <v>0</v>
      </c>
      <c r="P89" s="63">
        <f t="shared" si="14"/>
        <v>0</v>
      </c>
      <c r="Q89" s="62">
        <f t="shared" si="14"/>
        <v>0</v>
      </c>
      <c r="R89" s="43">
        <f t="shared" si="14"/>
        <v>30.128386876</v>
      </c>
      <c r="S89" s="63">
        <f t="shared" si="14"/>
        <v>1.981936053</v>
      </c>
      <c r="T89" s="63">
        <f t="shared" si="14"/>
        <v>0</v>
      </c>
      <c r="U89" s="63">
        <f t="shared" si="14"/>
        <v>0</v>
      </c>
      <c r="V89" s="62">
        <f t="shared" si="14"/>
        <v>24.769272062</v>
      </c>
      <c r="W89" s="43">
        <f t="shared" si="14"/>
        <v>0</v>
      </c>
      <c r="X89" s="63">
        <f t="shared" si="14"/>
        <v>0</v>
      </c>
      <c r="Y89" s="63">
        <f t="shared" si="14"/>
        <v>0</v>
      </c>
      <c r="Z89" s="63">
        <f t="shared" si="14"/>
        <v>0</v>
      </c>
      <c r="AA89" s="62">
        <f t="shared" si="14"/>
        <v>0</v>
      </c>
      <c r="AB89" s="43">
        <f t="shared" si="14"/>
        <v>0.193921814</v>
      </c>
      <c r="AC89" s="63">
        <f t="shared" si="14"/>
        <v>0</v>
      </c>
      <c r="AD89" s="63">
        <f t="shared" si="14"/>
        <v>0</v>
      </c>
      <c r="AE89" s="63">
        <f t="shared" si="14"/>
        <v>0</v>
      </c>
      <c r="AF89" s="62">
        <f t="shared" si="14"/>
        <v>0.790875291</v>
      </c>
      <c r="AG89" s="43">
        <f t="shared" si="14"/>
        <v>0</v>
      </c>
      <c r="AH89" s="63">
        <f t="shared" si="14"/>
        <v>0</v>
      </c>
      <c r="AI89" s="63">
        <f aca="true" t="shared" si="15" ref="AI89:BJ89">SUM(AI88:AI88)</f>
        <v>0</v>
      </c>
      <c r="AJ89" s="63">
        <f t="shared" si="15"/>
        <v>0</v>
      </c>
      <c r="AK89" s="62">
        <f t="shared" si="15"/>
        <v>0</v>
      </c>
      <c r="AL89" s="43">
        <f t="shared" si="15"/>
        <v>0.038606751</v>
      </c>
      <c r="AM89" s="63">
        <f t="shared" si="15"/>
        <v>0</v>
      </c>
      <c r="AN89" s="63">
        <f t="shared" si="15"/>
        <v>0</v>
      </c>
      <c r="AO89" s="63">
        <f t="shared" si="15"/>
        <v>0</v>
      </c>
      <c r="AP89" s="62">
        <f t="shared" si="15"/>
        <v>0.054374305</v>
      </c>
      <c r="AQ89" s="43">
        <f t="shared" si="15"/>
        <v>0</v>
      </c>
      <c r="AR89" s="63">
        <f>SUM(AR88:AR88)</f>
        <v>0</v>
      </c>
      <c r="AS89" s="63">
        <f t="shared" si="15"/>
        <v>0</v>
      </c>
      <c r="AT89" s="63">
        <f t="shared" si="15"/>
        <v>0</v>
      </c>
      <c r="AU89" s="62">
        <f t="shared" si="15"/>
        <v>0</v>
      </c>
      <c r="AV89" s="43">
        <f t="shared" si="15"/>
        <v>1101.840170545</v>
      </c>
      <c r="AW89" s="63">
        <f t="shared" si="15"/>
        <v>358.297826467</v>
      </c>
      <c r="AX89" s="63">
        <f t="shared" si="15"/>
        <v>0</v>
      </c>
      <c r="AY89" s="63">
        <f t="shared" si="15"/>
        <v>0</v>
      </c>
      <c r="AZ89" s="62">
        <f t="shared" si="15"/>
        <v>3510.255971738</v>
      </c>
      <c r="BA89" s="43">
        <f t="shared" si="15"/>
        <v>0</v>
      </c>
      <c r="BB89" s="63">
        <f t="shared" si="15"/>
        <v>0</v>
      </c>
      <c r="BC89" s="63">
        <f t="shared" si="15"/>
        <v>0</v>
      </c>
      <c r="BD89" s="63">
        <f t="shared" si="15"/>
        <v>0</v>
      </c>
      <c r="BE89" s="62">
        <f t="shared" si="15"/>
        <v>0</v>
      </c>
      <c r="BF89" s="43">
        <f t="shared" si="15"/>
        <v>398.926929838</v>
      </c>
      <c r="BG89" s="63">
        <f t="shared" si="15"/>
        <v>24.775665345</v>
      </c>
      <c r="BH89" s="63">
        <f t="shared" si="15"/>
        <v>0</v>
      </c>
      <c r="BI89" s="63">
        <f t="shared" si="15"/>
        <v>0</v>
      </c>
      <c r="BJ89" s="62">
        <f t="shared" si="15"/>
        <v>612.0512706964065</v>
      </c>
      <c r="BK89" s="82">
        <f>SUM(BK88:BK88)</f>
        <v>6402.837659661406</v>
      </c>
      <c r="BL89" s="87"/>
    </row>
    <row r="90" spans="1:64" ht="2.25" customHeight="1">
      <c r="A90" s="10"/>
      <c r="B90" s="1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8"/>
      <c r="BL90" s="87"/>
    </row>
    <row r="91" spans="1:64" ht="12.75">
      <c r="A91" s="10" t="s">
        <v>4</v>
      </c>
      <c r="B91" s="16" t="s">
        <v>9</v>
      </c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8"/>
      <c r="BL91" s="87"/>
    </row>
    <row r="92" spans="1:64" ht="12.75">
      <c r="A92" s="10" t="s">
        <v>67</v>
      </c>
      <c r="B92" s="17" t="s">
        <v>18</v>
      </c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8"/>
      <c r="BL92" s="87"/>
    </row>
    <row r="93" spans="1:64" ht="12.75">
      <c r="A93" s="10"/>
      <c r="B93" s="18" t="s">
        <v>31</v>
      </c>
      <c r="C93" s="97"/>
      <c r="D93" s="51"/>
      <c r="E93" s="52"/>
      <c r="F93" s="52"/>
      <c r="G93" s="53"/>
      <c r="H93" s="50"/>
      <c r="I93" s="52"/>
      <c r="J93" s="52"/>
      <c r="K93" s="52"/>
      <c r="L93" s="53"/>
      <c r="M93" s="50"/>
      <c r="N93" s="51"/>
      <c r="O93" s="52"/>
      <c r="P93" s="52"/>
      <c r="Q93" s="53"/>
      <c r="R93" s="50"/>
      <c r="S93" s="52"/>
      <c r="T93" s="52"/>
      <c r="U93" s="52"/>
      <c r="V93" s="53"/>
      <c r="W93" s="50"/>
      <c r="X93" s="52"/>
      <c r="Y93" s="52"/>
      <c r="Z93" s="52"/>
      <c r="AA93" s="53"/>
      <c r="AB93" s="50"/>
      <c r="AC93" s="52"/>
      <c r="AD93" s="52"/>
      <c r="AE93" s="52"/>
      <c r="AF93" s="53"/>
      <c r="AG93" s="50"/>
      <c r="AH93" s="52"/>
      <c r="AI93" s="52"/>
      <c r="AJ93" s="52"/>
      <c r="AK93" s="53"/>
      <c r="AL93" s="50"/>
      <c r="AM93" s="52"/>
      <c r="AN93" s="52"/>
      <c r="AO93" s="52"/>
      <c r="AP93" s="53"/>
      <c r="AQ93" s="50"/>
      <c r="AR93" s="51"/>
      <c r="AS93" s="52"/>
      <c r="AT93" s="52"/>
      <c r="AU93" s="53"/>
      <c r="AV93" s="50"/>
      <c r="AW93" s="52"/>
      <c r="AX93" s="52"/>
      <c r="AY93" s="52"/>
      <c r="AZ93" s="53"/>
      <c r="BA93" s="50"/>
      <c r="BB93" s="51"/>
      <c r="BC93" s="52"/>
      <c r="BD93" s="52"/>
      <c r="BE93" s="53"/>
      <c r="BF93" s="50"/>
      <c r="BG93" s="51"/>
      <c r="BH93" s="52"/>
      <c r="BI93" s="52"/>
      <c r="BJ93" s="53"/>
      <c r="BK93" s="54"/>
      <c r="BL93" s="87"/>
    </row>
    <row r="94" spans="1:252" s="34" customFormat="1" ht="12.75">
      <c r="A94" s="31"/>
      <c r="B94" s="32" t="s">
        <v>76</v>
      </c>
      <c r="C94" s="98"/>
      <c r="D94" s="56"/>
      <c r="E94" s="56"/>
      <c r="F94" s="56"/>
      <c r="G94" s="57"/>
      <c r="H94" s="55"/>
      <c r="I94" s="56"/>
      <c r="J94" s="56"/>
      <c r="K94" s="56"/>
      <c r="L94" s="57"/>
      <c r="M94" s="55"/>
      <c r="N94" s="56"/>
      <c r="O94" s="56"/>
      <c r="P94" s="56"/>
      <c r="Q94" s="57"/>
      <c r="R94" s="55"/>
      <c r="S94" s="56"/>
      <c r="T94" s="56"/>
      <c r="U94" s="56"/>
      <c r="V94" s="57"/>
      <c r="W94" s="55"/>
      <c r="X94" s="56"/>
      <c r="Y94" s="56"/>
      <c r="Z94" s="56"/>
      <c r="AA94" s="57"/>
      <c r="AB94" s="55"/>
      <c r="AC94" s="56"/>
      <c r="AD94" s="56"/>
      <c r="AE94" s="56"/>
      <c r="AF94" s="57"/>
      <c r="AG94" s="55"/>
      <c r="AH94" s="56"/>
      <c r="AI94" s="56"/>
      <c r="AJ94" s="56"/>
      <c r="AK94" s="57"/>
      <c r="AL94" s="55"/>
      <c r="AM94" s="56"/>
      <c r="AN94" s="56"/>
      <c r="AO94" s="56"/>
      <c r="AP94" s="57"/>
      <c r="AQ94" s="55"/>
      <c r="AR94" s="56"/>
      <c r="AS94" s="56"/>
      <c r="AT94" s="56"/>
      <c r="AU94" s="57"/>
      <c r="AV94" s="55"/>
      <c r="AW94" s="56"/>
      <c r="AX94" s="56"/>
      <c r="AY94" s="56"/>
      <c r="AZ94" s="57"/>
      <c r="BA94" s="55"/>
      <c r="BB94" s="56"/>
      <c r="BC94" s="56"/>
      <c r="BD94" s="56"/>
      <c r="BE94" s="57"/>
      <c r="BF94" s="55"/>
      <c r="BG94" s="56"/>
      <c r="BH94" s="56"/>
      <c r="BI94" s="56"/>
      <c r="BJ94" s="57"/>
      <c r="BK94" s="58"/>
      <c r="BL94" s="87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</row>
    <row r="95" spans="1:64" ht="12.75">
      <c r="A95" s="10" t="s">
        <v>68</v>
      </c>
      <c r="B95" s="17" t="s">
        <v>19</v>
      </c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8"/>
      <c r="BL95" s="87"/>
    </row>
    <row r="96" spans="1:64" ht="12.75">
      <c r="A96" s="10"/>
      <c r="B96" s="92" t="s">
        <v>126</v>
      </c>
      <c r="C96" s="97">
        <v>0</v>
      </c>
      <c r="D96" s="51">
        <v>0</v>
      </c>
      <c r="E96" s="52">
        <v>0</v>
      </c>
      <c r="F96" s="52">
        <v>0</v>
      </c>
      <c r="G96" s="53">
        <v>0</v>
      </c>
      <c r="H96" s="50">
        <v>0</v>
      </c>
      <c r="I96" s="52">
        <v>18.224608345</v>
      </c>
      <c r="J96" s="52">
        <v>0</v>
      </c>
      <c r="K96" s="52">
        <v>0</v>
      </c>
      <c r="L96" s="53">
        <v>44.670122341</v>
      </c>
      <c r="M96" s="50">
        <v>0</v>
      </c>
      <c r="N96" s="51">
        <v>0</v>
      </c>
      <c r="O96" s="52">
        <v>0</v>
      </c>
      <c r="P96" s="52">
        <v>0</v>
      </c>
      <c r="Q96" s="53">
        <v>0</v>
      </c>
      <c r="R96" s="50">
        <v>0</v>
      </c>
      <c r="S96" s="52">
        <v>0</v>
      </c>
      <c r="T96" s="52">
        <v>0</v>
      </c>
      <c r="U96" s="52">
        <v>0</v>
      </c>
      <c r="V96" s="53">
        <v>9.619E-06</v>
      </c>
      <c r="W96" s="50">
        <v>0</v>
      </c>
      <c r="X96" s="52">
        <v>0</v>
      </c>
      <c r="Y96" s="52">
        <v>0</v>
      </c>
      <c r="Z96" s="52">
        <v>0</v>
      </c>
      <c r="AA96" s="53">
        <v>0</v>
      </c>
      <c r="AB96" s="50">
        <v>0</v>
      </c>
      <c r="AC96" s="52">
        <v>0</v>
      </c>
      <c r="AD96" s="52">
        <v>0</v>
      </c>
      <c r="AE96" s="52">
        <v>0</v>
      </c>
      <c r="AF96" s="53">
        <v>0</v>
      </c>
      <c r="AG96" s="50">
        <v>0</v>
      </c>
      <c r="AH96" s="52">
        <v>0</v>
      </c>
      <c r="AI96" s="52">
        <v>0</v>
      </c>
      <c r="AJ96" s="52">
        <v>0</v>
      </c>
      <c r="AK96" s="53">
        <v>0</v>
      </c>
      <c r="AL96" s="50">
        <v>0</v>
      </c>
      <c r="AM96" s="52">
        <v>0</v>
      </c>
      <c r="AN96" s="52">
        <v>0</v>
      </c>
      <c r="AO96" s="52">
        <v>0</v>
      </c>
      <c r="AP96" s="53">
        <v>0</v>
      </c>
      <c r="AQ96" s="50">
        <v>0</v>
      </c>
      <c r="AR96" s="51">
        <v>0</v>
      </c>
      <c r="AS96" s="52">
        <v>0</v>
      </c>
      <c r="AT96" s="52">
        <v>0</v>
      </c>
      <c r="AU96" s="53">
        <v>0</v>
      </c>
      <c r="AV96" s="50">
        <v>0</v>
      </c>
      <c r="AW96" s="52">
        <v>0</v>
      </c>
      <c r="AX96" s="52">
        <v>0</v>
      </c>
      <c r="AY96" s="52">
        <v>0</v>
      </c>
      <c r="AZ96" s="53">
        <v>0</v>
      </c>
      <c r="BA96" s="50">
        <v>0</v>
      </c>
      <c r="BB96" s="51">
        <v>0</v>
      </c>
      <c r="BC96" s="52">
        <v>0</v>
      </c>
      <c r="BD96" s="52">
        <v>0</v>
      </c>
      <c r="BE96" s="53">
        <v>0</v>
      </c>
      <c r="BF96" s="50">
        <v>0</v>
      </c>
      <c r="BG96" s="51">
        <v>0</v>
      </c>
      <c r="BH96" s="52">
        <v>0</v>
      </c>
      <c r="BI96" s="52">
        <v>0</v>
      </c>
      <c r="BJ96" s="53">
        <v>0</v>
      </c>
      <c r="BK96" s="54">
        <v>62.894740305</v>
      </c>
      <c r="BL96" s="87"/>
    </row>
    <row r="97" spans="1:252" s="34" customFormat="1" ht="12.75">
      <c r="A97" s="31"/>
      <c r="B97" s="33" t="s">
        <v>77</v>
      </c>
      <c r="C97" s="44">
        <f aca="true" t="shared" si="16" ref="C97:BJ97">SUM(C96:C96)</f>
        <v>0</v>
      </c>
      <c r="D97" s="63">
        <f t="shared" si="16"/>
        <v>0</v>
      </c>
      <c r="E97" s="63">
        <f t="shared" si="16"/>
        <v>0</v>
      </c>
      <c r="F97" s="63">
        <f t="shared" si="16"/>
        <v>0</v>
      </c>
      <c r="G97" s="62">
        <f t="shared" si="16"/>
        <v>0</v>
      </c>
      <c r="H97" s="43">
        <f t="shared" si="16"/>
        <v>0</v>
      </c>
      <c r="I97" s="63">
        <f t="shared" si="16"/>
        <v>18.224608345</v>
      </c>
      <c r="J97" s="63">
        <f t="shared" si="16"/>
        <v>0</v>
      </c>
      <c r="K97" s="63">
        <f t="shared" si="16"/>
        <v>0</v>
      </c>
      <c r="L97" s="62">
        <f t="shared" si="16"/>
        <v>44.670122341</v>
      </c>
      <c r="M97" s="43">
        <f t="shared" si="16"/>
        <v>0</v>
      </c>
      <c r="N97" s="63">
        <f t="shared" si="16"/>
        <v>0</v>
      </c>
      <c r="O97" s="63">
        <f t="shared" si="16"/>
        <v>0</v>
      </c>
      <c r="P97" s="63">
        <f t="shared" si="16"/>
        <v>0</v>
      </c>
      <c r="Q97" s="62">
        <f t="shared" si="16"/>
        <v>0</v>
      </c>
      <c r="R97" s="43">
        <f t="shared" si="16"/>
        <v>0</v>
      </c>
      <c r="S97" s="63">
        <f t="shared" si="16"/>
        <v>0</v>
      </c>
      <c r="T97" s="63">
        <f t="shared" si="16"/>
        <v>0</v>
      </c>
      <c r="U97" s="63">
        <f t="shared" si="16"/>
        <v>0</v>
      </c>
      <c r="V97" s="62">
        <f t="shared" si="16"/>
        <v>9.619E-06</v>
      </c>
      <c r="W97" s="43">
        <f t="shared" si="16"/>
        <v>0</v>
      </c>
      <c r="X97" s="63">
        <f t="shared" si="16"/>
        <v>0</v>
      </c>
      <c r="Y97" s="63">
        <f t="shared" si="16"/>
        <v>0</v>
      </c>
      <c r="Z97" s="63">
        <f t="shared" si="16"/>
        <v>0</v>
      </c>
      <c r="AA97" s="62">
        <f t="shared" si="16"/>
        <v>0</v>
      </c>
      <c r="AB97" s="43">
        <f t="shared" si="16"/>
        <v>0</v>
      </c>
      <c r="AC97" s="63">
        <f t="shared" si="16"/>
        <v>0</v>
      </c>
      <c r="AD97" s="63">
        <f t="shared" si="16"/>
        <v>0</v>
      </c>
      <c r="AE97" s="63">
        <f t="shared" si="16"/>
        <v>0</v>
      </c>
      <c r="AF97" s="62">
        <f t="shared" si="16"/>
        <v>0</v>
      </c>
      <c r="AG97" s="43">
        <f t="shared" si="16"/>
        <v>0</v>
      </c>
      <c r="AH97" s="63">
        <f t="shared" si="16"/>
        <v>0</v>
      </c>
      <c r="AI97" s="63">
        <f t="shared" si="16"/>
        <v>0</v>
      </c>
      <c r="AJ97" s="63">
        <f t="shared" si="16"/>
        <v>0</v>
      </c>
      <c r="AK97" s="62">
        <f t="shared" si="16"/>
        <v>0</v>
      </c>
      <c r="AL97" s="43">
        <f t="shared" si="16"/>
        <v>0</v>
      </c>
      <c r="AM97" s="63">
        <f t="shared" si="16"/>
        <v>0</v>
      </c>
      <c r="AN97" s="63">
        <f t="shared" si="16"/>
        <v>0</v>
      </c>
      <c r="AO97" s="63">
        <f t="shared" si="16"/>
        <v>0</v>
      </c>
      <c r="AP97" s="62">
        <f t="shared" si="16"/>
        <v>0</v>
      </c>
      <c r="AQ97" s="43">
        <f t="shared" si="16"/>
        <v>0</v>
      </c>
      <c r="AR97" s="63">
        <f>SUM(AR96:AR96)</f>
        <v>0</v>
      </c>
      <c r="AS97" s="63">
        <f t="shared" si="16"/>
        <v>0</v>
      </c>
      <c r="AT97" s="63">
        <f t="shared" si="16"/>
        <v>0</v>
      </c>
      <c r="AU97" s="62">
        <f t="shared" si="16"/>
        <v>0</v>
      </c>
      <c r="AV97" s="43">
        <f t="shared" si="16"/>
        <v>0</v>
      </c>
      <c r="AW97" s="63">
        <f t="shared" si="16"/>
        <v>0</v>
      </c>
      <c r="AX97" s="63">
        <f t="shared" si="16"/>
        <v>0</v>
      </c>
      <c r="AY97" s="63">
        <f t="shared" si="16"/>
        <v>0</v>
      </c>
      <c r="AZ97" s="62">
        <f t="shared" si="16"/>
        <v>0</v>
      </c>
      <c r="BA97" s="43">
        <f t="shared" si="16"/>
        <v>0</v>
      </c>
      <c r="BB97" s="63">
        <f t="shared" si="16"/>
        <v>0</v>
      </c>
      <c r="BC97" s="63">
        <f t="shared" si="16"/>
        <v>0</v>
      </c>
      <c r="BD97" s="63">
        <f t="shared" si="16"/>
        <v>0</v>
      </c>
      <c r="BE97" s="62">
        <f t="shared" si="16"/>
        <v>0</v>
      </c>
      <c r="BF97" s="43">
        <f t="shared" si="16"/>
        <v>0</v>
      </c>
      <c r="BG97" s="63">
        <f t="shared" si="16"/>
        <v>0</v>
      </c>
      <c r="BH97" s="63">
        <f t="shared" si="16"/>
        <v>0</v>
      </c>
      <c r="BI97" s="63">
        <f t="shared" si="16"/>
        <v>0</v>
      </c>
      <c r="BJ97" s="62">
        <f t="shared" si="16"/>
        <v>0</v>
      </c>
      <c r="BK97" s="82">
        <f>SUM(BK96:BK96)</f>
        <v>62.894740305</v>
      </c>
      <c r="BL97" s="87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</row>
    <row r="98" spans="1:252" s="34" customFormat="1" ht="12.75">
      <c r="A98" s="31"/>
      <c r="B98" s="33" t="s">
        <v>75</v>
      </c>
      <c r="C98" s="44">
        <f aca="true" t="shared" si="17" ref="C98:AR98">SUM(C97,C94)</f>
        <v>0</v>
      </c>
      <c r="D98" s="63">
        <f t="shared" si="17"/>
        <v>0</v>
      </c>
      <c r="E98" s="63">
        <f t="shared" si="17"/>
        <v>0</v>
      </c>
      <c r="F98" s="63">
        <f t="shared" si="17"/>
        <v>0</v>
      </c>
      <c r="G98" s="62">
        <f t="shared" si="17"/>
        <v>0</v>
      </c>
      <c r="H98" s="43">
        <f t="shared" si="17"/>
        <v>0</v>
      </c>
      <c r="I98" s="63">
        <f t="shared" si="17"/>
        <v>18.224608345</v>
      </c>
      <c r="J98" s="63">
        <f t="shared" si="17"/>
        <v>0</v>
      </c>
      <c r="K98" s="63">
        <f t="shared" si="17"/>
        <v>0</v>
      </c>
      <c r="L98" s="62">
        <f t="shared" si="17"/>
        <v>44.670122341</v>
      </c>
      <c r="M98" s="43">
        <f t="shared" si="17"/>
        <v>0</v>
      </c>
      <c r="N98" s="63">
        <f t="shared" si="17"/>
        <v>0</v>
      </c>
      <c r="O98" s="63">
        <f t="shared" si="17"/>
        <v>0</v>
      </c>
      <c r="P98" s="63">
        <f t="shared" si="17"/>
        <v>0</v>
      </c>
      <c r="Q98" s="62">
        <f t="shared" si="17"/>
        <v>0</v>
      </c>
      <c r="R98" s="43">
        <f t="shared" si="17"/>
        <v>0</v>
      </c>
      <c r="S98" s="63">
        <f t="shared" si="17"/>
        <v>0</v>
      </c>
      <c r="T98" s="63">
        <f t="shared" si="17"/>
        <v>0</v>
      </c>
      <c r="U98" s="63">
        <f t="shared" si="17"/>
        <v>0</v>
      </c>
      <c r="V98" s="62">
        <f t="shared" si="17"/>
        <v>9.619E-06</v>
      </c>
      <c r="W98" s="43">
        <f t="shared" si="17"/>
        <v>0</v>
      </c>
      <c r="X98" s="63">
        <f t="shared" si="17"/>
        <v>0</v>
      </c>
      <c r="Y98" s="63">
        <f t="shared" si="17"/>
        <v>0</v>
      </c>
      <c r="Z98" s="63">
        <f t="shared" si="17"/>
        <v>0</v>
      </c>
      <c r="AA98" s="62">
        <f t="shared" si="17"/>
        <v>0</v>
      </c>
      <c r="AB98" s="43">
        <f t="shared" si="17"/>
        <v>0</v>
      </c>
      <c r="AC98" s="63">
        <f t="shared" si="17"/>
        <v>0</v>
      </c>
      <c r="AD98" s="63">
        <f t="shared" si="17"/>
        <v>0</v>
      </c>
      <c r="AE98" s="63">
        <f t="shared" si="17"/>
        <v>0</v>
      </c>
      <c r="AF98" s="62">
        <f t="shared" si="17"/>
        <v>0</v>
      </c>
      <c r="AG98" s="43">
        <f t="shared" si="17"/>
        <v>0</v>
      </c>
      <c r="AH98" s="63">
        <f t="shared" si="17"/>
        <v>0</v>
      </c>
      <c r="AI98" s="63">
        <f t="shared" si="17"/>
        <v>0</v>
      </c>
      <c r="AJ98" s="63">
        <f t="shared" si="17"/>
        <v>0</v>
      </c>
      <c r="AK98" s="62">
        <f t="shared" si="17"/>
        <v>0</v>
      </c>
      <c r="AL98" s="43">
        <f t="shared" si="17"/>
        <v>0</v>
      </c>
      <c r="AM98" s="63">
        <f t="shared" si="17"/>
        <v>0</v>
      </c>
      <c r="AN98" s="63">
        <f t="shared" si="17"/>
        <v>0</v>
      </c>
      <c r="AO98" s="63">
        <f t="shared" si="17"/>
        <v>0</v>
      </c>
      <c r="AP98" s="62">
        <f t="shared" si="17"/>
        <v>0</v>
      </c>
      <c r="AQ98" s="43">
        <f t="shared" si="17"/>
        <v>0</v>
      </c>
      <c r="AR98" s="63">
        <f t="shared" si="17"/>
        <v>0</v>
      </c>
      <c r="AS98" s="63">
        <f aca="true" t="shared" si="18" ref="AS98:BK98">SUM(AS97,AS94)</f>
        <v>0</v>
      </c>
      <c r="AT98" s="63">
        <f t="shared" si="18"/>
        <v>0</v>
      </c>
      <c r="AU98" s="62">
        <f t="shared" si="18"/>
        <v>0</v>
      </c>
      <c r="AV98" s="43">
        <f t="shared" si="18"/>
        <v>0</v>
      </c>
      <c r="AW98" s="63">
        <f t="shared" si="18"/>
        <v>0</v>
      </c>
      <c r="AX98" s="63">
        <f t="shared" si="18"/>
        <v>0</v>
      </c>
      <c r="AY98" s="63">
        <f t="shared" si="18"/>
        <v>0</v>
      </c>
      <c r="AZ98" s="62">
        <f t="shared" si="18"/>
        <v>0</v>
      </c>
      <c r="BA98" s="43">
        <f t="shared" si="18"/>
        <v>0</v>
      </c>
      <c r="BB98" s="63">
        <f t="shared" si="18"/>
        <v>0</v>
      </c>
      <c r="BC98" s="63">
        <f t="shared" si="18"/>
        <v>0</v>
      </c>
      <c r="BD98" s="63">
        <f t="shared" si="18"/>
        <v>0</v>
      </c>
      <c r="BE98" s="62">
        <f t="shared" si="18"/>
        <v>0</v>
      </c>
      <c r="BF98" s="43">
        <f t="shared" si="18"/>
        <v>0</v>
      </c>
      <c r="BG98" s="63">
        <f t="shared" si="18"/>
        <v>0</v>
      </c>
      <c r="BH98" s="63">
        <f t="shared" si="18"/>
        <v>0</v>
      </c>
      <c r="BI98" s="63">
        <f t="shared" si="18"/>
        <v>0</v>
      </c>
      <c r="BJ98" s="62">
        <f t="shared" si="18"/>
        <v>0</v>
      </c>
      <c r="BK98" s="82">
        <f t="shared" si="18"/>
        <v>62.894740305</v>
      </c>
      <c r="BL98" s="87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</row>
    <row r="99" spans="1:64" ht="4.5" customHeight="1">
      <c r="A99" s="10"/>
      <c r="B99" s="1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8"/>
      <c r="BL99" s="87"/>
    </row>
    <row r="100" spans="1:64" ht="12.75">
      <c r="A100" s="10" t="s">
        <v>20</v>
      </c>
      <c r="B100" s="16" t="s">
        <v>21</v>
      </c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8"/>
      <c r="BL100" s="87"/>
    </row>
    <row r="101" spans="1:64" ht="12.75">
      <c r="A101" s="10" t="s">
        <v>67</v>
      </c>
      <c r="B101" s="17" t="s">
        <v>22</v>
      </c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8"/>
      <c r="BL101" s="87"/>
    </row>
    <row r="102" spans="1:64" ht="12.75">
      <c r="A102" s="10"/>
      <c r="B102" s="21" t="s">
        <v>120</v>
      </c>
      <c r="C102" s="48">
        <v>0</v>
      </c>
      <c r="D102" s="46">
        <v>29.6929176</v>
      </c>
      <c r="E102" s="40">
        <v>0</v>
      </c>
      <c r="F102" s="40">
        <v>0</v>
      </c>
      <c r="G102" s="47">
        <v>0</v>
      </c>
      <c r="H102" s="64">
        <v>2.831456787</v>
      </c>
      <c r="I102" s="40">
        <v>1.503029535</v>
      </c>
      <c r="J102" s="40">
        <v>0</v>
      </c>
      <c r="K102" s="40">
        <v>0</v>
      </c>
      <c r="L102" s="47">
        <v>49.03289391</v>
      </c>
      <c r="M102" s="64">
        <v>0</v>
      </c>
      <c r="N102" s="46">
        <v>0</v>
      </c>
      <c r="O102" s="40">
        <v>0</v>
      </c>
      <c r="P102" s="40">
        <v>0</v>
      </c>
      <c r="Q102" s="47">
        <v>0</v>
      </c>
      <c r="R102" s="64">
        <v>0.88319777</v>
      </c>
      <c r="S102" s="40">
        <v>0</v>
      </c>
      <c r="T102" s="40">
        <v>0</v>
      </c>
      <c r="U102" s="40">
        <v>0</v>
      </c>
      <c r="V102" s="47">
        <v>0.373317471</v>
      </c>
      <c r="W102" s="64">
        <v>0</v>
      </c>
      <c r="X102" s="40">
        <v>0</v>
      </c>
      <c r="Y102" s="40">
        <v>0</v>
      </c>
      <c r="Z102" s="40">
        <v>0</v>
      </c>
      <c r="AA102" s="47">
        <v>0</v>
      </c>
      <c r="AB102" s="64">
        <v>0</v>
      </c>
      <c r="AC102" s="40">
        <v>0</v>
      </c>
      <c r="AD102" s="40">
        <v>0</v>
      </c>
      <c r="AE102" s="40">
        <v>0</v>
      </c>
      <c r="AF102" s="47">
        <v>0</v>
      </c>
      <c r="AG102" s="64">
        <v>0</v>
      </c>
      <c r="AH102" s="40">
        <v>0</v>
      </c>
      <c r="AI102" s="40">
        <v>0</v>
      </c>
      <c r="AJ102" s="40">
        <v>0</v>
      </c>
      <c r="AK102" s="47">
        <v>0</v>
      </c>
      <c r="AL102" s="64">
        <v>0.000743738</v>
      </c>
      <c r="AM102" s="40">
        <v>0</v>
      </c>
      <c r="AN102" s="40">
        <v>0</v>
      </c>
      <c r="AO102" s="40">
        <v>0</v>
      </c>
      <c r="AP102" s="47">
        <v>0</v>
      </c>
      <c r="AQ102" s="64">
        <v>0</v>
      </c>
      <c r="AR102" s="46">
        <v>0</v>
      </c>
      <c r="AS102" s="40">
        <v>0</v>
      </c>
      <c r="AT102" s="40">
        <v>0</v>
      </c>
      <c r="AU102" s="47">
        <v>0</v>
      </c>
      <c r="AV102" s="64">
        <v>6.883958376</v>
      </c>
      <c r="AW102" s="40">
        <v>2.838681109</v>
      </c>
      <c r="AX102" s="40">
        <v>0</v>
      </c>
      <c r="AY102" s="40">
        <v>0</v>
      </c>
      <c r="AZ102" s="47">
        <v>23.0475965</v>
      </c>
      <c r="BA102" s="64">
        <v>0</v>
      </c>
      <c r="BB102" s="46">
        <v>0</v>
      </c>
      <c r="BC102" s="40">
        <v>0</v>
      </c>
      <c r="BD102" s="40">
        <v>0</v>
      </c>
      <c r="BE102" s="47">
        <v>0</v>
      </c>
      <c r="BF102" s="64">
        <v>2.133976338</v>
      </c>
      <c r="BG102" s="46">
        <v>0.014859382</v>
      </c>
      <c r="BH102" s="40">
        <v>0</v>
      </c>
      <c r="BI102" s="40">
        <v>0</v>
      </c>
      <c r="BJ102" s="47">
        <v>4.347032696</v>
      </c>
      <c r="BK102" s="54">
        <v>123.583661212</v>
      </c>
      <c r="BL102" s="87"/>
    </row>
    <row r="103" spans="1:64" ht="12.75">
      <c r="A103" s="10"/>
      <c r="B103" s="21" t="s">
        <v>122</v>
      </c>
      <c r="C103" s="48">
        <v>0</v>
      </c>
      <c r="D103" s="46">
        <v>19.73780615</v>
      </c>
      <c r="E103" s="40">
        <v>0</v>
      </c>
      <c r="F103" s="40">
        <v>0</v>
      </c>
      <c r="G103" s="47">
        <v>0</v>
      </c>
      <c r="H103" s="64">
        <v>7.477480532</v>
      </c>
      <c r="I103" s="40">
        <v>0.039876443</v>
      </c>
      <c r="J103" s="40">
        <v>0</v>
      </c>
      <c r="K103" s="40">
        <v>0</v>
      </c>
      <c r="L103" s="47">
        <v>43.599761551</v>
      </c>
      <c r="M103" s="64">
        <v>0</v>
      </c>
      <c r="N103" s="46">
        <v>0</v>
      </c>
      <c r="O103" s="40">
        <v>0</v>
      </c>
      <c r="P103" s="40">
        <v>0</v>
      </c>
      <c r="Q103" s="47">
        <v>0</v>
      </c>
      <c r="R103" s="64">
        <v>3.091612365</v>
      </c>
      <c r="S103" s="40">
        <v>0</v>
      </c>
      <c r="T103" s="40">
        <v>0</v>
      </c>
      <c r="U103" s="40">
        <v>0</v>
      </c>
      <c r="V103" s="47">
        <v>0.982297988</v>
      </c>
      <c r="W103" s="64">
        <v>0</v>
      </c>
      <c r="X103" s="40">
        <v>0</v>
      </c>
      <c r="Y103" s="40">
        <v>0</v>
      </c>
      <c r="Z103" s="40">
        <v>0</v>
      </c>
      <c r="AA103" s="47">
        <v>0</v>
      </c>
      <c r="AB103" s="64">
        <v>0</v>
      </c>
      <c r="AC103" s="40">
        <v>0</v>
      </c>
      <c r="AD103" s="40">
        <v>0</v>
      </c>
      <c r="AE103" s="40">
        <v>0</v>
      </c>
      <c r="AF103" s="47">
        <v>0</v>
      </c>
      <c r="AG103" s="64">
        <v>0</v>
      </c>
      <c r="AH103" s="40">
        <v>0</v>
      </c>
      <c r="AI103" s="40">
        <v>0</v>
      </c>
      <c r="AJ103" s="40">
        <v>0</v>
      </c>
      <c r="AK103" s="47">
        <v>0</v>
      </c>
      <c r="AL103" s="64">
        <v>0</v>
      </c>
      <c r="AM103" s="40">
        <v>0</v>
      </c>
      <c r="AN103" s="40">
        <v>0</v>
      </c>
      <c r="AO103" s="40">
        <v>0</v>
      </c>
      <c r="AP103" s="47">
        <v>0</v>
      </c>
      <c r="AQ103" s="64">
        <v>0</v>
      </c>
      <c r="AR103" s="46">
        <v>0.059551997</v>
      </c>
      <c r="AS103" s="40">
        <v>0</v>
      </c>
      <c r="AT103" s="40">
        <v>0</v>
      </c>
      <c r="AU103" s="47">
        <v>0</v>
      </c>
      <c r="AV103" s="64">
        <v>8.714722954</v>
      </c>
      <c r="AW103" s="40">
        <v>1.531465991</v>
      </c>
      <c r="AX103" s="40">
        <v>0</v>
      </c>
      <c r="AY103" s="40">
        <v>0</v>
      </c>
      <c r="AZ103" s="47">
        <v>21.674257032</v>
      </c>
      <c r="BA103" s="64">
        <v>0</v>
      </c>
      <c r="BB103" s="46">
        <v>0</v>
      </c>
      <c r="BC103" s="40">
        <v>0</v>
      </c>
      <c r="BD103" s="40">
        <v>0</v>
      </c>
      <c r="BE103" s="47">
        <v>0</v>
      </c>
      <c r="BF103" s="64">
        <v>3.016168757</v>
      </c>
      <c r="BG103" s="46">
        <v>0.362939006</v>
      </c>
      <c r="BH103" s="40">
        <v>0</v>
      </c>
      <c r="BI103" s="40">
        <v>0</v>
      </c>
      <c r="BJ103" s="47">
        <v>0.53217886</v>
      </c>
      <c r="BK103" s="54">
        <v>110.820119626</v>
      </c>
      <c r="BL103" s="87"/>
    </row>
    <row r="104" spans="1:64" ht="12.75">
      <c r="A104" s="10"/>
      <c r="B104" s="21" t="s">
        <v>121</v>
      </c>
      <c r="C104" s="48">
        <v>0</v>
      </c>
      <c r="D104" s="46">
        <v>68.356058465</v>
      </c>
      <c r="E104" s="40">
        <v>0</v>
      </c>
      <c r="F104" s="40">
        <v>0</v>
      </c>
      <c r="G104" s="47">
        <v>0</v>
      </c>
      <c r="H104" s="64">
        <v>45.023490021</v>
      </c>
      <c r="I104" s="40">
        <v>79.762477332</v>
      </c>
      <c r="J104" s="40">
        <v>0</v>
      </c>
      <c r="K104" s="40">
        <v>0</v>
      </c>
      <c r="L104" s="47">
        <v>224.849268956</v>
      </c>
      <c r="M104" s="64">
        <v>0</v>
      </c>
      <c r="N104" s="46">
        <v>0</v>
      </c>
      <c r="O104" s="40">
        <v>0</v>
      </c>
      <c r="P104" s="40">
        <v>0</v>
      </c>
      <c r="Q104" s="47">
        <v>0</v>
      </c>
      <c r="R104" s="64">
        <v>23.699920293</v>
      </c>
      <c r="S104" s="40">
        <v>1.213411138</v>
      </c>
      <c r="T104" s="40">
        <v>0</v>
      </c>
      <c r="U104" s="40">
        <v>0</v>
      </c>
      <c r="V104" s="47">
        <v>9.775043667</v>
      </c>
      <c r="W104" s="64">
        <v>0</v>
      </c>
      <c r="X104" s="40">
        <v>0</v>
      </c>
      <c r="Y104" s="40">
        <v>0</v>
      </c>
      <c r="Z104" s="40">
        <v>0</v>
      </c>
      <c r="AA104" s="47">
        <v>0</v>
      </c>
      <c r="AB104" s="64">
        <v>0.090253288</v>
      </c>
      <c r="AC104" s="40">
        <v>0</v>
      </c>
      <c r="AD104" s="40">
        <v>0</v>
      </c>
      <c r="AE104" s="40">
        <v>0</v>
      </c>
      <c r="AF104" s="47">
        <v>0</v>
      </c>
      <c r="AG104" s="64">
        <v>0</v>
      </c>
      <c r="AH104" s="40">
        <v>0</v>
      </c>
      <c r="AI104" s="40">
        <v>0</v>
      </c>
      <c r="AJ104" s="40">
        <v>0</v>
      </c>
      <c r="AK104" s="47">
        <v>0</v>
      </c>
      <c r="AL104" s="64">
        <v>0.052018122</v>
      </c>
      <c r="AM104" s="40">
        <v>0</v>
      </c>
      <c r="AN104" s="40">
        <v>0</v>
      </c>
      <c r="AO104" s="40">
        <v>0</v>
      </c>
      <c r="AP104" s="47">
        <v>0</v>
      </c>
      <c r="AQ104" s="64">
        <v>0</v>
      </c>
      <c r="AR104" s="46">
        <v>0</v>
      </c>
      <c r="AS104" s="40">
        <v>0</v>
      </c>
      <c r="AT104" s="40">
        <v>0</v>
      </c>
      <c r="AU104" s="47">
        <v>0</v>
      </c>
      <c r="AV104" s="64">
        <v>86.88756759</v>
      </c>
      <c r="AW104" s="40">
        <v>17.996097602</v>
      </c>
      <c r="AX104" s="40">
        <v>0</v>
      </c>
      <c r="AY104" s="40">
        <v>0</v>
      </c>
      <c r="AZ104" s="47">
        <v>217.367614528</v>
      </c>
      <c r="BA104" s="64">
        <v>0</v>
      </c>
      <c r="BB104" s="46">
        <v>0</v>
      </c>
      <c r="BC104" s="40">
        <v>0</v>
      </c>
      <c r="BD104" s="40">
        <v>0</v>
      </c>
      <c r="BE104" s="47">
        <v>0</v>
      </c>
      <c r="BF104" s="64">
        <v>25.248744537</v>
      </c>
      <c r="BG104" s="46">
        <v>1.629666227</v>
      </c>
      <c r="BH104" s="40">
        <v>0</v>
      </c>
      <c r="BI104" s="40">
        <v>0</v>
      </c>
      <c r="BJ104" s="47">
        <v>16.314734938</v>
      </c>
      <c r="BK104" s="54">
        <v>818.266366704</v>
      </c>
      <c r="BL104" s="87"/>
    </row>
    <row r="105" spans="1:64" ht="12.75">
      <c r="A105" s="10"/>
      <c r="B105" s="21" t="s">
        <v>118</v>
      </c>
      <c r="C105" s="48">
        <v>0</v>
      </c>
      <c r="D105" s="46">
        <v>61.032337848</v>
      </c>
      <c r="E105" s="40">
        <v>0</v>
      </c>
      <c r="F105" s="40">
        <v>0</v>
      </c>
      <c r="G105" s="47">
        <v>0</v>
      </c>
      <c r="H105" s="64">
        <v>28.308639657</v>
      </c>
      <c r="I105" s="40">
        <v>9.976629978</v>
      </c>
      <c r="J105" s="40">
        <v>0</v>
      </c>
      <c r="K105" s="40">
        <v>0</v>
      </c>
      <c r="L105" s="47">
        <v>54.495360496</v>
      </c>
      <c r="M105" s="64">
        <v>0</v>
      </c>
      <c r="N105" s="46">
        <v>0</v>
      </c>
      <c r="O105" s="40">
        <v>0</v>
      </c>
      <c r="P105" s="40">
        <v>0</v>
      </c>
      <c r="Q105" s="47">
        <v>0</v>
      </c>
      <c r="R105" s="64">
        <v>10.014258715</v>
      </c>
      <c r="S105" s="40">
        <v>0</v>
      </c>
      <c r="T105" s="40">
        <v>0</v>
      </c>
      <c r="U105" s="40">
        <v>0</v>
      </c>
      <c r="V105" s="47">
        <v>4.303393354</v>
      </c>
      <c r="W105" s="64">
        <v>0</v>
      </c>
      <c r="X105" s="40">
        <v>0</v>
      </c>
      <c r="Y105" s="40">
        <v>0</v>
      </c>
      <c r="Z105" s="40">
        <v>0</v>
      </c>
      <c r="AA105" s="47">
        <v>0</v>
      </c>
      <c r="AB105" s="64">
        <v>0</v>
      </c>
      <c r="AC105" s="40">
        <v>0</v>
      </c>
      <c r="AD105" s="40">
        <v>0</v>
      </c>
      <c r="AE105" s="40">
        <v>0</v>
      </c>
      <c r="AF105" s="47">
        <v>0</v>
      </c>
      <c r="AG105" s="64">
        <v>0</v>
      </c>
      <c r="AH105" s="40">
        <v>0</v>
      </c>
      <c r="AI105" s="40">
        <v>0</v>
      </c>
      <c r="AJ105" s="40">
        <v>0</v>
      </c>
      <c r="AK105" s="47">
        <v>0</v>
      </c>
      <c r="AL105" s="64">
        <v>0.000276732</v>
      </c>
      <c r="AM105" s="40">
        <v>0</v>
      </c>
      <c r="AN105" s="40">
        <v>0</v>
      </c>
      <c r="AO105" s="40">
        <v>0</v>
      </c>
      <c r="AP105" s="47">
        <v>0</v>
      </c>
      <c r="AQ105" s="64">
        <v>0</v>
      </c>
      <c r="AR105" s="46">
        <v>0</v>
      </c>
      <c r="AS105" s="40">
        <v>0</v>
      </c>
      <c r="AT105" s="40">
        <v>0</v>
      </c>
      <c r="AU105" s="47">
        <v>0</v>
      </c>
      <c r="AV105" s="64">
        <v>41.317504202</v>
      </c>
      <c r="AW105" s="40">
        <v>48.273850378</v>
      </c>
      <c r="AX105" s="40">
        <v>0</v>
      </c>
      <c r="AY105" s="40">
        <v>0</v>
      </c>
      <c r="AZ105" s="47">
        <v>82.780118084</v>
      </c>
      <c r="BA105" s="64">
        <v>0</v>
      </c>
      <c r="BB105" s="46">
        <v>0</v>
      </c>
      <c r="BC105" s="40">
        <v>0</v>
      </c>
      <c r="BD105" s="40">
        <v>0</v>
      </c>
      <c r="BE105" s="47">
        <v>0</v>
      </c>
      <c r="BF105" s="64">
        <v>9.495927327</v>
      </c>
      <c r="BG105" s="46">
        <v>1.241825312</v>
      </c>
      <c r="BH105" s="40">
        <v>0</v>
      </c>
      <c r="BI105" s="40">
        <v>0</v>
      </c>
      <c r="BJ105" s="47">
        <v>5.516188963</v>
      </c>
      <c r="BK105" s="54">
        <v>356.756311046</v>
      </c>
      <c r="BL105" s="87"/>
    </row>
    <row r="106" spans="1:64" ht="12.75">
      <c r="A106" s="10"/>
      <c r="B106" s="21" t="s">
        <v>119</v>
      </c>
      <c r="C106" s="48">
        <v>0</v>
      </c>
      <c r="D106" s="46">
        <v>6.651736203</v>
      </c>
      <c r="E106" s="40">
        <v>0</v>
      </c>
      <c r="F106" s="40">
        <v>0</v>
      </c>
      <c r="G106" s="47">
        <v>0</v>
      </c>
      <c r="H106" s="64">
        <v>1.061990754</v>
      </c>
      <c r="I106" s="40">
        <v>0.524220045</v>
      </c>
      <c r="J106" s="40">
        <v>0</v>
      </c>
      <c r="K106" s="40">
        <v>0</v>
      </c>
      <c r="L106" s="47">
        <v>19.110355199</v>
      </c>
      <c r="M106" s="64">
        <v>0</v>
      </c>
      <c r="N106" s="46">
        <v>0</v>
      </c>
      <c r="O106" s="40">
        <v>0</v>
      </c>
      <c r="P106" s="40">
        <v>0</v>
      </c>
      <c r="Q106" s="47">
        <v>0</v>
      </c>
      <c r="R106" s="64">
        <v>0.331908013</v>
      </c>
      <c r="S106" s="40">
        <v>0</v>
      </c>
      <c r="T106" s="40">
        <v>0</v>
      </c>
      <c r="U106" s="40">
        <v>0</v>
      </c>
      <c r="V106" s="47">
        <v>0.017737344</v>
      </c>
      <c r="W106" s="64">
        <v>0</v>
      </c>
      <c r="X106" s="40">
        <v>0</v>
      </c>
      <c r="Y106" s="40">
        <v>0</v>
      </c>
      <c r="Z106" s="40">
        <v>0</v>
      </c>
      <c r="AA106" s="47">
        <v>0</v>
      </c>
      <c r="AB106" s="64">
        <v>0</v>
      </c>
      <c r="AC106" s="40">
        <v>0</v>
      </c>
      <c r="AD106" s="40">
        <v>0</v>
      </c>
      <c r="AE106" s="40">
        <v>0</v>
      </c>
      <c r="AF106" s="47">
        <v>0</v>
      </c>
      <c r="AG106" s="64">
        <v>0</v>
      </c>
      <c r="AH106" s="40">
        <v>0</v>
      </c>
      <c r="AI106" s="40">
        <v>0</v>
      </c>
      <c r="AJ106" s="40">
        <v>0</v>
      </c>
      <c r="AK106" s="47">
        <v>0</v>
      </c>
      <c r="AL106" s="64">
        <v>0</v>
      </c>
      <c r="AM106" s="40">
        <v>0</v>
      </c>
      <c r="AN106" s="40">
        <v>0</v>
      </c>
      <c r="AO106" s="40">
        <v>0</v>
      </c>
      <c r="AP106" s="47">
        <v>0</v>
      </c>
      <c r="AQ106" s="64">
        <v>0</v>
      </c>
      <c r="AR106" s="46">
        <v>16.81150161</v>
      </c>
      <c r="AS106" s="40">
        <v>0</v>
      </c>
      <c r="AT106" s="40">
        <v>0</v>
      </c>
      <c r="AU106" s="47">
        <v>0</v>
      </c>
      <c r="AV106" s="64">
        <v>2.00868</v>
      </c>
      <c r="AW106" s="40">
        <v>0.703592181</v>
      </c>
      <c r="AX106" s="40">
        <v>0</v>
      </c>
      <c r="AY106" s="40">
        <v>0</v>
      </c>
      <c r="AZ106" s="47">
        <v>12.783074185</v>
      </c>
      <c r="BA106" s="64">
        <v>0</v>
      </c>
      <c r="BB106" s="46">
        <v>0</v>
      </c>
      <c r="BC106" s="40">
        <v>0</v>
      </c>
      <c r="BD106" s="40">
        <v>0</v>
      </c>
      <c r="BE106" s="47">
        <v>0</v>
      </c>
      <c r="BF106" s="64">
        <v>0.668322399</v>
      </c>
      <c r="BG106" s="46">
        <v>0.12195846</v>
      </c>
      <c r="BH106" s="40">
        <v>0</v>
      </c>
      <c r="BI106" s="40">
        <v>0</v>
      </c>
      <c r="BJ106" s="47">
        <v>0.144972375</v>
      </c>
      <c r="BK106" s="54">
        <v>60.940048768</v>
      </c>
      <c r="BL106" s="87"/>
    </row>
    <row r="107" spans="1:64" ht="12.75">
      <c r="A107" s="10"/>
      <c r="B107" s="21" t="s">
        <v>123</v>
      </c>
      <c r="C107" s="48">
        <v>0</v>
      </c>
      <c r="D107" s="46">
        <v>9.280943067</v>
      </c>
      <c r="E107" s="40">
        <v>0</v>
      </c>
      <c r="F107" s="40">
        <v>0</v>
      </c>
      <c r="G107" s="47">
        <v>0</v>
      </c>
      <c r="H107" s="64">
        <v>2.049543615</v>
      </c>
      <c r="I107" s="40">
        <v>4.070654587</v>
      </c>
      <c r="J107" s="40">
        <v>0</v>
      </c>
      <c r="K107" s="40">
        <v>0</v>
      </c>
      <c r="L107" s="47">
        <v>13.601730595</v>
      </c>
      <c r="M107" s="64">
        <v>0</v>
      </c>
      <c r="N107" s="46">
        <v>0</v>
      </c>
      <c r="O107" s="40">
        <v>0</v>
      </c>
      <c r="P107" s="40">
        <v>0</v>
      </c>
      <c r="Q107" s="47">
        <v>0</v>
      </c>
      <c r="R107" s="64">
        <v>0.916442652</v>
      </c>
      <c r="S107" s="40">
        <v>0</v>
      </c>
      <c r="T107" s="40">
        <v>0</v>
      </c>
      <c r="U107" s="40">
        <v>0</v>
      </c>
      <c r="V107" s="47">
        <v>1.571368256</v>
      </c>
      <c r="W107" s="64">
        <v>0</v>
      </c>
      <c r="X107" s="40">
        <v>0</v>
      </c>
      <c r="Y107" s="40">
        <v>0</v>
      </c>
      <c r="Z107" s="40">
        <v>0</v>
      </c>
      <c r="AA107" s="47">
        <v>0</v>
      </c>
      <c r="AB107" s="64">
        <v>0</v>
      </c>
      <c r="AC107" s="40">
        <v>0</v>
      </c>
      <c r="AD107" s="40">
        <v>0</v>
      </c>
      <c r="AE107" s="40">
        <v>0</v>
      </c>
      <c r="AF107" s="47">
        <v>0</v>
      </c>
      <c r="AG107" s="64">
        <v>0</v>
      </c>
      <c r="AH107" s="40">
        <v>0</v>
      </c>
      <c r="AI107" s="40">
        <v>0</v>
      </c>
      <c r="AJ107" s="40">
        <v>0</v>
      </c>
      <c r="AK107" s="47">
        <v>0</v>
      </c>
      <c r="AL107" s="64">
        <v>0</v>
      </c>
      <c r="AM107" s="40">
        <v>0</v>
      </c>
      <c r="AN107" s="40">
        <v>0</v>
      </c>
      <c r="AO107" s="40">
        <v>0</v>
      </c>
      <c r="AP107" s="47">
        <v>0</v>
      </c>
      <c r="AQ107" s="64">
        <v>0</v>
      </c>
      <c r="AR107" s="46">
        <v>0</v>
      </c>
      <c r="AS107" s="40">
        <v>0</v>
      </c>
      <c r="AT107" s="40">
        <v>0</v>
      </c>
      <c r="AU107" s="47">
        <v>0</v>
      </c>
      <c r="AV107" s="64">
        <v>4.759465449</v>
      </c>
      <c r="AW107" s="40">
        <v>0.925118117</v>
      </c>
      <c r="AX107" s="40">
        <v>0</v>
      </c>
      <c r="AY107" s="40">
        <v>0</v>
      </c>
      <c r="AZ107" s="47">
        <v>16.884675821</v>
      </c>
      <c r="BA107" s="64">
        <v>0</v>
      </c>
      <c r="BB107" s="46">
        <v>0</v>
      </c>
      <c r="BC107" s="40">
        <v>0</v>
      </c>
      <c r="BD107" s="40">
        <v>0</v>
      </c>
      <c r="BE107" s="47">
        <v>0</v>
      </c>
      <c r="BF107" s="64">
        <v>0.801842294</v>
      </c>
      <c r="BG107" s="46">
        <v>9.7866E-05</v>
      </c>
      <c r="BH107" s="40">
        <v>0</v>
      </c>
      <c r="BI107" s="40">
        <v>0</v>
      </c>
      <c r="BJ107" s="47">
        <v>0.657847501</v>
      </c>
      <c r="BK107" s="54">
        <v>55.51972982</v>
      </c>
      <c r="BL107" s="87"/>
    </row>
    <row r="108" spans="1:64" ht="12.75">
      <c r="A108" s="31"/>
      <c r="B108" s="33" t="s">
        <v>74</v>
      </c>
      <c r="C108" s="102">
        <f aca="true" t="shared" si="19" ref="C108:AH108">SUM(C102:C107)</f>
        <v>0</v>
      </c>
      <c r="D108" s="72">
        <f t="shared" si="19"/>
        <v>194.75179933300004</v>
      </c>
      <c r="E108" s="72">
        <f t="shared" si="19"/>
        <v>0</v>
      </c>
      <c r="F108" s="72">
        <f t="shared" si="19"/>
        <v>0</v>
      </c>
      <c r="G108" s="72">
        <f t="shared" si="19"/>
        <v>0</v>
      </c>
      <c r="H108" s="72">
        <f t="shared" si="19"/>
        <v>86.752601366</v>
      </c>
      <c r="I108" s="72">
        <f t="shared" si="19"/>
        <v>95.87688792</v>
      </c>
      <c r="J108" s="72">
        <f t="shared" si="19"/>
        <v>0</v>
      </c>
      <c r="K108" s="72">
        <f t="shared" si="19"/>
        <v>0</v>
      </c>
      <c r="L108" s="72">
        <f t="shared" si="19"/>
        <v>404.689370707</v>
      </c>
      <c r="M108" s="72">
        <f t="shared" si="19"/>
        <v>0</v>
      </c>
      <c r="N108" s="72">
        <f t="shared" si="19"/>
        <v>0</v>
      </c>
      <c r="O108" s="72">
        <f t="shared" si="19"/>
        <v>0</v>
      </c>
      <c r="P108" s="72">
        <f t="shared" si="19"/>
        <v>0</v>
      </c>
      <c r="Q108" s="72">
        <f t="shared" si="19"/>
        <v>0</v>
      </c>
      <c r="R108" s="72">
        <f t="shared" si="19"/>
        <v>38.937339808000004</v>
      </c>
      <c r="S108" s="72">
        <f t="shared" si="19"/>
        <v>1.213411138</v>
      </c>
      <c r="T108" s="72">
        <f t="shared" si="19"/>
        <v>0</v>
      </c>
      <c r="U108" s="72">
        <f t="shared" si="19"/>
        <v>0</v>
      </c>
      <c r="V108" s="72">
        <f t="shared" si="19"/>
        <v>17.02315808</v>
      </c>
      <c r="W108" s="72">
        <f t="shared" si="19"/>
        <v>0</v>
      </c>
      <c r="X108" s="72">
        <f t="shared" si="19"/>
        <v>0</v>
      </c>
      <c r="Y108" s="72">
        <f t="shared" si="19"/>
        <v>0</v>
      </c>
      <c r="Z108" s="72">
        <f t="shared" si="19"/>
        <v>0</v>
      </c>
      <c r="AA108" s="72">
        <f t="shared" si="19"/>
        <v>0</v>
      </c>
      <c r="AB108" s="72">
        <f t="shared" si="19"/>
        <v>0.090253288</v>
      </c>
      <c r="AC108" s="72">
        <f t="shared" si="19"/>
        <v>0</v>
      </c>
      <c r="AD108" s="72">
        <f t="shared" si="19"/>
        <v>0</v>
      </c>
      <c r="AE108" s="72">
        <f t="shared" si="19"/>
        <v>0</v>
      </c>
      <c r="AF108" s="72">
        <f t="shared" si="19"/>
        <v>0</v>
      </c>
      <c r="AG108" s="72">
        <f t="shared" si="19"/>
        <v>0</v>
      </c>
      <c r="AH108" s="72">
        <f t="shared" si="19"/>
        <v>0</v>
      </c>
      <c r="AI108" s="72">
        <f aca="true" t="shared" si="20" ref="AI108:BK108">SUM(AI102:AI107)</f>
        <v>0</v>
      </c>
      <c r="AJ108" s="72">
        <f t="shared" si="20"/>
        <v>0</v>
      </c>
      <c r="AK108" s="72">
        <f t="shared" si="20"/>
        <v>0</v>
      </c>
      <c r="AL108" s="72">
        <f t="shared" si="20"/>
        <v>0.053038592</v>
      </c>
      <c r="AM108" s="72">
        <f t="shared" si="20"/>
        <v>0</v>
      </c>
      <c r="AN108" s="72">
        <f t="shared" si="20"/>
        <v>0</v>
      </c>
      <c r="AO108" s="72">
        <f t="shared" si="20"/>
        <v>0</v>
      </c>
      <c r="AP108" s="72">
        <f t="shared" si="20"/>
        <v>0</v>
      </c>
      <c r="AQ108" s="72">
        <f t="shared" si="20"/>
        <v>0</v>
      </c>
      <c r="AR108" s="72">
        <f t="shared" si="20"/>
        <v>16.871053607</v>
      </c>
      <c r="AS108" s="72">
        <f t="shared" si="20"/>
        <v>0</v>
      </c>
      <c r="AT108" s="72">
        <f t="shared" si="20"/>
        <v>0</v>
      </c>
      <c r="AU108" s="72">
        <f t="shared" si="20"/>
        <v>0</v>
      </c>
      <c r="AV108" s="72">
        <f t="shared" si="20"/>
        <v>150.57189857100002</v>
      </c>
      <c r="AW108" s="72">
        <f t="shared" si="20"/>
        <v>72.268805378</v>
      </c>
      <c r="AX108" s="72">
        <f t="shared" si="20"/>
        <v>0</v>
      </c>
      <c r="AY108" s="72">
        <f t="shared" si="20"/>
        <v>0</v>
      </c>
      <c r="AZ108" s="72">
        <f t="shared" si="20"/>
        <v>374.53733614999993</v>
      </c>
      <c r="BA108" s="72">
        <f t="shared" si="20"/>
        <v>0</v>
      </c>
      <c r="BB108" s="72">
        <f t="shared" si="20"/>
        <v>0</v>
      </c>
      <c r="BC108" s="72">
        <f t="shared" si="20"/>
        <v>0</v>
      </c>
      <c r="BD108" s="72">
        <f t="shared" si="20"/>
        <v>0</v>
      </c>
      <c r="BE108" s="72">
        <f t="shared" si="20"/>
        <v>0</v>
      </c>
      <c r="BF108" s="72">
        <f t="shared" si="20"/>
        <v>41.36498165199999</v>
      </c>
      <c r="BG108" s="72">
        <f t="shared" si="20"/>
        <v>3.371346253</v>
      </c>
      <c r="BH108" s="72">
        <f t="shared" si="20"/>
        <v>0</v>
      </c>
      <c r="BI108" s="72">
        <f t="shared" si="20"/>
        <v>0</v>
      </c>
      <c r="BJ108" s="72">
        <f t="shared" si="20"/>
        <v>27.512955333</v>
      </c>
      <c r="BK108" s="116">
        <f t="shared" si="20"/>
        <v>1525.8862371760001</v>
      </c>
      <c r="BL108" s="87"/>
    </row>
    <row r="109" spans="1:64" ht="4.5" customHeight="1">
      <c r="A109" s="10"/>
      <c r="B109" s="20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8"/>
      <c r="BL109" s="87"/>
    </row>
    <row r="110" spans="1:65" ht="12.75">
      <c r="A110" s="31"/>
      <c r="B110" s="103" t="s">
        <v>88</v>
      </c>
      <c r="C110" s="45">
        <f aca="true" t="shared" si="21" ref="C110:AH110">+C108++C89+C84+C57+C98</f>
        <v>0</v>
      </c>
      <c r="D110" s="74">
        <f t="shared" si="21"/>
        <v>3695.9391783069996</v>
      </c>
      <c r="E110" s="74">
        <f t="shared" si="21"/>
        <v>0</v>
      </c>
      <c r="F110" s="74">
        <f t="shared" si="21"/>
        <v>0</v>
      </c>
      <c r="G110" s="74">
        <f t="shared" si="21"/>
        <v>0</v>
      </c>
      <c r="H110" s="74">
        <f t="shared" si="21"/>
        <v>3364.950199769</v>
      </c>
      <c r="I110" s="74">
        <f t="shared" si="21"/>
        <v>18042.299585804</v>
      </c>
      <c r="J110" s="74">
        <f t="shared" si="21"/>
        <v>432.35255864</v>
      </c>
      <c r="K110" s="74">
        <f t="shared" si="21"/>
        <v>41.061146031</v>
      </c>
      <c r="L110" s="74">
        <f t="shared" si="21"/>
        <v>8380.482598262</v>
      </c>
      <c r="M110" s="74">
        <f t="shared" si="21"/>
        <v>0</v>
      </c>
      <c r="N110" s="74">
        <f t="shared" si="21"/>
        <v>0</v>
      </c>
      <c r="O110" s="74">
        <f t="shared" si="21"/>
        <v>0</v>
      </c>
      <c r="P110" s="74">
        <f t="shared" si="21"/>
        <v>0</v>
      </c>
      <c r="Q110" s="74">
        <f t="shared" si="21"/>
        <v>0</v>
      </c>
      <c r="R110" s="74">
        <f t="shared" si="21"/>
        <v>1451.3500388350003</v>
      </c>
      <c r="S110" s="74">
        <f t="shared" si="21"/>
        <v>495.81037741599994</v>
      </c>
      <c r="T110" s="74">
        <f t="shared" si="21"/>
        <v>40.526725939</v>
      </c>
      <c r="U110" s="74">
        <f t="shared" si="21"/>
        <v>0</v>
      </c>
      <c r="V110" s="74">
        <f t="shared" si="21"/>
        <v>585.807695842</v>
      </c>
      <c r="W110" s="74">
        <f t="shared" si="21"/>
        <v>0</v>
      </c>
      <c r="X110" s="74">
        <f t="shared" si="21"/>
        <v>0</v>
      </c>
      <c r="Y110" s="74">
        <f t="shared" si="21"/>
        <v>0</v>
      </c>
      <c r="Z110" s="74">
        <f t="shared" si="21"/>
        <v>0</v>
      </c>
      <c r="AA110" s="74">
        <f t="shared" si="21"/>
        <v>0</v>
      </c>
      <c r="AB110" s="74">
        <f t="shared" si="21"/>
        <v>11.930475425</v>
      </c>
      <c r="AC110" s="74">
        <f t="shared" si="21"/>
        <v>4.729373255</v>
      </c>
      <c r="AD110" s="74">
        <f t="shared" si="21"/>
        <v>0</v>
      </c>
      <c r="AE110" s="74">
        <f t="shared" si="21"/>
        <v>0</v>
      </c>
      <c r="AF110" s="74">
        <f t="shared" si="21"/>
        <v>1.425273215</v>
      </c>
      <c r="AG110" s="74">
        <f t="shared" si="21"/>
        <v>0</v>
      </c>
      <c r="AH110" s="74">
        <f t="shared" si="21"/>
        <v>0</v>
      </c>
      <c r="AI110" s="74">
        <f aca="true" t="shared" si="22" ref="AI110:BK110">+AI108++AI89+AI84+AI57+AI98</f>
        <v>0</v>
      </c>
      <c r="AJ110" s="74">
        <f t="shared" si="22"/>
        <v>0</v>
      </c>
      <c r="AK110" s="74">
        <f t="shared" si="22"/>
        <v>0</v>
      </c>
      <c r="AL110" s="74">
        <f t="shared" si="22"/>
        <v>6.740711237999999</v>
      </c>
      <c r="AM110" s="74">
        <f t="shared" si="22"/>
        <v>0</v>
      </c>
      <c r="AN110" s="74">
        <f t="shared" si="22"/>
        <v>0</v>
      </c>
      <c r="AO110" s="74">
        <f t="shared" si="22"/>
        <v>0</v>
      </c>
      <c r="AP110" s="74">
        <f t="shared" si="22"/>
        <v>0.32979249299999996</v>
      </c>
      <c r="AQ110" s="74">
        <f t="shared" si="22"/>
        <v>0.014346071</v>
      </c>
      <c r="AR110" s="74">
        <f t="shared" si="22"/>
        <v>17.369903832</v>
      </c>
      <c r="AS110" s="74">
        <f t="shared" si="22"/>
        <v>0</v>
      </c>
      <c r="AT110" s="74">
        <f t="shared" si="22"/>
        <v>0</v>
      </c>
      <c r="AU110" s="74">
        <f t="shared" si="22"/>
        <v>0</v>
      </c>
      <c r="AV110" s="74">
        <f t="shared" si="22"/>
        <v>19104.030341808997</v>
      </c>
      <c r="AW110" s="74">
        <f t="shared" si="22"/>
        <v>8565.770103064999</v>
      </c>
      <c r="AX110" s="74">
        <f t="shared" si="22"/>
        <v>43.169625951</v>
      </c>
      <c r="AY110" s="74">
        <f t="shared" si="22"/>
        <v>0</v>
      </c>
      <c r="AZ110" s="74">
        <f t="shared" si="22"/>
        <v>22700.150378774997</v>
      </c>
      <c r="BA110" s="74">
        <f t="shared" si="22"/>
        <v>0</v>
      </c>
      <c r="BB110" s="74">
        <f t="shared" si="22"/>
        <v>0</v>
      </c>
      <c r="BC110" s="74">
        <f t="shared" si="22"/>
        <v>0</v>
      </c>
      <c r="BD110" s="74">
        <f t="shared" si="22"/>
        <v>0</v>
      </c>
      <c r="BE110" s="74">
        <f t="shared" si="22"/>
        <v>0</v>
      </c>
      <c r="BF110" s="74">
        <f t="shared" si="22"/>
        <v>6803.2261208909995</v>
      </c>
      <c r="BG110" s="74">
        <f t="shared" si="22"/>
        <v>781.641847653</v>
      </c>
      <c r="BH110" s="74">
        <f t="shared" si="22"/>
        <v>77.233308402</v>
      </c>
      <c r="BI110" s="74">
        <f t="shared" si="22"/>
        <v>0</v>
      </c>
      <c r="BJ110" s="74">
        <f t="shared" si="22"/>
        <v>3107.2918265257513</v>
      </c>
      <c r="BK110" s="117">
        <f t="shared" si="22"/>
        <v>97755.63353344574</v>
      </c>
      <c r="BL110" s="87"/>
      <c r="BM110" s="87"/>
    </row>
    <row r="111" spans="1:63" ht="4.5" customHeight="1">
      <c r="A111" s="10"/>
      <c r="B111" s="104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8"/>
    </row>
    <row r="112" spans="1:63" ht="14.25" customHeight="1">
      <c r="A112" s="10" t="s">
        <v>5</v>
      </c>
      <c r="B112" s="105" t="s">
        <v>24</v>
      </c>
      <c r="C112" s="137"/>
      <c r="D112" s="137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8"/>
    </row>
    <row r="113" spans="1:63" ht="14.25" customHeight="1">
      <c r="A113" s="27"/>
      <c r="B113" s="105"/>
      <c r="C113" s="48">
        <v>0</v>
      </c>
      <c r="D113" s="46">
        <v>0</v>
      </c>
      <c r="E113" s="40">
        <v>0</v>
      </c>
      <c r="F113" s="40">
        <v>0</v>
      </c>
      <c r="G113" s="47">
        <v>0</v>
      </c>
      <c r="H113" s="64">
        <v>0</v>
      </c>
      <c r="I113" s="40">
        <v>0</v>
      </c>
      <c r="J113" s="40">
        <v>0</v>
      </c>
      <c r="K113" s="40">
        <v>0</v>
      </c>
      <c r="L113" s="47">
        <v>0</v>
      </c>
      <c r="M113" s="64">
        <v>0</v>
      </c>
      <c r="N113" s="46">
        <v>0</v>
      </c>
      <c r="O113" s="40">
        <v>0</v>
      </c>
      <c r="P113" s="40">
        <v>0</v>
      </c>
      <c r="Q113" s="47">
        <v>0</v>
      </c>
      <c r="R113" s="64">
        <v>0</v>
      </c>
      <c r="S113" s="40">
        <v>0</v>
      </c>
      <c r="T113" s="40">
        <v>0</v>
      </c>
      <c r="U113" s="40">
        <v>0</v>
      </c>
      <c r="V113" s="47">
        <v>0</v>
      </c>
      <c r="W113" s="64">
        <v>0</v>
      </c>
      <c r="X113" s="40">
        <v>0</v>
      </c>
      <c r="Y113" s="40">
        <v>0</v>
      </c>
      <c r="Z113" s="40">
        <v>0</v>
      </c>
      <c r="AA113" s="47">
        <v>0</v>
      </c>
      <c r="AB113" s="64">
        <v>0</v>
      </c>
      <c r="AC113" s="40">
        <v>0</v>
      </c>
      <c r="AD113" s="40">
        <v>0</v>
      </c>
      <c r="AE113" s="40">
        <v>0</v>
      </c>
      <c r="AF113" s="47">
        <v>0</v>
      </c>
      <c r="AG113" s="64">
        <v>0</v>
      </c>
      <c r="AH113" s="40">
        <v>0</v>
      </c>
      <c r="AI113" s="40">
        <v>0</v>
      </c>
      <c r="AJ113" s="40">
        <v>0</v>
      </c>
      <c r="AK113" s="47">
        <v>0</v>
      </c>
      <c r="AL113" s="64">
        <v>0</v>
      </c>
      <c r="AM113" s="40">
        <v>0</v>
      </c>
      <c r="AN113" s="40">
        <v>0</v>
      </c>
      <c r="AO113" s="40">
        <v>0</v>
      </c>
      <c r="AP113" s="47">
        <v>0</v>
      </c>
      <c r="AQ113" s="64">
        <v>0</v>
      </c>
      <c r="AR113" s="46">
        <v>0</v>
      </c>
      <c r="AS113" s="40">
        <v>0</v>
      </c>
      <c r="AT113" s="40">
        <v>0</v>
      </c>
      <c r="AU113" s="47">
        <v>0</v>
      </c>
      <c r="AV113" s="64">
        <v>0</v>
      </c>
      <c r="AW113" s="40">
        <v>0</v>
      </c>
      <c r="AX113" s="40">
        <v>0</v>
      </c>
      <c r="AY113" s="40">
        <v>0</v>
      </c>
      <c r="AZ113" s="47">
        <v>0</v>
      </c>
      <c r="BA113" s="38">
        <v>0</v>
      </c>
      <c r="BB113" s="39">
        <v>0</v>
      </c>
      <c r="BC113" s="38">
        <v>0</v>
      </c>
      <c r="BD113" s="38">
        <v>0</v>
      </c>
      <c r="BE113" s="41">
        <v>0</v>
      </c>
      <c r="BF113" s="38">
        <v>0</v>
      </c>
      <c r="BG113" s="39">
        <v>0</v>
      </c>
      <c r="BH113" s="38">
        <v>0</v>
      </c>
      <c r="BI113" s="38">
        <v>0</v>
      </c>
      <c r="BJ113" s="41">
        <v>0</v>
      </c>
      <c r="BK113" s="81">
        <f>SUM(C113:BJ113)</f>
        <v>0</v>
      </c>
    </row>
    <row r="114" spans="1:63" ht="13.5" thickBot="1">
      <c r="A114" s="35"/>
      <c r="B114" s="106" t="s">
        <v>74</v>
      </c>
      <c r="C114" s="118">
        <f>SUM(C113)</f>
        <v>0</v>
      </c>
      <c r="D114" s="119">
        <f aca="true" t="shared" si="23" ref="D114:BK114">SUM(D113)</f>
        <v>0</v>
      </c>
      <c r="E114" s="119">
        <f t="shared" si="23"/>
        <v>0</v>
      </c>
      <c r="F114" s="119">
        <f t="shared" si="23"/>
        <v>0</v>
      </c>
      <c r="G114" s="120">
        <f t="shared" si="23"/>
        <v>0</v>
      </c>
      <c r="H114" s="121">
        <f t="shared" si="23"/>
        <v>0</v>
      </c>
      <c r="I114" s="119">
        <f t="shared" si="23"/>
        <v>0</v>
      </c>
      <c r="J114" s="119">
        <f t="shared" si="23"/>
        <v>0</v>
      </c>
      <c r="K114" s="119">
        <f t="shared" si="23"/>
        <v>0</v>
      </c>
      <c r="L114" s="120">
        <f t="shared" si="23"/>
        <v>0</v>
      </c>
      <c r="M114" s="121">
        <f t="shared" si="23"/>
        <v>0</v>
      </c>
      <c r="N114" s="119">
        <f t="shared" si="23"/>
        <v>0</v>
      </c>
      <c r="O114" s="119">
        <f t="shared" si="23"/>
        <v>0</v>
      </c>
      <c r="P114" s="119">
        <f t="shared" si="23"/>
        <v>0</v>
      </c>
      <c r="Q114" s="120">
        <f t="shared" si="23"/>
        <v>0</v>
      </c>
      <c r="R114" s="121">
        <f t="shared" si="23"/>
        <v>0</v>
      </c>
      <c r="S114" s="119">
        <f t="shared" si="23"/>
        <v>0</v>
      </c>
      <c r="T114" s="119">
        <f t="shared" si="23"/>
        <v>0</v>
      </c>
      <c r="U114" s="119">
        <f t="shared" si="23"/>
        <v>0</v>
      </c>
      <c r="V114" s="120">
        <f t="shared" si="23"/>
        <v>0</v>
      </c>
      <c r="W114" s="121">
        <f t="shared" si="23"/>
        <v>0</v>
      </c>
      <c r="X114" s="119">
        <f t="shared" si="23"/>
        <v>0</v>
      </c>
      <c r="Y114" s="119">
        <f t="shared" si="23"/>
        <v>0</v>
      </c>
      <c r="Z114" s="119">
        <f t="shared" si="23"/>
        <v>0</v>
      </c>
      <c r="AA114" s="120">
        <f t="shared" si="23"/>
        <v>0</v>
      </c>
      <c r="AB114" s="121">
        <f t="shared" si="23"/>
        <v>0</v>
      </c>
      <c r="AC114" s="119">
        <f t="shared" si="23"/>
        <v>0</v>
      </c>
      <c r="AD114" s="119">
        <f t="shared" si="23"/>
        <v>0</v>
      </c>
      <c r="AE114" s="119">
        <f t="shared" si="23"/>
        <v>0</v>
      </c>
      <c r="AF114" s="120">
        <f t="shared" si="23"/>
        <v>0</v>
      </c>
      <c r="AG114" s="121">
        <f t="shared" si="23"/>
        <v>0</v>
      </c>
      <c r="AH114" s="119">
        <f t="shared" si="23"/>
        <v>0</v>
      </c>
      <c r="AI114" s="119">
        <f t="shared" si="23"/>
        <v>0</v>
      </c>
      <c r="AJ114" s="119">
        <f t="shared" si="23"/>
        <v>0</v>
      </c>
      <c r="AK114" s="120">
        <f t="shared" si="23"/>
        <v>0</v>
      </c>
      <c r="AL114" s="121">
        <f t="shared" si="23"/>
        <v>0</v>
      </c>
      <c r="AM114" s="119">
        <f t="shared" si="23"/>
        <v>0</v>
      </c>
      <c r="AN114" s="119">
        <f t="shared" si="23"/>
        <v>0</v>
      </c>
      <c r="AO114" s="119">
        <f t="shared" si="23"/>
        <v>0</v>
      </c>
      <c r="AP114" s="120">
        <f t="shared" si="23"/>
        <v>0</v>
      </c>
      <c r="AQ114" s="121">
        <f t="shared" si="23"/>
        <v>0</v>
      </c>
      <c r="AR114" s="119">
        <f t="shared" si="23"/>
        <v>0</v>
      </c>
      <c r="AS114" s="119">
        <f t="shared" si="23"/>
        <v>0</v>
      </c>
      <c r="AT114" s="119">
        <f t="shared" si="23"/>
        <v>0</v>
      </c>
      <c r="AU114" s="120">
        <f t="shared" si="23"/>
        <v>0</v>
      </c>
      <c r="AV114" s="121">
        <f t="shared" si="23"/>
        <v>0</v>
      </c>
      <c r="AW114" s="119">
        <f t="shared" si="23"/>
        <v>0</v>
      </c>
      <c r="AX114" s="119">
        <f t="shared" si="23"/>
        <v>0</v>
      </c>
      <c r="AY114" s="119">
        <f t="shared" si="23"/>
        <v>0</v>
      </c>
      <c r="AZ114" s="120">
        <f t="shared" si="23"/>
        <v>0</v>
      </c>
      <c r="BA114" s="118">
        <f t="shared" si="23"/>
        <v>0</v>
      </c>
      <c r="BB114" s="119">
        <f t="shared" si="23"/>
        <v>0</v>
      </c>
      <c r="BC114" s="119">
        <f t="shared" si="23"/>
        <v>0</v>
      </c>
      <c r="BD114" s="119">
        <f t="shared" si="23"/>
        <v>0</v>
      </c>
      <c r="BE114" s="122">
        <f t="shared" si="23"/>
        <v>0</v>
      </c>
      <c r="BF114" s="121">
        <f t="shared" si="23"/>
        <v>0</v>
      </c>
      <c r="BG114" s="119">
        <f t="shared" si="23"/>
        <v>0</v>
      </c>
      <c r="BH114" s="119">
        <f t="shared" si="23"/>
        <v>0</v>
      </c>
      <c r="BI114" s="119">
        <f t="shared" si="23"/>
        <v>0</v>
      </c>
      <c r="BJ114" s="120">
        <f t="shared" si="23"/>
        <v>0</v>
      </c>
      <c r="BK114" s="123">
        <f t="shared" si="23"/>
        <v>0</v>
      </c>
    </row>
    <row r="115" spans="1:63" ht="6" customHeight="1">
      <c r="A115" s="3"/>
      <c r="B115" s="15"/>
      <c r="C115" s="23"/>
      <c r="D115" s="29"/>
      <c r="E115" s="23"/>
      <c r="F115" s="23"/>
      <c r="G115" s="23"/>
      <c r="H115" s="23"/>
      <c r="I115" s="23"/>
      <c r="J115" s="23"/>
      <c r="K115" s="23"/>
      <c r="L115" s="23"/>
      <c r="M115" s="23"/>
      <c r="N115" s="29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9"/>
      <c r="AS115" s="23"/>
      <c r="AT115" s="23"/>
      <c r="AU115" s="23"/>
      <c r="AV115" s="23"/>
      <c r="AW115" s="23"/>
      <c r="AX115" s="23"/>
      <c r="AY115" s="23"/>
      <c r="AZ115" s="23"/>
      <c r="BA115" s="23"/>
      <c r="BB115" s="29"/>
      <c r="BC115" s="23"/>
      <c r="BD115" s="23"/>
      <c r="BE115" s="23"/>
      <c r="BF115" s="23"/>
      <c r="BG115" s="29"/>
      <c r="BH115" s="23"/>
      <c r="BI115" s="23"/>
      <c r="BJ115" s="23"/>
      <c r="BK115" s="25"/>
    </row>
    <row r="116" spans="1:63" ht="12.75">
      <c r="A116" s="3"/>
      <c r="B116" s="3" t="s">
        <v>104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36" t="s">
        <v>89</v>
      </c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5"/>
    </row>
    <row r="117" spans="1:63" ht="12.75">
      <c r="A117" s="3"/>
      <c r="B117" s="3" t="s">
        <v>105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37" t="s">
        <v>90</v>
      </c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5"/>
    </row>
    <row r="118" spans="3:63" ht="12.75">
      <c r="C118" s="23"/>
      <c r="D118" s="23"/>
      <c r="E118" s="23"/>
      <c r="F118" s="23"/>
      <c r="G118" s="23"/>
      <c r="H118" s="23"/>
      <c r="I118" s="23"/>
      <c r="J118" s="23"/>
      <c r="K118" s="23"/>
      <c r="L118" s="37" t="s">
        <v>91</v>
      </c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5"/>
    </row>
    <row r="119" spans="2:63" ht="12.75">
      <c r="B119" s="3" t="s">
        <v>96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37" t="s">
        <v>92</v>
      </c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5"/>
    </row>
    <row r="120" spans="2:63" ht="12.75">
      <c r="B120" s="3" t="s">
        <v>97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37" t="s">
        <v>93</v>
      </c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5"/>
    </row>
    <row r="121" spans="2:63" ht="12.75">
      <c r="B121" s="3"/>
      <c r="C121" s="23"/>
      <c r="D121" s="23"/>
      <c r="E121" s="23"/>
      <c r="F121" s="23"/>
      <c r="G121" s="23"/>
      <c r="H121" s="23"/>
      <c r="I121" s="23"/>
      <c r="J121" s="23"/>
      <c r="K121" s="23"/>
      <c r="L121" s="37" t="s">
        <v>94</v>
      </c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5"/>
    </row>
    <row r="124" ht="12.75">
      <c r="BJ124" s="87"/>
    </row>
    <row r="126" spans="3:63" ht="12.75"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  <c r="AA126" s="93"/>
      <c r="AB126" s="93"/>
      <c r="AC126" s="93"/>
      <c r="AD126" s="93"/>
      <c r="AE126" s="93"/>
      <c r="AF126" s="93"/>
      <c r="AG126" s="93"/>
      <c r="AH126" s="93"/>
      <c r="AI126" s="93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</row>
    <row r="129" spans="4:63" ht="12.75"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</row>
  </sheetData>
  <sheetProtection/>
  <mergeCells count="49">
    <mergeCell ref="C109:BK109"/>
    <mergeCell ref="A1:A5"/>
    <mergeCell ref="C87:BK87"/>
    <mergeCell ref="C111:BK111"/>
    <mergeCell ref="C112:BK112"/>
    <mergeCell ref="C91:BK91"/>
    <mergeCell ref="C92:BK92"/>
    <mergeCell ref="C95:BK95"/>
    <mergeCell ref="C99:BK99"/>
    <mergeCell ref="C100:BK100"/>
    <mergeCell ref="C101:BK101"/>
    <mergeCell ref="C61:BK61"/>
    <mergeCell ref="C58:BK58"/>
    <mergeCell ref="C64:BK64"/>
    <mergeCell ref="C85:BK85"/>
    <mergeCell ref="C86:BK86"/>
    <mergeCell ref="C90:BK90"/>
    <mergeCell ref="C1:BK1"/>
    <mergeCell ref="BA3:BJ3"/>
    <mergeCell ref="BK2:BK5"/>
    <mergeCell ref="W3:AF3"/>
    <mergeCell ref="AG3:AP3"/>
    <mergeCell ref="C60:BK60"/>
    <mergeCell ref="M3:V3"/>
    <mergeCell ref="C12:BK12"/>
    <mergeCell ref="C16:BK16"/>
    <mergeCell ref="C39:BK39"/>
    <mergeCell ref="C42:BK42"/>
    <mergeCell ref="C45:BK45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7.0039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8.8515625" style="0" customWidth="1"/>
    <col min="12" max="12" width="19.8515625" style="0" customWidth="1"/>
  </cols>
  <sheetData>
    <row r="2" spans="2:12" ht="12.75">
      <c r="B2" s="159" t="s">
        <v>170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2.75">
      <c r="B3" s="159" t="s">
        <v>127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</row>
    <row r="4" spans="2:12" ht="30">
      <c r="B4" s="91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90">
        <v>0.042504429</v>
      </c>
      <c r="E5" s="85">
        <v>0.033090891</v>
      </c>
      <c r="F5" s="85">
        <v>4.55651053</v>
      </c>
      <c r="G5" s="85">
        <v>0.199431427</v>
      </c>
      <c r="H5" s="85">
        <v>0.022330799</v>
      </c>
      <c r="I5" s="85">
        <v>0</v>
      </c>
      <c r="J5" s="75">
        <v>0</v>
      </c>
      <c r="K5" s="80">
        <v>4.8538680759999995</v>
      </c>
      <c r="L5" s="85">
        <v>0</v>
      </c>
    </row>
    <row r="6" spans="2:12" ht="12.75">
      <c r="B6" s="11">
        <v>2</v>
      </c>
      <c r="C6" s="13" t="s">
        <v>34</v>
      </c>
      <c r="D6" s="85">
        <v>62.081672271</v>
      </c>
      <c r="E6" s="85">
        <v>167.650758374</v>
      </c>
      <c r="F6" s="85">
        <v>1057.206987713</v>
      </c>
      <c r="G6" s="85">
        <v>102.413860546</v>
      </c>
      <c r="H6" s="85">
        <v>12.30510919</v>
      </c>
      <c r="I6" s="85">
        <v>0</v>
      </c>
      <c r="J6" s="75">
        <v>0.155054782285648</v>
      </c>
      <c r="K6" s="80">
        <v>1401.8134428762855</v>
      </c>
      <c r="L6" s="85">
        <v>0</v>
      </c>
    </row>
    <row r="7" spans="2:12" ht="12.75">
      <c r="B7" s="11">
        <v>3</v>
      </c>
      <c r="C7" s="12" t="s">
        <v>35</v>
      </c>
      <c r="D7" s="85">
        <v>0.088584411</v>
      </c>
      <c r="E7" s="85">
        <v>0.629017475</v>
      </c>
      <c r="F7" s="85">
        <v>7.23119025</v>
      </c>
      <c r="G7" s="85">
        <v>0.17481202</v>
      </c>
      <c r="H7" s="85">
        <v>0.095770655</v>
      </c>
      <c r="I7" s="85">
        <v>0</v>
      </c>
      <c r="J7" s="75">
        <v>0</v>
      </c>
      <c r="K7" s="80">
        <v>8.219374811</v>
      </c>
      <c r="L7" s="85">
        <v>0</v>
      </c>
    </row>
    <row r="8" spans="2:12" ht="12.75">
      <c r="B8" s="11">
        <v>4</v>
      </c>
      <c r="C8" s="13" t="s">
        <v>36</v>
      </c>
      <c r="D8" s="85">
        <v>70.791961546</v>
      </c>
      <c r="E8" s="85">
        <v>68.136920093</v>
      </c>
      <c r="F8" s="85">
        <v>364.600675016</v>
      </c>
      <c r="G8" s="85">
        <v>19.902863726</v>
      </c>
      <c r="H8" s="85">
        <v>3.106110415</v>
      </c>
      <c r="I8" s="85">
        <v>0</v>
      </c>
      <c r="J8" s="75">
        <v>0.082995932781159</v>
      </c>
      <c r="K8" s="80">
        <v>526.6215267287812</v>
      </c>
      <c r="L8" s="85">
        <v>0</v>
      </c>
    </row>
    <row r="9" spans="2:12" ht="12.75">
      <c r="B9" s="11">
        <v>5</v>
      </c>
      <c r="C9" s="13" t="s">
        <v>37</v>
      </c>
      <c r="D9" s="85">
        <v>13.120687756</v>
      </c>
      <c r="E9" s="85">
        <v>70.198748927</v>
      </c>
      <c r="F9" s="85">
        <v>532.842898756</v>
      </c>
      <c r="G9" s="85">
        <v>48.209567511</v>
      </c>
      <c r="H9" s="85">
        <v>4.334648716</v>
      </c>
      <c r="I9" s="85">
        <v>0</v>
      </c>
      <c r="J9" s="75">
        <v>0.04139661746171552</v>
      </c>
      <c r="K9" s="80">
        <v>668.7479482834616</v>
      </c>
      <c r="L9" s="85">
        <v>0</v>
      </c>
    </row>
    <row r="10" spans="2:12" ht="12.75">
      <c r="B10" s="11">
        <v>6</v>
      </c>
      <c r="C10" s="13" t="s">
        <v>38</v>
      </c>
      <c r="D10" s="85">
        <v>9.331211857</v>
      </c>
      <c r="E10" s="85">
        <v>143.135957453</v>
      </c>
      <c r="F10" s="85">
        <v>229.373049369</v>
      </c>
      <c r="G10" s="85">
        <v>22.793879507</v>
      </c>
      <c r="H10" s="85">
        <v>9.30670132</v>
      </c>
      <c r="I10" s="85">
        <v>0</v>
      </c>
      <c r="J10" s="75">
        <v>0.0004227889309704999</v>
      </c>
      <c r="K10" s="80">
        <v>413.941222294931</v>
      </c>
      <c r="L10" s="85">
        <v>0</v>
      </c>
    </row>
    <row r="11" spans="2:12" ht="12.75">
      <c r="B11" s="11">
        <v>7</v>
      </c>
      <c r="C11" s="13" t="s">
        <v>39</v>
      </c>
      <c r="D11" s="85">
        <v>36.368071853</v>
      </c>
      <c r="E11" s="85">
        <v>72.154596357</v>
      </c>
      <c r="F11" s="85">
        <v>348.682001756</v>
      </c>
      <c r="G11" s="85">
        <v>47.596274151</v>
      </c>
      <c r="H11" s="85">
        <v>3.836205002</v>
      </c>
      <c r="I11" s="85">
        <v>0</v>
      </c>
      <c r="J11" s="75">
        <v>0.004341231911904594</v>
      </c>
      <c r="K11" s="80">
        <v>508.64149035091185</v>
      </c>
      <c r="L11" s="85">
        <v>0</v>
      </c>
    </row>
    <row r="12" spans="2:12" ht="12.75">
      <c r="B12" s="11">
        <v>8</v>
      </c>
      <c r="C12" s="12" t="s">
        <v>40</v>
      </c>
      <c r="D12" s="85">
        <v>0.076243675</v>
      </c>
      <c r="E12" s="85">
        <v>0.542712345</v>
      </c>
      <c r="F12" s="85">
        <v>19.195031242</v>
      </c>
      <c r="G12" s="85">
        <v>1.458085281</v>
      </c>
      <c r="H12" s="85">
        <v>0.021211934</v>
      </c>
      <c r="I12" s="85">
        <v>0</v>
      </c>
      <c r="J12" s="75">
        <v>0.00012805993840426535</v>
      </c>
      <c r="K12" s="80">
        <v>21.2934125369384</v>
      </c>
      <c r="L12" s="85">
        <v>0</v>
      </c>
    </row>
    <row r="13" spans="2:12" ht="12.75">
      <c r="B13" s="11">
        <v>9</v>
      </c>
      <c r="C13" s="12" t="s">
        <v>41</v>
      </c>
      <c r="D13" s="85">
        <v>20.412442204</v>
      </c>
      <c r="E13" s="85">
        <v>0.909310289</v>
      </c>
      <c r="F13" s="85">
        <v>10.472714401</v>
      </c>
      <c r="G13" s="85">
        <v>0.68098797</v>
      </c>
      <c r="H13" s="85">
        <v>0.024924463</v>
      </c>
      <c r="I13" s="85">
        <v>0</v>
      </c>
      <c r="J13" s="75">
        <v>0</v>
      </c>
      <c r="K13" s="80">
        <v>32.500379327</v>
      </c>
      <c r="L13" s="85">
        <v>0</v>
      </c>
    </row>
    <row r="14" spans="2:12" ht="12.75">
      <c r="B14" s="11">
        <v>10</v>
      </c>
      <c r="C14" s="13" t="s">
        <v>42</v>
      </c>
      <c r="D14" s="85">
        <v>40.635311377</v>
      </c>
      <c r="E14" s="85">
        <v>239.765965227</v>
      </c>
      <c r="F14" s="85">
        <v>565.428155603</v>
      </c>
      <c r="G14" s="85">
        <v>91.469538366</v>
      </c>
      <c r="H14" s="85">
        <v>4.119139812</v>
      </c>
      <c r="I14" s="85">
        <v>0</v>
      </c>
      <c r="J14" s="75">
        <v>0.0016328597817725954</v>
      </c>
      <c r="K14" s="80">
        <v>941.4197432447819</v>
      </c>
      <c r="L14" s="85">
        <v>0</v>
      </c>
    </row>
    <row r="15" spans="2:12" ht="12.75">
      <c r="B15" s="11">
        <v>11</v>
      </c>
      <c r="C15" s="13" t="s">
        <v>43</v>
      </c>
      <c r="D15" s="85">
        <v>397.267480716</v>
      </c>
      <c r="E15" s="85">
        <v>987.360277521</v>
      </c>
      <c r="F15" s="85">
        <v>4616.664511891</v>
      </c>
      <c r="G15" s="85">
        <v>671.210004051</v>
      </c>
      <c r="H15" s="85">
        <v>53.114143858</v>
      </c>
      <c r="I15" s="85">
        <v>0</v>
      </c>
      <c r="J15" s="75">
        <v>7.278432530195929</v>
      </c>
      <c r="K15" s="80">
        <v>6732.894850567197</v>
      </c>
      <c r="L15" s="85">
        <v>0</v>
      </c>
    </row>
    <row r="16" spans="2:12" ht="12.75">
      <c r="B16" s="11">
        <v>12</v>
      </c>
      <c r="C16" s="13" t="s">
        <v>44</v>
      </c>
      <c r="D16" s="85">
        <v>493.255247704</v>
      </c>
      <c r="E16" s="85">
        <v>1685.65079159</v>
      </c>
      <c r="F16" s="85">
        <v>1389.140977215</v>
      </c>
      <c r="G16" s="85">
        <v>119.6565476</v>
      </c>
      <c r="H16" s="85">
        <v>40.9534791</v>
      </c>
      <c r="I16" s="85">
        <v>0</v>
      </c>
      <c r="J16" s="75">
        <v>0.6327865874559612</v>
      </c>
      <c r="K16" s="80">
        <v>3729.289829796456</v>
      </c>
      <c r="L16" s="85">
        <v>0</v>
      </c>
    </row>
    <row r="17" spans="2:12" ht="12.75">
      <c r="B17" s="11">
        <v>13</v>
      </c>
      <c r="C17" s="13" t="s">
        <v>45</v>
      </c>
      <c r="D17" s="85">
        <v>2.593196319</v>
      </c>
      <c r="E17" s="85">
        <v>4.71344124</v>
      </c>
      <c r="F17" s="85">
        <v>76.72773826</v>
      </c>
      <c r="G17" s="85">
        <v>6.084624598</v>
      </c>
      <c r="H17" s="85">
        <v>1.242027191</v>
      </c>
      <c r="I17" s="85">
        <v>0</v>
      </c>
      <c r="J17" s="75">
        <v>0.0012301399456266446</v>
      </c>
      <c r="K17" s="80">
        <v>91.36225774794563</v>
      </c>
      <c r="L17" s="85">
        <v>0</v>
      </c>
    </row>
    <row r="18" spans="2:12" ht="12.75">
      <c r="B18" s="11">
        <v>14</v>
      </c>
      <c r="C18" s="13" t="s">
        <v>46</v>
      </c>
      <c r="D18" s="85">
        <v>0.894910401</v>
      </c>
      <c r="E18" s="85">
        <v>3.320209267</v>
      </c>
      <c r="F18" s="85">
        <v>40.951425566</v>
      </c>
      <c r="G18" s="85">
        <v>1.77665349</v>
      </c>
      <c r="H18" s="85">
        <v>0.858923909</v>
      </c>
      <c r="I18" s="85">
        <v>0</v>
      </c>
      <c r="J18" s="75">
        <v>0</v>
      </c>
      <c r="K18" s="80">
        <v>47.802122632999996</v>
      </c>
      <c r="L18" s="85">
        <v>0</v>
      </c>
    </row>
    <row r="19" spans="2:12" ht="12.75">
      <c r="B19" s="11">
        <v>15</v>
      </c>
      <c r="C19" s="13" t="s">
        <v>47</v>
      </c>
      <c r="D19" s="85">
        <v>27.100664212</v>
      </c>
      <c r="E19" s="85">
        <v>81.60796224</v>
      </c>
      <c r="F19" s="85">
        <v>640.155098158</v>
      </c>
      <c r="G19" s="85">
        <v>96.96237227</v>
      </c>
      <c r="H19" s="85">
        <v>5.892472201</v>
      </c>
      <c r="I19" s="85">
        <v>0</v>
      </c>
      <c r="J19" s="75">
        <v>0.005165880574957134</v>
      </c>
      <c r="K19" s="80">
        <v>851.723734961575</v>
      </c>
      <c r="L19" s="85">
        <v>0</v>
      </c>
    </row>
    <row r="20" spans="2:12" ht="12.75">
      <c r="B20" s="11">
        <v>16</v>
      </c>
      <c r="C20" s="13" t="s">
        <v>48</v>
      </c>
      <c r="D20" s="85">
        <v>698.235498713</v>
      </c>
      <c r="E20" s="85">
        <v>2157.306447349</v>
      </c>
      <c r="F20" s="85">
        <v>3964.875698915</v>
      </c>
      <c r="G20" s="85">
        <v>313.438308291</v>
      </c>
      <c r="H20" s="85">
        <v>81.357998194</v>
      </c>
      <c r="I20" s="85">
        <v>0</v>
      </c>
      <c r="J20" s="75">
        <v>2.017574486146025</v>
      </c>
      <c r="K20" s="80">
        <v>7217.231525948147</v>
      </c>
      <c r="L20" s="85">
        <v>0</v>
      </c>
    </row>
    <row r="21" spans="2:12" ht="12.75">
      <c r="B21" s="11">
        <v>17</v>
      </c>
      <c r="C21" s="12" t="s">
        <v>49</v>
      </c>
      <c r="D21" s="85">
        <v>124.57314348</v>
      </c>
      <c r="E21" s="85">
        <v>159.904399551</v>
      </c>
      <c r="F21" s="85">
        <v>893.048488519</v>
      </c>
      <c r="G21" s="85">
        <v>94.21485391</v>
      </c>
      <c r="H21" s="85">
        <v>13.438702811</v>
      </c>
      <c r="I21" s="85">
        <v>0</v>
      </c>
      <c r="J21" s="75">
        <v>0.03141453639733948</v>
      </c>
      <c r="K21" s="80">
        <v>1285.2110028073973</v>
      </c>
      <c r="L21" s="85">
        <v>0</v>
      </c>
    </row>
    <row r="22" spans="2:12" ht="12.75">
      <c r="B22" s="11">
        <v>18</v>
      </c>
      <c r="C22" s="13" t="s">
        <v>50</v>
      </c>
      <c r="D22" s="85">
        <v>0.00012854</v>
      </c>
      <c r="E22" s="85">
        <v>0</v>
      </c>
      <c r="F22" s="85">
        <v>0.253303484</v>
      </c>
      <c r="G22" s="85">
        <v>0</v>
      </c>
      <c r="H22" s="85">
        <v>0</v>
      </c>
      <c r="I22" s="85">
        <v>0</v>
      </c>
      <c r="J22" s="75">
        <v>0</v>
      </c>
      <c r="K22" s="80">
        <v>0.25343202400000003</v>
      </c>
      <c r="L22" s="85">
        <v>0</v>
      </c>
    </row>
    <row r="23" spans="2:12" ht="12.75">
      <c r="B23" s="11">
        <v>19</v>
      </c>
      <c r="C23" s="13" t="s">
        <v>51</v>
      </c>
      <c r="D23" s="85">
        <v>150.446374157</v>
      </c>
      <c r="E23" s="85">
        <v>166.098370469</v>
      </c>
      <c r="F23" s="85">
        <v>996.944332265</v>
      </c>
      <c r="G23" s="85">
        <v>117.166680759</v>
      </c>
      <c r="H23" s="85">
        <v>10.352612957</v>
      </c>
      <c r="I23" s="85">
        <v>0</v>
      </c>
      <c r="J23" s="75">
        <v>0.6089769000574711</v>
      </c>
      <c r="K23" s="80">
        <v>1441.6173475070575</v>
      </c>
      <c r="L23" s="85">
        <v>0</v>
      </c>
    </row>
    <row r="24" spans="2:12" ht="12.75">
      <c r="B24" s="11">
        <v>20</v>
      </c>
      <c r="C24" s="12" t="s">
        <v>52</v>
      </c>
      <c r="D24" s="85">
        <v>9423.73320677</v>
      </c>
      <c r="E24" s="85">
        <v>12246.434735342915</v>
      </c>
      <c r="F24" s="85">
        <v>16285.270155662</v>
      </c>
      <c r="G24" s="85">
        <v>2650.4753203254068</v>
      </c>
      <c r="H24" s="85">
        <v>919.957519044</v>
      </c>
      <c r="I24" s="85">
        <v>0</v>
      </c>
      <c r="J24" s="75">
        <v>44.61406349353957</v>
      </c>
      <c r="K24" s="80">
        <v>41570.48500063786</v>
      </c>
      <c r="L24" s="85">
        <v>0</v>
      </c>
    </row>
    <row r="25" spans="2:12" ht="12.75">
      <c r="B25" s="11">
        <v>21</v>
      </c>
      <c r="C25" s="13" t="s">
        <v>53</v>
      </c>
      <c r="D25" s="85">
        <v>0.220350244</v>
      </c>
      <c r="E25" s="85">
        <v>0.276945209</v>
      </c>
      <c r="F25" s="85">
        <v>7.167469047</v>
      </c>
      <c r="G25" s="85">
        <v>0.384983437</v>
      </c>
      <c r="H25" s="85">
        <v>0.156626247</v>
      </c>
      <c r="I25" s="85">
        <v>0</v>
      </c>
      <c r="J25" s="75">
        <v>3.115488053715709E-05</v>
      </c>
      <c r="K25" s="80">
        <v>8.206405338880538</v>
      </c>
      <c r="L25" s="85">
        <v>0</v>
      </c>
    </row>
    <row r="26" spans="2:12" ht="12.75">
      <c r="B26" s="11">
        <v>22</v>
      </c>
      <c r="C26" s="12" t="s">
        <v>54</v>
      </c>
      <c r="D26" s="85">
        <v>1.478250149</v>
      </c>
      <c r="E26" s="85">
        <v>7.323851376</v>
      </c>
      <c r="F26" s="85">
        <v>22.415429447</v>
      </c>
      <c r="G26" s="85">
        <v>1.256226621</v>
      </c>
      <c r="H26" s="85">
        <v>0.47797208</v>
      </c>
      <c r="I26" s="85">
        <v>0</v>
      </c>
      <c r="J26" s="75">
        <v>5.1223975361706136E-05</v>
      </c>
      <c r="K26" s="80">
        <v>32.951780896975364</v>
      </c>
      <c r="L26" s="85">
        <v>0</v>
      </c>
    </row>
    <row r="27" spans="2:12" ht="12.75">
      <c r="B27" s="11">
        <v>23</v>
      </c>
      <c r="C27" s="12" t="s">
        <v>55</v>
      </c>
      <c r="D27" s="85">
        <v>0.281476429</v>
      </c>
      <c r="E27" s="85">
        <v>0.000987687</v>
      </c>
      <c r="F27" s="85">
        <v>1.518954171</v>
      </c>
      <c r="G27" s="85">
        <v>0.251054507</v>
      </c>
      <c r="H27" s="85">
        <v>0.004355586</v>
      </c>
      <c r="I27" s="85">
        <v>0</v>
      </c>
      <c r="J27" s="75">
        <v>0</v>
      </c>
      <c r="K27" s="80">
        <v>2.0568283800000002</v>
      </c>
      <c r="L27" s="85">
        <v>0</v>
      </c>
    </row>
    <row r="28" spans="2:12" ht="12.75">
      <c r="B28" s="11">
        <v>24</v>
      </c>
      <c r="C28" s="13" t="s">
        <v>56</v>
      </c>
      <c r="D28" s="85">
        <v>0.174887374</v>
      </c>
      <c r="E28" s="85">
        <v>0.399032424</v>
      </c>
      <c r="F28" s="85">
        <v>7.429672037</v>
      </c>
      <c r="G28" s="85">
        <v>0.191305428</v>
      </c>
      <c r="H28" s="85">
        <v>0.07054406</v>
      </c>
      <c r="I28" s="85">
        <v>0</v>
      </c>
      <c r="J28" s="75">
        <v>0.15167820486497677</v>
      </c>
      <c r="K28" s="80">
        <v>8.417119527864976</v>
      </c>
      <c r="L28" s="85">
        <v>0</v>
      </c>
    </row>
    <row r="29" spans="2:12" ht="12.75">
      <c r="B29" s="11">
        <v>25</v>
      </c>
      <c r="C29" s="13" t="s">
        <v>99</v>
      </c>
      <c r="D29" s="85">
        <v>2210.870511191</v>
      </c>
      <c r="E29" s="85">
        <v>2114.975928078</v>
      </c>
      <c r="F29" s="85">
        <v>3418.894402217</v>
      </c>
      <c r="G29" s="85">
        <v>405.644877491</v>
      </c>
      <c r="H29" s="85">
        <v>94.201614102</v>
      </c>
      <c r="I29" s="85">
        <v>0</v>
      </c>
      <c r="J29" s="75">
        <v>3.5757089046817754</v>
      </c>
      <c r="K29" s="80">
        <v>8248.163041983682</v>
      </c>
      <c r="L29" s="85">
        <v>0</v>
      </c>
    </row>
    <row r="30" spans="2:12" ht="12.75">
      <c r="B30" s="11">
        <v>26</v>
      </c>
      <c r="C30" s="13" t="s">
        <v>100</v>
      </c>
      <c r="D30" s="85">
        <v>17.188278032</v>
      </c>
      <c r="E30" s="85">
        <v>88.012395624</v>
      </c>
      <c r="F30" s="85">
        <v>443.025610499</v>
      </c>
      <c r="G30" s="85">
        <v>58.267437272</v>
      </c>
      <c r="H30" s="85">
        <v>6.112136276</v>
      </c>
      <c r="I30" s="85">
        <v>0</v>
      </c>
      <c r="J30" s="75">
        <v>0.018173521034811287</v>
      </c>
      <c r="K30" s="80">
        <v>612.6240312240349</v>
      </c>
      <c r="L30" s="85">
        <v>0</v>
      </c>
    </row>
    <row r="31" spans="2:12" ht="12.75">
      <c r="B31" s="11">
        <v>27</v>
      </c>
      <c r="C31" s="13" t="s">
        <v>15</v>
      </c>
      <c r="D31" s="85">
        <v>280.393322185</v>
      </c>
      <c r="E31" s="85">
        <v>657.70322825</v>
      </c>
      <c r="F31" s="85">
        <v>3073.787838538</v>
      </c>
      <c r="G31" s="85">
        <v>346.337868397</v>
      </c>
      <c r="H31" s="85">
        <v>49.824672534</v>
      </c>
      <c r="I31" s="85">
        <v>0</v>
      </c>
      <c r="J31" s="75">
        <v>0</v>
      </c>
      <c r="K31" s="80">
        <v>4408.046929904</v>
      </c>
      <c r="L31" s="85">
        <v>0</v>
      </c>
    </row>
    <row r="32" spans="2:12" ht="12.75">
      <c r="B32" s="11">
        <v>28</v>
      </c>
      <c r="C32" s="13" t="s">
        <v>101</v>
      </c>
      <c r="D32" s="85">
        <v>2.009196729</v>
      </c>
      <c r="E32" s="85">
        <v>6.290327257</v>
      </c>
      <c r="F32" s="85">
        <v>25.715131548</v>
      </c>
      <c r="G32" s="85">
        <v>2.27414645</v>
      </c>
      <c r="H32" s="85">
        <v>2.269095444</v>
      </c>
      <c r="I32" s="85">
        <v>0</v>
      </c>
      <c r="J32" s="75">
        <v>0.003020303203976419</v>
      </c>
      <c r="K32" s="80">
        <v>38.56091773120398</v>
      </c>
      <c r="L32" s="85">
        <v>0</v>
      </c>
    </row>
    <row r="33" spans="2:12" ht="12.75">
      <c r="B33" s="11">
        <v>29</v>
      </c>
      <c r="C33" s="13" t="s">
        <v>57</v>
      </c>
      <c r="D33" s="85">
        <v>37.747589078</v>
      </c>
      <c r="E33" s="85">
        <v>124.875311246</v>
      </c>
      <c r="F33" s="85">
        <v>855.71393808</v>
      </c>
      <c r="G33" s="85">
        <v>50.667127476</v>
      </c>
      <c r="H33" s="85">
        <v>12.425084777</v>
      </c>
      <c r="I33" s="85">
        <v>0</v>
      </c>
      <c r="J33" s="75">
        <v>0.0008279935121899665</v>
      </c>
      <c r="K33" s="80">
        <v>1081.4298786505121</v>
      </c>
      <c r="L33" s="85">
        <v>0</v>
      </c>
    </row>
    <row r="34" spans="2:12" ht="12.75">
      <c r="B34" s="11">
        <v>30</v>
      </c>
      <c r="C34" s="13" t="s">
        <v>58</v>
      </c>
      <c r="D34" s="85">
        <v>43.273330196</v>
      </c>
      <c r="E34" s="85">
        <v>586.334856917</v>
      </c>
      <c r="F34" s="85">
        <v>1435.852129706</v>
      </c>
      <c r="G34" s="85">
        <v>97.633522172</v>
      </c>
      <c r="H34" s="85">
        <v>12.427986835</v>
      </c>
      <c r="I34" s="85">
        <v>0</v>
      </c>
      <c r="J34" s="75">
        <v>0.06901455895384133</v>
      </c>
      <c r="K34" s="80">
        <v>2175.5908403849535</v>
      </c>
      <c r="L34" s="85">
        <v>0</v>
      </c>
    </row>
    <row r="35" spans="2:12" ht="12.75">
      <c r="B35" s="11">
        <v>31</v>
      </c>
      <c r="C35" s="12" t="s">
        <v>59</v>
      </c>
      <c r="D35" s="85">
        <v>1.449574831</v>
      </c>
      <c r="E35" s="85">
        <v>0.326461337</v>
      </c>
      <c r="F35" s="85">
        <v>26.628144748</v>
      </c>
      <c r="G35" s="85">
        <v>2.195232626</v>
      </c>
      <c r="H35" s="85">
        <v>0.077865703</v>
      </c>
      <c r="I35" s="85">
        <v>0</v>
      </c>
      <c r="J35" s="75">
        <v>9.55671182121383E-08</v>
      </c>
      <c r="K35" s="80">
        <v>30.677279340567118</v>
      </c>
      <c r="L35" s="85">
        <v>0</v>
      </c>
    </row>
    <row r="36" spans="2:12" ht="12.75">
      <c r="B36" s="11">
        <v>32</v>
      </c>
      <c r="C36" s="13" t="s">
        <v>60</v>
      </c>
      <c r="D36" s="85">
        <v>625.596865063</v>
      </c>
      <c r="E36" s="85">
        <v>846.984927038</v>
      </c>
      <c r="F36" s="85">
        <v>2348.955935418</v>
      </c>
      <c r="G36" s="85">
        <v>345.980864181</v>
      </c>
      <c r="H36" s="85">
        <v>72.634864195</v>
      </c>
      <c r="I36" s="85">
        <v>0</v>
      </c>
      <c r="J36" s="75">
        <v>1.8305747699569606</v>
      </c>
      <c r="K36" s="80">
        <v>4241.984030664957</v>
      </c>
      <c r="L36" s="85">
        <v>0</v>
      </c>
    </row>
    <row r="37" spans="2:12" ht="12.75">
      <c r="B37" s="11">
        <v>33</v>
      </c>
      <c r="C37" s="13" t="s">
        <v>95</v>
      </c>
      <c r="D37" s="85">
        <v>26.660589777</v>
      </c>
      <c r="E37" s="85">
        <v>12.234482863</v>
      </c>
      <c r="F37" s="85">
        <v>87.391105398</v>
      </c>
      <c r="G37" s="86">
        <v>5.481267755</v>
      </c>
      <c r="H37" s="86">
        <v>0.950141686</v>
      </c>
      <c r="I37" s="85">
        <v>0</v>
      </c>
      <c r="J37" s="75">
        <v>0.560627201343113</v>
      </c>
      <c r="K37" s="80">
        <v>133.2782146803431</v>
      </c>
      <c r="L37" s="85">
        <v>0</v>
      </c>
    </row>
    <row r="38" spans="2:12" ht="12.75">
      <c r="B38" s="11">
        <v>34</v>
      </c>
      <c r="C38" s="13" t="s">
        <v>61</v>
      </c>
      <c r="D38" s="85">
        <v>0.136063357</v>
      </c>
      <c r="E38" s="85">
        <v>0.158323403</v>
      </c>
      <c r="F38" s="85">
        <v>7.327375945</v>
      </c>
      <c r="G38" s="85">
        <v>0.155362351</v>
      </c>
      <c r="H38" s="85">
        <v>0.053556387</v>
      </c>
      <c r="I38" s="85">
        <v>0</v>
      </c>
      <c r="J38" s="75">
        <v>5.781810651834368E-05</v>
      </c>
      <c r="K38" s="80">
        <v>7.830739261106519</v>
      </c>
      <c r="L38" s="85">
        <v>0</v>
      </c>
    </row>
    <row r="39" spans="2:12" ht="12.75">
      <c r="B39" s="11">
        <v>35</v>
      </c>
      <c r="C39" s="13" t="s">
        <v>62</v>
      </c>
      <c r="D39" s="85">
        <v>233.778025212</v>
      </c>
      <c r="E39" s="85">
        <v>625.30586403</v>
      </c>
      <c r="F39" s="85">
        <v>2642.823654724</v>
      </c>
      <c r="G39" s="85">
        <v>306.054495787</v>
      </c>
      <c r="H39" s="85">
        <v>32.560409717</v>
      </c>
      <c r="I39" s="85">
        <v>0</v>
      </c>
      <c r="J39" s="75">
        <v>0.07760556504552157</v>
      </c>
      <c r="K39" s="80">
        <v>3840.6000550350454</v>
      </c>
      <c r="L39" s="85">
        <v>0</v>
      </c>
    </row>
    <row r="40" spans="2:12" ht="12.75">
      <c r="B40" s="11">
        <v>36</v>
      </c>
      <c r="C40" s="13" t="s">
        <v>63</v>
      </c>
      <c r="D40" s="85">
        <v>14.390302844</v>
      </c>
      <c r="E40" s="85">
        <v>53.621223764</v>
      </c>
      <c r="F40" s="85">
        <v>369.545792282</v>
      </c>
      <c r="G40" s="85">
        <v>27.738879213</v>
      </c>
      <c r="H40" s="85">
        <v>2.914314512</v>
      </c>
      <c r="I40" s="85">
        <v>0</v>
      </c>
      <c r="J40" s="75">
        <v>0.00013589644209766071</v>
      </c>
      <c r="K40" s="80">
        <v>468.21064851144206</v>
      </c>
      <c r="L40" s="85">
        <v>0</v>
      </c>
    </row>
    <row r="41" spans="2:12" ht="12.75">
      <c r="B41" s="11">
        <v>37</v>
      </c>
      <c r="C41" s="13" t="s">
        <v>64</v>
      </c>
      <c r="D41" s="85">
        <v>640.703823367</v>
      </c>
      <c r="E41" s="85">
        <v>1242.170380095</v>
      </c>
      <c r="F41" s="85">
        <v>2616.252150892</v>
      </c>
      <c r="G41" s="85">
        <v>346.438342698</v>
      </c>
      <c r="H41" s="85">
        <v>74.384965464</v>
      </c>
      <c r="I41" s="85">
        <v>0</v>
      </c>
      <c r="J41" s="75">
        <v>1.1316162674783767</v>
      </c>
      <c r="K41" s="80">
        <v>4921.081278783478</v>
      </c>
      <c r="L41" s="85">
        <v>0</v>
      </c>
    </row>
    <row r="42" spans="2:12" ht="15">
      <c r="B42" s="14" t="s">
        <v>11</v>
      </c>
      <c r="C42" s="76"/>
      <c r="D42" s="88">
        <f aca="true" t="shared" si="0" ref="D42:L42">SUM(D5:D41)</f>
        <v>15707.400978449004</v>
      </c>
      <c r="E42" s="88">
        <f t="shared" si="0"/>
        <v>24622.548238598916</v>
      </c>
      <c r="F42" s="88">
        <f t="shared" si="0"/>
        <v>49434.065679267995</v>
      </c>
      <c r="G42" s="88">
        <f t="shared" si="0"/>
        <v>6402.837659661408</v>
      </c>
      <c r="H42" s="88">
        <f>SUM(H5:H41)</f>
        <v>1525.8862371760001</v>
      </c>
      <c r="I42" s="88">
        <f t="shared" si="0"/>
        <v>0</v>
      </c>
      <c r="J42" s="88">
        <f t="shared" si="0"/>
        <v>62.894740306451624</v>
      </c>
      <c r="K42" s="88">
        <f>SUM(K5:K41)</f>
        <v>97755.63353345975</v>
      </c>
      <c r="L42" s="88">
        <f t="shared" si="0"/>
        <v>0</v>
      </c>
    </row>
    <row r="43" spans="2:6" ht="12.75">
      <c r="B43" t="s">
        <v>80</v>
      </c>
      <c r="E43" s="2"/>
      <c r="F43" s="83"/>
    </row>
    <row r="44" spans="4:12" ht="12.75">
      <c r="D44" s="89"/>
      <c r="E44" s="89"/>
      <c r="F44" s="89"/>
      <c r="G44" s="89"/>
      <c r="H44" s="89"/>
      <c r="I44" s="89"/>
      <c r="J44" s="89"/>
      <c r="K44" s="89"/>
      <c r="L44" s="89"/>
    </row>
    <row r="47" spans="4:12" ht="12.75">
      <c r="D47" s="124"/>
      <c r="E47" s="124"/>
      <c r="F47" s="124"/>
      <c r="G47" s="124"/>
      <c r="H47" s="124"/>
      <c r="I47" s="124"/>
      <c r="J47" s="124"/>
      <c r="K47" s="124"/>
      <c r="L47" s="12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t_deepakkumar</cp:lastModifiedBy>
  <cp:lastPrinted>2021-04-09T12:46:44Z</cp:lastPrinted>
  <dcterms:created xsi:type="dcterms:W3CDTF">2014-01-06T04:43:23Z</dcterms:created>
  <dcterms:modified xsi:type="dcterms:W3CDTF">2021-04-09T12:46:59Z</dcterms:modified>
  <cp:category/>
  <cp:version/>
  <cp:contentType/>
  <cp:contentStatus/>
</cp:coreProperties>
</file>