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<sst xmlns="http://schemas.openxmlformats.org/spreadsheetml/2006/main" count="213" uniqueCount="179">
  <si>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</si>
  <si>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</si>
  <si>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</si>
  <si>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</si>
  <si>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</si>
  <si>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</si>
  <si>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</si>
  <si>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</si>
  <si>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</si>
  <si>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</si>
  <si>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</si>
  <si>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</si>
  <si>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</si>
  <si>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</si>
  <si>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</si>
  <si>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</si>
  <si>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</si>
  <si>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</si>
  <si>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</si>
  <si>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</si>
  <si>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</si>
  <si>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</si>
  <si>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</si>
  <si>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</si>
  <si>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</si>
  <si>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</si>
  <si>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</si>
  <si>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</si>
  <si>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</si>
  <si>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</si>
  <si>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</si>
  <si>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</si>
  <si>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</si>
  <si>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</si>
  <si>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</si>
  <si>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</si>
  <si>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</si>
  <si>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</si>
  <si>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</si>
  <si>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</si>
  <si>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</si>
  <si>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</si>
  <si>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</si>
  <si>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</si>
  <si>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</si>
  <si>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</si>
  <si>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</si>
  <si>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</si>
  <si>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</si>
  <si>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</si>
  <si>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</si>
  <si>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</si>
  <si>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</si>
  <si>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</si>
  <si>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</si>
  <si>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</si>
  <si>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</si>
  <si>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</si>
  <si>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</si>
  <si>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</si>
  <si>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</si>
  <si>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</si>
  <si>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</si>
  <si>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</si>
  <si>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</si>
  <si>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</si>
  <si>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</si>
  <si>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</si>
  <si>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</si>
  <si>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</si>
  <si>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</si>
  <si>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</si>
  <si>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</si>
  <si>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</si>
  <si>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</si>
  <si>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</si>
  <si>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</si>
  <si>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</si>
  <si>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</si>
  <si>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</si>
  <si>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</si>
  <si>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</si>
  <si>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</si>
  <si>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</si>
  <si>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</si>
  <si>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</si>
  <si>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</si>
  <si>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</si>
  <si>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</si>
  <si>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</si>
  <si>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</si>
  <si>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</si>
  <si>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</si>
  <si>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</si>
  <si>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</si>
  <si>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</si>
  <si>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</si>
  <si>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</si>
  <si>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</si>
  <si>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</si>
  <si>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</si>
  <si>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</si>
  <si>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</si>
  <si>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</si>
  <si>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</si>
  <si>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</si>
  <si>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FMP - Series 192 - 36M</t>
  </si>
  <si>
    <t>FMP - Series 195 - 36M</t>
  </si>
  <si>
    <t>FMP - Series 196 - 37M</t>
  </si>
  <si>
    <t>FMP - Series 204 - 37M</t>
  </si>
  <si>
    <t>FMP - Series 205 - 37M</t>
  </si>
  <si>
    <t>FMP - Series 209 - 37M</t>
  </si>
  <si>
    <t>FMP - Series 210 - 36M</t>
  </si>
  <si>
    <t>FMP - Series 211 - 38M</t>
  </si>
  <si>
    <t>FMP - Series 217 - 40M</t>
  </si>
  <si>
    <t>FMP - Series 218 - 40M</t>
  </si>
  <si>
    <t>FMP - Series 219 - 40M</t>
  </si>
  <si>
    <t>FMP - Series 220 - 40M</t>
  </si>
  <si>
    <t>FMP - Series 221 - 40M</t>
  </si>
  <si>
    <t>FMP - Series 223 - 39M</t>
  </si>
  <si>
    <t>FMP - Series 224 - 39M</t>
  </si>
  <si>
    <t>FMP - Series 226-39M</t>
  </si>
  <si>
    <t>FMP - Series 227 - 39M</t>
  </si>
  <si>
    <t>FMP - Series 230-9M</t>
  </si>
  <si>
    <t>FMP - Series 232-36M</t>
  </si>
  <si>
    <t>FMP - Series 233-36M</t>
  </si>
  <si>
    <t>FMP - Series 235-36M</t>
  </si>
  <si>
    <t>FMP - Series 236-36M</t>
  </si>
  <si>
    <t>FMP - Series 237-36M</t>
  </si>
  <si>
    <t>FMP - Series 238-36M</t>
  </si>
  <si>
    <t>FMP - Series 239-36M</t>
  </si>
  <si>
    <t>DSP DAF - S44 - 39M</t>
  </si>
  <si>
    <t>DSP DAF - S45 - 38M</t>
  </si>
  <si>
    <t>DSP DAF - S49 - 42M</t>
  </si>
  <si>
    <t>DSP DAF - S46 - 36M</t>
  </si>
  <si>
    <t>FMP - Series 241-36M</t>
  </si>
  <si>
    <t>FMP - Series 243-36M</t>
  </si>
  <si>
    <t>FMP - Series 244-36M</t>
  </si>
  <si>
    <t>DSP Banking and PSU Debt Fund</t>
  </si>
  <si>
    <t>DSP Bond Fund</t>
  </si>
  <si>
    <t>DSP Credit Risk Fund</t>
  </si>
  <si>
    <t>DSP Low Duration Fund</t>
  </si>
  <si>
    <t>DSP Ultra Short Fund</t>
  </si>
  <si>
    <t>DSP Regular Savings Fund</t>
  </si>
  <si>
    <t>DSP Short Term Fund</t>
  </si>
  <si>
    <t>DSP Strategic Bond Fund</t>
  </si>
  <si>
    <t>DSP 3 Years Close Ended Equity Fund</t>
  </si>
  <si>
    <t>DSP A.C.E. Fund - S 1</t>
  </si>
  <si>
    <t>DSP A.C.E. Fund - S2</t>
  </si>
  <si>
    <t>DSP Arbitrage Fund</t>
  </si>
  <si>
    <t>DSP Dynamic Asset Allocation Fund</t>
  </si>
  <si>
    <t>DSP Equal Nifty 50 Fund</t>
  </si>
  <si>
    <t>DSP Equity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</si>
  <si>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</si>
  <si>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</si>
  <si>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</si>
  <si>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</si>
  <si>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</si>
  <si>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</si>
  <si>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</si>
  <si>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</si>
  <si>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</si>
  <si>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</si>
  <si>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</si>
  <si>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</si>
  <si>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</si>
  <si>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</si>
  <si>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LIQUIDITY FUND</t>
  </si>
  <si>
    <t>DSP Savings FUND</t>
  </si>
  <si>
    <t>DSP GOVT SEC FUND</t>
  </si>
  <si>
    <t>DSP 10Y G-Sec Fund</t>
  </si>
  <si>
    <t>DSP TAX SAVER FUND</t>
  </si>
  <si>
    <t>DSP Equity &amp; Bond Fund</t>
  </si>
  <si>
    <t>DSP Liquid ETF</t>
  </si>
  <si>
    <t>DSP Mutual Fund (All figures in Rs. Crore)</t>
  </si>
  <si>
    <t>DSP Corporate Bond Fund</t>
  </si>
  <si>
    <t>Healthcare Fund</t>
  </si>
  <si>
    <t>DSP Mutual Fund: Average Assets Under Management (AAUM) as on 31.12.2018 (All figures in Rs. Crore)</t>
  </si>
  <si>
    <t>Table showing State wise /Union Territory wise contribution to AAUM of category of schemes as on 31.12.2018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</si>
</sst>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9" fillId="0" borderId="10" xfId="42" applyFont="1" applyBorder="1" applyAlignment="1">
      <alignment horizontal="right"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7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71" fontId="1" fillId="33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171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71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1" fontId="1" fillId="33" borderId="14" xfId="42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171" fontId="0" fillId="0" borderId="16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2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171" fontId="0" fillId="0" borderId="20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5" xfId="56" applyNumberFormat="1" applyFont="1" applyFill="1" applyBorder="1" applyAlignment="1">
      <alignment horizontal="center" vertical="top" wrapText="1"/>
      <protection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vertical="center" wrapText="1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171" fontId="0" fillId="0" borderId="31" xfId="42" applyFont="1" applyBorder="1" applyAlignment="1">
      <alignment horizontal="center"/>
    </xf>
    <xf numFmtId="171" fontId="0" fillId="0" borderId="32" xfId="42" applyFont="1" applyBorder="1" applyAlignment="1">
      <alignment horizontal="center"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49" fontId="44" fillId="0" borderId="36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8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47.8515625" style="2" customWidth="1"/>
    <col min="3" max="3" width="5.28125" style="2" bestFit="1" customWidth="1"/>
    <col min="4" max="4" width="9.57421875" style="35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5" bestFit="1" customWidth="1"/>
    <col min="15" max="17" width="5.28125" style="2" bestFit="1" customWidth="1"/>
    <col min="18" max="19" width="8.00390625" style="2" customWidth="1"/>
    <col min="20" max="20" width="7.00390625" style="2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8.00390625" style="2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7" width="5.28125" style="2" bestFit="1" customWidth="1"/>
    <col min="48" max="49" width="10.57421875" style="2" customWidth="1"/>
    <col min="50" max="50" width="8.00390625" style="2" customWidth="1"/>
    <col min="51" max="51" width="5.8515625" style="2" customWidth="1"/>
    <col min="52" max="52" width="10.57421875" style="2" customWidth="1"/>
    <col min="53" max="53" width="5.28125" style="2" bestFit="1" customWidth="1"/>
    <col min="54" max="54" width="5.28125" style="35" bestFit="1" customWidth="1"/>
    <col min="55" max="57" width="5.28125" style="2" bestFit="1" customWidth="1"/>
    <col min="58" max="58" width="9.57421875" style="2" customWidth="1"/>
    <col min="59" max="59" width="8.00390625" style="35" customWidth="1"/>
    <col min="60" max="60" width="8.00390625" style="2" customWidth="1"/>
    <col min="61" max="61" width="5.28125" style="2" bestFit="1" customWidth="1"/>
    <col min="62" max="62" width="9.57421875" style="2" bestFit="1" customWidth="1"/>
    <col min="63" max="63" width="10.57421875" style="31" customWidth="1"/>
    <col min="64" max="64" width="10.57421875" style="2" bestFit="1" customWidth="1"/>
    <col min="65" max="65" width="10.28125" style="2" bestFit="1" customWidth="1"/>
    <col min="66" max="16384" width="9.140625" style="2" customWidth="1"/>
  </cols>
  <sheetData>
    <row r="1" spans="1:255" s="1" customFormat="1" ht="19.5" thickBot="1">
      <c r="A1" s="115" t="s">
        <v>66</v>
      </c>
      <c r="B1" s="139" t="s">
        <v>28</v>
      </c>
      <c r="C1" s="125" t="s">
        <v>177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6" customFormat="1" ht="18.75" customHeight="1" thickBot="1">
      <c r="A2" s="116"/>
      <c r="B2" s="140"/>
      <c r="C2" s="144" t="s">
        <v>27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6"/>
      <c r="W2" s="144" t="s">
        <v>25</v>
      </c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6"/>
      <c r="AQ2" s="144" t="s">
        <v>26</v>
      </c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6"/>
      <c r="BK2" s="131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7" customFormat="1" ht="18.75" thickBot="1">
      <c r="A3" s="116"/>
      <c r="B3" s="140"/>
      <c r="C3" s="128" t="s">
        <v>102</v>
      </c>
      <c r="D3" s="129"/>
      <c r="E3" s="129"/>
      <c r="F3" s="129"/>
      <c r="G3" s="129"/>
      <c r="H3" s="129"/>
      <c r="I3" s="129"/>
      <c r="J3" s="129"/>
      <c r="K3" s="129"/>
      <c r="L3" s="130"/>
      <c r="M3" s="128" t="s">
        <v>103</v>
      </c>
      <c r="N3" s="129"/>
      <c r="O3" s="129"/>
      <c r="P3" s="129"/>
      <c r="Q3" s="129"/>
      <c r="R3" s="129"/>
      <c r="S3" s="129"/>
      <c r="T3" s="129"/>
      <c r="U3" s="129"/>
      <c r="V3" s="130"/>
      <c r="W3" s="128" t="s">
        <v>102</v>
      </c>
      <c r="X3" s="129"/>
      <c r="Y3" s="129"/>
      <c r="Z3" s="129"/>
      <c r="AA3" s="129"/>
      <c r="AB3" s="129"/>
      <c r="AC3" s="129"/>
      <c r="AD3" s="129"/>
      <c r="AE3" s="129"/>
      <c r="AF3" s="130"/>
      <c r="AG3" s="128" t="s">
        <v>103</v>
      </c>
      <c r="AH3" s="129"/>
      <c r="AI3" s="129"/>
      <c r="AJ3" s="129"/>
      <c r="AK3" s="129"/>
      <c r="AL3" s="129"/>
      <c r="AM3" s="129"/>
      <c r="AN3" s="129"/>
      <c r="AO3" s="129"/>
      <c r="AP3" s="130"/>
      <c r="AQ3" s="128" t="s">
        <v>102</v>
      </c>
      <c r="AR3" s="129"/>
      <c r="AS3" s="129"/>
      <c r="AT3" s="129"/>
      <c r="AU3" s="129"/>
      <c r="AV3" s="129"/>
      <c r="AW3" s="129"/>
      <c r="AX3" s="129"/>
      <c r="AY3" s="129"/>
      <c r="AZ3" s="130"/>
      <c r="BA3" s="128" t="s">
        <v>103</v>
      </c>
      <c r="BB3" s="129"/>
      <c r="BC3" s="129"/>
      <c r="BD3" s="129"/>
      <c r="BE3" s="129"/>
      <c r="BF3" s="129"/>
      <c r="BG3" s="129"/>
      <c r="BH3" s="129"/>
      <c r="BI3" s="129"/>
      <c r="BJ3" s="130"/>
      <c r="BK3" s="13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7" customFormat="1" ht="18">
      <c r="A4" s="116"/>
      <c r="B4" s="140"/>
      <c r="C4" s="147" t="s">
        <v>29</v>
      </c>
      <c r="D4" s="148"/>
      <c r="E4" s="148"/>
      <c r="F4" s="148"/>
      <c r="G4" s="149"/>
      <c r="H4" s="136" t="s">
        <v>30</v>
      </c>
      <c r="I4" s="137"/>
      <c r="J4" s="137"/>
      <c r="K4" s="137"/>
      <c r="L4" s="138"/>
      <c r="M4" s="147" t="s">
        <v>29</v>
      </c>
      <c r="N4" s="148"/>
      <c r="O4" s="148"/>
      <c r="P4" s="148"/>
      <c r="Q4" s="149"/>
      <c r="R4" s="136" t="s">
        <v>30</v>
      </c>
      <c r="S4" s="137"/>
      <c r="T4" s="137"/>
      <c r="U4" s="137"/>
      <c r="V4" s="138"/>
      <c r="W4" s="147" t="s">
        <v>29</v>
      </c>
      <c r="X4" s="148"/>
      <c r="Y4" s="148"/>
      <c r="Z4" s="148"/>
      <c r="AA4" s="149"/>
      <c r="AB4" s="136" t="s">
        <v>30</v>
      </c>
      <c r="AC4" s="137"/>
      <c r="AD4" s="137"/>
      <c r="AE4" s="137"/>
      <c r="AF4" s="138"/>
      <c r="AG4" s="147" t="s">
        <v>29</v>
      </c>
      <c r="AH4" s="148"/>
      <c r="AI4" s="148"/>
      <c r="AJ4" s="148"/>
      <c r="AK4" s="149"/>
      <c r="AL4" s="136" t="s">
        <v>30</v>
      </c>
      <c r="AM4" s="137"/>
      <c r="AN4" s="137"/>
      <c r="AO4" s="137"/>
      <c r="AP4" s="138"/>
      <c r="AQ4" s="147" t="s">
        <v>29</v>
      </c>
      <c r="AR4" s="148"/>
      <c r="AS4" s="148"/>
      <c r="AT4" s="148"/>
      <c r="AU4" s="149"/>
      <c r="AV4" s="136" t="s">
        <v>30</v>
      </c>
      <c r="AW4" s="137"/>
      <c r="AX4" s="137"/>
      <c r="AY4" s="137"/>
      <c r="AZ4" s="138"/>
      <c r="BA4" s="147" t="s">
        <v>29</v>
      </c>
      <c r="BB4" s="148"/>
      <c r="BC4" s="148"/>
      <c r="BD4" s="148"/>
      <c r="BE4" s="149"/>
      <c r="BF4" s="136" t="s">
        <v>30</v>
      </c>
      <c r="BG4" s="137"/>
      <c r="BH4" s="137"/>
      <c r="BI4" s="137"/>
      <c r="BJ4" s="138"/>
      <c r="BK4" s="13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5" customFormat="1" ht="15" customHeight="1">
      <c r="A5" s="116"/>
      <c r="B5" s="140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3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63" ht="12.75">
      <c r="A6" s="11" t="s">
        <v>0</v>
      </c>
      <c r="B6" s="17" t="s">
        <v>6</v>
      </c>
      <c r="C6" s="141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3"/>
    </row>
    <row r="7" spans="1:63" ht="12.75">
      <c r="A7" s="11" t="s">
        <v>67</v>
      </c>
      <c r="B7" s="18" t="s">
        <v>12</v>
      </c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3"/>
    </row>
    <row r="8" spans="1:63" ht="12.75">
      <c r="A8" s="11"/>
      <c r="B8" s="47" t="s">
        <v>167</v>
      </c>
      <c r="C8" s="45">
        <v>0</v>
      </c>
      <c r="D8" s="53">
        <v>729.772907303</v>
      </c>
      <c r="E8" s="45">
        <v>0</v>
      </c>
      <c r="F8" s="45">
        <v>0</v>
      </c>
      <c r="G8" s="45">
        <v>0</v>
      </c>
      <c r="H8" s="45">
        <v>93.240714984</v>
      </c>
      <c r="I8" s="45">
        <v>6446.367492199085</v>
      </c>
      <c r="J8" s="45">
        <v>2006.832690487</v>
      </c>
      <c r="K8" s="45">
        <v>0</v>
      </c>
      <c r="L8" s="45">
        <v>785.067814606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32.584023945000006</v>
      </c>
      <c r="S8" s="45">
        <v>181.777879899</v>
      </c>
      <c r="T8" s="45">
        <v>81.95565305499998</v>
      </c>
      <c r="U8" s="45">
        <v>0</v>
      </c>
      <c r="V8" s="45">
        <v>41.229724633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0.053572881999999995</v>
      </c>
      <c r="AC8" s="45">
        <v>1.522030818</v>
      </c>
      <c r="AD8" s="45">
        <v>0</v>
      </c>
      <c r="AE8" s="45">
        <v>0</v>
      </c>
      <c r="AF8" s="45">
        <v>0.253302561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0.08211447999999999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11.025439567</v>
      </c>
      <c r="AS8" s="45">
        <v>0</v>
      </c>
      <c r="AT8" s="45">
        <v>0</v>
      </c>
      <c r="AU8" s="45">
        <v>0</v>
      </c>
      <c r="AV8" s="45">
        <v>96.987278926</v>
      </c>
      <c r="AW8" s="45">
        <v>2871.907043745</v>
      </c>
      <c r="AX8" s="45">
        <v>234.09427799899998</v>
      </c>
      <c r="AY8" s="45">
        <v>0</v>
      </c>
      <c r="AZ8" s="45">
        <v>599.862889021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29.752680383999998</v>
      </c>
      <c r="BG8" s="53">
        <v>58.814644602</v>
      </c>
      <c r="BH8" s="45">
        <v>11.933451454</v>
      </c>
      <c r="BI8" s="45">
        <v>0</v>
      </c>
      <c r="BJ8" s="45">
        <v>44.283802874</v>
      </c>
      <c r="BK8" s="88">
        <v>14359.401430424086</v>
      </c>
    </row>
    <row r="9" spans="1:63" ht="12.75">
      <c r="A9" s="11"/>
      <c r="B9" s="47" t="s">
        <v>168</v>
      </c>
      <c r="C9" s="45">
        <v>0</v>
      </c>
      <c r="D9" s="53">
        <v>129.064187699</v>
      </c>
      <c r="E9" s="45">
        <v>0</v>
      </c>
      <c r="F9" s="45">
        <v>0</v>
      </c>
      <c r="G9" s="54">
        <v>0</v>
      </c>
      <c r="H9" s="55">
        <v>15.786942316999998</v>
      </c>
      <c r="I9" s="45">
        <v>134.52129221399997</v>
      </c>
      <c r="J9" s="45">
        <v>51.076473822</v>
      </c>
      <c r="K9" s="56">
        <v>0</v>
      </c>
      <c r="L9" s="54">
        <v>48.793507009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3.705599567</v>
      </c>
      <c r="S9" s="45">
        <v>9.074996226</v>
      </c>
      <c r="T9" s="45">
        <v>7.353277444</v>
      </c>
      <c r="U9" s="45">
        <v>0</v>
      </c>
      <c r="V9" s="54">
        <v>2.9119347260000006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9.11470766</v>
      </c>
      <c r="AW9" s="45">
        <v>165.38300582899998</v>
      </c>
      <c r="AX9" s="45">
        <v>0</v>
      </c>
      <c r="AY9" s="56">
        <v>0</v>
      </c>
      <c r="AZ9" s="54">
        <v>31.613075850999998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2.540105129</v>
      </c>
      <c r="BG9" s="53">
        <v>13.530591111000001</v>
      </c>
      <c r="BH9" s="45">
        <v>0.290517639</v>
      </c>
      <c r="BI9" s="45">
        <v>0</v>
      </c>
      <c r="BJ9" s="45">
        <v>5.206727465</v>
      </c>
      <c r="BK9" s="88">
        <v>629.966941708</v>
      </c>
    </row>
    <row r="10" spans="1:65" ht="12.75">
      <c r="A10" s="36"/>
      <c r="B10" s="37" t="s">
        <v>76</v>
      </c>
      <c r="C10" s="89">
        <f>SUM(C8:C9)</f>
        <v>0</v>
      </c>
      <c r="D10" s="89">
        <f aca="true" t="shared" si="0" ref="D10:BJ10">SUM(D8:D9)</f>
        <v>858.8370950020001</v>
      </c>
      <c r="E10" s="89">
        <f t="shared" si="0"/>
        <v>0</v>
      </c>
      <c r="F10" s="89">
        <f t="shared" si="0"/>
        <v>0</v>
      </c>
      <c r="G10" s="89">
        <f t="shared" si="0"/>
        <v>0</v>
      </c>
      <c r="H10" s="89">
        <f t="shared" si="0"/>
        <v>109.02765730099999</v>
      </c>
      <c r="I10" s="89">
        <f t="shared" si="0"/>
        <v>6580.888784413085</v>
      </c>
      <c r="J10" s="89">
        <f t="shared" si="0"/>
        <v>2057.909164309</v>
      </c>
      <c r="K10" s="89">
        <f t="shared" si="0"/>
        <v>0</v>
      </c>
      <c r="L10" s="89">
        <f t="shared" si="0"/>
        <v>833.861321615</v>
      </c>
      <c r="M10" s="89">
        <f t="shared" si="0"/>
        <v>0</v>
      </c>
      <c r="N10" s="89">
        <f t="shared" si="0"/>
        <v>0</v>
      </c>
      <c r="O10" s="89">
        <f t="shared" si="0"/>
        <v>0</v>
      </c>
      <c r="P10" s="89">
        <f t="shared" si="0"/>
        <v>0</v>
      </c>
      <c r="Q10" s="89">
        <f t="shared" si="0"/>
        <v>0</v>
      </c>
      <c r="R10" s="89">
        <f t="shared" si="0"/>
        <v>36.289623512000006</v>
      </c>
      <c r="S10" s="89">
        <f t="shared" si="0"/>
        <v>190.852876125</v>
      </c>
      <c r="T10" s="89">
        <f t="shared" si="0"/>
        <v>89.30893049899998</v>
      </c>
      <c r="U10" s="89">
        <f t="shared" si="0"/>
        <v>0</v>
      </c>
      <c r="V10" s="89">
        <f t="shared" si="0"/>
        <v>44.141659358999995</v>
      </c>
      <c r="W10" s="89">
        <f t="shared" si="0"/>
        <v>0</v>
      </c>
      <c r="X10" s="89">
        <f t="shared" si="0"/>
        <v>0</v>
      </c>
      <c r="Y10" s="89">
        <f t="shared" si="0"/>
        <v>0</v>
      </c>
      <c r="Z10" s="89">
        <f t="shared" si="0"/>
        <v>0</v>
      </c>
      <c r="AA10" s="89">
        <f t="shared" si="0"/>
        <v>0</v>
      </c>
      <c r="AB10" s="89">
        <f t="shared" si="0"/>
        <v>0.053572881999999995</v>
      </c>
      <c r="AC10" s="89">
        <f t="shared" si="0"/>
        <v>1.522030818</v>
      </c>
      <c r="AD10" s="89">
        <f t="shared" si="0"/>
        <v>0</v>
      </c>
      <c r="AE10" s="89">
        <f t="shared" si="0"/>
        <v>0</v>
      </c>
      <c r="AF10" s="89">
        <f t="shared" si="0"/>
        <v>0.253302561</v>
      </c>
      <c r="AG10" s="89">
        <f t="shared" si="0"/>
        <v>0</v>
      </c>
      <c r="AH10" s="89">
        <f t="shared" si="0"/>
        <v>0</v>
      </c>
      <c r="AI10" s="89">
        <f t="shared" si="0"/>
        <v>0</v>
      </c>
      <c r="AJ10" s="89">
        <f t="shared" si="0"/>
        <v>0</v>
      </c>
      <c r="AK10" s="89">
        <f t="shared" si="0"/>
        <v>0</v>
      </c>
      <c r="AL10" s="89">
        <f t="shared" si="0"/>
        <v>0.08211447999999999</v>
      </c>
      <c r="AM10" s="89">
        <f t="shared" si="0"/>
        <v>0</v>
      </c>
      <c r="AN10" s="89">
        <f t="shared" si="0"/>
        <v>0</v>
      </c>
      <c r="AO10" s="89">
        <f t="shared" si="0"/>
        <v>0</v>
      </c>
      <c r="AP10" s="89">
        <f t="shared" si="0"/>
        <v>0</v>
      </c>
      <c r="AQ10" s="89">
        <f t="shared" si="0"/>
        <v>0</v>
      </c>
      <c r="AR10" s="89">
        <f t="shared" si="0"/>
        <v>11.025439567</v>
      </c>
      <c r="AS10" s="89">
        <f t="shared" si="0"/>
        <v>0</v>
      </c>
      <c r="AT10" s="89">
        <f t="shared" si="0"/>
        <v>0</v>
      </c>
      <c r="AU10" s="89">
        <f t="shared" si="0"/>
        <v>0</v>
      </c>
      <c r="AV10" s="89">
        <f t="shared" si="0"/>
        <v>106.10198658600001</v>
      </c>
      <c r="AW10" s="89">
        <f t="shared" si="0"/>
        <v>3037.290049574</v>
      </c>
      <c r="AX10" s="89">
        <f t="shared" si="0"/>
        <v>234.09427799899998</v>
      </c>
      <c r="AY10" s="89">
        <f t="shared" si="0"/>
        <v>0</v>
      </c>
      <c r="AZ10" s="89">
        <f t="shared" si="0"/>
        <v>631.475964872</v>
      </c>
      <c r="BA10" s="89">
        <f t="shared" si="0"/>
        <v>0</v>
      </c>
      <c r="BB10" s="89">
        <f t="shared" si="0"/>
        <v>0</v>
      </c>
      <c r="BC10" s="89">
        <f t="shared" si="0"/>
        <v>0</v>
      </c>
      <c r="BD10" s="89">
        <f t="shared" si="0"/>
        <v>0</v>
      </c>
      <c r="BE10" s="89">
        <f t="shared" si="0"/>
        <v>0</v>
      </c>
      <c r="BF10" s="89">
        <f t="shared" si="0"/>
        <v>32.292785513</v>
      </c>
      <c r="BG10" s="89">
        <f t="shared" si="0"/>
        <v>72.34523571300001</v>
      </c>
      <c r="BH10" s="89">
        <f t="shared" si="0"/>
        <v>12.223969093000001</v>
      </c>
      <c r="BI10" s="89">
        <f t="shared" si="0"/>
        <v>0</v>
      </c>
      <c r="BJ10" s="89">
        <f t="shared" si="0"/>
        <v>49.490530339</v>
      </c>
      <c r="BK10" s="89">
        <f>SUM(BK8:BK9)</f>
        <v>14989.368372132087</v>
      </c>
      <c r="BL10" s="27"/>
      <c r="BM10" s="105"/>
    </row>
    <row r="11" spans="1:65" ht="12.75">
      <c r="A11" s="11" t="s">
        <v>68</v>
      </c>
      <c r="B11" s="18" t="s">
        <v>3</v>
      </c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4"/>
      <c r="BM11" s="105"/>
    </row>
    <row r="12" spans="1:65" ht="12.75">
      <c r="A12" s="11"/>
      <c r="B12" s="46" t="s">
        <v>169</v>
      </c>
      <c r="C12" s="45">
        <v>0</v>
      </c>
      <c r="D12" s="53">
        <v>133.73831336978418</v>
      </c>
      <c r="E12" s="45">
        <v>0</v>
      </c>
      <c r="F12" s="45">
        <v>0</v>
      </c>
      <c r="G12" s="54">
        <v>0</v>
      </c>
      <c r="H12" s="55">
        <v>1.4527798749999998</v>
      </c>
      <c r="I12" s="45">
        <v>56.178652834000005</v>
      </c>
      <c r="J12" s="45">
        <v>0</v>
      </c>
      <c r="K12" s="56">
        <v>0</v>
      </c>
      <c r="L12" s="54">
        <v>54.962634498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0.34037476</v>
      </c>
      <c r="S12" s="45">
        <v>0</v>
      </c>
      <c r="T12" s="45">
        <v>0</v>
      </c>
      <c r="U12" s="45">
        <v>0</v>
      </c>
      <c r="V12" s="54">
        <v>0.10557153700000001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0.00013741199999999998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0</v>
      </c>
      <c r="AS12" s="45">
        <v>0</v>
      </c>
      <c r="AT12" s="56">
        <v>0</v>
      </c>
      <c r="AU12" s="54">
        <v>0</v>
      </c>
      <c r="AV12" s="55">
        <v>3.2450746519999996</v>
      </c>
      <c r="AW12" s="45">
        <v>11.91788971</v>
      </c>
      <c r="AX12" s="45">
        <v>2.0885112</v>
      </c>
      <c r="AY12" s="56">
        <v>0</v>
      </c>
      <c r="AZ12" s="54">
        <v>17.208584409999997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0.5316449160000001</v>
      </c>
      <c r="BG12" s="53">
        <v>0</v>
      </c>
      <c r="BH12" s="45">
        <v>0</v>
      </c>
      <c r="BI12" s="45">
        <v>0</v>
      </c>
      <c r="BJ12" s="45">
        <v>0.273795551</v>
      </c>
      <c r="BK12" s="88">
        <v>282.04396472478425</v>
      </c>
      <c r="BM12" s="105"/>
    </row>
    <row r="13" spans="1:65" ht="12.75">
      <c r="A13" s="11"/>
      <c r="B13" s="47" t="s">
        <v>170</v>
      </c>
      <c r="C13" s="45">
        <v>0</v>
      </c>
      <c r="D13" s="53">
        <v>8.56898424</v>
      </c>
      <c r="E13" s="45">
        <v>0</v>
      </c>
      <c r="F13" s="45">
        <v>0</v>
      </c>
      <c r="G13" s="54">
        <v>0</v>
      </c>
      <c r="H13" s="55">
        <v>2.779492459</v>
      </c>
      <c r="I13" s="45">
        <v>0</v>
      </c>
      <c r="J13" s="45">
        <v>0</v>
      </c>
      <c r="K13" s="56">
        <v>0</v>
      </c>
      <c r="L13" s="54">
        <v>0.769257531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0.64796922</v>
      </c>
      <c r="S13" s="45">
        <v>0</v>
      </c>
      <c r="T13" s="45">
        <v>0</v>
      </c>
      <c r="U13" s="45">
        <v>0</v>
      </c>
      <c r="V13" s="54">
        <v>0.000645439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0.750911194</v>
      </c>
      <c r="AW13" s="45">
        <v>0.80279215</v>
      </c>
      <c r="AX13" s="45">
        <v>0</v>
      </c>
      <c r="AY13" s="56">
        <v>0</v>
      </c>
      <c r="AZ13" s="54">
        <v>5.051235855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0.056410134</v>
      </c>
      <c r="BG13" s="53">
        <v>0</v>
      </c>
      <c r="BH13" s="45">
        <v>0</v>
      </c>
      <c r="BI13" s="45">
        <v>0</v>
      </c>
      <c r="BJ13" s="45">
        <v>0.00010519400000000001</v>
      </c>
      <c r="BK13" s="88">
        <v>19.427803416</v>
      </c>
      <c r="BL13" s="27"/>
      <c r="BM13" s="105"/>
    </row>
    <row r="14" spans="1:65" ht="12.75">
      <c r="A14" s="36"/>
      <c r="B14" s="37" t="s">
        <v>77</v>
      </c>
      <c r="C14" s="90">
        <f aca="true" t="shared" si="1" ref="C14:AH14">SUM(C12:C13)</f>
        <v>0</v>
      </c>
      <c r="D14" s="90">
        <f t="shared" si="1"/>
        <v>142.30729760978417</v>
      </c>
      <c r="E14" s="90">
        <f t="shared" si="1"/>
        <v>0</v>
      </c>
      <c r="F14" s="90">
        <f t="shared" si="1"/>
        <v>0</v>
      </c>
      <c r="G14" s="90">
        <f t="shared" si="1"/>
        <v>0</v>
      </c>
      <c r="H14" s="90">
        <f t="shared" si="1"/>
        <v>4.232272334</v>
      </c>
      <c r="I14" s="90">
        <f t="shared" si="1"/>
        <v>56.178652834000005</v>
      </c>
      <c r="J14" s="90">
        <f t="shared" si="1"/>
        <v>0</v>
      </c>
      <c r="K14" s="90">
        <f t="shared" si="1"/>
        <v>0</v>
      </c>
      <c r="L14" s="90">
        <f t="shared" si="1"/>
        <v>55.731892029</v>
      </c>
      <c r="M14" s="90">
        <f t="shared" si="1"/>
        <v>0</v>
      </c>
      <c r="N14" s="90">
        <f t="shared" si="1"/>
        <v>0</v>
      </c>
      <c r="O14" s="90">
        <f t="shared" si="1"/>
        <v>0</v>
      </c>
      <c r="P14" s="90">
        <f t="shared" si="1"/>
        <v>0</v>
      </c>
      <c r="Q14" s="90">
        <f t="shared" si="1"/>
        <v>0</v>
      </c>
      <c r="R14" s="90">
        <f t="shared" si="1"/>
        <v>0.98834398</v>
      </c>
      <c r="S14" s="90">
        <f t="shared" si="1"/>
        <v>0</v>
      </c>
      <c r="T14" s="90">
        <f t="shared" si="1"/>
        <v>0</v>
      </c>
      <c r="U14" s="90">
        <f t="shared" si="1"/>
        <v>0</v>
      </c>
      <c r="V14" s="90">
        <f t="shared" si="1"/>
        <v>0.106216976</v>
      </c>
      <c r="W14" s="90">
        <f t="shared" si="1"/>
        <v>0</v>
      </c>
      <c r="X14" s="90">
        <f t="shared" si="1"/>
        <v>0</v>
      </c>
      <c r="Y14" s="90">
        <f t="shared" si="1"/>
        <v>0</v>
      </c>
      <c r="Z14" s="90">
        <f t="shared" si="1"/>
        <v>0</v>
      </c>
      <c r="AA14" s="90">
        <f t="shared" si="1"/>
        <v>0</v>
      </c>
      <c r="AB14" s="90">
        <f t="shared" si="1"/>
        <v>0.00013741199999999998</v>
      </c>
      <c r="AC14" s="90">
        <f t="shared" si="1"/>
        <v>0</v>
      </c>
      <c r="AD14" s="90">
        <f t="shared" si="1"/>
        <v>0</v>
      </c>
      <c r="AE14" s="90">
        <f t="shared" si="1"/>
        <v>0</v>
      </c>
      <c r="AF14" s="90">
        <f t="shared" si="1"/>
        <v>0</v>
      </c>
      <c r="AG14" s="90">
        <f t="shared" si="1"/>
        <v>0</v>
      </c>
      <c r="AH14" s="90">
        <f t="shared" si="1"/>
        <v>0</v>
      </c>
      <c r="AI14" s="90">
        <f aca="true" t="shared" si="2" ref="AI14:BJ14">SUM(AI12:AI13)</f>
        <v>0</v>
      </c>
      <c r="AJ14" s="90">
        <f t="shared" si="2"/>
        <v>0</v>
      </c>
      <c r="AK14" s="90">
        <f t="shared" si="2"/>
        <v>0</v>
      </c>
      <c r="AL14" s="90">
        <f t="shared" si="2"/>
        <v>0</v>
      </c>
      <c r="AM14" s="90">
        <f t="shared" si="2"/>
        <v>0</v>
      </c>
      <c r="AN14" s="90">
        <f t="shared" si="2"/>
        <v>0</v>
      </c>
      <c r="AO14" s="90">
        <f t="shared" si="2"/>
        <v>0</v>
      </c>
      <c r="AP14" s="90">
        <f t="shared" si="2"/>
        <v>0</v>
      </c>
      <c r="AQ14" s="90">
        <f t="shared" si="2"/>
        <v>0</v>
      </c>
      <c r="AR14" s="90">
        <f t="shared" si="2"/>
        <v>0</v>
      </c>
      <c r="AS14" s="90">
        <f t="shared" si="2"/>
        <v>0</v>
      </c>
      <c r="AT14" s="90">
        <f t="shared" si="2"/>
        <v>0</v>
      </c>
      <c r="AU14" s="90">
        <f t="shared" si="2"/>
        <v>0</v>
      </c>
      <c r="AV14" s="90">
        <f t="shared" si="2"/>
        <v>3.9959858459999995</v>
      </c>
      <c r="AW14" s="90">
        <f t="shared" si="2"/>
        <v>12.720681860000001</v>
      </c>
      <c r="AX14" s="90">
        <f t="shared" si="2"/>
        <v>2.0885112</v>
      </c>
      <c r="AY14" s="90">
        <f t="shared" si="2"/>
        <v>0</v>
      </c>
      <c r="AZ14" s="90">
        <f t="shared" si="2"/>
        <v>22.259820264999995</v>
      </c>
      <c r="BA14" s="90">
        <f t="shared" si="2"/>
        <v>0</v>
      </c>
      <c r="BB14" s="90">
        <f t="shared" si="2"/>
        <v>0</v>
      </c>
      <c r="BC14" s="90">
        <f t="shared" si="2"/>
        <v>0</v>
      </c>
      <c r="BD14" s="90">
        <f t="shared" si="2"/>
        <v>0</v>
      </c>
      <c r="BE14" s="90">
        <f t="shared" si="2"/>
        <v>0</v>
      </c>
      <c r="BF14" s="90">
        <f t="shared" si="2"/>
        <v>0.5880550500000001</v>
      </c>
      <c r="BG14" s="90">
        <f t="shared" si="2"/>
        <v>0</v>
      </c>
      <c r="BH14" s="90">
        <f t="shared" si="2"/>
        <v>0</v>
      </c>
      <c r="BI14" s="90">
        <f t="shared" si="2"/>
        <v>0</v>
      </c>
      <c r="BJ14" s="90">
        <f t="shared" si="2"/>
        <v>0.273900745</v>
      </c>
      <c r="BK14" s="90">
        <f>SUM(BK12:BK13)</f>
        <v>301.47176814078426</v>
      </c>
      <c r="BL14" s="27"/>
      <c r="BM14" s="105"/>
    </row>
    <row r="15" spans="1:65" ht="12.75">
      <c r="A15" s="11" t="s">
        <v>69</v>
      </c>
      <c r="B15" s="18" t="s">
        <v>10</v>
      </c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34"/>
      <c r="BM15" s="105"/>
    </row>
    <row r="16" spans="1:65" ht="12.75">
      <c r="A16" s="93"/>
      <c r="B16" s="3" t="s">
        <v>131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2">
        <v>0.331034057</v>
      </c>
      <c r="I16" s="45">
        <v>0.317728549</v>
      </c>
      <c r="J16" s="45">
        <v>0</v>
      </c>
      <c r="K16" s="45">
        <v>0</v>
      </c>
      <c r="L16" s="54">
        <v>0.47659282300000005</v>
      </c>
      <c r="M16" s="72">
        <v>0</v>
      </c>
      <c r="N16" s="53">
        <v>0</v>
      </c>
      <c r="O16" s="45">
        <v>0</v>
      </c>
      <c r="P16" s="45">
        <v>0</v>
      </c>
      <c r="Q16" s="54">
        <v>0</v>
      </c>
      <c r="R16" s="72">
        <v>0.005083656</v>
      </c>
      <c r="S16" s="45">
        <v>0</v>
      </c>
      <c r="T16" s="45">
        <v>0</v>
      </c>
      <c r="U16" s="45">
        <v>0</v>
      </c>
      <c r="V16" s="54">
        <v>0</v>
      </c>
      <c r="W16" s="72">
        <v>0</v>
      </c>
      <c r="X16" s="45">
        <v>0</v>
      </c>
      <c r="Y16" s="45">
        <v>0</v>
      </c>
      <c r="Z16" s="45">
        <v>0</v>
      </c>
      <c r="AA16" s="54">
        <v>0</v>
      </c>
      <c r="AB16" s="72">
        <v>0</v>
      </c>
      <c r="AC16" s="45">
        <v>0</v>
      </c>
      <c r="AD16" s="45">
        <v>0</v>
      </c>
      <c r="AE16" s="45">
        <v>0</v>
      </c>
      <c r="AF16" s="54">
        <v>0</v>
      </c>
      <c r="AG16" s="72">
        <v>0</v>
      </c>
      <c r="AH16" s="45">
        <v>0</v>
      </c>
      <c r="AI16" s="45">
        <v>0</v>
      </c>
      <c r="AJ16" s="45">
        <v>0</v>
      </c>
      <c r="AK16" s="54">
        <v>0</v>
      </c>
      <c r="AL16" s="72">
        <v>0</v>
      </c>
      <c r="AM16" s="45">
        <v>0</v>
      </c>
      <c r="AN16" s="45">
        <v>0</v>
      </c>
      <c r="AO16" s="45">
        <v>0</v>
      </c>
      <c r="AP16" s="54">
        <v>0</v>
      </c>
      <c r="AQ16" s="72">
        <v>0</v>
      </c>
      <c r="AR16" s="53">
        <v>0</v>
      </c>
      <c r="AS16" s="45">
        <v>0</v>
      </c>
      <c r="AT16" s="45">
        <v>0</v>
      </c>
      <c r="AU16" s="54">
        <v>0</v>
      </c>
      <c r="AV16" s="72">
        <v>9.026185345</v>
      </c>
      <c r="AW16" s="45">
        <v>3.2866697169999997</v>
      </c>
      <c r="AX16" s="45">
        <v>0</v>
      </c>
      <c r="AY16" s="45">
        <v>0</v>
      </c>
      <c r="AZ16" s="54">
        <v>37.023801668999994</v>
      </c>
      <c r="BA16" s="72">
        <v>0</v>
      </c>
      <c r="BB16" s="53">
        <v>0</v>
      </c>
      <c r="BC16" s="45">
        <v>0</v>
      </c>
      <c r="BD16" s="45">
        <v>0</v>
      </c>
      <c r="BE16" s="54">
        <v>0</v>
      </c>
      <c r="BF16" s="72">
        <v>1.581597377</v>
      </c>
      <c r="BG16" s="53">
        <v>0.626371129</v>
      </c>
      <c r="BH16" s="45">
        <v>0</v>
      </c>
      <c r="BI16" s="45">
        <v>0</v>
      </c>
      <c r="BJ16" s="56">
        <v>3.82650706</v>
      </c>
      <c r="BK16" s="61">
        <v>56.501571381999995</v>
      </c>
      <c r="BL16" s="105"/>
      <c r="BM16" s="105"/>
    </row>
    <row r="17" spans="1:65" ht="12.75">
      <c r="A17" s="93"/>
      <c r="B17" s="3" t="s">
        <v>132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2">
        <v>0.349785758</v>
      </c>
      <c r="I17" s="45">
        <v>0.32036871</v>
      </c>
      <c r="J17" s="45">
        <v>0</v>
      </c>
      <c r="K17" s="45">
        <v>0</v>
      </c>
      <c r="L17" s="54">
        <v>0.38444245200000005</v>
      </c>
      <c r="M17" s="72">
        <v>0</v>
      </c>
      <c r="N17" s="53">
        <v>0</v>
      </c>
      <c r="O17" s="45">
        <v>0</v>
      </c>
      <c r="P17" s="45">
        <v>0</v>
      </c>
      <c r="Q17" s="54">
        <v>0</v>
      </c>
      <c r="R17" s="72">
        <v>0.012814747</v>
      </c>
      <c r="S17" s="45">
        <v>0</v>
      </c>
      <c r="T17" s="45">
        <v>0</v>
      </c>
      <c r="U17" s="45">
        <v>0</v>
      </c>
      <c r="V17" s="54">
        <v>0</v>
      </c>
      <c r="W17" s="72">
        <v>0</v>
      </c>
      <c r="X17" s="45">
        <v>0</v>
      </c>
      <c r="Y17" s="45">
        <v>0</v>
      </c>
      <c r="Z17" s="45">
        <v>0</v>
      </c>
      <c r="AA17" s="54">
        <v>0</v>
      </c>
      <c r="AB17" s="72">
        <v>0</v>
      </c>
      <c r="AC17" s="45">
        <v>0</v>
      </c>
      <c r="AD17" s="45">
        <v>0</v>
      </c>
      <c r="AE17" s="45">
        <v>0</v>
      </c>
      <c r="AF17" s="54">
        <v>0</v>
      </c>
      <c r="AG17" s="72">
        <v>0</v>
      </c>
      <c r="AH17" s="45">
        <v>0</v>
      </c>
      <c r="AI17" s="45">
        <v>0</v>
      </c>
      <c r="AJ17" s="45">
        <v>0</v>
      </c>
      <c r="AK17" s="54">
        <v>0</v>
      </c>
      <c r="AL17" s="72">
        <v>0</v>
      </c>
      <c r="AM17" s="45">
        <v>0</v>
      </c>
      <c r="AN17" s="45">
        <v>0</v>
      </c>
      <c r="AO17" s="45">
        <v>0</v>
      </c>
      <c r="AP17" s="54">
        <v>0</v>
      </c>
      <c r="AQ17" s="72">
        <v>0</v>
      </c>
      <c r="AR17" s="53">
        <v>0</v>
      </c>
      <c r="AS17" s="45">
        <v>0</v>
      </c>
      <c r="AT17" s="45">
        <v>0</v>
      </c>
      <c r="AU17" s="54">
        <v>0</v>
      </c>
      <c r="AV17" s="72">
        <v>10.912773493</v>
      </c>
      <c r="AW17" s="45">
        <v>1.723745245</v>
      </c>
      <c r="AX17" s="45">
        <v>0</v>
      </c>
      <c r="AY17" s="45">
        <v>0</v>
      </c>
      <c r="AZ17" s="54">
        <v>41.897791372</v>
      </c>
      <c r="BA17" s="72">
        <v>0</v>
      </c>
      <c r="BB17" s="53">
        <v>0</v>
      </c>
      <c r="BC17" s="45">
        <v>0</v>
      </c>
      <c r="BD17" s="45">
        <v>0</v>
      </c>
      <c r="BE17" s="54">
        <v>0</v>
      </c>
      <c r="BF17" s="72">
        <v>1.467821773</v>
      </c>
      <c r="BG17" s="53">
        <v>0.207042147</v>
      </c>
      <c r="BH17" s="45">
        <v>0</v>
      </c>
      <c r="BI17" s="45">
        <v>0</v>
      </c>
      <c r="BJ17" s="56">
        <v>4.533931043</v>
      </c>
      <c r="BK17" s="61">
        <v>61.810516740000004</v>
      </c>
      <c r="BL17" s="105"/>
      <c r="BM17" s="105"/>
    </row>
    <row r="18" spans="1:65" ht="12.75">
      <c r="A18" s="93"/>
      <c r="B18" s="3" t="s">
        <v>133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2">
        <v>0.142631193</v>
      </c>
      <c r="I18" s="45">
        <v>0.56499371</v>
      </c>
      <c r="J18" s="45">
        <v>0</v>
      </c>
      <c r="K18" s="45">
        <v>0</v>
      </c>
      <c r="L18" s="54">
        <v>0.263852062</v>
      </c>
      <c r="M18" s="72">
        <v>0</v>
      </c>
      <c r="N18" s="53">
        <v>0</v>
      </c>
      <c r="O18" s="45">
        <v>0</v>
      </c>
      <c r="P18" s="45">
        <v>0</v>
      </c>
      <c r="Q18" s="54">
        <v>0</v>
      </c>
      <c r="R18" s="72">
        <v>0.0090399</v>
      </c>
      <c r="S18" s="45">
        <v>0</v>
      </c>
      <c r="T18" s="45">
        <v>0</v>
      </c>
      <c r="U18" s="45">
        <v>0</v>
      </c>
      <c r="V18" s="54">
        <v>0.056499371</v>
      </c>
      <c r="W18" s="72">
        <v>0</v>
      </c>
      <c r="X18" s="45">
        <v>0</v>
      </c>
      <c r="Y18" s="45">
        <v>0</v>
      </c>
      <c r="Z18" s="45">
        <v>0</v>
      </c>
      <c r="AA18" s="54">
        <v>0</v>
      </c>
      <c r="AB18" s="72">
        <v>0</v>
      </c>
      <c r="AC18" s="45">
        <v>0</v>
      </c>
      <c r="AD18" s="45">
        <v>0</v>
      </c>
      <c r="AE18" s="45">
        <v>0</v>
      </c>
      <c r="AF18" s="54">
        <v>0</v>
      </c>
      <c r="AG18" s="72">
        <v>0</v>
      </c>
      <c r="AH18" s="45">
        <v>0</v>
      </c>
      <c r="AI18" s="45">
        <v>0</v>
      </c>
      <c r="AJ18" s="45">
        <v>0</v>
      </c>
      <c r="AK18" s="54">
        <v>0</v>
      </c>
      <c r="AL18" s="72">
        <v>0</v>
      </c>
      <c r="AM18" s="45">
        <v>0</v>
      </c>
      <c r="AN18" s="45">
        <v>0</v>
      </c>
      <c r="AO18" s="45">
        <v>0</v>
      </c>
      <c r="AP18" s="54">
        <v>0</v>
      </c>
      <c r="AQ18" s="72">
        <v>0</v>
      </c>
      <c r="AR18" s="53">
        <v>0</v>
      </c>
      <c r="AS18" s="45">
        <v>0</v>
      </c>
      <c r="AT18" s="45">
        <v>0</v>
      </c>
      <c r="AU18" s="54">
        <v>0</v>
      </c>
      <c r="AV18" s="72">
        <v>7.804416753</v>
      </c>
      <c r="AW18" s="45">
        <v>3.8328796350000003</v>
      </c>
      <c r="AX18" s="45">
        <v>0</v>
      </c>
      <c r="AY18" s="45">
        <v>0</v>
      </c>
      <c r="AZ18" s="54">
        <v>33.52782239</v>
      </c>
      <c r="BA18" s="72">
        <v>0</v>
      </c>
      <c r="BB18" s="53">
        <v>0</v>
      </c>
      <c r="BC18" s="45">
        <v>0</v>
      </c>
      <c r="BD18" s="45">
        <v>0</v>
      </c>
      <c r="BE18" s="54">
        <v>0</v>
      </c>
      <c r="BF18" s="72">
        <v>0.953043886</v>
      </c>
      <c r="BG18" s="53">
        <v>0.5590491940000001</v>
      </c>
      <c r="BH18" s="45">
        <v>0</v>
      </c>
      <c r="BI18" s="45">
        <v>0</v>
      </c>
      <c r="BJ18" s="56">
        <v>1.1907747800000001</v>
      </c>
      <c r="BK18" s="61">
        <v>48.905002874</v>
      </c>
      <c r="BL18" s="105"/>
      <c r="BM18" s="105"/>
    </row>
    <row r="19" spans="1:65" ht="12.75">
      <c r="A19" s="93"/>
      <c r="B19" s="3" t="s">
        <v>134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2">
        <v>0.43455005199999996</v>
      </c>
      <c r="I19" s="45">
        <v>0.606780891</v>
      </c>
      <c r="J19" s="45">
        <v>0</v>
      </c>
      <c r="K19" s="45">
        <v>0</v>
      </c>
      <c r="L19" s="54">
        <v>0.059488322999999996</v>
      </c>
      <c r="M19" s="72">
        <v>0</v>
      </c>
      <c r="N19" s="53">
        <v>0</v>
      </c>
      <c r="O19" s="45">
        <v>0</v>
      </c>
      <c r="P19" s="45">
        <v>0</v>
      </c>
      <c r="Q19" s="54">
        <v>0</v>
      </c>
      <c r="R19" s="72">
        <v>0.109134778</v>
      </c>
      <c r="S19" s="45">
        <v>0</v>
      </c>
      <c r="T19" s="45">
        <v>0</v>
      </c>
      <c r="U19" s="45">
        <v>0</v>
      </c>
      <c r="V19" s="54">
        <v>0</v>
      </c>
      <c r="W19" s="72">
        <v>0</v>
      </c>
      <c r="X19" s="45">
        <v>0</v>
      </c>
      <c r="Y19" s="45">
        <v>0</v>
      </c>
      <c r="Z19" s="45">
        <v>0</v>
      </c>
      <c r="AA19" s="54">
        <v>0</v>
      </c>
      <c r="AB19" s="72">
        <v>0</v>
      </c>
      <c r="AC19" s="45">
        <v>0</v>
      </c>
      <c r="AD19" s="45">
        <v>0</v>
      </c>
      <c r="AE19" s="45">
        <v>0</v>
      </c>
      <c r="AF19" s="54">
        <v>0</v>
      </c>
      <c r="AG19" s="72">
        <v>0</v>
      </c>
      <c r="AH19" s="45">
        <v>0</v>
      </c>
      <c r="AI19" s="45">
        <v>0</v>
      </c>
      <c r="AJ19" s="45">
        <v>0</v>
      </c>
      <c r="AK19" s="54">
        <v>0</v>
      </c>
      <c r="AL19" s="72">
        <v>0</v>
      </c>
      <c r="AM19" s="45">
        <v>0</v>
      </c>
      <c r="AN19" s="45">
        <v>0</v>
      </c>
      <c r="AO19" s="45">
        <v>0</v>
      </c>
      <c r="AP19" s="54">
        <v>0</v>
      </c>
      <c r="AQ19" s="72">
        <v>0</v>
      </c>
      <c r="AR19" s="53">
        <v>0</v>
      </c>
      <c r="AS19" s="45">
        <v>0</v>
      </c>
      <c r="AT19" s="45">
        <v>0</v>
      </c>
      <c r="AU19" s="54">
        <v>0</v>
      </c>
      <c r="AV19" s="72">
        <v>8.177032465</v>
      </c>
      <c r="AW19" s="45">
        <v>2.875254313</v>
      </c>
      <c r="AX19" s="45">
        <v>0</v>
      </c>
      <c r="AY19" s="45">
        <v>0</v>
      </c>
      <c r="AZ19" s="54">
        <v>38.955549872</v>
      </c>
      <c r="BA19" s="72">
        <v>0</v>
      </c>
      <c r="BB19" s="53">
        <v>0</v>
      </c>
      <c r="BC19" s="45">
        <v>0</v>
      </c>
      <c r="BD19" s="45">
        <v>0</v>
      </c>
      <c r="BE19" s="54">
        <v>0</v>
      </c>
      <c r="BF19" s="72">
        <v>1.204378986</v>
      </c>
      <c r="BG19" s="53">
        <v>0</v>
      </c>
      <c r="BH19" s="45">
        <v>0</v>
      </c>
      <c r="BI19" s="45">
        <v>0</v>
      </c>
      <c r="BJ19" s="56">
        <v>0.861449976</v>
      </c>
      <c r="BK19" s="61">
        <v>53.283619656000006</v>
      </c>
      <c r="BL19" s="105"/>
      <c r="BM19" s="105"/>
    </row>
    <row r="20" spans="1:65" ht="12.75">
      <c r="A20" s="93"/>
      <c r="B20" s="3" t="s">
        <v>106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2">
        <v>0.452306881</v>
      </c>
      <c r="I20" s="45">
        <v>6.257798412</v>
      </c>
      <c r="J20" s="45">
        <v>0.259181548</v>
      </c>
      <c r="K20" s="45">
        <v>0</v>
      </c>
      <c r="L20" s="54">
        <v>7.365291651000001</v>
      </c>
      <c r="M20" s="72">
        <v>0</v>
      </c>
      <c r="N20" s="53">
        <v>0</v>
      </c>
      <c r="O20" s="45">
        <v>0</v>
      </c>
      <c r="P20" s="45">
        <v>0</v>
      </c>
      <c r="Q20" s="54">
        <v>0</v>
      </c>
      <c r="R20" s="72">
        <v>0.023974293</v>
      </c>
      <c r="S20" s="45">
        <v>0</v>
      </c>
      <c r="T20" s="45">
        <v>0</v>
      </c>
      <c r="U20" s="45">
        <v>0</v>
      </c>
      <c r="V20" s="54">
        <v>0.5054040200000001</v>
      </c>
      <c r="W20" s="72">
        <v>0</v>
      </c>
      <c r="X20" s="45">
        <v>0</v>
      </c>
      <c r="Y20" s="45">
        <v>0</v>
      </c>
      <c r="Z20" s="45">
        <v>0</v>
      </c>
      <c r="AA20" s="54">
        <v>0</v>
      </c>
      <c r="AB20" s="72">
        <v>0</v>
      </c>
      <c r="AC20" s="45">
        <v>0</v>
      </c>
      <c r="AD20" s="45">
        <v>0</v>
      </c>
      <c r="AE20" s="45">
        <v>0</v>
      </c>
      <c r="AF20" s="54">
        <v>0</v>
      </c>
      <c r="AG20" s="72">
        <v>0</v>
      </c>
      <c r="AH20" s="45">
        <v>0</v>
      </c>
      <c r="AI20" s="45">
        <v>0</v>
      </c>
      <c r="AJ20" s="45">
        <v>0</v>
      </c>
      <c r="AK20" s="54">
        <v>0</v>
      </c>
      <c r="AL20" s="72">
        <v>0</v>
      </c>
      <c r="AM20" s="45">
        <v>0</v>
      </c>
      <c r="AN20" s="45">
        <v>0</v>
      </c>
      <c r="AO20" s="45">
        <v>0</v>
      </c>
      <c r="AP20" s="54">
        <v>0</v>
      </c>
      <c r="AQ20" s="72">
        <v>0</v>
      </c>
      <c r="AR20" s="53">
        <v>0</v>
      </c>
      <c r="AS20" s="45">
        <v>0</v>
      </c>
      <c r="AT20" s="45">
        <v>0</v>
      </c>
      <c r="AU20" s="54">
        <v>0</v>
      </c>
      <c r="AV20" s="72">
        <v>4.529236699999999</v>
      </c>
      <c r="AW20" s="45">
        <v>27.682072637</v>
      </c>
      <c r="AX20" s="45">
        <v>0</v>
      </c>
      <c r="AY20" s="45">
        <v>0</v>
      </c>
      <c r="AZ20" s="54">
        <v>51.103992680999994</v>
      </c>
      <c r="BA20" s="72">
        <v>0</v>
      </c>
      <c r="BB20" s="53">
        <v>0</v>
      </c>
      <c r="BC20" s="45">
        <v>0</v>
      </c>
      <c r="BD20" s="45">
        <v>0</v>
      </c>
      <c r="BE20" s="54">
        <v>0</v>
      </c>
      <c r="BF20" s="72">
        <v>0.630326912</v>
      </c>
      <c r="BG20" s="53">
        <v>0.385544903</v>
      </c>
      <c r="BH20" s="45">
        <v>0</v>
      </c>
      <c r="BI20" s="45">
        <v>0</v>
      </c>
      <c r="BJ20" s="56">
        <v>3.327234689</v>
      </c>
      <c r="BK20" s="61">
        <v>102.52236532699999</v>
      </c>
      <c r="BL20" s="105"/>
      <c r="BM20" s="105"/>
    </row>
    <row r="21" spans="1:65" ht="12.75">
      <c r="A21" s="93"/>
      <c r="B21" s="3" t="s">
        <v>107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2">
        <v>0.139754317</v>
      </c>
      <c r="I21" s="45">
        <v>1.259790388</v>
      </c>
      <c r="J21" s="45">
        <v>0</v>
      </c>
      <c r="K21" s="45">
        <v>0</v>
      </c>
      <c r="L21" s="54">
        <v>5.536465969</v>
      </c>
      <c r="M21" s="72">
        <v>0</v>
      </c>
      <c r="N21" s="53">
        <v>0</v>
      </c>
      <c r="O21" s="45">
        <v>0</v>
      </c>
      <c r="P21" s="45">
        <v>0</v>
      </c>
      <c r="Q21" s="54">
        <v>0</v>
      </c>
      <c r="R21" s="72">
        <v>0.020015362</v>
      </c>
      <c r="S21" s="45">
        <v>0</v>
      </c>
      <c r="T21" s="45">
        <v>0</v>
      </c>
      <c r="U21" s="45">
        <v>0</v>
      </c>
      <c r="V21" s="54">
        <v>0.011773742</v>
      </c>
      <c r="W21" s="72">
        <v>0</v>
      </c>
      <c r="X21" s="45">
        <v>0</v>
      </c>
      <c r="Y21" s="45">
        <v>0</v>
      </c>
      <c r="Z21" s="45">
        <v>0</v>
      </c>
      <c r="AA21" s="54">
        <v>0</v>
      </c>
      <c r="AB21" s="72">
        <v>0</v>
      </c>
      <c r="AC21" s="45">
        <v>0</v>
      </c>
      <c r="AD21" s="45">
        <v>0</v>
      </c>
      <c r="AE21" s="45">
        <v>0</v>
      </c>
      <c r="AF21" s="54">
        <v>0</v>
      </c>
      <c r="AG21" s="72">
        <v>0</v>
      </c>
      <c r="AH21" s="45">
        <v>0</v>
      </c>
      <c r="AI21" s="45">
        <v>0</v>
      </c>
      <c r="AJ21" s="45">
        <v>0</v>
      </c>
      <c r="AK21" s="54">
        <v>0</v>
      </c>
      <c r="AL21" s="72">
        <v>0</v>
      </c>
      <c r="AM21" s="45">
        <v>0</v>
      </c>
      <c r="AN21" s="45">
        <v>0</v>
      </c>
      <c r="AO21" s="45">
        <v>0</v>
      </c>
      <c r="AP21" s="54">
        <v>0</v>
      </c>
      <c r="AQ21" s="72">
        <v>0</v>
      </c>
      <c r="AR21" s="53">
        <v>0</v>
      </c>
      <c r="AS21" s="45">
        <v>0</v>
      </c>
      <c r="AT21" s="45">
        <v>0</v>
      </c>
      <c r="AU21" s="54">
        <v>0</v>
      </c>
      <c r="AV21" s="72">
        <v>1.9649213630000002</v>
      </c>
      <c r="AW21" s="45">
        <v>9.306899171</v>
      </c>
      <c r="AX21" s="45">
        <v>0</v>
      </c>
      <c r="AY21" s="45">
        <v>0</v>
      </c>
      <c r="AZ21" s="54">
        <v>32.310375726</v>
      </c>
      <c r="BA21" s="72">
        <v>0</v>
      </c>
      <c r="BB21" s="53">
        <v>0</v>
      </c>
      <c r="BC21" s="45">
        <v>0</v>
      </c>
      <c r="BD21" s="45">
        <v>0</v>
      </c>
      <c r="BE21" s="54">
        <v>0</v>
      </c>
      <c r="BF21" s="72">
        <v>0.202079272</v>
      </c>
      <c r="BG21" s="53">
        <v>0.586076774</v>
      </c>
      <c r="BH21" s="45">
        <v>0</v>
      </c>
      <c r="BI21" s="45">
        <v>0</v>
      </c>
      <c r="BJ21" s="56">
        <v>2.499617441</v>
      </c>
      <c r="BK21" s="61">
        <v>53.83776952499999</v>
      </c>
      <c r="BL21" s="105"/>
      <c r="BM21" s="105"/>
    </row>
    <row r="22" spans="1:65" ht="12.75">
      <c r="A22" s="93"/>
      <c r="B22" s="3" t="s">
        <v>108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2">
        <v>0.144129794</v>
      </c>
      <c r="I22" s="45">
        <v>34.21836512</v>
      </c>
      <c r="J22" s="45">
        <v>0</v>
      </c>
      <c r="K22" s="45">
        <v>0</v>
      </c>
      <c r="L22" s="54">
        <v>17.694821331</v>
      </c>
      <c r="M22" s="72">
        <v>0</v>
      </c>
      <c r="N22" s="53">
        <v>0</v>
      </c>
      <c r="O22" s="45">
        <v>0</v>
      </c>
      <c r="P22" s="45">
        <v>0</v>
      </c>
      <c r="Q22" s="54">
        <v>0</v>
      </c>
      <c r="R22" s="72">
        <v>0.011591586999999999</v>
      </c>
      <c r="S22" s="45">
        <v>5.79579355</v>
      </c>
      <c r="T22" s="45">
        <v>0</v>
      </c>
      <c r="U22" s="45">
        <v>0</v>
      </c>
      <c r="V22" s="54">
        <v>1.15915871</v>
      </c>
      <c r="W22" s="72">
        <v>0</v>
      </c>
      <c r="X22" s="45">
        <v>0</v>
      </c>
      <c r="Y22" s="45">
        <v>0</v>
      </c>
      <c r="Z22" s="45">
        <v>0</v>
      </c>
      <c r="AA22" s="54">
        <v>0</v>
      </c>
      <c r="AB22" s="72">
        <v>0</v>
      </c>
      <c r="AC22" s="45">
        <v>0</v>
      </c>
      <c r="AD22" s="45">
        <v>0</v>
      </c>
      <c r="AE22" s="45">
        <v>0</v>
      </c>
      <c r="AF22" s="54">
        <v>0</v>
      </c>
      <c r="AG22" s="72">
        <v>0</v>
      </c>
      <c r="AH22" s="45">
        <v>0</v>
      </c>
      <c r="AI22" s="45">
        <v>0</v>
      </c>
      <c r="AJ22" s="45">
        <v>0</v>
      </c>
      <c r="AK22" s="54">
        <v>0</v>
      </c>
      <c r="AL22" s="72">
        <v>0</v>
      </c>
      <c r="AM22" s="45">
        <v>0</v>
      </c>
      <c r="AN22" s="45">
        <v>0</v>
      </c>
      <c r="AO22" s="45">
        <v>0</v>
      </c>
      <c r="AP22" s="54">
        <v>0</v>
      </c>
      <c r="AQ22" s="72">
        <v>0</v>
      </c>
      <c r="AR22" s="53">
        <v>0</v>
      </c>
      <c r="AS22" s="45">
        <v>0</v>
      </c>
      <c r="AT22" s="45">
        <v>0</v>
      </c>
      <c r="AU22" s="54">
        <v>0</v>
      </c>
      <c r="AV22" s="72">
        <v>0.36634763600000003</v>
      </c>
      <c r="AW22" s="45">
        <v>82.512190489</v>
      </c>
      <c r="AX22" s="45">
        <v>0</v>
      </c>
      <c r="AY22" s="45">
        <v>0</v>
      </c>
      <c r="AZ22" s="54">
        <v>131.631521805</v>
      </c>
      <c r="BA22" s="72">
        <v>0</v>
      </c>
      <c r="BB22" s="53">
        <v>0</v>
      </c>
      <c r="BC22" s="45">
        <v>0</v>
      </c>
      <c r="BD22" s="45">
        <v>0</v>
      </c>
      <c r="BE22" s="54">
        <v>0</v>
      </c>
      <c r="BF22" s="72">
        <v>0</v>
      </c>
      <c r="BG22" s="53">
        <v>1.14412129</v>
      </c>
      <c r="BH22" s="45">
        <v>0</v>
      </c>
      <c r="BI22" s="45">
        <v>0</v>
      </c>
      <c r="BJ22" s="56">
        <v>0.263136455</v>
      </c>
      <c r="BK22" s="61">
        <v>274.941177767</v>
      </c>
      <c r="BL22" s="105"/>
      <c r="BM22" s="105"/>
    </row>
    <row r="23" spans="1:65" ht="12.75">
      <c r="A23" s="93"/>
      <c r="B23" s="3" t="s">
        <v>109</v>
      </c>
      <c r="C23" s="55">
        <v>0</v>
      </c>
      <c r="D23" s="53">
        <v>61.57390162000001</v>
      </c>
      <c r="E23" s="45">
        <v>0</v>
      </c>
      <c r="F23" s="45">
        <v>0</v>
      </c>
      <c r="G23" s="54">
        <v>0</v>
      </c>
      <c r="H23" s="72">
        <v>0.17621331</v>
      </c>
      <c r="I23" s="45">
        <v>81.72536033200001</v>
      </c>
      <c r="J23" s="45">
        <v>0</v>
      </c>
      <c r="K23" s="45">
        <v>0</v>
      </c>
      <c r="L23" s="54">
        <v>4.196278089</v>
      </c>
      <c r="M23" s="72">
        <v>0</v>
      </c>
      <c r="N23" s="53">
        <v>0</v>
      </c>
      <c r="O23" s="45">
        <v>0</v>
      </c>
      <c r="P23" s="45">
        <v>0</v>
      </c>
      <c r="Q23" s="54">
        <v>0</v>
      </c>
      <c r="R23" s="72">
        <v>0.027118265</v>
      </c>
      <c r="S23" s="45">
        <v>0</v>
      </c>
      <c r="T23" s="45">
        <v>0</v>
      </c>
      <c r="U23" s="45">
        <v>0</v>
      </c>
      <c r="V23" s="54">
        <v>0</v>
      </c>
      <c r="W23" s="72">
        <v>0</v>
      </c>
      <c r="X23" s="45">
        <v>0</v>
      </c>
      <c r="Y23" s="45">
        <v>0</v>
      </c>
      <c r="Z23" s="45">
        <v>0</v>
      </c>
      <c r="AA23" s="54">
        <v>0</v>
      </c>
      <c r="AB23" s="72">
        <v>0</v>
      </c>
      <c r="AC23" s="45">
        <v>0</v>
      </c>
      <c r="AD23" s="45">
        <v>0</v>
      </c>
      <c r="AE23" s="45">
        <v>0</v>
      </c>
      <c r="AF23" s="54">
        <v>0</v>
      </c>
      <c r="AG23" s="72">
        <v>0</v>
      </c>
      <c r="AH23" s="45">
        <v>0</v>
      </c>
      <c r="AI23" s="45">
        <v>0</v>
      </c>
      <c r="AJ23" s="45">
        <v>0</v>
      </c>
      <c r="AK23" s="54">
        <v>0</v>
      </c>
      <c r="AL23" s="72">
        <v>0</v>
      </c>
      <c r="AM23" s="45">
        <v>0</v>
      </c>
      <c r="AN23" s="45">
        <v>0</v>
      </c>
      <c r="AO23" s="45">
        <v>0</v>
      </c>
      <c r="AP23" s="54">
        <v>0</v>
      </c>
      <c r="AQ23" s="72">
        <v>0</v>
      </c>
      <c r="AR23" s="53">
        <v>0</v>
      </c>
      <c r="AS23" s="45">
        <v>0</v>
      </c>
      <c r="AT23" s="45">
        <v>0</v>
      </c>
      <c r="AU23" s="54">
        <v>0</v>
      </c>
      <c r="AV23" s="72">
        <v>0.228314345</v>
      </c>
      <c r="AW23" s="45">
        <v>17.880712256</v>
      </c>
      <c r="AX23" s="45">
        <v>0</v>
      </c>
      <c r="AY23" s="45">
        <v>0</v>
      </c>
      <c r="AZ23" s="54">
        <v>0.47048478899999996</v>
      </c>
      <c r="BA23" s="72">
        <v>0</v>
      </c>
      <c r="BB23" s="53">
        <v>0</v>
      </c>
      <c r="BC23" s="45">
        <v>0</v>
      </c>
      <c r="BD23" s="45">
        <v>0</v>
      </c>
      <c r="BE23" s="54">
        <v>0</v>
      </c>
      <c r="BF23" s="72">
        <v>0.033526337999999996</v>
      </c>
      <c r="BG23" s="53">
        <v>0</v>
      </c>
      <c r="BH23" s="45">
        <v>0</v>
      </c>
      <c r="BI23" s="45">
        <v>0</v>
      </c>
      <c r="BJ23" s="56">
        <v>0</v>
      </c>
      <c r="BK23" s="61">
        <v>166.31190934400007</v>
      </c>
      <c r="BL23" s="105"/>
      <c r="BM23" s="105"/>
    </row>
    <row r="24" spans="1:65" ht="12.75">
      <c r="A24" s="93"/>
      <c r="B24" s="3" t="s">
        <v>110</v>
      </c>
      <c r="C24" s="55">
        <v>0</v>
      </c>
      <c r="D24" s="53">
        <v>47.026302582</v>
      </c>
      <c r="E24" s="45">
        <v>0</v>
      </c>
      <c r="F24" s="45">
        <v>0</v>
      </c>
      <c r="G24" s="54">
        <v>0</v>
      </c>
      <c r="H24" s="72">
        <v>0.009629195</v>
      </c>
      <c r="I24" s="45">
        <v>42.547607098</v>
      </c>
      <c r="J24" s="45">
        <v>0</v>
      </c>
      <c r="K24" s="45">
        <v>0</v>
      </c>
      <c r="L24" s="54">
        <v>3.639499919</v>
      </c>
      <c r="M24" s="72">
        <v>0</v>
      </c>
      <c r="N24" s="53">
        <v>0</v>
      </c>
      <c r="O24" s="45">
        <v>0</v>
      </c>
      <c r="P24" s="45">
        <v>0</v>
      </c>
      <c r="Q24" s="54">
        <v>0</v>
      </c>
      <c r="R24" s="72">
        <v>0</v>
      </c>
      <c r="S24" s="45">
        <v>5.598369355</v>
      </c>
      <c r="T24" s="45">
        <v>0</v>
      </c>
      <c r="U24" s="45">
        <v>0</v>
      </c>
      <c r="V24" s="54">
        <v>0</v>
      </c>
      <c r="W24" s="72">
        <v>0</v>
      </c>
      <c r="X24" s="45">
        <v>0</v>
      </c>
      <c r="Y24" s="45">
        <v>0</v>
      </c>
      <c r="Z24" s="45">
        <v>0</v>
      </c>
      <c r="AA24" s="54">
        <v>0</v>
      </c>
      <c r="AB24" s="72">
        <v>0</v>
      </c>
      <c r="AC24" s="45">
        <v>0</v>
      </c>
      <c r="AD24" s="45">
        <v>0</v>
      </c>
      <c r="AE24" s="45">
        <v>0</v>
      </c>
      <c r="AF24" s="54">
        <v>0</v>
      </c>
      <c r="AG24" s="72">
        <v>0</v>
      </c>
      <c r="AH24" s="45">
        <v>0</v>
      </c>
      <c r="AI24" s="45">
        <v>0</v>
      </c>
      <c r="AJ24" s="45">
        <v>0</v>
      </c>
      <c r="AK24" s="54">
        <v>0</v>
      </c>
      <c r="AL24" s="72">
        <v>0</v>
      </c>
      <c r="AM24" s="45">
        <v>0</v>
      </c>
      <c r="AN24" s="45">
        <v>0</v>
      </c>
      <c r="AO24" s="45">
        <v>0</v>
      </c>
      <c r="AP24" s="54">
        <v>0</v>
      </c>
      <c r="AQ24" s="72">
        <v>0</v>
      </c>
      <c r="AR24" s="53">
        <v>0</v>
      </c>
      <c r="AS24" s="45">
        <v>0</v>
      </c>
      <c r="AT24" s="45">
        <v>0</v>
      </c>
      <c r="AU24" s="54">
        <v>0</v>
      </c>
      <c r="AV24" s="72">
        <v>0.14357945400000002</v>
      </c>
      <c r="AW24" s="45">
        <v>3.846165707</v>
      </c>
      <c r="AX24" s="45">
        <v>0</v>
      </c>
      <c r="AY24" s="45">
        <v>0</v>
      </c>
      <c r="AZ24" s="54">
        <v>10.986119233</v>
      </c>
      <c r="BA24" s="72">
        <v>0</v>
      </c>
      <c r="BB24" s="53">
        <v>0</v>
      </c>
      <c r="BC24" s="45">
        <v>0</v>
      </c>
      <c r="BD24" s="45">
        <v>0</v>
      </c>
      <c r="BE24" s="54">
        <v>0</v>
      </c>
      <c r="BF24" s="72">
        <v>0.021181844000000002</v>
      </c>
      <c r="BG24" s="53">
        <v>0</v>
      </c>
      <c r="BH24" s="45">
        <v>0</v>
      </c>
      <c r="BI24" s="45">
        <v>0</v>
      </c>
      <c r="BJ24" s="56">
        <v>0</v>
      </c>
      <c r="BK24" s="61">
        <v>113.818454387</v>
      </c>
      <c r="BL24" s="105"/>
      <c r="BM24" s="105"/>
    </row>
    <row r="25" spans="1:65" ht="12.75">
      <c r="A25" s="93"/>
      <c r="B25" s="3" t="s">
        <v>111</v>
      </c>
      <c r="C25" s="55">
        <v>0</v>
      </c>
      <c r="D25" s="53">
        <v>16.730274195</v>
      </c>
      <c r="E25" s="45">
        <v>0</v>
      </c>
      <c r="F25" s="45">
        <v>0</v>
      </c>
      <c r="G25" s="54">
        <v>0</v>
      </c>
      <c r="H25" s="72">
        <v>0.34085134</v>
      </c>
      <c r="I25" s="45">
        <v>18.180231292</v>
      </c>
      <c r="J25" s="45">
        <v>0</v>
      </c>
      <c r="K25" s="45">
        <v>0</v>
      </c>
      <c r="L25" s="54">
        <v>13.628925258</v>
      </c>
      <c r="M25" s="72">
        <v>0</v>
      </c>
      <c r="N25" s="53">
        <v>0</v>
      </c>
      <c r="O25" s="45">
        <v>0</v>
      </c>
      <c r="P25" s="45">
        <v>0</v>
      </c>
      <c r="Q25" s="54">
        <v>0</v>
      </c>
      <c r="R25" s="72">
        <v>0.018298458</v>
      </c>
      <c r="S25" s="45">
        <v>0</v>
      </c>
      <c r="T25" s="45">
        <v>0</v>
      </c>
      <c r="U25" s="45">
        <v>0</v>
      </c>
      <c r="V25" s="54">
        <v>0</v>
      </c>
      <c r="W25" s="72">
        <v>0</v>
      </c>
      <c r="X25" s="45">
        <v>0</v>
      </c>
      <c r="Y25" s="45">
        <v>0</v>
      </c>
      <c r="Z25" s="45">
        <v>0</v>
      </c>
      <c r="AA25" s="54">
        <v>0</v>
      </c>
      <c r="AB25" s="72">
        <v>0</v>
      </c>
      <c r="AC25" s="45">
        <v>0</v>
      </c>
      <c r="AD25" s="45">
        <v>0</v>
      </c>
      <c r="AE25" s="45">
        <v>0</v>
      </c>
      <c r="AF25" s="54">
        <v>0</v>
      </c>
      <c r="AG25" s="72">
        <v>0</v>
      </c>
      <c r="AH25" s="45">
        <v>0</v>
      </c>
      <c r="AI25" s="45">
        <v>0</v>
      </c>
      <c r="AJ25" s="45">
        <v>0</v>
      </c>
      <c r="AK25" s="54">
        <v>0</v>
      </c>
      <c r="AL25" s="72">
        <v>0</v>
      </c>
      <c r="AM25" s="45">
        <v>0</v>
      </c>
      <c r="AN25" s="45">
        <v>0</v>
      </c>
      <c r="AO25" s="45">
        <v>0</v>
      </c>
      <c r="AP25" s="54">
        <v>0</v>
      </c>
      <c r="AQ25" s="72">
        <v>0</v>
      </c>
      <c r="AR25" s="53">
        <v>0</v>
      </c>
      <c r="AS25" s="45">
        <v>0</v>
      </c>
      <c r="AT25" s="45">
        <v>0</v>
      </c>
      <c r="AU25" s="54">
        <v>0</v>
      </c>
      <c r="AV25" s="72">
        <v>0.5106458709999999</v>
      </c>
      <c r="AW25" s="45">
        <v>10.772651036</v>
      </c>
      <c r="AX25" s="45">
        <v>0</v>
      </c>
      <c r="AY25" s="45">
        <v>0</v>
      </c>
      <c r="AZ25" s="54">
        <v>19.357454386</v>
      </c>
      <c r="BA25" s="72">
        <v>0</v>
      </c>
      <c r="BB25" s="53">
        <v>0</v>
      </c>
      <c r="BC25" s="45">
        <v>0</v>
      </c>
      <c r="BD25" s="45">
        <v>0</v>
      </c>
      <c r="BE25" s="54">
        <v>0</v>
      </c>
      <c r="BF25" s="72">
        <v>0.035260998</v>
      </c>
      <c r="BG25" s="53">
        <v>0</v>
      </c>
      <c r="BH25" s="45">
        <v>0</v>
      </c>
      <c r="BI25" s="45">
        <v>0</v>
      </c>
      <c r="BJ25" s="56">
        <v>0.08884660600000001</v>
      </c>
      <c r="BK25" s="61">
        <v>79.66343944</v>
      </c>
      <c r="BL25" s="105"/>
      <c r="BM25" s="105"/>
    </row>
    <row r="26" spans="1:65" ht="12.75">
      <c r="A26" s="93"/>
      <c r="B26" s="3" t="s">
        <v>112</v>
      </c>
      <c r="C26" s="55">
        <v>0</v>
      </c>
      <c r="D26" s="53">
        <v>11.12292903</v>
      </c>
      <c r="E26" s="45">
        <v>0</v>
      </c>
      <c r="F26" s="45">
        <v>0</v>
      </c>
      <c r="G26" s="54">
        <v>0</v>
      </c>
      <c r="H26" s="72">
        <v>0.218738895</v>
      </c>
      <c r="I26" s="45">
        <v>38.601761907</v>
      </c>
      <c r="J26" s="45">
        <v>0</v>
      </c>
      <c r="K26" s="45">
        <v>0</v>
      </c>
      <c r="L26" s="54">
        <v>0.716794462</v>
      </c>
      <c r="M26" s="72">
        <v>0</v>
      </c>
      <c r="N26" s="53">
        <v>0</v>
      </c>
      <c r="O26" s="45">
        <v>0</v>
      </c>
      <c r="P26" s="45">
        <v>0</v>
      </c>
      <c r="Q26" s="54">
        <v>0</v>
      </c>
      <c r="R26" s="72">
        <v>0.052833913</v>
      </c>
      <c r="S26" s="45">
        <v>0</v>
      </c>
      <c r="T26" s="45">
        <v>0</v>
      </c>
      <c r="U26" s="45">
        <v>0</v>
      </c>
      <c r="V26" s="54">
        <v>0</v>
      </c>
      <c r="W26" s="72">
        <v>0</v>
      </c>
      <c r="X26" s="45">
        <v>0</v>
      </c>
      <c r="Y26" s="45">
        <v>0</v>
      </c>
      <c r="Z26" s="45">
        <v>0</v>
      </c>
      <c r="AA26" s="54">
        <v>0</v>
      </c>
      <c r="AB26" s="72">
        <v>0</v>
      </c>
      <c r="AC26" s="45">
        <v>0</v>
      </c>
      <c r="AD26" s="45">
        <v>0</v>
      </c>
      <c r="AE26" s="45">
        <v>0</v>
      </c>
      <c r="AF26" s="54">
        <v>0</v>
      </c>
      <c r="AG26" s="72">
        <v>0</v>
      </c>
      <c r="AH26" s="45">
        <v>0</v>
      </c>
      <c r="AI26" s="45">
        <v>0</v>
      </c>
      <c r="AJ26" s="45">
        <v>0</v>
      </c>
      <c r="AK26" s="54">
        <v>0</v>
      </c>
      <c r="AL26" s="72">
        <v>0</v>
      </c>
      <c r="AM26" s="45">
        <v>0</v>
      </c>
      <c r="AN26" s="45">
        <v>0</v>
      </c>
      <c r="AO26" s="45">
        <v>0</v>
      </c>
      <c r="AP26" s="54">
        <v>0</v>
      </c>
      <c r="AQ26" s="72">
        <v>0</v>
      </c>
      <c r="AR26" s="53">
        <v>0</v>
      </c>
      <c r="AS26" s="45">
        <v>0</v>
      </c>
      <c r="AT26" s="45">
        <v>0</v>
      </c>
      <c r="AU26" s="54">
        <v>0</v>
      </c>
      <c r="AV26" s="72">
        <v>0.7882628329999999</v>
      </c>
      <c r="AW26" s="45">
        <v>2.271044227</v>
      </c>
      <c r="AX26" s="45">
        <v>0</v>
      </c>
      <c r="AY26" s="45">
        <v>0</v>
      </c>
      <c r="AZ26" s="54">
        <v>6.83527813</v>
      </c>
      <c r="BA26" s="72">
        <v>0</v>
      </c>
      <c r="BB26" s="53">
        <v>0</v>
      </c>
      <c r="BC26" s="45">
        <v>0</v>
      </c>
      <c r="BD26" s="45">
        <v>0</v>
      </c>
      <c r="BE26" s="54">
        <v>0</v>
      </c>
      <c r="BF26" s="72">
        <v>0.12058208199999998</v>
      </c>
      <c r="BG26" s="53">
        <v>0</v>
      </c>
      <c r="BH26" s="45">
        <v>0</v>
      </c>
      <c r="BI26" s="45">
        <v>0</v>
      </c>
      <c r="BJ26" s="56">
        <v>0</v>
      </c>
      <c r="BK26" s="61">
        <v>60.72822547899999</v>
      </c>
      <c r="BL26" s="105"/>
      <c r="BM26" s="105"/>
    </row>
    <row r="27" spans="1:65" ht="12.75">
      <c r="A27" s="93"/>
      <c r="B27" s="3" t="s">
        <v>113</v>
      </c>
      <c r="C27" s="55">
        <v>0</v>
      </c>
      <c r="D27" s="53">
        <v>11.10896774</v>
      </c>
      <c r="E27" s="45">
        <v>0</v>
      </c>
      <c r="F27" s="45">
        <v>0</v>
      </c>
      <c r="G27" s="54">
        <v>0</v>
      </c>
      <c r="H27" s="72">
        <v>0.330389933</v>
      </c>
      <c r="I27" s="45">
        <v>0</v>
      </c>
      <c r="J27" s="45">
        <v>0</v>
      </c>
      <c r="K27" s="45">
        <v>0</v>
      </c>
      <c r="L27" s="54">
        <v>7.562205825</v>
      </c>
      <c r="M27" s="72">
        <v>0</v>
      </c>
      <c r="N27" s="53">
        <v>0</v>
      </c>
      <c r="O27" s="45">
        <v>0</v>
      </c>
      <c r="P27" s="45">
        <v>0</v>
      </c>
      <c r="Q27" s="54">
        <v>0</v>
      </c>
      <c r="R27" s="72">
        <v>0.038325939</v>
      </c>
      <c r="S27" s="45">
        <v>0</v>
      </c>
      <c r="T27" s="45">
        <v>0</v>
      </c>
      <c r="U27" s="45">
        <v>0</v>
      </c>
      <c r="V27" s="54">
        <v>0</v>
      </c>
      <c r="W27" s="72">
        <v>0</v>
      </c>
      <c r="X27" s="45">
        <v>0</v>
      </c>
      <c r="Y27" s="45">
        <v>0</v>
      </c>
      <c r="Z27" s="45">
        <v>0</v>
      </c>
      <c r="AA27" s="54">
        <v>0</v>
      </c>
      <c r="AB27" s="72">
        <v>0</v>
      </c>
      <c r="AC27" s="45">
        <v>0</v>
      </c>
      <c r="AD27" s="45">
        <v>0</v>
      </c>
      <c r="AE27" s="45">
        <v>0</v>
      </c>
      <c r="AF27" s="54">
        <v>0</v>
      </c>
      <c r="AG27" s="72">
        <v>0</v>
      </c>
      <c r="AH27" s="45">
        <v>0</v>
      </c>
      <c r="AI27" s="45">
        <v>0</v>
      </c>
      <c r="AJ27" s="45">
        <v>0</v>
      </c>
      <c r="AK27" s="54">
        <v>0</v>
      </c>
      <c r="AL27" s="72">
        <v>0</v>
      </c>
      <c r="AM27" s="45">
        <v>0</v>
      </c>
      <c r="AN27" s="45">
        <v>0</v>
      </c>
      <c r="AO27" s="45">
        <v>0</v>
      </c>
      <c r="AP27" s="54">
        <v>0</v>
      </c>
      <c r="AQ27" s="72">
        <v>0</v>
      </c>
      <c r="AR27" s="53">
        <v>0</v>
      </c>
      <c r="AS27" s="45">
        <v>0</v>
      </c>
      <c r="AT27" s="45">
        <v>0</v>
      </c>
      <c r="AU27" s="54">
        <v>0</v>
      </c>
      <c r="AV27" s="72">
        <v>0.377419361</v>
      </c>
      <c r="AW27" s="45">
        <v>3.120068014</v>
      </c>
      <c r="AX27" s="45">
        <v>0</v>
      </c>
      <c r="AY27" s="45">
        <v>0</v>
      </c>
      <c r="AZ27" s="54">
        <v>5.597595136000001</v>
      </c>
      <c r="BA27" s="72">
        <v>0</v>
      </c>
      <c r="BB27" s="53">
        <v>0</v>
      </c>
      <c r="BC27" s="45">
        <v>0</v>
      </c>
      <c r="BD27" s="45">
        <v>0</v>
      </c>
      <c r="BE27" s="54">
        <v>0</v>
      </c>
      <c r="BF27" s="72">
        <v>0.015489699000000001</v>
      </c>
      <c r="BG27" s="53">
        <v>0</v>
      </c>
      <c r="BH27" s="45">
        <v>0</v>
      </c>
      <c r="BI27" s="45">
        <v>0</v>
      </c>
      <c r="BJ27" s="56">
        <v>0</v>
      </c>
      <c r="BK27" s="61">
        <v>28.150461647</v>
      </c>
      <c r="BL27" s="105"/>
      <c r="BM27" s="105"/>
    </row>
    <row r="28" spans="1:65" ht="12.75">
      <c r="A28" s="93"/>
      <c r="B28" s="3" t="s">
        <v>114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2">
        <v>0.8792617920000001</v>
      </c>
      <c r="I28" s="45">
        <v>86.570997422</v>
      </c>
      <c r="J28" s="45">
        <v>0</v>
      </c>
      <c r="K28" s="45">
        <v>0</v>
      </c>
      <c r="L28" s="54">
        <v>7.426630261000001</v>
      </c>
      <c r="M28" s="72">
        <v>0</v>
      </c>
      <c r="N28" s="53">
        <v>0</v>
      </c>
      <c r="O28" s="45">
        <v>0</v>
      </c>
      <c r="P28" s="45">
        <v>0</v>
      </c>
      <c r="Q28" s="54">
        <v>0</v>
      </c>
      <c r="R28" s="72">
        <v>0.191882636</v>
      </c>
      <c r="S28" s="45">
        <v>5.278719355</v>
      </c>
      <c r="T28" s="45">
        <v>0</v>
      </c>
      <c r="U28" s="45">
        <v>0</v>
      </c>
      <c r="V28" s="54">
        <v>0.263935968</v>
      </c>
      <c r="W28" s="72">
        <v>0</v>
      </c>
      <c r="X28" s="45">
        <v>0</v>
      </c>
      <c r="Y28" s="45">
        <v>0</v>
      </c>
      <c r="Z28" s="45">
        <v>0</v>
      </c>
      <c r="AA28" s="54">
        <v>0</v>
      </c>
      <c r="AB28" s="72">
        <v>0</v>
      </c>
      <c r="AC28" s="45">
        <v>0</v>
      </c>
      <c r="AD28" s="45">
        <v>0</v>
      </c>
      <c r="AE28" s="45">
        <v>0</v>
      </c>
      <c r="AF28" s="54">
        <v>0</v>
      </c>
      <c r="AG28" s="72">
        <v>0</v>
      </c>
      <c r="AH28" s="45">
        <v>0</v>
      </c>
      <c r="AI28" s="45">
        <v>0</v>
      </c>
      <c r="AJ28" s="45">
        <v>0</v>
      </c>
      <c r="AK28" s="54">
        <v>0</v>
      </c>
      <c r="AL28" s="72">
        <v>0</v>
      </c>
      <c r="AM28" s="45">
        <v>0</v>
      </c>
      <c r="AN28" s="45">
        <v>0</v>
      </c>
      <c r="AO28" s="45">
        <v>0</v>
      </c>
      <c r="AP28" s="54">
        <v>0</v>
      </c>
      <c r="AQ28" s="72">
        <v>0</v>
      </c>
      <c r="AR28" s="53">
        <v>0</v>
      </c>
      <c r="AS28" s="45">
        <v>0</v>
      </c>
      <c r="AT28" s="45">
        <v>0</v>
      </c>
      <c r="AU28" s="54">
        <v>0</v>
      </c>
      <c r="AV28" s="72">
        <v>0.9035187880000001</v>
      </c>
      <c r="AW28" s="45">
        <v>19.441252056</v>
      </c>
      <c r="AX28" s="45">
        <v>0</v>
      </c>
      <c r="AY28" s="45">
        <v>0</v>
      </c>
      <c r="AZ28" s="54">
        <v>9.48744175</v>
      </c>
      <c r="BA28" s="72">
        <v>0</v>
      </c>
      <c r="BB28" s="53">
        <v>0</v>
      </c>
      <c r="BC28" s="45">
        <v>0</v>
      </c>
      <c r="BD28" s="45">
        <v>0</v>
      </c>
      <c r="BE28" s="54">
        <v>0</v>
      </c>
      <c r="BF28" s="72">
        <v>0.094236243</v>
      </c>
      <c r="BG28" s="53">
        <v>0.421308774</v>
      </c>
      <c r="BH28" s="45">
        <v>0</v>
      </c>
      <c r="BI28" s="45">
        <v>0</v>
      </c>
      <c r="BJ28" s="56">
        <v>0.043007854</v>
      </c>
      <c r="BK28" s="61">
        <v>131.00219289900002</v>
      </c>
      <c r="BL28" s="105"/>
      <c r="BM28" s="105"/>
    </row>
    <row r="29" spans="1:65" ht="12.75">
      <c r="A29" s="93"/>
      <c r="B29" s="3" t="s">
        <v>115</v>
      </c>
      <c r="C29" s="55">
        <v>0</v>
      </c>
      <c r="D29" s="53">
        <v>3.17076</v>
      </c>
      <c r="E29" s="45">
        <v>0</v>
      </c>
      <c r="F29" s="45">
        <v>0</v>
      </c>
      <c r="G29" s="54">
        <v>0</v>
      </c>
      <c r="H29" s="72">
        <v>0.270074768</v>
      </c>
      <c r="I29" s="45">
        <v>1.05692</v>
      </c>
      <c r="J29" s="45">
        <v>0</v>
      </c>
      <c r="K29" s="45">
        <v>0</v>
      </c>
      <c r="L29" s="54">
        <v>11.1187984</v>
      </c>
      <c r="M29" s="72">
        <v>0</v>
      </c>
      <c r="N29" s="53">
        <v>0</v>
      </c>
      <c r="O29" s="45">
        <v>0</v>
      </c>
      <c r="P29" s="45">
        <v>0</v>
      </c>
      <c r="Q29" s="54">
        <v>0</v>
      </c>
      <c r="R29" s="72">
        <v>0.029288309999999998</v>
      </c>
      <c r="S29" s="45">
        <v>0</v>
      </c>
      <c r="T29" s="45">
        <v>0</v>
      </c>
      <c r="U29" s="45">
        <v>0</v>
      </c>
      <c r="V29" s="54">
        <v>0.317076</v>
      </c>
      <c r="W29" s="72">
        <v>0</v>
      </c>
      <c r="X29" s="45">
        <v>0</v>
      </c>
      <c r="Y29" s="45">
        <v>0</v>
      </c>
      <c r="Z29" s="45">
        <v>0</v>
      </c>
      <c r="AA29" s="54">
        <v>0</v>
      </c>
      <c r="AB29" s="72">
        <v>0</v>
      </c>
      <c r="AC29" s="45">
        <v>0</v>
      </c>
      <c r="AD29" s="45">
        <v>0</v>
      </c>
      <c r="AE29" s="45">
        <v>0</v>
      </c>
      <c r="AF29" s="54">
        <v>0</v>
      </c>
      <c r="AG29" s="72">
        <v>0</v>
      </c>
      <c r="AH29" s="45">
        <v>0</v>
      </c>
      <c r="AI29" s="45">
        <v>0</v>
      </c>
      <c r="AJ29" s="45">
        <v>0</v>
      </c>
      <c r="AK29" s="54">
        <v>0</v>
      </c>
      <c r="AL29" s="72">
        <v>0</v>
      </c>
      <c r="AM29" s="45">
        <v>0</v>
      </c>
      <c r="AN29" s="45">
        <v>0</v>
      </c>
      <c r="AO29" s="45">
        <v>0</v>
      </c>
      <c r="AP29" s="54">
        <v>0</v>
      </c>
      <c r="AQ29" s="72">
        <v>0</v>
      </c>
      <c r="AR29" s="53">
        <v>0</v>
      </c>
      <c r="AS29" s="45">
        <v>0</v>
      </c>
      <c r="AT29" s="45">
        <v>0</v>
      </c>
      <c r="AU29" s="54">
        <v>0</v>
      </c>
      <c r="AV29" s="72">
        <v>0.7201149950000001</v>
      </c>
      <c r="AW29" s="45">
        <v>3.1635329039999998</v>
      </c>
      <c r="AX29" s="45">
        <v>0</v>
      </c>
      <c r="AY29" s="45">
        <v>0</v>
      </c>
      <c r="AZ29" s="54">
        <v>8.794610929000001</v>
      </c>
      <c r="BA29" s="72">
        <v>0</v>
      </c>
      <c r="BB29" s="53">
        <v>0</v>
      </c>
      <c r="BC29" s="45">
        <v>0</v>
      </c>
      <c r="BD29" s="45">
        <v>0</v>
      </c>
      <c r="BE29" s="54">
        <v>0</v>
      </c>
      <c r="BF29" s="72">
        <v>0.063797912</v>
      </c>
      <c r="BG29" s="53">
        <v>0</v>
      </c>
      <c r="BH29" s="45">
        <v>0</v>
      </c>
      <c r="BI29" s="45">
        <v>0</v>
      </c>
      <c r="BJ29" s="56">
        <v>0.105451096</v>
      </c>
      <c r="BK29" s="61">
        <v>28.810425314</v>
      </c>
      <c r="BL29" s="105"/>
      <c r="BM29" s="105"/>
    </row>
    <row r="30" spans="1:65" ht="12.75">
      <c r="A30" s="93"/>
      <c r="B30" s="3" t="s">
        <v>116</v>
      </c>
      <c r="C30" s="55">
        <v>0</v>
      </c>
      <c r="D30" s="53">
        <v>63.24005808</v>
      </c>
      <c r="E30" s="45">
        <v>0</v>
      </c>
      <c r="F30" s="45">
        <v>0</v>
      </c>
      <c r="G30" s="54">
        <v>0</v>
      </c>
      <c r="H30" s="72">
        <v>0.259674215</v>
      </c>
      <c r="I30" s="45">
        <v>108.29859946199998</v>
      </c>
      <c r="J30" s="45">
        <v>0</v>
      </c>
      <c r="K30" s="45">
        <v>0</v>
      </c>
      <c r="L30" s="54">
        <v>18.724044241999998</v>
      </c>
      <c r="M30" s="72">
        <v>0</v>
      </c>
      <c r="N30" s="53">
        <v>0</v>
      </c>
      <c r="O30" s="45">
        <v>0</v>
      </c>
      <c r="P30" s="45">
        <v>0</v>
      </c>
      <c r="Q30" s="54">
        <v>0</v>
      </c>
      <c r="R30" s="72">
        <v>0.024769021000000002</v>
      </c>
      <c r="S30" s="45">
        <v>5.2700048399999995</v>
      </c>
      <c r="T30" s="45">
        <v>0</v>
      </c>
      <c r="U30" s="45">
        <v>0</v>
      </c>
      <c r="V30" s="54">
        <v>0.31620029</v>
      </c>
      <c r="W30" s="72">
        <v>0</v>
      </c>
      <c r="X30" s="45">
        <v>0</v>
      </c>
      <c r="Y30" s="45">
        <v>0</v>
      </c>
      <c r="Z30" s="45">
        <v>0</v>
      </c>
      <c r="AA30" s="54">
        <v>0</v>
      </c>
      <c r="AB30" s="72">
        <v>0</v>
      </c>
      <c r="AC30" s="45">
        <v>0</v>
      </c>
      <c r="AD30" s="45">
        <v>0</v>
      </c>
      <c r="AE30" s="45">
        <v>0</v>
      </c>
      <c r="AF30" s="54">
        <v>0</v>
      </c>
      <c r="AG30" s="72">
        <v>0</v>
      </c>
      <c r="AH30" s="45">
        <v>0</v>
      </c>
      <c r="AI30" s="45">
        <v>0</v>
      </c>
      <c r="AJ30" s="45">
        <v>0</v>
      </c>
      <c r="AK30" s="54">
        <v>0</v>
      </c>
      <c r="AL30" s="72">
        <v>0</v>
      </c>
      <c r="AM30" s="45">
        <v>0</v>
      </c>
      <c r="AN30" s="45">
        <v>0</v>
      </c>
      <c r="AO30" s="45">
        <v>0</v>
      </c>
      <c r="AP30" s="54">
        <v>0</v>
      </c>
      <c r="AQ30" s="72">
        <v>0</v>
      </c>
      <c r="AR30" s="53">
        <v>0</v>
      </c>
      <c r="AS30" s="45">
        <v>0</v>
      </c>
      <c r="AT30" s="45">
        <v>0</v>
      </c>
      <c r="AU30" s="54">
        <v>0</v>
      </c>
      <c r="AV30" s="72">
        <v>0.6193324389999999</v>
      </c>
      <c r="AW30" s="45">
        <v>26.292258075</v>
      </c>
      <c r="AX30" s="45">
        <v>0</v>
      </c>
      <c r="AY30" s="45">
        <v>0</v>
      </c>
      <c r="AZ30" s="54">
        <v>16.051423553999996</v>
      </c>
      <c r="BA30" s="72">
        <v>0</v>
      </c>
      <c r="BB30" s="53">
        <v>0</v>
      </c>
      <c r="BC30" s="45">
        <v>0</v>
      </c>
      <c r="BD30" s="45">
        <v>0</v>
      </c>
      <c r="BE30" s="54">
        <v>0</v>
      </c>
      <c r="BF30" s="72">
        <v>0.045738011</v>
      </c>
      <c r="BG30" s="53">
        <v>0</v>
      </c>
      <c r="BH30" s="45">
        <v>0</v>
      </c>
      <c r="BI30" s="45">
        <v>0</v>
      </c>
      <c r="BJ30" s="56">
        <v>0.052584516000000005</v>
      </c>
      <c r="BK30" s="61">
        <v>239.19468674499998</v>
      </c>
      <c r="BL30" s="105"/>
      <c r="BM30" s="105"/>
    </row>
    <row r="31" spans="1:65" ht="12.75">
      <c r="A31" s="93"/>
      <c r="B31" s="3" t="s">
        <v>117</v>
      </c>
      <c r="C31" s="55">
        <v>0</v>
      </c>
      <c r="D31" s="53">
        <v>62.91282582</v>
      </c>
      <c r="E31" s="45">
        <v>0</v>
      </c>
      <c r="F31" s="45">
        <v>0</v>
      </c>
      <c r="G31" s="54">
        <v>0</v>
      </c>
      <c r="H31" s="72">
        <v>0.23548908300000002</v>
      </c>
      <c r="I31" s="45">
        <v>128.184882609</v>
      </c>
      <c r="J31" s="45">
        <v>0</v>
      </c>
      <c r="K31" s="45">
        <v>0</v>
      </c>
      <c r="L31" s="54">
        <v>9.557506790000001</v>
      </c>
      <c r="M31" s="72">
        <v>0</v>
      </c>
      <c r="N31" s="53">
        <v>0</v>
      </c>
      <c r="O31" s="45">
        <v>0</v>
      </c>
      <c r="P31" s="45">
        <v>0</v>
      </c>
      <c r="Q31" s="54">
        <v>0</v>
      </c>
      <c r="R31" s="72">
        <v>0.005819438</v>
      </c>
      <c r="S31" s="45">
        <v>5.242735485</v>
      </c>
      <c r="T31" s="45">
        <v>0</v>
      </c>
      <c r="U31" s="45">
        <v>0</v>
      </c>
      <c r="V31" s="54">
        <v>0.115340181</v>
      </c>
      <c r="W31" s="72">
        <v>0</v>
      </c>
      <c r="X31" s="45">
        <v>0</v>
      </c>
      <c r="Y31" s="45">
        <v>0</v>
      </c>
      <c r="Z31" s="45">
        <v>0</v>
      </c>
      <c r="AA31" s="54">
        <v>0</v>
      </c>
      <c r="AB31" s="72">
        <v>0</v>
      </c>
      <c r="AC31" s="45">
        <v>0</v>
      </c>
      <c r="AD31" s="45">
        <v>0</v>
      </c>
      <c r="AE31" s="45">
        <v>0</v>
      </c>
      <c r="AF31" s="54">
        <v>0</v>
      </c>
      <c r="AG31" s="72">
        <v>0</v>
      </c>
      <c r="AH31" s="45">
        <v>0</v>
      </c>
      <c r="AI31" s="45">
        <v>0</v>
      </c>
      <c r="AJ31" s="45">
        <v>0</v>
      </c>
      <c r="AK31" s="54">
        <v>0</v>
      </c>
      <c r="AL31" s="72">
        <v>0</v>
      </c>
      <c r="AM31" s="45">
        <v>0</v>
      </c>
      <c r="AN31" s="45">
        <v>0</v>
      </c>
      <c r="AO31" s="45">
        <v>0</v>
      </c>
      <c r="AP31" s="54">
        <v>0</v>
      </c>
      <c r="AQ31" s="72">
        <v>0</v>
      </c>
      <c r="AR31" s="53">
        <v>0</v>
      </c>
      <c r="AS31" s="45">
        <v>0</v>
      </c>
      <c r="AT31" s="45">
        <v>0</v>
      </c>
      <c r="AU31" s="54">
        <v>0</v>
      </c>
      <c r="AV31" s="72">
        <v>0.255846456</v>
      </c>
      <c r="AW31" s="45">
        <v>5.965019934000001</v>
      </c>
      <c r="AX31" s="45">
        <v>0</v>
      </c>
      <c r="AY31" s="45">
        <v>0</v>
      </c>
      <c r="AZ31" s="54">
        <v>29.830439475</v>
      </c>
      <c r="BA31" s="72">
        <v>0</v>
      </c>
      <c r="BB31" s="53">
        <v>0</v>
      </c>
      <c r="BC31" s="45">
        <v>0</v>
      </c>
      <c r="BD31" s="45">
        <v>0</v>
      </c>
      <c r="BE31" s="54">
        <v>0</v>
      </c>
      <c r="BF31" s="72">
        <v>0.064354017</v>
      </c>
      <c r="BG31" s="53">
        <v>0</v>
      </c>
      <c r="BH31" s="45">
        <v>0</v>
      </c>
      <c r="BI31" s="45">
        <v>0</v>
      </c>
      <c r="BJ31" s="56">
        <v>0.052320339</v>
      </c>
      <c r="BK31" s="61">
        <v>242.42257962699998</v>
      </c>
      <c r="BL31" s="105"/>
      <c r="BM31" s="105"/>
    </row>
    <row r="32" spans="1:65" ht="12.75">
      <c r="A32" s="93"/>
      <c r="B32" s="3" t="s">
        <v>118</v>
      </c>
      <c r="C32" s="55">
        <v>0</v>
      </c>
      <c r="D32" s="53">
        <v>57.71902257000001</v>
      </c>
      <c r="E32" s="45">
        <v>0</v>
      </c>
      <c r="F32" s="45">
        <v>0</v>
      </c>
      <c r="G32" s="54">
        <v>0</v>
      </c>
      <c r="H32" s="72">
        <v>0.16561385999999997</v>
      </c>
      <c r="I32" s="45">
        <v>141.67396449</v>
      </c>
      <c r="J32" s="45">
        <v>0</v>
      </c>
      <c r="K32" s="45">
        <v>0</v>
      </c>
      <c r="L32" s="54">
        <v>6.784608744</v>
      </c>
      <c r="M32" s="72">
        <v>0</v>
      </c>
      <c r="N32" s="53">
        <v>0</v>
      </c>
      <c r="O32" s="45">
        <v>0</v>
      </c>
      <c r="P32" s="45">
        <v>0</v>
      </c>
      <c r="Q32" s="54">
        <v>0</v>
      </c>
      <c r="R32" s="72">
        <v>0.025973560000000003</v>
      </c>
      <c r="S32" s="45">
        <v>11.543804514</v>
      </c>
      <c r="T32" s="45">
        <v>0</v>
      </c>
      <c r="U32" s="45">
        <v>0</v>
      </c>
      <c r="V32" s="54">
        <v>0</v>
      </c>
      <c r="W32" s="72">
        <v>0</v>
      </c>
      <c r="X32" s="45">
        <v>0</v>
      </c>
      <c r="Y32" s="45">
        <v>0</v>
      </c>
      <c r="Z32" s="45">
        <v>0</v>
      </c>
      <c r="AA32" s="54">
        <v>0</v>
      </c>
      <c r="AB32" s="72">
        <v>0</v>
      </c>
      <c r="AC32" s="45">
        <v>0</v>
      </c>
      <c r="AD32" s="45">
        <v>0</v>
      </c>
      <c r="AE32" s="45">
        <v>0</v>
      </c>
      <c r="AF32" s="54">
        <v>0</v>
      </c>
      <c r="AG32" s="72">
        <v>0</v>
      </c>
      <c r="AH32" s="45">
        <v>0</v>
      </c>
      <c r="AI32" s="45">
        <v>0</v>
      </c>
      <c r="AJ32" s="45">
        <v>0</v>
      </c>
      <c r="AK32" s="54">
        <v>0</v>
      </c>
      <c r="AL32" s="72">
        <v>0</v>
      </c>
      <c r="AM32" s="45">
        <v>0</v>
      </c>
      <c r="AN32" s="45">
        <v>0</v>
      </c>
      <c r="AO32" s="45">
        <v>0</v>
      </c>
      <c r="AP32" s="54">
        <v>0</v>
      </c>
      <c r="AQ32" s="72">
        <v>0</v>
      </c>
      <c r="AR32" s="53">
        <v>0</v>
      </c>
      <c r="AS32" s="45">
        <v>0</v>
      </c>
      <c r="AT32" s="45">
        <v>0</v>
      </c>
      <c r="AU32" s="54">
        <v>0</v>
      </c>
      <c r="AV32" s="72">
        <v>0.27616371700000003</v>
      </c>
      <c r="AW32" s="45">
        <v>10.47344194</v>
      </c>
      <c r="AX32" s="45">
        <v>0</v>
      </c>
      <c r="AY32" s="45">
        <v>0</v>
      </c>
      <c r="AZ32" s="54">
        <v>16.629207441</v>
      </c>
      <c r="BA32" s="72">
        <v>0</v>
      </c>
      <c r="BB32" s="53">
        <v>0</v>
      </c>
      <c r="BC32" s="45">
        <v>0</v>
      </c>
      <c r="BD32" s="45">
        <v>0</v>
      </c>
      <c r="BE32" s="54">
        <v>0</v>
      </c>
      <c r="BF32" s="72">
        <v>0.005236721</v>
      </c>
      <c r="BG32" s="53">
        <v>0</v>
      </c>
      <c r="BH32" s="45">
        <v>0</v>
      </c>
      <c r="BI32" s="45">
        <v>0</v>
      </c>
      <c r="BJ32" s="56">
        <v>0</v>
      </c>
      <c r="BK32" s="61">
        <v>245.29703755699998</v>
      </c>
      <c r="BL32" s="105"/>
      <c r="BM32" s="105"/>
    </row>
    <row r="33" spans="1:65" ht="12.75">
      <c r="A33" s="93"/>
      <c r="B33" s="3" t="s">
        <v>119</v>
      </c>
      <c r="C33" s="55">
        <v>0</v>
      </c>
      <c r="D33" s="53">
        <v>52.28012905</v>
      </c>
      <c r="E33" s="45">
        <v>0</v>
      </c>
      <c r="F33" s="45">
        <v>0</v>
      </c>
      <c r="G33" s="54">
        <v>0</v>
      </c>
      <c r="H33" s="72">
        <v>0.16486593</v>
      </c>
      <c r="I33" s="45">
        <v>210.166118781</v>
      </c>
      <c r="J33" s="45">
        <v>0</v>
      </c>
      <c r="K33" s="45">
        <v>0</v>
      </c>
      <c r="L33" s="54">
        <v>7.878615447</v>
      </c>
      <c r="M33" s="72">
        <v>0</v>
      </c>
      <c r="N33" s="53">
        <v>0</v>
      </c>
      <c r="O33" s="45">
        <v>0</v>
      </c>
      <c r="P33" s="45">
        <v>0</v>
      </c>
      <c r="Q33" s="54">
        <v>0</v>
      </c>
      <c r="R33" s="72">
        <v>0.021413941</v>
      </c>
      <c r="S33" s="45">
        <v>5.228012905</v>
      </c>
      <c r="T33" s="45">
        <v>0</v>
      </c>
      <c r="U33" s="45">
        <v>0</v>
      </c>
      <c r="V33" s="54">
        <v>0</v>
      </c>
      <c r="W33" s="72">
        <v>0</v>
      </c>
      <c r="X33" s="45">
        <v>0</v>
      </c>
      <c r="Y33" s="45">
        <v>0</v>
      </c>
      <c r="Z33" s="45">
        <v>0</v>
      </c>
      <c r="AA33" s="54">
        <v>0</v>
      </c>
      <c r="AB33" s="72">
        <v>0</v>
      </c>
      <c r="AC33" s="45">
        <v>0</v>
      </c>
      <c r="AD33" s="45">
        <v>0</v>
      </c>
      <c r="AE33" s="45">
        <v>0</v>
      </c>
      <c r="AF33" s="54">
        <v>0</v>
      </c>
      <c r="AG33" s="72">
        <v>0</v>
      </c>
      <c r="AH33" s="45">
        <v>0</v>
      </c>
      <c r="AI33" s="45">
        <v>0</v>
      </c>
      <c r="AJ33" s="45">
        <v>0</v>
      </c>
      <c r="AK33" s="54">
        <v>0</v>
      </c>
      <c r="AL33" s="72">
        <v>0</v>
      </c>
      <c r="AM33" s="45">
        <v>0</v>
      </c>
      <c r="AN33" s="45">
        <v>0</v>
      </c>
      <c r="AO33" s="45">
        <v>0</v>
      </c>
      <c r="AP33" s="54">
        <v>0</v>
      </c>
      <c r="AQ33" s="72">
        <v>0</v>
      </c>
      <c r="AR33" s="53">
        <v>0</v>
      </c>
      <c r="AS33" s="45">
        <v>0</v>
      </c>
      <c r="AT33" s="45">
        <v>0</v>
      </c>
      <c r="AU33" s="54">
        <v>0</v>
      </c>
      <c r="AV33" s="72">
        <v>0.29320342400000005</v>
      </c>
      <c r="AW33" s="45">
        <v>9.073193291</v>
      </c>
      <c r="AX33" s="45">
        <v>0</v>
      </c>
      <c r="AY33" s="45">
        <v>0</v>
      </c>
      <c r="AZ33" s="54">
        <v>15.203729825999998</v>
      </c>
      <c r="BA33" s="72">
        <v>0</v>
      </c>
      <c r="BB33" s="53">
        <v>0</v>
      </c>
      <c r="BC33" s="45">
        <v>0</v>
      </c>
      <c r="BD33" s="45">
        <v>0</v>
      </c>
      <c r="BE33" s="54">
        <v>0</v>
      </c>
      <c r="BF33" s="72">
        <v>0.025568612</v>
      </c>
      <c r="BG33" s="53">
        <v>0</v>
      </c>
      <c r="BH33" s="45">
        <v>0</v>
      </c>
      <c r="BI33" s="45">
        <v>0</v>
      </c>
      <c r="BJ33" s="56">
        <v>0.001043617</v>
      </c>
      <c r="BK33" s="61">
        <v>300.335894824</v>
      </c>
      <c r="BL33" s="105"/>
      <c r="BM33" s="105"/>
    </row>
    <row r="34" spans="1:65" ht="12.75">
      <c r="A34" s="93"/>
      <c r="B34" s="3" t="s">
        <v>120</v>
      </c>
      <c r="C34" s="55">
        <v>0</v>
      </c>
      <c r="D34" s="53">
        <v>20.871683880000003</v>
      </c>
      <c r="E34" s="45">
        <v>0</v>
      </c>
      <c r="F34" s="45">
        <v>0</v>
      </c>
      <c r="G34" s="54">
        <v>0</v>
      </c>
      <c r="H34" s="72">
        <v>0.080251624</v>
      </c>
      <c r="I34" s="45">
        <v>193.06307589000002</v>
      </c>
      <c r="J34" s="45">
        <v>0</v>
      </c>
      <c r="K34" s="45">
        <v>0</v>
      </c>
      <c r="L34" s="54">
        <v>21.387736265</v>
      </c>
      <c r="M34" s="72">
        <v>0</v>
      </c>
      <c r="N34" s="53">
        <v>0</v>
      </c>
      <c r="O34" s="45">
        <v>0</v>
      </c>
      <c r="P34" s="45">
        <v>0</v>
      </c>
      <c r="Q34" s="54">
        <v>0</v>
      </c>
      <c r="R34" s="72">
        <v>0.012001218</v>
      </c>
      <c r="S34" s="45">
        <v>0</v>
      </c>
      <c r="T34" s="45">
        <v>0</v>
      </c>
      <c r="U34" s="45">
        <v>0</v>
      </c>
      <c r="V34" s="54">
        <v>0</v>
      </c>
      <c r="W34" s="72">
        <v>0</v>
      </c>
      <c r="X34" s="45">
        <v>0</v>
      </c>
      <c r="Y34" s="45">
        <v>0</v>
      </c>
      <c r="Z34" s="45">
        <v>0</v>
      </c>
      <c r="AA34" s="54">
        <v>0</v>
      </c>
      <c r="AB34" s="72">
        <v>0</v>
      </c>
      <c r="AC34" s="45">
        <v>0</v>
      </c>
      <c r="AD34" s="45">
        <v>0</v>
      </c>
      <c r="AE34" s="45">
        <v>0</v>
      </c>
      <c r="AF34" s="54">
        <v>0</v>
      </c>
      <c r="AG34" s="72">
        <v>0</v>
      </c>
      <c r="AH34" s="45">
        <v>0</v>
      </c>
      <c r="AI34" s="45">
        <v>0</v>
      </c>
      <c r="AJ34" s="45">
        <v>0</v>
      </c>
      <c r="AK34" s="54">
        <v>0</v>
      </c>
      <c r="AL34" s="72">
        <v>0</v>
      </c>
      <c r="AM34" s="45">
        <v>0</v>
      </c>
      <c r="AN34" s="45">
        <v>0</v>
      </c>
      <c r="AO34" s="45">
        <v>0</v>
      </c>
      <c r="AP34" s="54">
        <v>0</v>
      </c>
      <c r="AQ34" s="72">
        <v>0</v>
      </c>
      <c r="AR34" s="53">
        <v>0</v>
      </c>
      <c r="AS34" s="45">
        <v>0</v>
      </c>
      <c r="AT34" s="45">
        <v>0</v>
      </c>
      <c r="AU34" s="54">
        <v>0</v>
      </c>
      <c r="AV34" s="72">
        <v>0.278026078</v>
      </c>
      <c r="AW34" s="45">
        <v>14.311757112</v>
      </c>
      <c r="AX34" s="45">
        <v>0</v>
      </c>
      <c r="AY34" s="45">
        <v>0</v>
      </c>
      <c r="AZ34" s="54">
        <v>12.46711119</v>
      </c>
      <c r="BA34" s="72">
        <v>0</v>
      </c>
      <c r="BB34" s="53">
        <v>0</v>
      </c>
      <c r="BC34" s="45">
        <v>0</v>
      </c>
      <c r="BD34" s="45">
        <v>0</v>
      </c>
      <c r="BE34" s="54">
        <v>0</v>
      </c>
      <c r="BF34" s="72">
        <v>0.016562851</v>
      </c>
      <c r="BG34" s="53">
        <v>0</v>
      </c>
      <c r="BH34" s="45">
        <v>0</v>
      </c>
      <c r="BI34" s="45">
        <v>0</v>
      </c>
      <c r="BJ34" s="56">
        <v>0.052081161</v>
      </c>
      <c r="BK34" s="61">
        <v>262.54028726900003</v>
      </c>
      <c r="BL34" s="105"/>
      <c r="BM34" s="105"/>
    </row>
    <row r="35" spans="1:65" ht="12.75">
      <c r="A35" s="93"/>
      <c r="B35" s="3" t="s">
        <v>121</v>
      </c>
      <c r="C35" s="55">
        <v>0</v>
      </c>
      <c r="D35" s="53">
        <v>5.200135485000001</v>
      </c>
      <c r="E35" s="45">
        <v>0</v>
      </c>
      <c r="F35" s="45">
        <v>0</v>
      </c>
      <c r="G35" s="54">
        <v>0</v>
      </c>
      <c r="H35" s="72">
        <v>0.17875209300000003</v>
      </c>
      <c r="I35" s="45">
        <v>341.232890526</v>
      </c>
      <c r="J35" s="45">
        <v>0</v>
      </c>
      <c r="K35" s="45">
        <v>0</v>
      </c>
      <c r="L35" s="54">
        <v>25.869499506</v>
      </c>
      <c r="M35" s="72">
        <v>0</v>
      </c>
      <c r="N35" s="53">
        <v>0</v>
      </c>
      <c r="O35" s="45">
        <v>0</v>
      </c>
      <c r="P35" s="45">
        <v>0</v>
      </c>
      <c r="Q35" s="54">
        <v>0</v>
      </c>
      <c r="R35" s="72">
        <v>0.022360583</v>
      </c>
      <c r="S35" s="45">
        <v>6.240162582</v>
      </c>
      <c r="T35" s="45">
        <v>0</v>
      </c>
      <c r="U35" s="45">
        <v>0</v>
      </c>
      <c r="V35" s="54">
        <v>0.10400271</v>
      </c>
      <c r="W35" s="72">
        <v>0</v>
      </c>
      <c r="X35" s="45">
        <v>0</v>
      </c>
      <c r="Y35" s="45">
        <v>0</v>
      </c>
      <c r="Z35" s="45">
        <v>0</v>
      </c>
      <c r="AA35" s="54">
        <v>0</v>
      </c>
      <c r="AB35" s="72">
        <v>0</v>
      </c>
      <c r="AC35" s="45">
        <v>0</v>
      </c>
      <c r="AD35" s="45">
        <v>0</v>
      </c>
      <c r="AE35" s="45">
        <v>0</v>
      </c>
      <c r="AF35" s="54">
        <v>0</v>
      </c>
      <c r="AG35" s="72">
        <v>0</v>
      </c>
      <c r="AH35" s="45">
        <v>0</v>
      </c>
      <c r="AI35" s="45">
        <v>0</v>
      </c>
      <c r="AJ35" s="45">
        <v>0</v>
      </c>
      <c r="AK35" s="54">
        <v>0</v>
      </c>
      <c r="AL35" s="72">
        <v>0</v>
      </c>
      <c r="AM35" s="45">
        <v>0</v>
      </c>
      <c r="AN35" s="45">
        <v>0</v>
      </c>
      <c r="AO35" s="45">
        <v>0</v>
      </c>
      <c r="AP35" s="54">
        <v>0</v>
      </c>
      <c r="AQ35" s="72">
        <v>0</v>
      </c>
      <c r="AR35" s="53">
        <v>0</v>
      </c>
      <c r="AS35" s="45">
        <v>0</v>
      </c>
      <c r="AT35" s="45">
        <v>0</v>
      </c>
      <c r="AU35" s="54">
        <v>0</v>
      </c>
      <c r="AV35" s="72">
        <v>1.2472895620000002</v>
      </c>
      <c r="AW35" s="45">
        <v>11.782922554999999</v>
      </c>
      <c r="AX35" s="45">
        <v>0</v>
      </c>
      <c r="AY35" s="45">
        <v>0</v>
      </c>
      <c r="AZ35" s="54">
        <v>50.737790626999995</v>
      </c>
      <c r="BA35" s="72">
        <v>0</v>
      </c>
      <c r="BB35" s="53">
        <v>0</v>
      </c>
      <c r="BC35" s="45">
        <v>0</v>
      </c>
      <c r="BD35" s="45">
        <v>0</v>
      </c>
      <c r="BE35" s="54">
        <v>0</v>
      </c>
      <c r="BF35" s="72">
        <v>0.044121113999999996</v>
      </c>
      <c r="BG35" s="53">
        <v>0</v>
      </c>
      <c r="BH35" s="45">
        <v>0</v>
      </c>
      <c r="BI35" s="45">
        <v>0</v>
      </c>
      <c r="BJ35" s="56">
        <v>0.622886324</v>
      </c>
      <c r="BK35" s="61">
        <v>443.28281366699997</v>
      </c>
      <c r="BL35" s="105"/>
      <c r="BM35" s="105"/>
    </row>
    <row r="36" spans="1:65" ht="12.75">
      <c r="A36" s="93"/>
      <c r="B36" s="3" t="s">
        <v>122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2">
        <v>0.522267956</v>
      </c>
      <c r="I36" s="45">
        <v>75.02947941900001</v>
      </c>
      <c r="J36" s="45">
        <v>0</v>
      </c>
      <c r="K36" s="45">
        <v>0</v>
      </c>
      <c r="L36" s="54">
        <v>43.7685371</v>
      </c>
      <c r="M36" s="72">
        <v>0</v>
      </c>
      <c r="N36" s="53">
        <v>0</v>
      </c>
      <c r="O36" s="45">
        <v>0</v>
      </c>
      <c r="P36" s="45">
        <v>0</v>
      </c>
      <c r="Q36" s="54">
        <v>0</v>
      </c>
      <c r="R36" s="72">
        <v>0.054028823999999996</v>
      </c>
      <c r="S36" s="45">
        <v>0</v>
      </c>
      <c r="T36" s="45">
        <v>0</v>
      </c>
      <c r="U36" s="45">
        <v>0</v>
      </c>
      <c r="V36" s="54">
        <v>0.207603548</v>
      </c>
      <c r="W36" s="72">
        <v>0</v>
      </c>
      <c r="X36" s="45">
        <v>0</v>
      </c>
      <c r="Y36" s="45">
        <v>0</v>
      </c>
      <c r="Z36" s="45">
        <v>0</v>
      </c>
      <c r="AA36" s="54">
        <v>0</v>
      </c>
      <c r="AB36" s="72">
        <v>0</v>
      </c>
      <c r="AC36" s="45">
        <v>0</v>
      </c>
      <c r="AD36" s="45">
        <v>0</v>
      </c>
      <c r="AE36" s="45">
        <v>0</v>
      </c>
      <c r="AF36" s="54">
        <v>0</v>
      </c>
      <c r="AG36" s="72">
        <v>0</v>
      </c>
      <c r="AH36" s="45">
        <v>0</v>
      </c>
      <c r="AI36" s="45">
        <v>0</v>
      </c>
      <c r="AJ36" s="45">
        <v>0</v>
      </c>
      <c r="AK36" s="54">
        <v>0</v>
      </c>
      <c r="AL36" s="72">
        <v>0</v>
      </c>
      <c r="AM36" s="45">
        <v>0</v>
      </c>
      <c r="AN36" s="45">
        <v>0</v>
      </c>
      <c r="AO36" s="45">
        <v>0</v>
      </c>
      <c r="AP36" s="54">
        <v>0</v>
      </c>
      <c r="AQ36" s="72">
        <v>0</v>
      </c>
      <c r="AR36" s="53">
        <v>0</v>
      </c>
      <c r="AS36" s="45">
        <v>0</v>
      </c>
      <c r="AT36" s="45">
        <v>0</v>
      </c>
      <c r="AU36" s="54">
        <v>0</v>
      </c>
      <c r="AV36" s="72">
        <v>0.96314635</v>
      </c>
      <c r="AW36" s="45">
        <v>5.05643089</v>
      </c>
      <c r="AX36" s="45">
        <v>0</v>
      </c>
      <c r="AY36" s="45">
        <v>0</v>
      </c>
      <c r="AZ36" s="54">
        <v>21.492818032</v>
      </c>
      <c r="BA36" s="72">
        <v>0</v>
      </c>
      <c r="BB36" s="53">
        <v>0</v>
      </c>
      <c r="BC36" s="45">
        <v>0</v>
      </c>
      <c r="BD36" s="45">
        <v>0</v>
      </c>
      <c r="BE36" s="54">
        <v>0</v>
      </c>
      <c r="BF36" s="72">
        <v>0.058024618</v>
      </c>
      <c r="BG36" s="53">
        <v>0</v>
      </c>
      <c r="BH36" s="45">
        <v>0</v>
      </c>
      <c r="BI36" s="45">
        <v>0</v>
      </c>
      <c r="BJ36" s="56">
        <v>1.498595584</v>
      </c>
      <c r="BK36" s="61">
        <v>148.65093232099997</v>
      </c>
      <c r="BL36" s="105"/>
      <c r="BM36" s="105"/>
    </row>
    <row r="37" spans="1:65" ht="12.75">
      <c r="A37" s="93"/>
      <c r="B37" s="3" t="s">
        <v>123</v>
      </c>
      <c r="C37" s="55">
        <v>0</v>
      </c>
      <c r="D37" s="53">
        <v>20.94329678</v>
      </c>
      <c r="E37" s="45">
        <v>0</v>
      </c>
      <c r="F37" s="45">
        <v>0</v>
      </c>
      <c r="G37" s="54">
        <v>0</v>
      </c>
      <c r="H37" s="72">
        <v>0.46421909899999997</v>
      </c>
      <c r="I37" s="45">
        <v>90.349382309</v>
      </c>
      <c r="J37" s="45">
        <v>15.707472585</v>
      </c>
      <c r="K37" s="45">
        <v>0</v>
      </c>
      <c r="L37" s="54">
        <v>1.7171287919999998</v>
      </c>
      <c r="M37" s="72">
        <v>0</v>
      </c>
      <c r="N37" s="53">
        <v>0</v>
      </c>
      <c r="O37" s="45">
        <v>0</v>
      </c>
      <c r="P37" s="45">
        <v>0</v>
      </c>
      <c r="Q37" s="54">
        <v>0</v>
      </c>
      <c r="R37" s="72">
        <v>0.02827345</v>
      </c>
      <c r="S37" s="45">
        <v>0.005235824</v>
      </c>
      <c r="T37" s="45">
        <v>0.314149452</v>
      </c>
      <c r="U37" s="45">
        <v>0</v>
      </c>
      <c r="V37" s="54">
        <v>0</v>
      </c>
      <c r="W37" s="72">
        <v>0</v>
      </c>
      <c r="X37" s="45">
        <v>0</v>
      </c>
      <c r="Y37" s="45">
        <v>0</v>
      </c>
      <c r="Z37" s="45">
        <v>0</v>
      </c>
      <c r="AA37" s="54">
        <v>0</v>
      </c>
      <c r="AB37" s="72">
        <v>0</v>
      </c>
      <c r="AC37" s="45">
        <v>0</v>
      </c>
      <c r="AD37" s="45">
        <v>0</v>
      </c>
      <c r="AE37" s="45">
        <v>0</v>
      </c>
      <c r="AF37" s="54">
        <v>0</v>
      </c>
      <c r="AG37" s="72">
        <v>0</v>
      </c>
      <c r="AH37" s="45">
        <v>0</v>
      </c>
      <c r="AI37" s="45">
        <v>0</v>
      </c>
      <c r="AJ37" s="45">
        <v>0</v>
      </c>
      <c r="AK37" s="54">
        <v>0</v>
      </c>
      <c r="AL37" s="72">
        <v>0</v>
      </c>
      <c r="AM37" s="45">
        <v>0</v>
      </c>
      <c r="AN37" s="45">
        <v>0</v>
      </c>
      <c r="AO37" s="45">
        <v>0</v>
      </c>
      <c r="AP37" s="54">
        <v>0</v>
      </c>
      <c r="AQ37" s="72">
        <v>0</v>
      </c>
      <c r="AR37" s="53">
        <v>0</v>
      </c>
      <c r="AS37" s="45">
        <v>0</v>
      </c>
      <c r="AT37" s="45">
        <v>0</v>
      </c>
      <c r="AU37" s="54">
        <v>0</v>
      </c>
      <c r="AV37" s="72">
        <v>0.35313696200000005</v>
      </c>
      <c r="AW37" s="45">
        <v>16.349963331999998</v>
      </c>
      <c r="AX37" s="45">
        <v>0</v>
      </c>
      <c r="AY37" s="45">
        <v>0</v>
      </c>
      <c r="AZ37" s="54">
        <v>2.7499854810000004</v>
      </c>
      <c r="BA37" s="72">
        <v>0</v>
      </c>
      <c r="BB37" s="53">
        <v>0</v>
      </c>
      <c r="BC37" s="45">
        <v>0</v>
      </c>
      <c r="BD37" s="45">
        <v>0</v>
      </c>
      <c r="BE37" s="54">
        <v>0</v>
      </c>
      <c r="BF37" s="72">
        <v>0.165661814</v>
      </c>
      <c r="BG37" s="53">
        <v>2.0914567739999996</v>
      </c>
      <c r="BH37" s="45">
        <v>1.046110348</v>
      </c>
      <c r="BI37" s="45">
        <v>0</v>
      </c>
      <c r="BJ37" s="56">
        <v>0.7424671549999999</v>
      </c>
      <c r="BK37" s="61">
        <v>153.02794015700005</v>
      </c>
      <c r="BL37" s="105"/>
      <c r="BM37" s="105"/>
    </row>
    <row r="38" spans="1:65" ht="12.75">
      <c r="A38" s="93"/>
      <c r="B38" s="3" t="s">
        <v>124</v>
      </c>
      <c r="C38" s="55">
        <v>0</v>
      </c>
      <c r="D38" s="53">
        <v>67.90698869500001</v>
      </c>
      <c r="E38" s="45">
        <v>0</v>
      </c>
      <c r="F38" s="45">
        <v>0</v>
      </c>
      <c r="G38" s="54">
        <v>0</v>
      </c>
      <c r="H38" s="72">
        <v>0.8892392859999999</v>
      </c>
      <c r="I38" s="45">
        <v>98.93752781900001</v>
      </c>
      <c r="J38" s="45">
        <v>0</v>
      </c>
      <c r="K38" s="45">
        <v>0</v>
      </c>
      <c r="L38" s="54">
        <v>40.977986049</v>
      </c>
      <c r="M38" s="72">
        <v>0</v>
      </c>
      <c r="N38" s="53">
        <v>0</v>
      </c>
      <c r="O38" s="45">
        <v>0</v>
      </c>
      <c r="P38" s="45">
        <v>0</v>
      </c>
      <c r="Q38" s="54">
        <v>0</v>
      </c>
      <c r="R38" s="72">
        <v>0.022983903</v>
      </c>
      <c r="S38" s="45">
        <v>0</v>
      </c>
      <c r="T38" s="45">
        <v>0</v>
      </c>
      <c r="U38" s="45">
        <v>0</v>
      </c>
      <c r="V38" s="54">
        <v>11.021826627</v>
      </c>
      <c r="W38" s="72">
        <v>0</v>
      </c>
      <c r="X38" s="45">
        <v>0</v>
      </c>
      <c r="Y38" s="45">
        <v>0</v>
      </c>
      <c r="Z38" s="45">
        <v>0</v>
      </c>
      <c r="AA38" s="54">
        <v>0</v>
      </c>
      <c r="AB38" s="72">
        <v>0</v>
      </c>
      <c r="AC38" s="45">
        <v>0</v>
      </c>
      <c r="AD38" s="45">
        <v>0</v>
      </c>
      <c r="AE38" s="45">
        <v>0</v>
      </c>
      <c r="AF38" s="54">
        <v>0</v>
      </c>
      <c r="AG38" s="72">
        <v>0</v>
      </c>
      <c r="AH38" s="45">
        <v>0</v>
      </c>
      <c r="AI38" s="45">
        <v>0</v>
      </c>
      <c r="AJ38" s="45">
        <v>0</v>
      </c>
      <c r="AK38" s="54">
        <v>0</v>
      </c>
      <c r="AL38" s="72">
        <v>0</v>
      </c>
      <c r="AM38" s="45">
        <v>0</v>
      </c>
      <c r="AN38" s="45">
        <v>0</v>
      </c>
      <c r="AO38" s="45">
        <v>0</v>
      </c>
      <c r="AP38" s="54">
        <v>0</v>
      </c>
      <c r="AQ38" s="72">
        <v>0</v>
      </c>
      <c r="AR38" s="53">
        <v>0</v>
      </c>
      <c r="AS38" s="45">
        <v>0</v>
      </c>
      <c r="AT38" s="45">
        <v>0</v>
      </c>
      <c r="AU38" s="54">
        <v>0</v>
      </c>
      <c r="AV38" s="72">
        <v>0.6155751119999999</v>
      </c>
      <c r="AW38" s="45">
        <v>31.557117189999996</v>
      </c>
      <c r="AX38" s="45">
        <v>0</v>
      </c>
      <c r="AY38" s="45">
        <v>0</v>
      </c>
      <c r="AZ38" s="54">
        <v>38.154903233999995</v>
      </c>
      <c r="BA38" s="72">
        <v>0</v>
      </c>
      <c r="BB38" s="53">
        <v>0</v>
      </c>
      <c r="BC38" s="45">
        <v>0</v>
      </c>
      <c r="BD38" s="45">
        <v>0</v>
      </c>
      <c r="BE38" s="54">
        <v>0</v>
      </c>
      <c r="BF38" s="72">
        <v>0.026084557</v>
      </c>
      <c r="BG38" s="53">
        <v>1.565073387</v>
      </c>
      <c r="BH38" s="45">
        <v>0</v>
      </c>
      <c r="BI38" s="45">
        <v>0</v>
      </c>
      <c r="BJ38" s="56">
        <v>0.636463177</v>
      </c>
      <c r="BK38" s="61">
        <v>292.311769036</v>
      </c>
      <c r="BL38" s="105"/>
      <c r="BM38" s="105"/>
    </row>
    <row r="39" spans="1:65" ht="12.75">
      <c r="A39" s="93"/>
      <c r="B39" s="3" t="s">
        <v>125</v>
      </c>
      <c r="C39" s="55">
        <v>0</v>
      </c>
      <c r="D39" s="53">
        <v>67.76950323</v>
      </c>
      <c r="E39" s="45">
        <v>0</v>
      </c>
      <c r="F39" s="45">
        <v>0</v>
      </c>
      <c r="G39" s="54">
        <v>0</v>
      </c>
      <c r="H39" s="72">
        <v>0.31319936600000003</v>
      </c>
      <c r="I39" s="45">
        <v>117.886105362</v>
      </c>
      <c r="J39" s="45">
        <v>0</v>
      </c>
      <c r="K39" s="45">
        <v>0</v>
      </c>
      <c r="L39" s="54">
        <v>28.738146635000003</v>
      </c>
      <c r="M39" s="72">
        <v>0</v>
      </c>
      <c r="N39" s="53">
        <v>0</v>
      </c>
      <c r="O39" s="45">
        <v>0</v>
      </c>
      <c r="P39" s="45">
        <v>0</v>
      </c>
      <c r="Q39" s="54">
        <v>0</v>
      </c>
      <c r="R39" s="72">
        <v>0.038576487</v>
      </c>
      <c r="S39" s="45">
        <v>0</v>
      </c>
      <c r="T39" s="45">
        <v>0</v>
      </c>
      <c r="U39" s="45">
        <v>0</v>
      </c>
      <c r="V39" s="54">
        <v>11.208033227</v>
      </c>
      <c r="W39" s="72">
        <v>0</v>
      </c>
      <c r="X39" s="45">
        <v>0</v>
      </c>
      <c r="Y39" s="45">
        <v>0</v>
      </c>
      <c r="Z39" s="45">
        <v>0</v>
      </c>
      <c r="AA39" s="54">
        <v>0</v>
      </c>
      <c r="AB39" s="72">
        <v>0</v>
      </c>
      <c r="AC39" s="45">
        <v>0</v>
      </c>
      <c r="AD39" s="45">
        <v>0</v>
      </c>
      <c r="AE39" s="45">
        <v>0</v>
      </c>
      <c r="AF39" s="54">
        <v>0</v>
      </c>
      <c r="AG39" s="72">
        <v>0</v>
      </c>
      <c r="AH39" s="45">
        <v>0</v>
      </c>
      <c r="AI39" s="45">
        <v>0</v>
      </c>
      <c r="AJ39" s="45">
        <v>0</v>
      </c>
      <c r="AK39" s="54">
        <v>0</v>
      </c>
      <c r="AL39" s="72">
        <v>0</v>
      </c>
      <c r="AM39" s="45">
        <v>0</v>
      </c>
      <c r="AN39" s="45">
        <v>0</v>
      </c>
      <c r="AO39" s="45">
        <v>0</v>
      </c>
      <c r="AP39" s="54">
        <v>0</v>
      </c>
      <c r="AQ39" s="72">
        <v>0</v>
      </c>
      <c r="AR39" s="53">
        <v>0</v>
      </c>
      <c r="AS39" s="45">
        <v>0</v>
      </c>
      <c r="AT39" s="45">
        <v>0</v>
      </c>
      <c r="AU39" s="54">
        <v>0</v>
      </c>
      <c r="AV39" s="72">
        <v>0.737976499</v>
      </c>
      <c r="AW39" s="45">
        <v>4.581829292</v>
      </c>
      <c r="AX39" s="45">
        <v>0</v>
      </c>
      <c r="AY39" s="45">
        <v>0</v>
      </c>
      <c r="AZ39" s="54">
        <v>19.066006014</v>
      </c>
      <c r="BA39" s="72">
        <v>0</v>
      </c>
      <c r="BB39" s="53">
        <v>0</v>
      </c>
      <c r="BC39" s="45">
        <v>0</v>
      </c>
      <c r="BD39" s="45">
        <v>0</v>
      </c>
      <c r="BE39" s="54">
        <v>0</v>
      </c>
      <c r="BF39" s="72">
        <v>0.084322478</v>
      </c>
      <c r="BG39" s="53">
        <v>31.265664897000004</v>
      </c>
      <c r="BH39" s="45">
        <v>0</v>
      </c>
      <c r="BI39" s="45">
        <v>0</v>
      </c>
      <c r="BJ39" s="56">
        <v>0.5831419099999999</v>
      </c>
      <c r="BK39" s="61">
        <v>282.27250539700003</v>
      </c>
      <c r="BL39" s="105"/>
      <c r="BM39" s="105"/>
    </row>
    <row r="40" spans="1:65" ht="12.75">
      <c r="A40" s="93"/>
      <c r="B40" s="3" t="s">
        <v>126</v>
      </c>
      <c r="C40" s="55">
        <v>0</v>
      </c>
      <c r="D40" s="53">
        <v>98.520025785</v>
      </c>
      <c r="E40" s="45">
        <v>0</v>
      </c>
      <c r="F40" s="45">
        <v>0</v>
      </c>
      <c r="G40" s="54">
        <v>0</v>
      </c>
      <c r="H40" s="72">
        <v>0.10412011</v>
      </c>
      <c r="I40" s="45">
        <v>221.247244582</v>
      </c>
      <c r="J40" s="45">
        <v>0</v>
      </c>
      <c r="K40" s="45">
        <v>0</v>
      </c>
      <c r="L40" s="54">
        <v>9.602001969</v>
      </c>
      <c r="M40" s="72">
        <v>0</v>
      </c>
      <c r="N40" s="53">
        <v>0</v>
      </c>
      <c r="O40" s="45">
        <v>0</v>
      </c>
      <c r="P40" s="45">
        <v>0</v>
      </c>
      <c r="Q40" s="54">
        <v>0</v>
      </c>
      <c r="R40" s="72">
        <v>0.07000107</v>
      </c>
      <c r="S40" s="45">
        <v>0</v>
      </c>
      <c r="T40" s="45">
        <v>0</v>
      </c>
      <c r="U40" s="45">
        <v>0</v>
      </c>
      <c r="V40" s="54">
        <v>0.10370529</v>
      </c>
      <c r="W40" s="72">
        <v>0</v>
      </c>
      <c r="X40" s="45">
        <v>0</v>
      </c>
      <c r="Y40" s="45">
        <v>0</v>
      </c>
      <c r="Z40" s="45">
        <v>0</v>
      </c>
      <c r="AA40" s="54">
        <v>0</v>
      </c>
      <c r="AB40" s="72">
        <v>0</v>
      </c>
      <c r="AC40" s="45">
        <v>0</v>
      </c>
      <c r="AD40" s="45">
        <v>0</v>
      </c>
      <c r="AE40" s="45">
        <v>0</v>
      </c>
      <c r="AF40" s="54">
        <v>0</v>
      </c>
      <c r="AG40" s="72">
        <v>0</v>
      </c>
      <c r="AH40" s="45">
        <v>0</v>
      </c>
      <c r="AI40" s="45">
        <v>0</v>
      </c>
      <c r="AJ40" s="45">
        <v>0</v>
      </c>
      <c r="AK40" s="54">
        <v>0</v>
      </c>
      <c r="AL40" s="72">
        <v>0</v>
      </c>
      <c r="AM40" s="45">
        <v>0</v>
      </c>
      <c r="AN40" s="45">
        <v>0</v>
      </c>
      <c r="AO40" s="45">
        <v>0</v>
      </c>
      <c r="AP40" s="54">
        <v>0</v>
      </c>
      <c r="AQ40" s="72">
        <v>0</v>
      </c>
      <c r="AR40" s="53">
        <v>0</v>
      </c>
      <c r="AS40" s="45">
        <v>0</v>
      </c>
      <c r="AT40" s="45">
        <v>0</v>
      </c>
      <c r="AU40" s="54">
        <v>0</v>
      </c>
      <c r="AV40" s="72">
        <v>0.369376632</v>
      </c>
      <c r="AW40" s="45">
        <v>1.5537435480000001</v>
      </c>
      <c r="AX40" s="45">
        <v>0</v>
      </c>
      <c r="AY40" s="45">
        <v>0</v>
      </c>
      <c r="AZ40" s="54">
        <v>20.97880989</v>
      </c>
      <c r="BA40" s="72">
        <v>0</v>
      </c>
      <c r="BB40" s="53">
        <v>0</v>
      </c>
      <c r="BC40" s="45">
        <v>0</v>
      </c>
      <c r="BD40" s="45">
        <v>0</v>
      </c>
      <c r="BE40" s="54">
        <v>0</v>
      </c>
      <c r="BF40" s="72">
        <v>0.065775145</v>
      </c>
      <c r="BG40" s="53">
        <v>0.031767987</v>
      </c>
      <c r="BH40" s="45">
        <v>0</v>
      </c>
      <c r="BI40" s="45">
        <v>0</v>
      </c>
      <c r="BJ40" s="56">
        <v>0.673288871</v>
      </c>
      <c r="BK40" s="61">
        <v>353.319860879</v>
      </c>
      <c r="BL40" s="105"/>
      <c r="BM40" s="105"/>
    </row>
    <row r="41" spans="1:65" ht="12.75">
      <c r="A41" s="93"/>
      <c r="B41" s="3" t="s">
        <v>127</v>
      </c>
      <c r="C41" s="55">
        <v>0</v>
      </c>
      <c r="D41" s="53">
        <v>55.838839374</v>
      </c>
      <c r="E41" s="45">
        <v>0</v>
      </c>
      <c r="F41" s="45">
        <v>0</v>
      </c>
      <c r="G41" s="54">
        <v>0</v>
      </c>
      <c r="H41" s="72">
        <v>0.34278843</v>
      </c>
      <c r="I41" s="45">
        <v>52.72035735</v>
      </c>
      <c r="J41" s="45">
        <v>0</v>
      </c>
      <c r="K41" s="45">
        <v>0</v>
      </c>
      <c r="L41" s="54">
        <v>70.796099742</v>
      </c>
      <c r="M41" s="72">
        <v>0</v>
      </c>
      <c r="N41" s="53">
        <v>0</v>
      </c>
      <c r="O41" s="45">
        <v>0</v>
      </c>
      <c r="P41" s="45">
        <v>0</v>
      </c>
      <c r="Q41" s="54">
        <v>0</v>
      </c>
      <c r="R41" s="72">
        <v>0.012925657</v>
      </c>
      <c r="S41" s="45">
        <v>0</v>
      </c>
      <c r="T41" s="45">
        <v>0</v>
      </c>
      <c r="U41" s="45">
        <v>0</v>
      </c>
      <c r="V41" s="54">
        <v>0.24817262</v>
      </c>
      <c r="W41" s="72">
        <v>0</v>
      </c>
      <c r="X41" s="45">
        <v>0</v>
      </c>
      <c r="Y41" s="45">
        <v>0</v>
      </c>
      <c r="Z41" s="45">
        <v>0</v>
      </c>
      <c r="AA41" s="54">
        <v>0</v>
      </c>
      <c r="AB41" s="72">
        <v>0</v>
      </c>
      <c r="AC41" s="45">
        <v>0</v>
      </c>
      <c r="AD41" s="45">
        <v>0</v>
      </c>
      <c r="AE41" s="45">
        <v>0</v>
      </c>
      <c r="AF41" s="54">
        <v>0</v>
      </c>
      <c r="AG41" s="72">
        <v>0</v>
      </c>
      <c r="AH41" s="45">
        <v>0</v>
      </c>
      <c r="AI41" s="45">
        <v>0</v>
      </c>
      <c r="AJ41" s="45">
        <v>0</v>
      </c>
      <c r="AK41" s="54">
        <v>0</v>
      </c>
      <c r="AL41" s="72">
        <v>0</v>
      </c>
      <c r="AM41" s="45">
        <v>0</v>
      </c>
      <c r="AN41" s="45">
        <v>0</v>
      </c>
      <c r="AO41" s="45">
        <v>0</v>
      </c>
      <c r="AP41" s="54">
        <v>0</v>
      </c>
      <c r="AQ41" s="72">
        <v>0</v>
      </c>
      <c r="AR41" s="53">
        <v>0</v>
      </c>
      <c r="AS41" s="45">
        <v>0</v>
      </c>
      <c r="AT41" s="45">
        <v>0</v>
      </c>
      <c r="AU41" s="54">
        <v>0</v>
      </c>
      <c r="AV41" s="72">
        <v>0.998805773</v>
      </c>
      <c r="AW41" s="45">
        <v>9.358284428</v>
      </c>
      <c r="AX41" s="45">
        <v>0</v>
      </c>
      <c r="AY41" s="45">
        <v>0</v>
      </c>
      <c r="AZ41" s="54">
        <v>18.635050301</v>
      </c>
      <c r="BA41" s="72">
        <v>0</v>
      </c>
      <c r="BB41" s="53">
        <v>0</v>
      </c>
      <c r="BC41" s="45">
        <v>0</v>
      </c>
      <c r="BD41" s="45">
        <v>0</v>
      </c>
      <c r="BE41" s="54">
        <v>0</v>
      </c>
      <c r="BF41" s="72">
        <v>0.081600937</v>
      </c>
      <c r="BG41" s="53">
        <v>0.26856003900000003</v>
      </c>
      <c r="BH41" s="45">
        <v>0</v>
      </c>
      <c r="BI41" s="45">
        <v>0</v>
      </c>
      <c r="BJ41" s="56">
        <v>3.608247378</v>
      </c>
      <c r="BK41" s="61">
        <v>212.90973202899997</v>
      </c>
      <c r="BL41" s="105"/>
      <c r="BM41" s="105"/>
    </row>
    <row r="42" spans="1:65" ht="12.75">
      <c r="A42" s="93"/>
      <c r="B42" s="3" t="s">
        <v>128</v>
      </c>
      <c r="C42" s="55">
        <v>0</v>
      </c>
      <c r="D42" s="53">
        <v>25.791733875</v>
      </c>
      <c r="E42" s="45">
        <v>0</v>
      </c>
      <c r="F42" s="45">
        <v>0</v>
      </c>
      <c r="G42" s="54">
        <v>0</v>
      </c>
      <c r="H42" s="72">
        <v>0.19178733400000003</v>
      </c>
      <c r="I42" s="45">
        <v>62.392873111</v>
      </c>
      <c r="J42" s="45">
        <v>0</v>
      </c>
      <c r="K42" s="45">
        <v>0</v>
      </c>
      <c r="L42" s="54">
        <v>5.107794978</v>
      </c>
      <c r="M42" s="72">
        <v>0</v>
      </c>
      <c r="N42" s="53">
        <v>0</v>
      </c>
      <c r="O42" s="45">
        <v>0</v>
      </c>
      <c r="P42" s="45">
        <v>0</v>
      </c>
      <c r="Q42" s="54">
        <v>0</v>
      </c>
      <c r="R42" s="72">
        <v>0.0061900160000000004</v>
      </c>
      <c r="S42" s="45">
        <v>0</v>
      </c>
      <c r="T42" s="45">
        <v>0</v>
      </c>
      <c r="U42" s="45">
        <v>0</v>
      </c>
      <c r="V42" s="54">
        <v>0</v>
      </c>
      <c r="W42" s="72">
        <v>0</v>
      </c>
      <c r="X42" s="45">
        <v>0</v>
      </c>
      <c r="Y42" s="45">
        <v>0</v>
      </c>
      <c r="Z42" s="45">
        <v>0</v>
      </c>
      <c r="AA42" s="54">
        <v>0</v>
      </c>
      <c r="AB42" s="72">
        <v>0</v>
      </c>
      <c r="AC42" s="45">
        <v>0</v>
      </c>
      <c r="AD42" s="45">
        <v>0</v>
      </c>
      <c r="AE42" s="45">
        <v>0</v>
      </c>
      <c r="AF42" s="54">
        <v>0</v>
      </c>
      <c r="AG42" s="72">
        <v>0</v>
      </c>
      <c r="AH42" s="45">
        <v>0</v>
      </c>
      <c r="AI42" s="45">
        <v>0</v>
      </c>
      <c r="AJ42" s="45">
        <v>0</v>
      </c>
      <c r="AK42" s="54">
        <v>0</v>
      </c>
      <c r="AL42" s="72">
        <v>0</v>
      </c>
      <c r="AM42" s="45">
        <v>0</v>
      </c>
      <c r="AN42" s="45">
        <v>0</v>
      </c>
      <c r="AO42" s="45">
        <v>0</v>
      </c>
      <c r="AP42" s="54">
        <v>0</v>
      </c>
      <c r="AQ42" s="72">
        <v>0</v>
      </c>
      <c r="AR42" s="53">
        <v>0</v>
      </c>
      <c r="AS42" s="45">
        <v>0</v>
      </c>
      <c r="AT42" s="45">
        <v>0</v>
      </c>
      <c r="AU42" s="54">
        <v>0</v>
      </c>
      <c r="AV42" s="72">
        <v>0.417165213</v>
      </c>
      <c r="AW42" s="45">
        <v>8.083630516</v>
      </c>
      <c r="AX42" s="45">
        <v>0</v>
      </c>
      <c r="AY42" s="45">
        <v>0</v>
      </c>
      <c r="AZ42" s="54">
        <v>10.681354526</v>
      </c>
      <c r="BA42" s="72">
        <v>0</v>
      </c>
      <c r="BB42" s="53">
        <v>0</v>
      </c>
      <c r="BC42" s="45">
        <v>0</v>
      </c>
      <c r="BD42" s="45">
        <v>0</v>
      </c>
      <c r="BE42" s="54">
        <v>0</v>
      </c>
      <c r="BF42" s="72">
        <v>0.054620313</v>
      </c>
      <c r="BG42" s="53">
        <v>0</v>
      </c>
      <c r="BH42" s="45">
        <v>0</v>
      </c>
      <c r="BI42" s="45">
        <v>0</v>
      </c>
      <c r="BJ42" s="56">
        <v>0</v>
      </c>
      <c r="BK42" s="61">
        <v>112.727149882</v>
      </c>
      <c r="BL42" s="105"/>
      <c r="BM42" s="105"/>
    </row>
    <row r="43" spans="1:65" ht="12.75">
      <c r="A43" s="93"/>
      <c r="B43" s="3" t="s">
        <v>129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2">
        <v>0.703586908</v>
      </c>
      <c r="I43" s="45">
        <v>53.940790989999996</v>
      </c>
      <c r="J43" s="45">
        <v>0</v>
      </c>
      <c r="K43" s="45">
        <v>0</v>
      </c>
      <c r="L43" s="54">
        <v>34.952155194999996</v>
      </c>
      <c r="M43" s="72">
        <v>0</v>
      </c>
      <c r="N43" s="53">
        <v>0</v>
      </c>
      <c r="O43" s="45">
        <v>0</v>
      </c>
      <c r="P43" s="45">
        <v>0</v>
      </c>
      <c r="Q43" s="54">
        <v>0</v>
      </c>
      <c r="R43" s="72">
        <v>0.014356863</v>
      </c>
      <c r="S43" s="45">
        <v>5.127451615</v>
      </c>
      <c r="T43" s="45">
        <v>0</v>
      </c>
      <c r="U43" s="45">
        <v>0</v>
      </c>
      <c r="V43" s="54">
        <v>2.532961098</v>
      </c>
      <c r="W43" s="72">
        <v>0</v>
      </c>
      <c r="X43" s="45">
        <v>0</v>
      </c>
      <c r="Y43" s="45">
        <v>0</v>
      </c>
      <c r="Z43" s="45">
        <v>0</v>
      </c>
      <c r="AA43" s="54">
        <v>0</v>
      </c>
      <c r="AB43" s="72">
        <v>0.04095849</v>
      </c>
      <c r="AC43" s="45">
        <v>0</v>
      </c>
      <c r="AD43" s="45">
        <v>0</v>
      </c>
      <c r="AE43" s="45">
        <v>0</v>
      </c>
      <c r="AF43" s="54">
        <v>0</v>
      </c>
      <c r="AG43" s="72">
        <v>0</v>
      </c>
      <c r="AH43" s="45">
        <v>0</v>
      </c>
      <c r="AI43" s="45">
        <v>0</v>
      </c>
      <c r="AJ43" s="45">
        <v>0</v>
      </c>
      <c r="AK43" s="54">
        <v>0</v>
      </c>
      <c r="AL43" s="72">
        <v>0</v>
      </c>
      <c r="AM43" s="45">
        <v>0</v>
      </c>
      <c r="AN43" s="45">
        <v>0</v>
      </c>
      <c r="AO43" s="45">
        <v>0</v>
      </c>
      <c r="AP43" s="54">
        <v>0</v>
      </c>
      <c r="AQ43" s="72">
        <v>0</v>
      </c>
      <c r="AR43" s="53">
        <v>0</v>
      </c>
      <c r="AS43" s="45">
        <v>0</v>
      </c>
      <c r="AT43" s="45">
        <v>0</v>
      </c>
      <c r="AU43" s="54">
        <v>0</v>
      </c>
      <c r="AV43" s="72">
        <v>3.2299317879999996</v>
      </c>
      <c r="AW43" s="45">
        <v>62.883118734</v>
      </c>
      <c r="AX43" s="45">
        <v>0</v>
      </c>
      <c r="AY43" s="45">
        <v>0</v>
      </c>
      <c r="AZ43" s="54">
        <v>184.78779354561198</v>
      </c>
      <c r="BA43" s="72">
        <v>0</v>
      </c>
      <c r="BB43" s="53">
        <v>0</v>
      </c>
      <c r="BC43" s="45">
        <v>0</v>
      </c>
      <c r="BD43" s="45">
        <v>0</v>
      </c>
      <c r="BE43" s="54">
        <v>0</v>
      </c>
      <c r="BF43" s="72">
        <v>1.407977371</v>
      </c>
      <c r="BG43" s="53">
        <v>15.013723402000002</v>
      </c>
      <c r="BH43" s="45">
        <v>3.0718867739999998</v>
      </c>
      <c r="BI43" s="45">
        <v>0</v>
      </c>
      <c r="BJ43" s="56">
        <v>8.760518165</v>
      </c>
      <c r="BK43" s="61">
        <v>376.46721093861197</v>
      </c>
      <c r="BL43" s="105"/>
      <c r="BM43" s="105"/>
    </row>
    <row r="44" spans="1:65" ht="12.75">
      <c r="A44" s="93"/>
      <c r="B44" s="3" t="s">
        <v>130</v>
      </c>
      <c r="C44" s="55">
        <v>0</v>
      </c>
      <c r="D44" s="53">
        <v>0</v>
      </c>
      <c r="E44" s="45">
        <v>0</v>
      </c>
      <c r="F44" s="45">
        <v>0</v>
      </c>
      <c r="G44" s="54">
        <v>0</v>
      </c>
      <c r="H44" s="72">
        <v>0.23408383</v>
      </c>
      <c r="I44" s="45">
        <v>9.326097267</v>
      </c>
      <c r="J44" s="45">
        <v>0</v>
      </c>
      <c r="K44" s="45">
        <v>0</v>
      </c>
      <c r="L44" s="54">
        <v>22.593753935</v>
      </c>
      <c r="M44" s="72">
        <v>0</v>
      </c>
      <c r="N44" s="53">
        <v>0</v>
      </c>
      <c r="O44" s="45">
        <v>0</v>
      </c>
      <c r="P44" s="45">
        <v>0</v>
      </c>
      <c r="Q44" s="54">
        <v>0</v>
      </c>
      <c r="R44" s="72">
        <v>0.044577915999999995</v>
      </c>
      <c r="S44" s="45">
        <v>0</v>
      </c>
      <c r="T44" s="45">
        <v>0</v>
      </c>
      <c r="U44" s="45">
        <v>0</v>
      </c>
      <c r="V44" s="54">
        <v>3.705911238</v>
      </c>
      <c r="W44" s="72">
        <v>0</v>
      </c>
      <c r="X44" s="45">
        <v>0</v>
      </c>
      <c r="Y44" s="45">
        <v>0</v>
      </c>
      <c r="Z44" s="45">
        <v>0</v>
      </c>
      <c r="AA44" s="54">
        <v>0</v>
      </c>
      <c r="AB44" s="72">
        <v>0</v>
      </c>
      <c r="AC44" s="45">
        <v>0</v>
      </c>
      <c r="AD44" s="45">
        <v>0</v>
      </c>
      <c r="AE44" s="45">
        <v>0</v>
      </c>
      <c r="AF44" s="54">
        <v>0</v>
      </c>
      <c r="AG44" s="72">
        <v>0</v>
      </c>
      <c r="AH44" s="45">
        <v>0</v>
      </c>
      <c r="AI44" s="45">
        <v>0</v>
      </c>
      <c r="AJ44" s="45">
        <v>0</v>
      </c>
      <c r="AK44" s="54">
        <v>0</v>
      </c>
      <c r="AL44" s="72">
        <v>0</v>
      </c>
      <c r="AM44" s="45">
        <v>0</v>
      </c>
      <c r="AN44" s="45">
        <v>0</v>
      </c>
      <c r="AO44" s="45">
        <v>0</v>
      </c>
      <c r="AP44" s="54">
        <v>0</v>
      </c>
      <c r="AQ44" s="72">
        <v>0</v>
      </c>
      <c r="AR44" s="53">
        <v>0</v>
      </c>
      <c r="AS44" s="45">
        <v>0</v>
      </c>
      <c r="AT44" s="45">
        <v>0</v>
      </c>
      <c r="AU44" s="54">
        <v>0</v>
      </c>
      <c r="AV44" s="72">
        <v>1.266372794</v>
      </c>
      <c r="AW44" s="45">
        <v>7.853555612</v>
      </c>
      <c r="AX44" s="45">
        <v>0</v>
      </c>
      <c r="AY44" s="45">
        <v>0</v>
      </c>
      <c r="AZ44" s="54">
        <v>51.102433309</v>
      </c>
      <c r="BA44" s="72">
        <v>0</v>
      </c>
      <c r="BB44" s="53">
        <v>0</v>
      </c>
      <c r="BC44" s="45">
        <v>0</v>
      </c>
      <c r="BD44" s="45">
        <v>0</v>
      </c>
      <c r="BE44" s="54">
        <v>0</v>
      </c>
      <c r="BF44" s="72">
        <v>0.233152434</v>
      </c>
      <c r="BG44" s="53">
        <v>0</v>
      </c>
      <c r="BH44" s="45">
        <v>0</v>
      </c>
      <c r="BI44" s="45">
        <v>0</v>
      </c>
      <c r="BJ44" s="56">
        <v>3.006439259</v>
      </c>
      <c r="BK44" s="61">
        <v>99.36637759400001</v>
      </c>
      <c r="BL44" s="105"/>
      <c r="BM44" s="105"/>
    </row>
    <row r="45" spans="1:65" ht="12.75">
      <c r="A45" s="93"/>
      <c r="B45" s="3" t="s">
        <v>135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2">
        <v>0.323560193</v>
      </c>
      <c r="I45" s="45">
        <v>53.034677601999995</v>
      </c>
      <c r="J45" s="45">
        <v>0</v>
      </c>
      <c r="K45" s="45">
        <v>0</v>
      </c>
      <c r="L45" s="54">
        <v>62.932308903</v>
      </c>
      <c r="M45" s="72">
        <v>0</v>
      </c>
      <c r="N45" s="53">
        <v>0</v>
      </c>
      <c r="O45" s="45">
        <v>0</v>
      </c>
      <c r="P45" s="45">
        <v>0</v>
      </c>
      <c r="Q45" s="54">
        <v>0</v>
      </c>
      <c r="R45" s="72">
        <v>0.015356778</v>
      </c>
      <c r="S45" s="45">
        <v>10.526003416</v>
      </c>
      <c r="T45" s="45">
        <v>0</v>
      </c>
      <c r="U45" s="45">
        <v>0</v>
      </c>
      <c r="V45" s="54">
        <v>9.773419597</v>
      </c>
      <c r="W45" s="72">
        <v>0</v>
      </c>
      <c r="X45" s="45">
        <v>0</v>
      </c>
      <c r="Y45" s="45">
        <v>0</v>
      </c>
      <c r="Z45" s="45">
        <v>0</v>
      </c>
      <c r="AA45" s="54">
        <v>0</v>
      </c>
      <c r="AB45" s="72">
        <v>0</v>
      </c>
      <c r="AC45" s="45">
        <v>0</v>
      </c>
      <c r="AD45" s="45">
        <v>0</v>
      </c>
      <c r="AE45" s="45">
        <v>0</v>
      </c>
      <c r="AF45" s="54">
        <v>0</v>
      </c>
      <c r="AG45" s="72">
        <v>0</v>
      </c>
      <c r="AH45" s="45">
        <v>0</v>
      </c>
      <c r="AI45" s="45">
        <v>0</v>
      </c>
      <c r="AJ45" s="45">
        <v>0</v>
      </c>
      <c r="AK45" s="54">
        <v>0</v>
      </c>
      <c r="AL45" s="72">
        <v>0</v>
      </c>
      <c r="AM45" s="45">
        <v>0</v>
      </c>
      <c r="AN45" s="45">
        <v>0</v>
      </c>
      <c r="AO45" s="45">
        <v>0</v>
      </c>
      <c r="AP45" s="54">
        <v>0</v>
      </c>
      <c r="AQ45" s="72">
        <v>0</v>
      </c>
      <c r="AR45" s="53">
        <v>0</v>
      </c>
      <c r="AS45" s="45">
        <v>0</v>
      </c>
      <c r="AT45" s="45">
        <v>0</v>
      </c>
      <c r="AU45" s="54">
        <v>0</v>
      </c>
      <c r="AV45" s="72">
        <v>0.23526518999999999</v>
      </c>
      <c r="AW45" s="45">
        <v>91.57205556</v>
      </c>
      <c r="AX45" s="45">
        <v>0</v>
      </c>
      <c r="AY45" s="45">
        <v>0</v>
      </c>
      <c r="AZ45" s="54">
        <v>166.91604324000002</v>
      </c>
      <c r="BA45" s="72">
        <v>0</v>
      </c>
      <c r="BB45" s="53">
        <v>0</v>
      </c>
      <c r="BC45" s="45">
        <v>0</v>
      </c>
      <c r="BD45" s="45">
        <v>0</v>
      </c>
      <c r="BE45" s="54">
        <v>0</v>
      </c>
      <c r="BF45" s="72">
        <v>0.007097558</v>
      </c>
      <c r="BG45" s="53">
        <v>0.355385484</v>
      </c>
      <c r="BH45" s="45">
        <v>0</v>
      </c>
      <c r="BI45" s="45">
        <v>0</v>
      </c>
      <c r="BJ45" s="56">
        <v>0.30461613</v>
      </c>
      <c r="BK45" s="61">
        <v>395.995789651</v>
      </c>
      <c r="BL45" s="105"/>
      <c r="BM45" s="105"/>
    </row>
    <row r="46" spans="1:65" ht="12.75">
      <c r="A46" s="93"/>
      <c r="B46" s="3" t="s">
        <v>136</v>
      </c>
      <c r="C46" s="55">
        <v>0</v>
      </c>
      <c r="D46" s="53">
        <v>0</v>
      </c>
      <c r="E46" s="45">
        <v>0</v>
      </c>
      <c r="F46" s="45">
        <v>0</v>
      </c>
      <c r="G46" s="54">
        <v>0</v>
      </c>
      <c r="H46" s="72">
        <v>0.595656999</v>
      </c>
      <c r="I46" s="45">
        <v>13.887870834000001</v>
      </c>
      <c r="J46" s="45">
        <v>0</v>
      </c>
      <c r="K46" s="45">
        <v>0</v>
      </c>
      <c r="L46" s="54">
        <v>113.152443158</v>
      </c>
      <c r="M46" s="72">
        <v>0</v>
      </c>
      <c r="N46" s="53">
        <v>0</v>
      </c>
      <c r="O46" s="45">
        <v>0</v>
      </c>
      <c r="P46" s="45">
        <v>0</v>
      </c>
      <c r="Q46" s="54">
        <v>0</v>
      </c>
      <c r="R46" s="72">
        <v>0.773750837</v>
      </c>
      <c r="S46" s="45">
        <v>0</v>
      </c>
      <c r="T46" s="45">
        <v>1.016681613</v>
      </c>
      <c r="U46" s="45">
        <v>0</v>
      </c>
      <c r="V46" s="54">
        <v>2.597628346</v>
      </c>
      <c r="W46" s="72">
        <v>0</v>
      </c>
      <c r="X46" s="45">
        <v>0</v>
      </c>
      <c r="Y46" s="45">
        <v>0</v>
      </c>
      <c r="Z46" s="45">
        <v>0</v>
      </c>
      <c r="AA46" s="54">
        <v>0</v>
      </c>
      <c r="AB46" s="72">
        <v>0</v>
      </c>
      <c r="AC46" s="45">
        <v>0</v>
      </c>
      <c r="AD46" s="45">
        <v>0</v>
      </c>
      <c r="AE46" s="45">
        <v>0</v>
      </c>
      <c r="AF46" s="54">
        <v>0</v>
      </c>
      <c r="AG46" s="72">
        <v>0</v>
      </c>
      <c r="AH46" s="45">
        <v>0</v>
      </c>
      <c r="AI46" s="45">
        <v>0</v>
      </c>
      <c r="AJ46" s="45">
        <v>0</v>
      </c>
      <c r="AK46" s="54">
        <v>0</v>
      </c>
      <c r="AL46" s="72">
        <v>0</v>
      </c>
      <c r="AM46" s="45">
        <v>0</v>
      </c>
      <c r="AN46" s="45">
        <v>0</v>
      </c>
      <c r="AO46" s="45">
        <v>0</v>
      </c>
      <c r="AP46" s="54">
        <v>0</v>
      </c>
      <c r="AQ46" s="72">
        <v>0</v>
      </c>
      <c r="AR46" s="53">
        <v>0</v>
      </c>
      <c r="AS46" s="45">
        <v>0</v>
      </c>
      <c r="AT46" s="45">
        <v>0</v>
      </c>
      <c r="AU46" s="54">
        <v>0</v>
      </c>
      <c r="AV46" s="72">
        <v>2.461904955</v>
      </c>
      <c r="AW46" s="45">
        <v>14.285924193000001</v>
      </c>
      <c r="AX46" s="45">
        <v>0</v>
      </c>
      <c r="AY46" s="45">
        <v>0</v>
      </c>
      <c r="AZ46" s="54">
        <v>52.922675989</v>
      </c>
      <c r="BA46" s="72">
        <v>0</v>
      </c>
      <c r="BB46" s="53">
        <v>0</v>
      </c>
      <c r="BC46" s="45">
        <v>0</v>
      </c>
      <c r="BD46" s="45">
        <v>0</v>
      </c>
      <c r="BE46" s="54">
        <v>0</v>
      </c>
      <c r="BF46" s="72">
        <v>0.689466225</v>
      </c>
      <c r="BG46" s="53">
        <v>0.406293806</v>
      </c>
      <c r="BH46" s="45">
        <v>0</v>
      </c>
      <c r="BI46" s="45">
        <v>0</v>
      </c>
      <c r="BJ46" s="56">
        <v>6.606913246</v>
      </c>
      <c r="BK46" s="61">
        <v>209.39721020099998</v>
      </c>
      <c r="BL46" s="105"/>
      <c r="BM46" s="105"/>
    </row>
    <row r="47" spans="1:65" ht="12.75">
      <c r="A47" s="93"/>
      <c r="B47" s="3" t="s">
        <v>137</v>
      </c>
      <c r="C47" s="55">
        <v>0</v>
      </c>
      <c r="D47" s="53">
        <v>20.4588387</v>
      </c>
      <c r="E47" s="45">
        <v>0</v>
      </c>
      <c r="F47" s="45">
        <v>0</v>
      </c>
      <c r="G47" s="54">
        <v>0</v>
      </c>
      <c r="H47" s="72">
        <v>0.124287445</v>
      </c>
      <c r="I47" s="45">
        <v>11.456949672</v>
      </c>
      <c r="J47" s="45">
        <v>0</v>
      </c>
      <c r="K47" s="45">
        <v>0</v>
      </c>
      <c r="L47" s="54">
        <v>14.740593283</v>
      </c>
      <c r="M47" s="72">
        <v>0</v>
      </c>
      <c r="N47" s="53">
        <v>0</v>
      </c>
      <c r="O47" s="45">
        <v>0</v>
      </c>
      <c r="P47" s="45">
        <v>0</v>
      </c>
      <c r="Q47" s="54">
        <v>0</v>
      </c>
      <c r="R47" s="72">
        <v>0.031711199999999995</v>
      </c>
      <c r="S47" s="45">
        <v>0</v>
      </c>
      <c r="T47" s="45">
        <v>0</v>
      </c>
      <c r="U47" s="45">
        <v>0</v>
      </c>
      <c r="V47" s="54">
        <v>0</v>
      </c>
      <c r="W47" s="72">
        <v>0</v>
      </c>
      <c r="X47" s="45">
        <v>0</v>
      </c>
      <c r="Y47" s="45">
        <v>0</v>
      </c>
      <c r="Z47" s="45">
        <v>0</v>
      </c>
      <c r="AA47" s="54">
        <v>0</v>
      </c>
      <c r="AB47" s="72">
        <v>0</v>
      </c>
      <c r="AC47" s="45">
        <v>0</v>
      </c>
      <c r="AD47" s="45">
        <v>0</v>
      </c>
      <c r="AE47" s="45">
        <v>0</v>
      </c>
      <c r="AF47" s="54">
        <v>0</v>
      </c>
      <c r="AG47" s="72">
        <v>0</v>
      </c>
      <c r="AH47" s="45">
        <v>0</v>
      </c>
      <c r="AI47" s="45">
        <v>0</v>
      </c>
      <c r="AJ47" s="45">
        <v>0</v>
      </c>
      <c r="AK47" s="54">
        <v>0</v>
      </c>
      <c r="AL47" s="72">
        <v>0</v>
      </c>
      <c r="AM47" s="45">
        <v>0</v>
      </c>
      <c r="AN47" s="45">
        <v>0</v>
      </c>
      <c r="AO47" s="45">
        <v>0</v>
      </c>
      <c r="AP47" s="54">
        <v>0</v>
      </c>
      <c r="AQ47" s="72">
        <v>0</v>
      </c>
      <c r="AR47" s="53">
        <v>0</v>
      </c>
      <c r="AS47" s="45">
        <v>0</v>
      </c>
      <c r="AT47" s="45">
        <v>0</v>
      </c>
      <c r="AU47" s="54">
        <v>0</v>
      </c>
      <c r="AV47" s="72">
        <v>0.44532094699999997</v>
      </c>
      <c r="AW47" s="45">
        <v>24.245761153</v>
      </c>
      <c r="AX47" s="45">
        <v>0</v>
      </c>
      <c r="AY47" s="45">
        <v>0</v>
      </c>
      <c r="AZ47" s="54">
        <v>10.990902551000001</v>
      </c>
      <c r="BA47" s="72">
        <v>0</v>
      </c>
      <c r="BB47" s="53">
        <v>0</v>
      </c>
      <c r="BC47" s="45">
        <v>0</v>
      </c>
      <c r="BD47" s="45">
        <v>0</v>
      </c>
      <c r="BE47" s="54">
        <v>0</v>
      </c>
      <c r="BF47" s="72">
        <v>0.0066442919999999996</v>
      </c>
      <c r="BG47" s="53">
        <v>0</v>
      </c>
      <c r="BH47" s="45">
        <v>0</v>
      </c>
      <c r="BI47" s="45">
        <v>0</v>
      </c>
      <c r="BJ47" s="56">
        <v>0.15026321</v>
      </c>
      <c r="BK47" s="61">
        <v>82.65127245300002</v>
      </c>
      <c r="BL47" s="105"/>
      <c r="BM47" s="105"/>
    </row>
    <row r="48" spans="1:65" ht="12.75">
      <c r="A48" s="36"/>
      <c r="B48" s="37" t="s">
        <v>98</v>
      </c>
      <c r="C48" s="91">
        <f aca="true" t="shared" si="3" ref="C48:AH48">SUM(C16:C47)</f>
        <v>0</v>
      </c>
      <c r="D48" s="91">
        <f t="shared" si="3"/>
        <v>770.1862164910001</v>
      </c>
      <c r="E48" s="91">
        <f t="shared" si="3"/>
        <v>0</v>
      </c>
      <c r="F48" s="91">
        <f t="shared" si="3"/>
        <v>0</v>
      </c>
      <c r="G48" s="91">
        <f t="shared" si="3"/>
        <v>0</v>
      </c>
      <c r="H48" s="91">
        <f t="shared" si="3"/>
        <v>10.112795045999999</v>
      </c>
      <c r="I48" s="91">
        <f t="shared" si="3"/>
        <v>2295.057591906</v>
      </c>
      <c r="J48" s="91">
        <f t="shared" si="3"/>
        <v>15.966654133</v>
      </c>
      <c r="K48" s="91">
        <f t="shared" si="3"/>
        <v>0</v>
      </c>
      <c r="L48" s="91">
        <f t="shared" si="3"/>
        <v>619.351047558</v>
      </c>
      <c r="M48" s="91">
        <f t="shared" si="3"/>
        <v>0</v>
      </c>
      <c r="N48" s="91">
        <f t="shared" si="3"/>
        <v>0</v>
      </c>
      <c r="O48" s="91">
        <f t="shared" si="3"/>
        <v>0</v>
      </c>
      <c r="P48" s="91">
        <f t="shared" si="3"/>
        <v>0</v>
      </c>
      <c r="Q48" s="91">
        <f t="shared" si="3"/>
        <v>0</v>
      </c>
      <c r="R48" s="91">
        <f t="shared" si="3"/>
        <v>1.774472606</v>
      </c>
      <c r="S48" s="91">
        <f t="shared" si="3"/>
        <v>65.856293441</v>
      </c>
      <c r="T48" s="91">
        <f t="shared" si="3"/>
        <v>1.330831065</v>
      </c>
      <c r="U48" s="91">
        <f t="shared" si="3"/>
        <v>0</v>
      </c>
      <c r="V48" s="91">
        <f t="shared" si="3"/>
        <v>44.248652583</v>
      </c>
      <c r="W48" s="91">
        <f t="shared" si="3"/>
        <v>0</v>
      </c>
      <c r="X48" s="91">
        <f t="shared" si="3"/>
        <v>0</v>
      </c>
      <c r="Y48" s="91">
        <f t="shared" si="3"/>
        <v>0</v>
      </c>
      <c r="Z48" s="91">
        <f t="shared" si="3"/>
        <v>0</v>
      </c>
      <c r="AA48" s="91">
        <f t="shared" si="3"/>
        <v>0</v>
      </c>
      <c r="AB48" s="91">
        <f t="shared" si="3"/>
        <v>0.04095849</v>
      </c>
      <c r="AC48" s="91">
        <f t="shared" si="3"/>
        <v>0</v>
      </c>
      <c r="AD48" s="91">
        <f t="shared" si="3"/>
        <v>0</v>
      </c>
      <c r="AE48" s="91">
        <f t="shared" si="3"/>
        <v>0</v>
      </c>
      <c r="AF48" s="91">
        <f t="shared" si="3"/>
        <v>0</v>
      </c>
      <c r="AG48" s="91">
        <f t="shared" si="3"/>
        <v>0</v>
      </c>
      <c r="AH48" s="91">
        <f t="shared" si="3"/>
        <v>0</v>
      </c>
      <c r="AI48" s="91">
        <f aca="true" t="shared" si="4" ref="AI48:BN48">SUM(AI16:AI47)</f>
        <v>0</v>
      </c>
      <c r="AJ48" s="91">
        <f t="shared" si="4"/>
        <v>0</v>
      </c>
      <c r="AK48" s="91">
        <f t="shared" si="4"/>
        <v>0</v>
      </c>
      <c r="AL48" s="91">
        <f t="shared" si="4"/>
        <v>0</v>
      </c>
      <c r="AM48" s="91">
        <f t="shared" si="4"/>
        <v>0</v>
      </c>
      <c r="AN48" s="91">
        <f t="shared" si="4"/>
        <v>0</v>
      </c>
      <c r="AO48" s="91">
        <f t="shared" si="4"/>
        <v>0</v>
      </c>
      <c r="AP48" s="91">
        <f t="shared" si="4"/>
        <v>0</v>
      </c>
      <c r="AQ48" s="91">
        <f t="shared" si="4"/>
        <v>0</v>
      </c>
      <c r="AR48" s="91">
        <f t="shared" si="4"/>
        <v>0</v>
      </c>
      <c r="AS48" s="91">
        <f t="shared" si="4"/>
        <v>0</v>
      </c>
      <c r="AT48" s="91">
        <f t="shared" si="4"/>
        <v>0</v>
      </c>
      <c r="AU48" s="91">
        <f t="shared" si="4"/>
        <v>0</v>
      </c>
      <c r="AV48" s="91">
        <f t="shared" si="4"/>
        <v>61.516609293</v>
      </c>
      <c r="AW48" s="91">
        <f t="shared" si="4"/>
        <v>546.995144762</v>
      </c>
      <c r="AX48" s="91">
        <f t="shared" si="4"/>
        <v>0</v>
      </c>
      <c r="AY48" s="91">
        <f t="shared" si="4"/>
        <v>0</v>
      </c>
      <c r="AZ48" s="91">
        <f t="shared" si="4"/>
        <v>1167.3783180936118</v>
      </c>
      <c r="BA48" s="91">
        <f t="shared" si="4"/>
        <v>0</v>
      </c>
      <c r="BB48" s="91">
        <f t="shared" si="4"/>
        <v>0</v>
      </c>
      <c r="BC48" s="91">
        <f t="shared" si="4"/>
        <v>0</v>
      </c>
      <c r="BD48" s="91">
        <f t="shared" si="4"/>
        <v>0</v>
      </c>
      <c r="BE48" s="91">
        <f t="shared" si="4"/>
        <v>0</v>
      </c>
      <c r="BF48" s="91">
        <f t="shared" si="4"/>
        <v>9.505332390000001</v>
      </c>
      <c r="BG48" s="91">
        <f t="shared" si="4"/>
        <v>54.927439987000014</v>
      </c>
      <c r="BH48" s="91">
        <f t="shared" si="4"/>
        <v>4.117997122</v>
      </c>
      <c r="BI48" s="91">
        <f t="shared" si="4"/>
        <v>0</v>
      </c>
      <c r="BJ48" s="91">
        <f t="shared" si="4"/>
        <v>44.091827042</v>
      </c>
      <c r="BK48" s="102">
        <f t="shared" si="4"/>
        <v>5712.458182008612</v>
      </c>
      <c r="BM48" s="105"/>
    </row>
    <row r="49" spans="1:65" ht="12.75">
      <c r="A49" s="11" t="s">
        <v>70</v>
      </c>
      <c r="B49" s="18" t="s">
        <v>13</v>
      </c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35"/>
      <c r="BM49" s="105"/>
    </row>
    <row r="50" spans="1:65" ht="12.75">
      <c r="A50" s="11"/>
      <c r="B50" s="19" t="s">
        <v>31</v>
      </c>
      <c r="C50" s="57"/>
      <c r="D50" s="58"/>
      <c r="E50" s="59"/>
      <c r="F50" s="59"/>
      <c r="G50" s="60"/>
      <c r="H50" s="57"/>
      <c r="I50" s="59"/>
      <c r="J50" s="59"/>
      <c r="K50" s="59"/>
      <c r="L50" s="60"/>
      <c r="M50" s="57"/>
      <c r="N50" s="58"/>
      <c r="O50" s="59"/>
      <c r="P50" s="59"/>
      <c r="Q50" s="60"/>
      <c r="R50" s="57"/>
      <c r="S50" s="59"/>
      <c r="T50" s="59"/>
      <c r="U50" s="59"/>
      <c r="V50" s="60"/>
      <c r="W50" s="57"/>
      <c r="X50" s="59"/>
      <c r="Y50" s="59"/>
      <c r="Z50" s="59"/>
      <c r="AA50" s="60"/>
      <c r="AB50" s="57"/>
      <c r="AC50" s="59"/>
      <c r="AD50" s="59"/>
      <c r="AE50" s="59"/>
      <c r="AF50" s="60"/>
      <c r="AG50" s="57"/>
      <c r="AH50" s="59"/>
      <c r="AI50" s="59"/>
      <c r="AJ50" s="59"/>
      <c r="AK50" s="60"/>
      <c r="AL50" s="57"/>
      <c r="AM50" s="59"/>
      <c r="AN50" s="59"/>
      <c r="AO50" s="59"/>
      <c r="AP50" s="60"/>
      <c r="AQ50" s="57"/>
      <c r="AR50" s="58"/>
      <c r="AS50" s="59"/>
      <c r="AT50" s="59"/>
      <c r="AU50" s="60"/>
      <c r="AV50" s="57"/>
      <c r="AW50" s="59"/>
      <c r="AX50" s="59"/>
      <c r="AY50" s="59"/>
      <c r="AZ50" s="60"/>
      <c r="BA50" s="57"/>
      <c r="BB50" s="58"/>
      <c r="BC50" s="59"/>
      <c r="BD50" s="59"/>
      <c r="BE50" s="60"/>
      <c r="BF50" s="57"/>
      <c r="BG50" s="58"/>
      <c r="BH50" s="59"/>
      <c r="BI50" s="59"/>
      <c r="BJ50" s="60"/>
      <c r="BK50" s="61"/>
      <c r="BM50" s="105"/>
    </row>
    <row r="51" spans="1:65" ht="12.75">
      <c r="A51" s="36"/>
      <c r="B51" s="37" t="s">
        <v>83</v>
      </c>
      <c r="C51" s="62"/>
      <c r="D51" s="63"/>
      <c r="E51" s="63"/>
      <c r="F51" s="63"/>
      <c r="G51" s="64"/>
      <c r="H51" s="62"/>
      <c r="I51" s="63"/>
      <c r="J51" s="63"/>
      <c r="K51" s="63"/>
      <c r="L51" s="64"/>
      <c r="M51" s="62"/>
      <c r="N51" s="63"/>
      <c r="O51" s="63"/>
      <c r="P51" s="63"/>
      <c r="Q51" s="64"/>
      <c r="R51" s="62"/>
      <c r="S51" s="63"/>
      <c r="T51" s="63"/>
      <c r="U51" s="63"/>
      <c r="V51" s="64"/>
      <c r="W51" s="62"/>
      <c r="X51" s="63"/>
      <c r="Y51" s="63"/>
      <c r="Z51" s="63"/>
      <c r="AA51" s="64"/>
      <c r="AB51" s="62"/>
      <c r="AC51" s="63"/>
      <c r="AD51" s="63"/>
      <c r="AE51" s="63"/>
      <c r="AF51" s="64"/>
      <c r="AG51" s="62"/>
      <c r="AH51" s="63"/>
      <c r="AI51" s="63"/>
      <c r="AJ51" s="63"/>
      <c r="AK51" s="64"/>
      <c r="AL51" s="62"/>
      <c r="AM51" s="63"/>
      <c r="AN51" s="63"/>
      <c r="AO51" s="63"/>
      <c r="AP51" s="64"/>
      <c r="AQ51" s="62"/>
      <c r="AR51" s="63"/>
      <c r="AS51" s="63"/>
      <c r="AT51" s="63"/>
      <c r="AU51" s="64"/>
      <c r="AV51" s="62"/>
      <c r="AW51" s="63"/>
      <c r="AX51" s="63"/>
      <c r="AY51" s="63"/>
      <c r="AZ51" s="64"/>
      <c r="BA51" s="62"/>
      <c r="BB51" s="63"/>
      <c r="BC51" s="63"/>
      <c r="BD51" s="63"/>
      <c r="BE51" s="64"/>
      <c r="BF51" s="62"/>
      <c r="BG51" s="63"/>
      <c r="BH51" s="63"/>
      <c r="BI51" s="63"/>
      <c r="BJ51" s="64"/>
      <c r="BK51" s="65"/>
      <c r="BM51" s="105"/>
    </row>
    <row r="52" spans="1:65" ht="12.75">
      <c r="A52" s="11" t="s">
        <v>72</v>
      </c>
      <c r="B52" s="24" t="s">
        <v>87</v>
      </c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4"/>
      <c r="BM52" s="105"/>
    </row>
    <row r="53" spans="1:65" ht="12.75">
      <c r="A53" s="11"/>
      <c r="B53" s="19" t="s">
        <v>31</v>
      </c>
      <c r="C53" s="57"/>
      <c r="D53" s="58"/>
      <c r="E53" s="59"/>
      <c r="F53" s="59"/>
      <c r="G53" s="60"/>
      <c r="H53" s="57"/>
      <c r="I53" s="59"/>
      <c r="J53" s="59"/>
      <c r="K53" s="59"/>
      <c r="L53" s="60"/>
      <c r="M53" s="57"/>
      <c r="N53" s="58"/>
      <c r="O53" s="59"/>
      <c r="P53" s="59"/>
      <c r="Q53" s="60"/>
      <c r="R53" s="57"/>
      <c r="S53" s="59"/>
      <c r="T53" s="59"/>
      <c r="U53" s="59"/>
      <c r="V53" s="60"/>
      <c r="W53" s="57"/>
      <c r="X53" s="59"/>
      <c r="Y53" s="59"/>
      <c r="Z53" s="59"/>
      <c r="AA53" s="60"/>
      <c r="AB53" s="57"/>
      <c r="AC53" s="59"/>
      <c r="AD53" s="59"/>
      <c r="AE53" s="59"/>
      <c r="AF53" s="60"/>
      <c r="AG53" s="57"/>
      <c r="AH53" s="59"/>
      <c r="AI53" s="59"/>
      <c r="AJ53" s="59"/>
      <c r="AK53" s="60"/>
      <c r="AL53" s="57"/>
      <c r="AM53" s="59"/>
      <c r="AN53" s="59"/>
      <c r="AO53" s="59"/>
      <c r="AP53" s="60"/>
      <c r="AQ53" s="57"/>
      <c r="AR53" s="58"/>
      <c r="AS53" s="59"/>
      <c r="AT53" s="59"/>
      <c r="AU53" s="60"/>
      <c r="AV53" s="57"/>
      <c r="AW53" s="59"/>
      <c r="AX53" s="59"/>
      <c r="AY53" s="59"/>
      <c r="AZ53" s="60"/>
      <c r="BA53" s="57"/>
      <c r="BB53" s="58"/>
      <c r="BC53" s="59"/>
      <c r="BD53" s="59"/>
      <c r="BE53" s="60"/>
      <c r="BF53" s="57"/>
      <c r="BG53" s="58"/>
      <c r="BH53" s="59"/>
      <c r="BI53" s="59"/>
      <c r="BJ53" s="60"/>
      <c r="BK53" s="61"/>
      <c r="BM53" s="105"/>
    </row>
    <row r="54" spans="1:65" ht="12.75">
      <c r="A54" s="36"/>
      <c r="B54" s="37" t="s">
        <v>82</v>
      </c>
      <c r="C54" s="62"/>
      <c r="D54" s="63"/>
      <c r="E54" s="63"/>
      <c r="F54" s="63"/>
      <c r="G54" s="64"/>
      <c r="H54" s="62"/>
      <c r="I54" s="63"/>
      <c r="J54" s="63"/>
      <c r="K54" s="63"/>
      <c r="L54" s="64"/>
      <c r="M54" s="62"/>
      <c r="N54" s="63"/>
      <c r="O54" s="63"/>
      <c r="P54" s="63"/>
      <c r="Q54" s="64"/>
      <c r="R54" s="62"/>
      <c r="S54" s="63"/>
      <c r="T54" s="63"/>
      <c r="U54" s="63"/>
      <c r="V54" s="64"/>
      <c r="W54" s="62"/>
      <c r="X54" s="63"/>
      <c r="Y54" s="63"/>
      <c r="Z54" s="63"/>
      <c r="AA54" s="64"/>
      <c r="AB54" s="62"/>
      <c r="AC54" s="63"/>
      <c r="AD54" s="63"/>
      <c r="AE54" s="63"/>
      <c r="AF54" s="64"/>
      <c r="AG54" s="62"/>
      <c r="AH54" s="63"/>
      <c r="AI54" s="63"/>
      <c r="AJ54" s="63"/>
      <c r="AK54" s="64"/>
      <c r="AL54" s="62"/>
      <c r="AM54" s="63"/>
      <c r="AN54" s="63"/>
      <c r="AO54" s="63"/>
      <c r="AP54" s="64"/>
      <c r="AQ54" s="62"/>
      <c r="AR54" s="63"/>
      <c r="AS54" s="63"/>
      <c r="AT54" s="63"/>
      <c r="AU54" s="64"/>
      <c r="AV54" s="62"/>
      <c r="AW54" s="63"/>
      <c r="AX54" s="63"/>
      <c r="AY54" s="63"/>
      <c r="AZ54" s="64"/>
      <c r="BA54" s="62"/>
      <c r="BB54" s="63"/>
      <c r="BC54" s="63"/>
      <c r="BD54" s="63"/>
      <c r="BE54" s="64"/>
      <c r="BF54" s="62"/>
      <c r="BG54" s="63"/>
      <c r="BH54" s="63"/>
      <c r="BI54" s="63"/>
      <c r="BJ54" s="64"/>
      <c r="BK54" s="65"/>
      <c r="BM54" s="105"/>
    </row>
    <row r="55" spans="1:65" ht="12.75">
      <c r="A55" s="11" t="s">
        <v>73</v>
      </c>
      <c r="B55" s="18" t="s">
        <v>14</v>
      </c>
      <c r="C55" s="112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4"/>
      <c r="BM55" s="105"/>
    </row>
    <row r="56" spans="1:65" ht="12.75">
      <c r="A56" s="11"/>
      <c r="B56" s="24" t="s">
        <v>138</v>
      </c>
      <c r="C56" s="72">
        <v>0</v>
      </c>
      <c r="D56" s="53">
        <v>421.73222741300003</v>
      </c>
      <c r="E56" s="45">
        <v>0</v>
      </c>
      <c r="F56" s="45">
        <v>0</v>
      </c>
      <c r="G56" s="54">
        <v>0</v>
      </c>
      <c r="H56" s="72">
        <v>3.3115702470000006</v>
      </c>
      <c r="I56" s="45">
        <v>575.153873264</v>
      </c>
      <c r="J56" s="45">
        <v>0.009272803</v>
      </c>
      <c r="K56" s="45">
        <v>0</v>
      </c>
      <c r="L56" s="54">
        <v>198.568315062</v>
      </c>
      <c r="M56" s="72">
        <v>0</v>
      </c>
      <c r="N56" s="53">
        <v>0</v>
      </c>
      <c r="O56" s="45">
        <v>0</v>
      </c>
      <c r="P56" s="45">
        <v>0</v>
      </c>
      <c r="Q56" s="54">
        <v>0</v>
      </c>
      <c r="R56" s="72">
        <v>0.711271622</v>
      </c>
      <c r="S56" s="45">
        <v>0.040968432</v>
      </c>
      <c r="T56" s="45">
        <v>0</v>
      </c>
      <c r="U56" s="45">
        <v>0</v>
      </c>
      <c r="V56" s="54">
        <v>14.745275137000002</v>
      </c>
      <c r="W56" s="72">
        <v>0</v>
      </c>
      <c r="X56" s="45">
        <v>0</v>
      </c>
      <c r="Y56" s="45">
        <v>0</v>
      </c>
      <c r="Z56" s="45">
        <v>0</v>
      </c>
      <c r="AA56" s="54">
        <v>0</v>
      </c>
      <c r="AB56" s="72">
        <v>0</v>
      </c>
      <c r="AC56" s="45">
        <v>0</v>
      </c>
      <c r="AD56" s="45">
        <v>0</v>
      </c>
      <c r="AE56" s="45">
        <v>0</v>
      </c>
      <c r="AF56" s="54">
        <v>0</v>
      </c>
      <c r="AG56" s="72">
        <v>0</v>
      </c>
      <c r="AH56" s="45">
        <v>0</v>
      </c>
      <c r="AI56" s="45">
        <v>0</v>
      </c>
      <c r="AJ56" s="45">
        <v>0</v>
      </c>
      <c r="AK56" s="54">
        <v>0</v>
      </c>
      <c r="AL56" s="72">
        <v>5.2E-07</v>
      </c>
      <c r="AM56" s="45">
        <v>0</v>
      </c>
      <c r="AN56" s="45">
        <v>0</v>
      </c>
      <c r="AO56" s="45">
        <v>0</v>
      </c>
      <c r="AP56" s="54">
        <v>0</v>
      </c>
      <c r="AQ56" s="72">
        <v>0</v>
      </c>
      <c r="AR56" s="53">
        <v>0</v>
      </c>
      <c r="AS56" s="45">
        <v>0</v>
      </c>
      <c r="AT56" s="45">
        <v>0</v>
      </c>
      <c r="AU56" s="54">
        <v>0</v>
      </c>
      <c r="AV56" s="72">
        <v>9.659198031</v>
      </c>
      <c r="AW56" s="45">
        <v>82.01476869599999</v>
      </c>
      <c r="AX56" s="45">
        <v>0</v>
      </c>
      <c r="AY56" s="45">
        <v>0</v>
      </c>
      <c r="AZ56" s="54">
        <v>182.071434911</v>
      </c>
      <c r="BA56" s="72">
        <v>0</v>
      </c>
      <c r="BB56" s="53">
        <v>0</v>
      </c>
      <c r="BC56" s="45">
        <v>0</v>
      </c>
      <c r="BD56" s="45">
        <v>0</v>
      </c>
      <c r="BE56" s="54">
        <v>0</v>
      </c>
      <c r="BF56" s="72">
        <v>1.994103006</v>
      </c>
      <c r="BG56" s="53">
        <v>0.593678752</v>
      </c>
      <c r="BH56" s="45">
        <v>1.49301213</v>
      </c>
      <c r="BI56" s="45">
        <v>0</v>
      </c>
      <c r="BJ56" s="54">
        <v>8.724255318</v>
      </c>
      <c r="BK56" s="49">
        <v>1500.8232253439994</v>
      </c>
      <c r="BL56" s="105"/>
      <c r="BM56" s="105"/>
    </row>
    <row r="57" spans="1:65" ht="12.75">
      <c r="A57" s="11"/>
      <c r="B57" s="24" t="s">
        <v>139</v>
      </c>
      <c r="C57" s="72">
        <v>0</v>
      </c>
      <c r="D57" s="53">
        <v>32.648123167</v>
      </c>
      <c r="E57" s="45">
        <v>0</v>
      </c>
      <c r="F57" s="45">
        <v>0</v>
      </c>
      <c r="G57" s="54">
        <v>0</v>
      </c>
      <c r="H57" s="72">
        <v>2.5200468400000005</v>
      </c>
      <c r="I57" s="45">
        <v>43.191368299000004</v>
      </c>
      <c r="J57" s="45">
        <v>0</v>
      </c>
      <c r="K57" s="45">
        <v>0</v>
      </c>
      <c r="L57" s="54">
        <v>46.812660589000004</v>
      </c>
      <c r="M57" s="72">
        <v>0</v>
      </c>
      <c r="N57" s="53">
        <v>0</v>
      </c>
      <c r="O57" s="45">
        <v>0</v>
      </c>
      <c r="P57" s="45">
        <v>0</v>
      </c>
      <c r="Q57" s="54">
        <v>0</v>
      </c>
      <c r="R57" s="72">
        <v>0.49684693599999996</v>
      </c>
      <c r="S57" s="45">
        <v>12.026757278</v>
      </c>
      <c r="T57" s="45">
        <v>0</v>
      </c>
      <c r="U57" s="45">
        <v>0</v>
      </c>
      <c r="V57" s="54">
        <v>1.23451444</v>
      </c>
      <c r="W57" s="72">
        <v>0</v>
      </c>
      <c r="X57" s="45">
        <v>0</v>
      </c>
      <c r="Y57" s="45">
        <v>0</v>
      </c>
      <c r="Z57" s="45">
        <v>0</v>
      </c>
      <c r="AA57" s="54">
        <v>0</v>
      </c>
      <c r="AB57" s="72">
        <v>0</v>
      </c>
      <c r="AC57" s="45">
        <v>0</v>
      </c>
      <c r="AD57" s="45">
        <v>0</v>
      </c>
      <c r="AE57" s="45">
        <v>0</v>
      </c>
      <c r="AF57" s="54">
        <v>0</v>
      </c>
      <c r="AG57" s="72">
        <v>0</v>
      </c>
      <c r="AH57" s="45">
        <v>0</v>
      </c>
      <c r="AI57" s="45">
        <v>0</v>
      </c>
      <c r="AJ57" s="45">
        <v>0</v>
      </c>
      <c r="AK57" s="54">
        <v>0</v>
      </c>
      <c r="AL57" s="72">
        <v>0</v>
      </c>
      <c r="AM57" s="45">
        <v>0</v>
      </c>
      <c r="AN57" s="45">
        <v>0</v>
      </c>
      <c r="AO57" s="45">
        <v>0</v>
      </c>
      <c r="AP57" s="54">
        <v>0</v>
      </c>
      <c r="AQ57" s="72">
        <v>0</v>
      </c>
      <c r="AR57" s="53">
        <v>0</v>
      </c>
      <c r="AS57" s="45">
        <v>0</v>
      </c>
      <c r="AT57" s="45">
        <v>0</v>
      </c>
      <c r="AU57" s="54">
        <v>0</v>
      </c>
      <c r="AV57" s="72">
        <v>17.700259559000003</v>
      </c>
      <c r="AW57" s="45">
        <v>164.13567569800003</v>
      </c>
      <c r="AX57" s="45">
        <v>0</v>
      </c>
      <c r="AY57" s="45">
        <v>0</v>
      </c>
      <c r="AZ57" s="54">
        <v>174.75138841900002</v>
      </c>
      <c r="BA57" s="72">
        <v>0</v>
      </c>
      <c r="BB57" s="53">
        <v>0</v>
      </c>
      <c r="BC57" s="45">
        <v>0</v>
      </c>
      <c r="BD57" s="45">
        <v>0</v>
      </c>
      <c r="BE57" s="54">
        <v>0</v>
      </c>
      <c r="BF57" s="72">
        <v>2.6028176079999996</v>
      </c>
      <c r="BG57" s="53">
        <v>9.171492258</v>
      </c>
      <c r="BH57" s="45">
        <v>1.528429479</v>
      </c>
      <c r="BI57" s="45">
        <v>0</v>
      </c>
      <c r="BJ57" s="54">
        <v>11.654905202</v>
      </c>
      <c r="BK57" s="49">
        <v>520.475285772</v>
      </c>
      <c r="BL57" s="105"/>
      <c r="BM57" s="105"/>
    </row>
    <row r="58" spans="1:65" ht="12.75">
      <c r="A58" s="11"/>
      <c r="B58" s="24" t="s">
        <v>140</v>
      </c>
      <c r="C58" s="72">
        <v>0</v>
      </c>
      <c r="D58" s="53">
        <v>1.7796951289999998</v>
      </c>
      <c r="E58" s="45">
        <v>0</v>
      </c>
      <c r="F58" s="45">
        <v>0</v>
      </c>
      <c r="G58" s="54">
        <v>0</v>
      </c>
      <c r="H58" s="72">
        <v>21.674786526000002</v>
      </c>
      <c r="I58" s="45">
        <v>197.902840481</v>
      </c>
      <c r="J58" s="45">
        <v>1.429382621</v>
      </c>
      <c r="K58" s="45">
        <v>0</v>
      </c>
      <c r="L58" s="54">
        <v>275.90671916400004</v>
      </c>
      <c r="M58" s="72">
        <v>0</v>
      </c>
      <c r="N58" s="53">
        <v>0</v>
      </c>
      <c r="O58" s="45">
        <v>0</v>
      </c>
      <c r="P58" s="45">
        <v>0</v>
      </c>
      <c r="Q58" s="54">
        <v>0</v>
      </c>
      <c r="R58" s="72">
        <v>4.098009818</v>
      </c>
      <c r="S58" s="45">
        <v>6.626183515</v>
      </c>
      <c r="T58" s="45">
        <v>0</v>
      </c>
      <c r="U58" s="45">
        <v>0</v>
      </c>
      <c r="V58" s="54">
        <v>21.982430877000002</v>
      </c>
      <c r="W58" s="72">
        <v>0</v>
      </c>
      <c r="X58" s="45">
        <v>0</v>
      </c>
      <c r="Y58" s="45">
        <v>0</v>
      </c>
      <c r="Z58" s="45">
        <v>0</v>
      </c>
      <c r="AA58" s="54">
        <v>0</v>
      </c>
      <c r="AB58" s="72">
        <v>0.010259927</v>
      </c>
      <c r="AC58" s="45">
        <v>0</v>
      </c>
      <c r="AD58" s="45">
        <v>0</v>
      </c>
      <c r="AE58" s="45">
        <v>0</v>
      </c>
      <c r="AF58" s="54">
        <v>0</v>
      </c>
      <c r="AG58" s="72">
        <v>0</v>
      </c>
      <c r="AH58" s="45">
        <v>0</v>
      </c>
      <c r="AI58" s="45">
        <v>0</v>
      </c>
      <c r="AJ58" s="45">
        <v>0</v>
      </c>
      <c r="AK58" s="54">
        <v>0</v>
      </c>
      <c r="AL58" s="72">
        <v>0.000108125</v>
      </c>
      <c r="AM58" s="45">
        <v>0</v>
      </c>
      <c r="AN58" s="45">
        <v>0</v>
      </c>
      <c r="AO58" s="45">
        <v>0</v>
      </c>
      <c r="AP58" s="54">
        <v>0</v>
      </c>
      <c r="AQ58" s="72">
        <v>0</v>
      </c>
      <c r="AR58" s="53">
        <v>0</v>
      </c>
      <c r="AS58" s="45">
        <v>0</v>
      </c>
      <c r="AT58" s="45">
        <v>0</v>
      </c>
      <c r="AU58" s="54">
        <v>0</v>
      </c>
      <c r="AV58" s="72">
        <v>277.720522698</v>
      </c>
      <c r="AW58" s="45">
        <v>1214.4069945219999</v>
      </c>
      <c r="AX58" s="45">
        <v>9.549080026</v>
      </c>
      <c r="AY58" s="45">
        <v>0</v>
      </c>
      <c r="AZ58" s="54">
        <v>2517.696729437</v>
      </c>
      <c r="BA58" s="72">
        <v>0</v>
      </c>
      <c r="BB58" s="53">
        <v>0</v>
      </c>
      <c r="BC58" s="45">
        <v>0</v>
      </c>
      <c r="BD58" s="45">
        <v>0</v>
      </c>
      <c r="BE58" s="54">
        <v>0</v>
      </c>
      <c r="BF58" s="72">
        <v>64.32641195000001</v>
      </c>
      <c r="BG58" s="53">
        <v>124.45191611099999</v>
      </c>
      <c r="BH58" s="45">
        <v>34.644504823000005</v>
      </c>
      <c r="BI58" s="45">
        <v>0</v>
      </c>
      <c r="BJ58" s="54">
        <v>258.2711726730001</v>
      </c>
      <c r="BK58" s="49">
        <v>5032.477748423001</v>
      </c>
      <c r="BL58" s="105"/>
      <c r="BM58" s="105"/>
    </row>
    <row r="59" spans="1:65" ht="12.75">
      <c r="A59" s="11"/>
      <c r="B59" s="24" t="s">
        <v>141</v>
      </c>
      <c r="C59" s="72">
        <v>0</v>
      </c>
      <c r="D59" s="53">
        <v>508.964359709</v>
      </c>
      <c r="E59" s="45">
        <v>0</v>
      </c>
      <c r="F59" s="45">
        <v>0</v>
      </c>
      <c r="G59" s="54">
        <v>0</v>
      </c>
      <c r="H59" s="72">
        <v>15.230953936000002</v>
      </c>
      <c r="I59" s="45">
        <v>912.927926496</v>
      </c>
      <c r="J59" s="45">
        <v>0.179827996</v>
      </c>
      <c r="K59" s="45">
        <v>0</v>
      </c>
      <c r="L59" s="54">
        <v>707.2896288759999</v>
      </c>
      <c r="M59" s="72">
        <v>0</v>
      </c>
      <c r="N59" s="53">
        <v>0</v>
      </c>
      <c r="O59" s="45">
        <v>0</v>
      </c>
      <c r="P59" s="45">
        <v>0</v>
      </c>
      <c r="Q59" s="54">
        <v>0</v>
      </c>
      <c r="R59" s="72">
        <v>4.304462169</v>
      </c>
      <c r="S59" s="45">
        <v>2.3124386219999997</v>
      </c>
      <c r="T59" s="45">
        <v>0</v>
      </c>
      <c r="U59" s="45">
        <v>0</v>
      </c>
      <c r="V59" s="54">
        <v>7.401870945</v>
      </c>
      <c r="W59" s="72">
        <v>0</v>
      </c>
      <c r="X59" s="45">
        <v>0</v>
      </c>
      <c r="Y59" s="45">
        <v>0</v>
      </c>
      <c r="Z59" s="45">
        <v>0</v>
      </c>
      <c r="AA59" s="54">
        <v>0</v>
      </c>
      <c r="AB59" s="72">
        <v>0.030265582</v>
      </c>
      <c r="AC59" s="45">
        <v>0</v>
      </c>
      <c r="AD59" s="45">
        <v>0</v>
      </c>
      <c r="AE59" s="45">
        <v>0</v>
      </c>
      <c r="AF59" s="54">
        <v>0</v>
      </c>
      <c r="AG59" s="72">
        <v>0</v>
      </c>
      <c r="AH59" s="45">
        <v>0</v>
      </c>
      <c r="AI59" s="45">
        <v>0</v>
      </c>
      <c r="AJ59" s="45">
        <v>0</v>
      </c>
      <c r="AK59" s="54">
        <v>0</v>
      </c>
      <c r="AL59" s="72">
        <v>0</v>
      </c>
      <c r="AM59" s="45">
        <v>0</v>
      </c>
      <c r="AN59" s="45">
        <v>0</v>
      </c>
      <c r="AO59" s="45">
        <v>0</v>
      </c>
      <c r="AP59" s="54">
        <v>0.01258913</v>
      </c>
      <c r="AQ59" s="72">
        <v>0</v>
      </c>
      <c r="AR59" s="53">
        <v>0</v>
      </c>
      <c r="AS59" s="45">
        <v>0</v>
      </c>
      <c r="AT59" s="45">
        <v>0</v>
      </c>
      <c r="AU59" s="54">
        <v>0</v>
      </c>
      <c r="AV59" s="72">
        <v>40.502394308</v>
      </c>
      <c r="AW59" s="45">
        <v>803.528735672</v>
      </c>
      <c r="AX59" s="45">
        <v>19.889838117</v>
      </c>
      <c r="AY59" s="45">
        <v>0</v>
      </c>
      <c r="AZ59" s="54">
        <v>413.52002052399996</v>
      </c>
      <c r="BA59" s="72">
        <v>0</v>
      </c>
      <c r="BB59" s="53">
        <v>0</v>
      </c>
      <c r="BC59" s="45">
        <v>0</v>
      </c>
      <c r="BD59" s="45">
        <v>0</v>
      </c>
      <c r="BE59" s="54">
        <v>0</v>
      </c>
      <c r="BF59" s="72">
        <v>13.0632327</v>
      </c>
      <c r="BG59" s="53">
        <v>75.48030280400002</v>
      </c>
      <c r="BH59" s="45">
        <v>0</v>
      </c>
      <c r="BI59" s="45">
        <v>0</v>
      </c>
      <c r="BJ59" s="54">
        <v>47.232148642000006</v>
      </c>
      <c r="BK59" s="49">
        <v>3571.870996228001</v>
      </c>
      <c r="BL59" s="105"/>
      <c r="BM59" s="105"/>
    </row>
    <row r="60" spans="1:65" ht="12.75">
      <c r="A60" s="11"/>
      <c r="B60" s="24" t="s">
        <v>142</v>
      </c>
      <c r="C60" s="72">
        <v>0</v>
      </c>
      <c r="D60" s="53">
        <v>10.400220539</v>
      </c>
      <c r="E60" s="45">
        <v>0</v>
      </c>
      <c r="F60" s="45">
        <v>0</v>
      </c>
      <c r="G60" s="54">
        <v>0</v>
      </c>
      <c r="H60" s="72">
        <v>28.169448176</v>
      </c>
      <c r="I60" s="45">
        <v>518.7693247589999</v>
      </c>
      <c r="J60" s="45">
        <v>0.158280102</v>
      </c>
      <c r="K60" s="45">
        <v>0</v>
      </c>
      <c r="L60" s="54">
        <v>553.855669396</v>
      </c>
      <c r="M60" s="72">
        <v>0</v>
      </c>
      <c r="N60" s="53">
        <v>0</v>
      </c>
      <c r="O60" s="45">
        <v>0</v>
      </c>
      <c r="P60" s="45">
        <v>0</v>
      </c>
      <c r="Q60" s="54">
        <v>0</v>
      </c>
      <c r="R60" s="72">
        <v>9.063595025999998</v>
      </c>
      <c r="S60" s="45">
        <v>0.395423245</v>
      </c>
      <c r="T60" s="45">
        <v>0</v>
      </c>
      <c r="U60" s="45">
        <v>0</v>
      </c>
      <c r="V60" s="54">
        <v>9.188454682000001</v>
      </c>
      <c r="W60" s="72">
        <v>0</v>
      </c>
      <c r="X60" s="45">
        <v>0</v>
      </c>
      <c r="Y60" s="45">
        <v>0</v>
      </c>
      <c r="Z60" s="45">
        <v>0</v>
      </c>
      <c r="AA60" s="54">
        <v>0</v>
      </c>
      <c r="AB60" s="72">
        <v>0.046210841</v>
      </c>
      <c r="AC60" s="45">
        <v>0.002030445</v>
      </c>
      <c r="AD60" s="45">
        <v>0</v>
      </c>
      <c r="AE60" s="45">
        <v>0</v>
      </c>
      <c r="AF60" s="54">
        <v>0.041010671000000005</v>
      </c>
      <c r="AG60" s="72">
        <v>0</v>
      </c>
      <c r="AH60" s="45">
        <v>0</v>
      </c>
      <c r="AI60" s="45">
        <v>0</v>
      </c>
      <c r="AJ60" s="45">
        <v>0</v>
      </c>
      <c r="AK60" s="54">
        <v>0</v>
      </c>
      <c r="AL60" s="72">
        <v>0.025997598</v>
      </c>
      <c r="AM60" s="45">
        <v>0</v>
      </c>
      <c r="AN60" s="45">
        <v>0</v>
      </c>
      <c r="AO60" s="45">
        <v>0</v>
      </c>
      <c r="AP60" s="54">
        <v>0</v>
      </c>
      <c r="AQ60" s="72">
        <v>0</v>
      </c>
      <c r="AR60" s="53">
        <v>0</v>
      </c>
      <c r="AS60" s="45">
        <v>0</v>
      </c>
      <c r="AT60" s="45">
        <v>0</v>
      </c>
      <c r="AU60" s="54">
        <v>0</v>
      </c>
      <c r="AV60" s="72">
        <v>247.263815429</v>
      </c>
      <c r="AW60" s="45">
        <v>546.992930332</v>
      </c>
      <c r="AX60" s="45">
        <v>0</v>
      </c>
      <c r="AY60" s="45">
        <v>0</v>
      </c>
      <c r="AZ60" s="54">
        <v>725.037073127</v>
      </c>
      <c r="BA60" s="72">
        <v>0</v>
      </c>
      <c r="BB60" s="53">
        <v>0</v>
      </c>
      <c r="BC60" s="45">
        <v>0</v>
      </c>
      <c r="BD60" s="45">
        <v>0</v>
      </c>
      <c r="BE60" s="54">
        <v>0</v>
      </c>
      <c r="BF60" s="72">
        <v>78.44479082499998</v>
      </c>
      <c r="BG60" s="53">
        <v>35.910271539</v>
      </c>
      <c r="BH60" s="45">
        <v>6.76047794</v>
      </c>
      <c r="BI60" s="45">
        <v>0</v>
      </c>
      <c r="BJ60" s="54">
        <v>80.530775065</v>
      </c>
      <c r="BK60" s="49">
        <v>2851.055799737</v>
      </c>
      <c r="BL60" s="105"/>
      <c r="BM60" s="105"/>
    </row>
    <row r="61" spans="1:65" ht="12.75">
      <c r="A61" s="11"/>
      <c r="B61" s="24" t="s">
        <v>143</v>
      </c>
      <c r="C61" s="72">
        <v>0</v>
      </c>
      <c r="D61" s="53">
        <v>0.651646038</v>
      </c>
      <c r="E61" s="45">
        <v>0</v>
      </c>
      <c r="F61" s="45">
        <v>0</v>
      </c>
      <c r="G61" s="54">
        <v>0</v>
      </c>
      <c r="H61" s="72">
        <v>2.482753891</v>
      </c>
      <c r="I61" s="45">
        <v>1.1702280500000002</v>
      </c>
      <c r="J61" s="45">
        <v>0</v>
      </c>
      <c r="K61" s="45">
        <v>0</v>
      </c>
      <c r="L61" s="54">
        <v>2.7368577229999995</v>
      </c>
      <c r="M61" s="72">
        <v>0</v>
      </c>
      <c r="N61" s="53">
        <v>0</v>
      </c>
      <c r="O61" s="45">
        <v>0</v>
      </c>
      <c r="P61" s="45">
        <v>0</v>
      </c>
      <c r="Q61" s="54">
        <v>0</v>
      </c>
      <c r="R61" s="72">
        <v>0.899036041</v>
      </c>
      <c r="S61" s="45">
        <v>0</v>
      </c>
      <c r="T61" s="45">
        <v>0</v>
      </c>
      <c r="U61" s="45">
        <v>0</v>
      </c>
      <c r="V61" s="54">
        <v>0.10444716500000001</v>
      </c>
      <c r="W61" s="72">
        <v>0</v>
      </c>
      <c r="X61" s="45">
        <v>0</v>
      </c>
      <c r="Y61" s="45">
        <v>0</v>
      </c>
      <c r="Z61" s="45">
        <v>0</v>
      </c>
      <c r="AA61" s="54">
        <v>0</v>
      </c>
      <c r="AB61" s="72">
        <v>0</v>
      </c>
      <c r="AC61" s="45">
        <v>0</v>
      </c>
      <c r="AD61" s="45">
        <v>0</v>
      </c>
      <c r="AE61" s="45">
        <v>0</v>
      </c>
      <c r="AF61" s="54">
        <v>0</v>
      </c>
      <c r="AG61" s="72">
        <v>0</v>
      </c>
      <c r="AH61" s="45">
        <v>0</v>
      </c>
      <c r="AI61" s="45">
        <v>0</v>
      </c>
      <c r="AJ61" s="45">
        <v>0</v>
      </c>
      <c r="AK61" s="54">
        <v>0</v>
      </c>
      <c r="AL61" s="72">
        <v>0</v>
      </c>
      <c r="AM61" s="45">
        <v>0</v>
      </c>
      <c r="AN61" s="45">
        <v>0</v>
      </c>
      <c r="AO61" s="45">
        <v>0</v>
      </c>
      <c r="AP61" s="54">
        <v>0</v>
      </c>
      <c r="AQ61" s="72">
        <v>0</v>
      </c>
      <c r="AR61" s="53">
        <v>0</v>
      </c>
      <c r="AS61" s="45">
        <v>0</v>
      </c>
      <c r="AT61" s="45">
        <v>0</v>
      </c>
      <c r="AU61" s="54">
        <v>0</v>
      </c>
      <c r="AV61" s="72">
        <v>66.056471931</v>
      </c>
      <c r="AW61" s="45">
        <v>31.411204070999997</v>
      </c>
      <c r="AX61" s="45">
        <v>0</v>
      </c>
      <c r="AY61" s="45">
        <v>0</v>
      </c>
      <c r="AZ61" s="54">
        <v>190.02576938099998</v>
      </c>
      <c r="BA61" s="72">
        <v>0</v>
      </c>
      <c r="BB61" s="53">
        <v>0</v>
      </c>
      <c r="BC61" s="45">
        <v>0</v>
      </c>
      <c r="BD61" s="45">
        <v>0</v>
      </c>
      <c r="BE61" s="54">
        <v>0</v>
      </c>
      <c r="BF61" s="72">
        <v>11.750260423</v>
      </c>
      <c r="BG61" s="53">
        <v>0.9001357130000001</v>
      </c>
      <c r="BH61" s="45">
        <v>0</v>
      </c>
      <c r="BI61" s="45">
        <v>0</v>
      </c>
      <c r="BJ61" s="54">
        <v>21.014563701</v>
      </c>
      <c r="BK61" s="49">
        <v>329.20337412799995</v>
      </c>
      <c r="BL61" s="105"/>
      <c r="BM61" s="105"/>
    </row>
    <row r="62" spans="1:65" ht="12.75">
      <c r="A62" s="11"/>
      <c r="B62" s="24" t="s">
        <v>144</v>
      </c>
      <c r="C62" s="72">
        <v>0</v>
      </c>
      <c r="D62" s="53">
        <v>250.52771066900002</v>
      </c>
      <c r="E62" s="45">
        <v>0</v>
      </c>
      <c r="F62" s="45">
        <v>0</v>
      </c>
      <c r="G62" s="54">
        <v>0</v>
      </c>
      <c r="H62" s="72">
        <v>8.950663134</v>
      </c>
      <c r="I62" s="45">
        <v>1348.697004734</v>
      </c>
      <c r="J62" s="45">
        <v>0</v>
      </c>
      <c r="K62" s="45">
        <v>8.916554002</v>
      </c>
      <c r="L62" s="54">
        <v>208.336401685</v>
      </c>
      <c r="M62" s="72">
        <v>0</v>
      </c>
      <c r="N62" s="53">
        <v>0</v>
      </c>
      <c r="O62" s="45">
        <v>0</v>
      </c>
      <c r="P62" s="45">
        <v>0</v>
      </c>
      <c r="Q62" s="54">
        <v>0</v>
      </c>
      <c r="R62" s="72">
        <v>1.489706295</v>
      </c>
      <c r="S62" s="45">
        <v>0.967633783</v>
      </c>
      <c r="T62" s="45">
        <v>0</v>
      </c>
      <c r="U62" s="45">
        <v>0</v>
      </c>
      <c r="V62" s="54">
        <v>6.595431026</v>
      </c>
      <c r="W62" s="72">
        <v>0</v>
      </c>
      <c r="X62" s="45">
        <v>0</v>
      </c>
      <c r="Y62" s="45">
        <v>0</v>
      </c>
      <c r="Z62" s="45">
        <v>0</v>
      </c>
      <c r="AA62" s="54">
        <v>0</v>
      </c>
      <c r="AB62" s="72">
        <v>0</v>
      </c>
      <c r="AC62" s="45">
        <v>0</v>
      </c>
      <c r="AD62" s="45">
        <v>0</v>
      </c>
      <c r="AE62" s="45">
        <v>0</v>
      </c>
      <c r="AF62" s="54">
        <v>0</v>
      </c>
      <c r="AG62" s="72">
        <v>0</v>
      </c>
      <c r="AH62" s="45">
        <v>0</v>
      </c>
      <c r="AI62" s="45">
        <v>0</v>
      </c>
      <c r="AJ62" s="45">
        <v>0</v>
      </c>
      <c r="AK62" s="54">
        <v>0</v>
      </c>
      <c r="AL62" s="72">
        <v>2.8000000000000003E-08</v>
      </c>
      <c r="AM62" s="45">
        <v>0</v>
      </c>
      <c r="AN62" s="45">
        <v>0</v>
      </c>
      <c r="AO62" s="45">
        <v>0</v>
      </c>
      <c r="AP62" s="54">
        <v>0</v>
      </c>
      <c r="AQ62" s="72">
        <v>0</v>
      </c>
      <c r="AR62" s="53">
        <v>0</v>
      </c>
      <c r="AS62" s="45">
        <v>0</v>
      </c>
      <c r="AT62" s="45">
        <v>0</v>
      </c>
      <c r="AU62" s="54">
        <v>0</v>
      </c>
      <c r="AV62" s="72">
        <v>33.022099866000005</v>
      </c>
      <c r="AW62" s="45">
        <v>253.05606073600003</v>
      </c>
      <c r="AX62" s="45">
        <v>6.21695349</v>
      </c>
      <c r="AY62" s="45">
        <v>0</v>
      </c>
      <c r="AZ62" s="54">
        <v>286.41868821500003</v>
      </c>
      <c r="BA62" s="72">
        <v>0</v>
      </c>
      <c r="BB62" s="53">
        <v>0</v>
      </c>
      <c r="BC62" s="45">
        <v>0</v>
      </c>
      <c r="BD62" s="45">
        <v>0</v>
      </c>
      <c r="BE62" s="54">
        <v>0</v>
      </c>
      <c r="BF62" s="72">
        <v>6.0207185370000005</v>
      </c>
      <c r="BG62" s="53">
        <v>1.333727066</v>
      </c>
      <c r="BH62" s="45">
        <v>2.208354162</v>
      </c>
      <c r="BI62" s="45">
        <v>0</v>
      </c>
      <c r="BJ62" s="54">
        <v>13.239118193</v>
      </c>
      <c r="BK62" s="49">
        <v>2435.9968256210004</v>
      </c>
      <c r="BL62" s="105"/>
      <c r="BM62" s="105"/>
    </row>
    <row r="63" spans="1:65" ht="12.75">
      <c r="A63" s="11"/>
      <c r="B63" s="24" t="s">
        <v>175</v>
      </c>
      <c r="C63" s="72">
        <v>0</v>
      </c>
      <c r="D63" s="53">
        <v>17.058555427</v>
      </c>
      <c r="E63" s="45">
        <v>0</v>
      </c>
      <c r="F63" s="45">
        <v>0</v>
      </c>
      <c r="G63" s="54">
        <v>0</v>
      </c>
      <c r="H63" s="72">
        <v>0.438429704</v>
      </c>
      <c r="I63" s="45">
        <v>31.117903051</v>
      </c>
      <c r="J63" s="45">
        <v>1.033731613</v>
      </c>
      <c r="K63" s="45">
        <v>0</v>
      </c>
      <c r="L63" s="54">
        <v>14.430481084</v>
      </c>
      <c r="M63" s="72">
        <v>0</v>
      </c>
      <c r="N63" s="53">
        <v>0</v>
      </c>
      <c r="O63" s="45">
        <v>0</v>
      </c>
      <c r="P63" s="45">
        <v>0</v>
      </c>
      <c r="Q63" s="54">
        <v>0</v>
      </c>
      <c r="R63" s="72">
        <v>0.151011339</v>
      </c>
      <c r="S63" s="45">
        <v>0</v>
      </c>
      <c r="T63" s="45">
        <v>0</v>
      </c>
      <c r="U63" s="45">
        <v>0</v>
      </c>
      <c r="V63" s="54">
        <v>0.212204431</v>
      </c>
      <c r="W63" s="72">
        <v>0</v>
      </c>
      <c r="X63" s="45">
        <v>0</v>
      </c>
      <c r="Y63" s="45">
        <v>0</v>
      </c>
      <c r="Z63" s="45">
        <v>0</v>
      </c>
      <c r="AA63" s="54">
        <v>0</v>
      </c>
      <c r="AB63" s="72">
        <v>0</v>
      </c>
      <c r="AC63" s="45">
        <v>0</v>
      </c>
      <c r="AD63" s="45">
        <v>0</v>
      </c>
      <c r="AE63" s="45">
        <v>0</v>
      </c>
      <c r="AF63" s="54">
        <v>0</v>
      </c>
      <c r="AG63" s="72">
        <v>0</v>
      </c>
      <c r="AH63" s="45">
        <v>0</v>
      </c>
      <c r="AI63" s="45">
        <v>0</v>
      </c>
      <c r="AJ63" s="45">
        <v>0</v>
      </c>
      <c r="AK63" s="54">
        <v>0</v>
      </c>
      <c r="AL63" s="72">
        <v>0</v>
      </c>
      <c r="AM63" s="45">
        <v>0</v>
      </c>
      <c r="AN63" s="45">
        <v>0</v>
      </c>
      <c r="AO63" s="45">
        <v>0</v>
      </c>
      <c r="AP63" s="54">
        <v>0</v>
      </c>
      <c r="AQ63" s="72">
        <v>0</v>
      </c>
      <c r="AR63" s="53">
        <v>0</v>
      </c>
      <c r="AS63" s="45">
        <v>0</v>
      </c>
      <c r="AT63" s="45">
        <v>0</v>
      </c>
      <c r="AU63" s="54">
        <v>0</v>
      </c>
      <c r="AV63" s="72">
        <v>1.004883255</v>
      </c>
      <c r="AW63" s="45">
        <v>8.189433817</v>
      </c>
      <c r="AX63" s="45">
        <v>1.033047742</v>
      </c>
      <c r="AY63" s="45">
        <v>0</v>
      </c>
      <c r="AZ63" s="54">
        <v>23.110008836000002</v>
      </c>
      <c r="BA63" s="72">
        <v>0</v>
      </c>
      <c r="BB63" s="53">
        <v>0</v>
      </c>
      <c r="BC63" s="45">
        <v>0</v>
      </c>
      <c r="BD63" s="45">
        <v>0</v>
      </c>
      <c r="BE63" s="54">
        <v>0</v>
      </c>
      <c r="BF63" s="72">
        <v>0.345591334</v>
      </c>
      <c r="BG63" s="53">
        <v>0</v>
      </c>
      <c r="BH63" s="45">
        <v>0.155990448</v>
      </c>
      <c r="BI63" s="45">
        <v>0</v>
      </c>
      <c r="BJ63" s="54">
        <v>0.21075089700000002</v>
      </c>
      <c r="BK63" s="49">
        <v>98.492022978</v>
      </c>
      <c r="BL63" s="105"/>
      <c r="BM63" s="105"/>
    </row>
    <row r="64" spans="1:65" ht="12.75">
      <c r="A64" s="11"/>
      <c r="B64" s="24" t="s">
        <v>145</v>
      </c>
      <c r="C64" s="72">
        <v>0</v>
      </c>
      <c r="D64" s="53">
        <v>276.789472424</v>
      </c>
      <c r="E64" s="45">
        <v>0</v>
      </c>
      <c r="F64" s="45">
        <v>0</v>
      </c>
      <c r="G64" s="54">
        <v>0</v>
      </c>
      <c r="H64" s="72">
        <v>4.315984793</v>
      </c>
      <c r="I64" s="45">
        <v>12.591710303</v>
      </c>
      <c r="J64" s="45">
        <v>0</v>
      </c>
      <c r="K64" s="45">
        <v>0</v>
      </c>
      <c r="L64" s="54">
        <v>176.611457568</v>
      </c>
      <c r="M64" s="72">
        <v>0</v>
      </c>
      <c r="N64" s="53">
        <v>0</v>
      </c>
      <c r="O64" s="45">
        <v>0</v>
      </c>
      <c r="P64" s="45">
        <v>0</v>
      </c>
      <c r="Q64" s="54">
        <v>0</v>
      </c>
      <c r="R64" s="72">
        <v>0.876031617</v>
      </c>
      <c r="S64" s="45">
        <v>0</v>
      </c>
      <c r="T64" s="45">
        <v>0</v>
      </c>
      <c r="U64" s="45">
        <v>0</v>
      </c>
      <c r="V64" s="54">
        <v>0.529401715</v>
      </c>
      <c r="W64" s="72">
        <v>0</v>
      </c>
      <c r="X64" s="45">
        <v>0</v>
      </c>
      <c r="Y64" s="45">
        <v>0</v>
      </c>
      <c r="Z64" s="45">
        <v>0</v>
      </c>
      <c r="AA64" s="54">
        <v>0</v>
      </c>
      <c r="AB64" s="72">
        <v>0.081285032</v>
      </c>
      <c r="AC64" s="45">
        <v>0</v>
      </c>
      <c r="AD64" s="45">
        <v>0</v>
      </c>
      <c r="AE64" s="45">
        <v>0</v>
      </c>
      <c r="AF64" s="54">
        <v>0</v>
      </c>
      <c r="AG64" s="72">
        <v>0</v>
      </c>
      <c r="AH64" s="45">
        <v>0</v>
      </c>
      <c r="AI64" s="45">
        <v>0</v>
      </c>
      <c r="AJ64" s="45">
        <v>0</v>
      </c>
      <c r="AK64" s="54">
        <v>0</v>
      </c>
      <c r="AL64" s="72">
        <v>0</v>
      </c>
      <c r="AM64" s="45">
        <v>0</v>
      </c>
      <c r="AN64" s="45">
        <v>0</v>
      </c>
      <c r="AO64" s="45">
        <v>0</v>
      </c>
      <c r="AP64" s="54">
        <v>0</v>
      </c>
      <c r="AQ64" s="72">
        <v>0</v>
      </c>
      <c r="AR64" s="53">
        <v>0</v>
      </c>
      <c r="AS64" s="45">
        <v>0</v>
      </c>
      <c r="AT64" s="45">
        <v>0</v>
      </c>
      <c r="AU64" s="54">
        <v>0</v>
      </c>
      <c r="AV64" s="72">
        <v>11.548486451999999</v>
      </c>
      <c r="AW64" s="45">
        <v>110.318537093</v>
      </c>
      <c r="AX64" s="45">
        <v>7.312451095</v>
      </c>
      <c r="AY64" s="45">
        <v>0</v>
      </c>
      <c r="AZ64" s="54">
        <v>224.63636920700006</v>
      </c>
      <c r="BA64" s="72">
        <v>0</v>
      </c>
      <c r="BB64" s="53">
        <v>0</v>
      </c>
      <c r="BC64" s="45">
        <v>0</v>
      </c>
      <c r="BD64" s="45">
        <v>0</v>
      </c>
      <c r="BE64" s="54">
        <v>0</v>
      </c>
      <c r="BF64" s="72">
        <v>1.244671745</v>
      </c>
      <c r="BG64" s="53">
        <v>0.0006058610000000001</v>
      </c>
      <c r="BH64" s="45">
        <v>1.263163441</v>
      </c>
      <c r="BI64" s="45">
        <v>0</v>
      </c>
      <c r="BJ64" s="54">
        <v>1.254327889</v>
      </c>
      <c r="BK64" s="49">
        <v>829.3739562350002</v>
      </c>
      <c r="BL64" s="105"/>
      <c r="BM64" s="105"/>
    </row>
    <row r="65" spans="1:66" ht="12.75">
      <c r="A65" s="36"/>
      <c r="B65" s="37" t="s">
        <v>81</v>
      </c>
      <c r="C65" s="81">
        <f aca="true" t="shared" si="5" ref="C65:AH65">SUM(C56:C64)</f>
        <v>0</v>
      </c>
      <c r="D65" s="81">
        <f t="shared" si="5"/>
        <v>1520.5520105150001</v>
      </c>
      <c r="E65" s="81">
        <f t="shared" si="5"/>
        <v>0</v>
      </c>
      <c r="F65" s="81">
        <f t="shared" si="5"/>
        <v>0</v>
      </c>
      <c r="G65" s="81">
        <f t="shared" si="5"/>
        <v>0</v>
      </c>
      <c r="H65" s="81">
        <f t="shared" si="5"/>
        <v>87.09463724700001</v>
      </c>
      <c r="I65" s="81">
        <f t="shared" si="5"/>
        <v>3641.5221794370004</v>
      </c>
      <c r="J65" s="81">
        <f t="shared" si="5"/>
        <v>2.810495135</v>
      </c>
      <c r="K65" s="81">
        <f t="shared" si="5"/>
        <v>8.916554002</v>
      </c>
      <c r="L65" s="81">
        <f t="shared" si="5"/>
        <v>2184.5481911469997</v>
      </c>
      <c r="M65" s="81">
        <f t="shared" si="5"/>
        <v>0</v>
      </c>
      <c r="N65" s="81">
        <f t="shared" si="5"/>
        <v>0</v>
      </c>
      <c r="O65" s="81">
        <f t="shared" si="5"/>
        <v>0</v>
      </c>
      <c r="P65" s="81">
        <f t="shared" si="5"/>
        <v>0</v>
      </c>
      <c r="Q65" s="81">
        <f t="shared" si="5"/>
        <v>0</v>
      </c>
      <c r="R65" s="81">
        <f t="shared" si="5"/>
        <v>22.089970862999998</v>
      </c>
      <c r="S65" s="81">
        <f t="shared" si="5"/>
        <v>22.369404874999997</v>
      </c>
      <c r="T65" s="81">
        <f t="shared" si="5"/>
        <v>0</v>
      </c>
      <c r="U65" s="81">
        <f t="shared" si="5"/>
        <v>0</v>
      </c>
      <c r="V65" s="81">
        <f t="shared" si="5"/>
        <v>61.99403041800001</v>
      </c>
      <c r="W65" s="81">
        <f t="shared" si="5"/>
        <v>0</v>
      </c>
      <c r="X65" s="81">
        <f t="shared" si="5"/>
        <v>0</v>
      </c>
      <c r="Y65" s="81">
        <f t="shared" si="5"/>
        <v>0</v>
      </c>
      <c r="Z65" s="81">
        <f t="shared" si="5"/>
        <v>0</v>
      </c>
      <c r="AA65" s="81">
        <f t="shared" si="5"/>
        <v>0</v>
      </c>
      <c r="AB65" s="81">
        <f t="shared" si="5"/>
        <v>0.168021382</v>
      </c>
      <c r="AC65" s="81">
        <f t="shared" si="5"/>
        <v>0.002030445</v>
      </c>
      <c r="AD65" s="81">
        <f t="shared" si="5"/>
        <v>0</v>
      </c>
      <c r="AE65" s="81">
        <f t="shared" si="5"/>
        <v>0</v>
      </c>
      <c r="AF65" s="81">
        <f t="shared" si="5"/>
        <v>0.041010671000000005</v>
      </c>
      <c r="AG65" s="81">
        <f t="shared" si="5"/>
        <v>0</v>
      </c>
      <c r="AH65" s="81">
        <f t="shared" si="5"/>
        <v>0</v>
      </c>
      <c r="AI65" s="81">
        <f aca="true" t="shared" si="6" ref="AI65:BJ65">SUM(AI56:AI64)</f>
        <v>0</v>
      </c>
      <c r="AJ65" s="81">
        <f t="shared" si="6"/>
        <v>0</v>
      </c>
      <c r="AK65" s="81">
        <f t="shared" si="6"/>
        <v>0</v>
      </c>
      <c r="AL65" s="81">
        <f t="shared" si="6"/>
        <v>0.026106271</v>
      </c>
      <c r="AM65" s="81">
        <f t="shared" si="6"/>
        <v>0</v>
      </c>
      <c r="AN65" s="81">
        <f t="shared" si="6"/>
        <v>0</v>
      </c>
      <c r="AO65" s="81">
        <f t="shared" si="6"/>
        <v>0</v>
      </c>
      <c r="AP65" s="81">
        <f t="shared" si="6"/>
        <v>0.01258913</v>
      </c>
      <c r="AQ65" s="81">
        <f t="shared" si="6"/>
        <v>0</v>
      </c>
      <c r="AR65" s="81">
        <f t="shared" si="6"/>
        <v>0</v>
      </c>
      <c r="AS65" s="81">
        <f t="shared" si="6"/>
        <v>0</v>
      </c>
      <c r="AT65" s="81">
        <f t="shared" si="6"/>
        <v>0</v>
      </c>
      <c r="AU65" s="81">
        <f t="shared" si="6"/>
        <v>0</v>
      </c>
      <c r="AV65" s="81">
        <f t="shared" si="6"/>
        <v>704.478131529</v>
      </c>
      <c r="AW65" s="81">
        <f t="shared" si="6"/>
        <v>3214.054340637</v>
      </c>
      <c r="AX65" s="81">
        <f t="shared" si="6"/>
        <v>44.001370470000005</v>
      </c>
      <c r="AY65" s="81">
        <f t="shared" si="6"/>
        <v>0</v>
      </c>
      <c r="AZ65" s="81">
        <f t="shared" si="6"/>
        <v>4737.267482057</v>
      </c>
      <c r="BA65" s="81">
        <f t="shared" si="6"/>
        <v>0</v>
      </c>
      <c r="BB65" s="81">
        <f t="shared" si="6"/>
        <v>0</v>
      </c>
      <c r="BC65" s="81">
        <f t="shared" si="6"/>
        <v>0</v>
      </c>
      <c r="BD65" s="81">
        <f t="shared" si="6"/>
        <v>0</v>
      </c>
      <c r="BE65" s="81">
        <f t="shared" si="6"/>
        <v>0</v>
      </c>
      <c r="BF65" s="81">
        <f t="shared" si="6"/>
        <v>179.792598128</v>
      </c>
      <c r="BG65" s="81">
        <f t="shared" si="6"/>
        <v>247.842130104</v>
      </c>
      <c r="BH65" s="81">
        <f t="shared" si="6"/>
        <v>48.053932423000006</v>
      </c>
      <c r="BI65" s="81">
        <f t="shared" si="6"/>
        <v>0</v>
      </c>
      <c r="BJ65" s="81">
        <f t="shared" si="6"/>
        <v>442.13201758000014</v>
      </c>
      <c r="BK65" s="66">
        <f>SUM(BK56:BK64)</f>
        <v>17169.769234466003</v>
      </c>
      <c r="BL65" s="105"/>
      <c r="BM65" s="105"/>
      <c r="BN65" s="105"/>
    </row>
    <row r="66" spans="1:65" ht="12.75">
      <c r="A66" s="36"/>
      <c r="B66" s="38" t="s">
        <v>71</v>
      </c>
      <c r="C66" s="66">
        <f aca="true" t="shared" si="7" ref="C66:AH66">+C65+C48+C14+C10</f>
        <v>0</v>
      </c>
      <c r="D66" s="73">
        <f t="shared" si="7"/>
        <v>3291.8826196177843</v>
      </c>
      <c r="E66" s="73">
        <f t="shared" si="7"/>
        <v>0</v>
      </c>
      <c r="F66" s="73">
        <f t="shared" si="7"/>
        <v>0</v>
      </c>
      <c r="G66" s="74">
        <f t="shared" si="7"/>
        <v>0</v>
      </c>
      <c r="H66" s="66">
        <f t="shared" si="7"/>
        <v>210.467361928</v>
      </c>
      <c r="I66" s="73">
        <f t="shared" si="7"/>
        <v>12573.647208590086</v>
      </c>
      <c r="J66" s="73">
        <f t="shared" si="7"/>
        <v>2076.686313577</v>
      </c>
      <c r="K66" s="73">
        <f t="shared" si="7"/>
        <v>8.916554002</v>
      </c>
      <c r="L66" s="74">
        <f t="shared" si="7"/>
        <v>3693.492452349</v>
      </c>
      <c r="M66" s="66">
        <f t="shared" si="7"/>
        <v>0</v>
      </c>
      <c r="N66" s="73">
        <f t="shared" si="7"/>
        <v>0</v>
      </c>
      <c r="O66" s="73">
        <f t="shared" si="7"/>
        <v>0</v>
      </c>
      <c r="P66" s="73">
        <f t="shared" si="7"/>
        <v>0</v>
      </c>
      <c r="Q66" s="74">
        <f t="shared" si="7"/>
        <v>0</v>
      </c>
      <c r="R66" s="66">
        <f t="shared" si="7"/>
        <v>61.142410961</v>
      </c>
      <c r="S66" s="73">
        <f t="shared" si="7"/>
        <v>279.078574441</v>
      </c>
      <c r="T66" s="73">
        <f t="shared" si="7"/>
        <v>90.63976156399998</v>
      </c>
      <c r="U66" s="73">
        <f t="shared" si="7"/>
        <v>0</v>
      </c>
      <c r="V66" s="74">
        <f t="shared" si="7"/>
        <v>150.49055933600002</v>
      </c>
      <c r="W66" s="66">
        <f t="shared" si="7"/>
        <v>0</v>
      </c>
      <c r="X66" s="66">
        <f t="shared" si="7"/>
        <v>0</v>
      </c>
      <c r="Y66" s="66">
        <f t="shared" si="7"/>
        <v>0</v>
      </c>
      <c r="Z66" s="66">
        <f t="shared" si="7"/>
        <v>0</v>
      </c>
      <c r="AA66" s="66">
        <f t="shared" si="7"/>
        <v>0</v>
      </c>
      <c r="AB66" s="66">
        <f t="shared" si="7"/>
        <v>0.262690166</v>
      </c>
      <c r="AC66" s="73">
        <f t="shared" si="7"/>
        <v>1.5240612629999999</v>
      </c>
      <c r="AD66" s="73">
        <f t="shared" si="7"/>
        <v>0</v>
      </c>
      <c r="AE66" s="73">
        <f t="shared" si="7"/>
        <v>0</v>
      </c>
      <c r="AF66" s="74">
        <f t="shared" si="7"/>
        <v>0.294313232</v>
      </c>
      <c r="AG66" s="66">
        <f t="shared" si="7"/>
        <v>0</v>
      </c>
      <c r="AH66" s="73">
        <f t="shared" si="7"/>
        <v>0</v>
      </c>
      <c r="AI66" s="73">
        <f aca="true" t="shared" si="8" ref="AI66:BN66">+AI65+AI48+AI14+AI10</f>
        <v>0</v>
      </c>
      <c r="AJ66" s="73">
        <f t="shared" si="8"/>
        <v>0</v>
      </c>
      <c r="AK66" s="74">
        <f t="shared" si="8"/>
        <v>0</v>
      </c>
      <c r="AL66" s="66">
        <f t="shared" si="8"/>
        <v>0.10822075099999999</v>
      </c>
      <c r="AM66" s="73">
        <f t="shared" si="8"/>
        <v>0</v>
      </c>
      <c r="AN66" s="73">
        <f t="shared" si="8"/>
        <v>0</v>
      </c>
      <c r="AO66" s="73">
        <f t="shared" si="8"/>
        <v>0</v>
      </c>
      <c r="AP66" s="74">
        <f t="shared" si="8"/>
        <v>0.01258913</v>
      </c>
      <c r="AQ66" s="66">
        <f t="shared" si="8"/>
        <v>0</v>
      </c>
      <c r="AR66" s="73">
        <f t="shared" si="8"/>
        <v>11.025439567</v>
      </c>
      <c r="AS66" s="73">
        <f t="shared" si="8"/>
        <v>0</v>
      </c>
      <c r="AT66" s="73">
        <f t="shared" si="8"/>
        <v>0</v>
      </c>
      <c r="AU66" s="74">
        <f t="shared" si="8"/>
        <v>0</v>
      </c>
      <c r="AV66" s="66">
        <f t="shared" si="8"/>
        <v>876.092713254</v>
      </c>
      <c r="AW66" s="73">
        <f t="shared" si="8"/>
        <v>6811.060216833001</v>
      </c>
      <c r="AX66" s="73">
        <f t="shared" si="8"/>
        <v>280.184159669</v>
      </c>
      <c r="AY66" s="73">
        <f t="shared" si="8"/>
        <v>0</v>
      </c>
      <c r="AZ66" s="74">
        <f t="shared" si="8"/>
        <v>6558.381585287611</v>
      </c>
      <c r="BA66" s="66">
        <f t="shared" si="8"/>
        <v>0</v>
      </c>
      <c r="BB66" s="73">
        <f t="shared" si="8"/>
        <v>0</v>
      </c>
      <c r="BC66" s="73">
        <f t="shared" si="8"/>
        <v>0</v>
      </c>
      <c r="BD66" s="73">
        <f t="shared" si="8"/>
        <v>0</v>
      </c>
      <c r="BE66" s="74">
        <f t="shared" si="8"/>
        <v>0</v>
      </c>
      <c r="BF66" s="66">
        <f t="shared" si="8"/>
        <v>222.17877108100004</v>
      </c>
      <c r="BG66" s="73">
        <f t="shared" si="8"/>
        <v>375.114805804</v>
      </c>
      <c r="BH66" s="73">
        <f t="shared" si="8"/>
        <v>64.395898638</v>
      </c>
      <c r="BI66" s="73">
        <f t="shared" si="8"/>
        <v>0</v>
      </c>
      <c r="BJ66" s="74">
        <f t="shared" si="8"/>
        <v>535.9882757060001</v>
      </c>
      <c r="BK66" s="66">
        <f t="shared" si="8"/>
        <v>38173.06755674749</v>
      </c>
      <c r="BM66" s="105"/>
    </row>
    <row r="67" spans="1:65" ht="3.75" customHeight="1">
      <c r="A67" s="11"/>
      <c r="B67" s="20"/>
      <c r="C67" s="122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4"/>
      <c r="BM67" s="105"/>
    </row>
    <row r="68" spans="1:65" ht="3.75" customHeight="1">
      <c r="A68" s="11"/>
      <c r="B68" s="20"/>
      <c r="C68" s="25"/>
      <c r="D68" s="33"/>
      <c r="E68" s="26"/>
      <c r="F68" s="26"/>
      <c r="G68" s="26"/>
      <c r="H68" s="26"/>
      <c r="I68" s="26"/>
      <c r="J68" s="26"/>
      <c r="K68" s="26"/>
      <c r="L68" s="26"/>
      <c r="M68" s="26"/>
      <c r="N68" s="33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33"/>
      <c r="AS68" s="26"/>
      <c r="AT68" s="26"/>
      <c r="AU68" s="26"/>
      <c r="AV68" s="26"/>
      <c r="AW68" s="26"/>
      <c r="AX68" s="26"/>
      <c r="AY68" s="26"/>
      <c r="AZ68" s="26"/>
      <c r="BA68" s="26"/>
      <c r="BB68" s="33"/>
      <c r="BC68" s="26"/>
      <c r="BD68" s="26"/>
      <c r="BE68" s="26"/>
      <c r="BF68" s="26"/>
      <c r="BG68" s="33"/>
      <c r="BH68" s="26"/>
      <c r="BI68" s="26"/>
      <c r="BJ68" s="26"/>
      <c r="BK68" s="29"/>
      <c r="BM68" s="105"/>
    </row>
    <row r="69" spans="1:65" ht="12.75">
      <c r="A69" s="11" t="s">
        <v>1</v>
      </c>
      <c r="B69" s="17" t="s">
        <v>7</v>
      </c>
      <c r="C69" s="122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4"/>
      <c r="BM69" s="105"/>
    </row>
    <row r="70" spans="1:255" s="4" customFormat="1" ht="12.75">
      <c r="A70" s="11" t="s">
        <v>67</v>
      </c>
      <c r="B70" s="24" t="s">
        <v>2</v>
      </c>
      <c r="C70" s="119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1"/>
      <c r="BL70" s="2"/>
      <c r="BM70" s="105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s="4" customFormat="1" ht="12.75">
      <c r="A71" s="11"/>
      <c r="B71" s="24" t="s">
        <v>171</v>
      </c>
      <c r="C71" s="76">
        <v>0</v>
      </c>
      <c r="D71" s="53">
        <v>0.775628945</v>
      </c>
      <c r="E71" s="77">
        <v>0</v>
      </c>
      <c r="F71" s="77">
        <v>0</v>
      </c>
      <c r="G71" s="78">
        <v>0</v>
      </c>
      <c r="H71" s="76">
        <v>391.892366825</v>
      </c>
      <c r="I71" s="77">
        <v>0.019111654000000002</v>
      </c>
      <c r="J71" s="77">
        <v>0</v>
      </c>
      <c r="K71" s="77">
        <v>0</v>
      </c>
      <c r="L71" s="78">
        <v>17.763215097</v>
      </c>
      <c r="M71" s="67">
        <v>0</v>
      </c>
      <c r="N71" s="68">
        <v>0</v>
      </c>
      <c r="O71" s="67">
        <v>0</v>
      </c>
      <c r="P71" s="67">
        <v>0</v>
      </c>
      <c r="Q71" s="67">
        <v>0</v>
      </c>
      <c r="R71" s="76">
        <v>201.12209732699998</v>
      </c>
      <c r="S71" s="77">
        <v>0.0040485370000000005</v>
      </c>
      <c r="T71" s="77">
        <v>0</v>
      </c>
      <c r="U71" s="77">
        <v>0</v>
      </c>
      <c r="V71" s="78">
        <v>3.1588924090000003</v>
      </c>
      <c r="W71" s="76">
        <v>0</v>
      </c>
      <c r="X71" s="77">
        <v>0</v>
      </c>
      <c r="Y71" s="77">
        <v>0</v>
      </c>
      <c r="Z71" s="77">
        <v>0</v>
      </c>
      <c r="AA71" s="78">
        <v>0</v>
      </c>
      <c r="AB71" s="76">
        <v>1.7651486500000002</v>
      </c>
      <c r="AC71" s="77">
        <v>0</v>
      </c>
      <c r="AD71" s="77">
        <v>0</v>
      </c>
      <c r="AE71" s="77">
        <v>0</v>
      </c>
      <c r="AF71" s="78">
        <v>0.011322552999999999</v>
      </c>
      <c r="AG71" s="67">
        <v>0</v>
      </c>
      <c r="AH71" s="67">
        <v>0</v>
      </c>
      <c r="AI71" s="67">
        <v>0</v>
      </c>
      <c r="AJ71" s="67">
        <v>0</v>
      </c>
      <c r="AK71" s="67">
        <v>0</v>
      </c>
      <c r="AL71" s="76">
        <v>0.658315285</v>
      </c>
      <c r="AM71" s="77">
        <v>0</v>
      </c>
      <c r="AN71" s="77">
        <v>0</v>
      </c>
      <c r="AO71" s="77">
        <v>0</v>
      </c>
      <c r="AP71" s="78">
        <v>0</v>
      </c>
      <c r="AQ71" s="76">
        <v>0</v>
      </c>
      <c r="AR71" s="79">
        <v>0.003618819</v>
      </c>
      <c r="AS71" s="77">
        <v>0</v>
      </c>
      <c r="AT71" s="77">
        <v>0</v>
      </c>
      <c r="AU71" s="78">
        <v>0</v>
      </c>
      <c r="AV71" s="76">
        <v>2571.300308328669</v>
      </c>
      <c r="AW71" s="77">
        <v>12.370555223</v>
      </c>
      <c r="AX71" s="77">
        <v>1.727736905</v>
      </c>
      <c r="AY71" s="77">
        <v>0</v>
      </c>
      <c r="AZ71" s="78">
        <v>360.993915337</v>
      </c>
      <c r="BA71" s="76">
        <v>0</v>
      </c>
      <c r="BB71" s="79">
        <v>0</v>
      </c>
      <c r="BC71" s="77">
        <v>0</v>
      </c>
      <c r="BD71" s="77">
        <v>0</v>
      </c>
      <c r="BE71" s="78">
        <v>0</v>
      </c>
      <c r="BF71" s="76">
        <v>947.426399622</v>
      </c>
      <c r="BG71" s="79">
        <v>3.175935552</v>
      </c>
      <c r="BH71" s="77">
        <v>0</v>
      </c>
      <c r="BI71" s="77">
        <v>0</v>
      </c>
      <c r="BJ71" s="78">
        <v>72.30098903999999</v>
      </c>
      <c r="BK71" s="94">
        <v>4586.469606108669</v>
      </c>
      <c r="BL71" s="27"/>
      <c r="BM71" s="105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s="4" customFormat="1" ht="12.75">
      <c r="A72" s="36"/>
      <c r="B72" s="37" t="s">
        <v>76</v>
      </c>
      <c r="C72" s="50">
        <f>SUM(C71)</f>
        <v>0</v>
      </c>
      <c r="D72" s="70">
        <f>SUM(D71)</f>
        <v>0.775628945</v>
      </c>
      <c r="E72" s="70">
        <f aca="true" t="shared" si="9" ref="E72:BJ72">SUM(E71)</f>
        <v>0</v>
      </c>
      <c r="F72" s="70">
        <f t="shared" si="9"/>
        <v>0</v>
      </c>
      <c r="G72" s="69">
        <f t="shared" si="9"/>
        <v>0</v>
      </c>
      <c r="H72" s="50">
        <f t="shared" si="9"/>
        <v>391.892366825</v>
      </c>
      <c r="I72" s="70">
        <f t="shared" si="9"/>
        <v>0.019111654000000002</v>
      </c>
      <c r="J72" s="70">
        <f t="shared" si="9"/>
        <v>0</v>
      </c>
      <c r="K72" s="70">
        <f t="shared" si="9"/>
        <v>0</v>
      </c>
      <c r="L72" s="69">
        <f t="shared" si="9"/>
        <v>17.763215097</v>
      </c>
      <c r="M72" s="51">
        <f t="shared" si="9"/>
        <v>0</v>
      </c>
      <c r="N72" s="51">
        <f t="shared" si="9"/>
        <v>0</v>
      </c>
      <c r="O72" s="51">
        <f t="shared" si="9"/>
        <v>0</v>
      </c>
      <c r="P72" s="51">
        <f t="shared" si="9"/>
        <v>0</v>
      </c>
      <c r="Q72" s="75">
        <f t="shared" si="9"/>
        <v>0</v>
      </c>
      <c r="R72" s="50">
        <f t="shared" si="9"/>
        <v>201.12209732699998</v>
      </c>
      <c r="S72" s="70">
        <f t="shared" si="9"/>
        <v>0.0040485370000000005</v>
      </c>
      <c r="T72" s="70">
        <f t="shared" si="9"/>
        <v>0</v>
      </c>
      <c r="U72" s="70">
        <f t="shared" si="9"/>
        <v>0</v>
      </c>
      <c r="V72" s="69">
        <f t="shared" si="9"/>
        <v>3.1588924090000003</v>
      </c>
      <c r="W72" s="50">
        <f t="shared" si="9"/>
        <v>0</v>
      </c>
      <c r="X72" s="70">
        <f t="shared" si="9"/>
        <v>0</v>
      </c>
      <c r="Y72" s="70">
        <f t="shared" si="9"/>
        <v>0</v>
      </c>
      <c r="Z72" s="70">
        <f t="shared" si="9"/>
        <v>0</v>
      </c>
      <c r="AA72" s="69">
        <f t="shared" si="9"/>
        <v>0</v>
      </c>
      <c r="AB72" s="50">
        <f t="shared" si="9"/>
        <v>1.7651486500000002</v>
      </c>
      <c r="AC72" s="70">
        <f t="shared" si="9"/>
        <v>0</v>
      </c>
      <c r="AD72" s="70">
        <f t="shared" si="9"/>
        <v>0</v>
      </c>
      <c r="AE72" s="70">
        <f t="shared" si="9"/>
        <v>0</v>
      </c>
      <c r="AF72" s="69">
        <f t="shared" si="9"/>
        <v>0.011322552999999999</v>
      </c>
      <c r="AG72" s="51">
        <f t="shared" si="9"/>
        <v>0</v>
      </c>
      <c r="AH72" s="51">
        <f t="shared" si="9"/>
        <v>0</v>
      </c>
      <c r="AI72" s="51">
        <f t="shared" si="9"/>
        <v>0</v>
      </c>
      <c r="AJ72" s="51">
        <f t="shared" si="9"/>
        <v>0</v>
      </c>
      <c r="AK72" s="75">
        <f t="shared" si="9"/>
        <v>0</v>
      </c>
      <c r="AL72" s="50">
        <f t="shared" si="9"/>
        <v>0.658315285</v>
      </c>
      <c r="AM72" s="70">
        <f t="shared" si="9"/>
        <v>0</v>
      </c>
      <c r="AN72" s="70">
        <f t="shared" si="9"/>
        <v>0</v>
      </c>
      <c r="AO72" s="70">
        <f t="shared" si="9"/>
        <v>0</v>
      </c>
      <c r="AP72" s="69">
        <f t="shared" si="9"/>
        <v>0</v>
      </c>
      <c r="AQ72" s="50">
        <f t="shared" si="9"/>
        <v>0</v>
      </c>
      <c r="AR72" s="70">
        <f t="shared" si="9"/>
        <v>0.003618819</v>
      </c>
      <c r="AS72" s="70">
        <f t="shared" si="9"/>
        <v>0</v>
      </c>
      <c r="AT72" s="70">
        <f t="shared" si="9"/>
        <v>0</v>
      </c>
      <c r="AU72" s="69">
        <f t="shared" si="9"/>
        <v>0</v>
      </c>
      <c r="AV72" s="50">
        <f t="shared" si="9"/>
        <v>2571.300308328669</v>
      </c>
      <c r="AW72" s="70">
        <f t="shared" si="9"/>
        <v>12.370555223</v>
      </c>
      <c r="AX72" s="70">
        <f t="shared" si="9"/>
        <v>1.727736905</v>
      </c>
      <c r="AY72" s="70">
        <f t="shared" si="9"/>
        <v>0</v>
      </c>
      <c r="AZ72" s="69">
        <f t="shared" si="9"/>
        <v>360.993915337</v>
      </c>
      <c r="BA72" s="50">
        <f t="shared" si="9"/>
        <v>0</v>
      </c>
      <c r="BB72" s="70">
        <f t="shared" si="9"/>
        <v>0</v>
      </c>
      <c r="BC72" s="70">
        <f t="shared" si="9"/>
        <v>0</v>
      </c>
      <c r="BD72" s="70">
        <f t="shared" si="9"/>
        <v>0</v>
      </c>
      <c r="BE72" s="69">
        <f t="shared" si="9"/>
        <v>0</v>
      </c>
      <c r="BF72" s="50">
        <f t="shared" si="9"/>
        <v>947.426399622</v>
      </c>
      <c r="BG72" s="70">
        <f t="shared" si="9"/>
        <v>3.175935552</v>
      </c>
      <c r="BH72" s="70">
        <f t="shared" si="9"/>
        <v>0</v>
      </c>
      <c r="BI72" s="70">
        <f t="shared" si="9"/>
        <v>0</v>
      </c>
      <c r="BJ72" s="69">
        <f t="shared" si="9"/>
        <v>72.30098903999999</v>
      </c>
      <c r="BK72" s="52">
        <f>SUM(BK71:BK71)</f>
        <v>4586.469606108669</v>
      </c>
      <c r="BL72" s="2"/>
      <c r="BM72" s="105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65" ht="12.75">
      <c r="A73" s="11" t="s">
        <v>68</v>
      </c>
      <c r="B73" s="18" t="s">
        <v>15</v>
      </c>
      <c r="C73" s="112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4"/>
      <c r="BM73" s="105"/>
    </row>
    <row r="74" spans="1:65" ht="12.75">
      <c r="A74" s="11"/>
      <c r="B74" s="24" t="s">
        <v>146</v>
      </c>
      <c r="C74" s="72">
        <v>0</v>
      </c>
      <c r="D74" s="53">
        <v>0</v>
      </c>
      <c r="E74" s="45">
        <v>0</v>
      </c>
      <c r="F74" s="45">
        <v>0</v>
      </c>
      <c r="G74" s="54">
        <v>0</v>
      </c>
      <c r="H74" s="72">
        <v>0.36927564300000004</v>
      </c>
      <c r="I74" s="45">
        <v>0</v>
      </c>
      <c r="J74" s="45">
        <v>0</v>
      </c>
      <c r="K74" s="45">
        <v>0</v>
      </c>
      <c r="L74" s="54">
        <v>0.117148033</v>
      </c>
      <c r="M74" s="72">
        <v>0</v>
      </c>
      <c r="N74" s="53">
        <v>0</v>
      </c>
      <c r="O74" s="45">
        <v>0</v>
      </c>
      <c r="P74" s="45">
        <v>0</v>
      </c>
      <c r="Q74" s="54">
        <v>0</v>
      </c>
      <c r="R74" s="72">
        <v>0.026757287</v>
      </c>
      <c r="S74" s="45">
        <v>0</v>
      </c>
      <c r="T74" s="45">
        <v>0</v>
      </c>
      <c r="U74" s="45">
        <v>0</v>
      </c>
      <c r="V74" s="54">
        <v>0</v>
      </c>
      <c r="W74" s="72">
        <v>0</v>
      </c>
      <c r="X74" s="45">
        <v>0</v>
      </c>
      <c r="Y74" s="45">
        <v>0</v>
      </c>
      <c r="Z74" s="45">
        <v>0</v>
      </c>
      <c r="AA74" s="54">
        <v>0</v>
      </c>
      <c r="AB74" s="72">
        <v>0</v>
      </c>
      <c r="AC74" s="45">
        <v>0</v>
      </c>
      <c r="AD74" s="45">
        <v>0</v>
      </c>
      <c r="AE74" s="45">
        <v>0</v>
      </c>
      <c r="AF74" s="54">
        <v>0</v>
      </c>
      <c r="AG74" s="72">
        <v>0</v>
      </c>
      <c r="AH74" s="45">
        <v>0</v>
      </c>
      <c r="AI74" s="45">
        <v>0</v>
      </c>
      <c r="AJ74" s="45">
        <v>0</v>
      </c>
      <c r="AK74" s="54">
        <v>0</v>
      </c>
      <c r="AL74" s="72">
        <v>0</v>
      </c>
      <c r="AM74" s="45">
        <v>0</v>
      </c>
      <c r="AN74" s="45">
        <v>0</v>
      </c>
      <c r="AO74" s="45">
        <v>0</v>
      </c>
      <c r="AP74" s="54">
        <v>0</v>
      </c>
      <c r="AQ74" s="72">
        <v>0</v>
      </c>
      <c r="AR74" s="53">
        <v>0</v>
      </c>
      <c r="AS74" s="45">
        <v>0</v>
      </c>
      <c r="AT74" s="45">
        <v>0</v>
      </c>
      <c r="AU74" s="54">
        <v>0</v>
      </c>
      <c r="AV74" s="72">
        <v>6.404527442</v>
      </c>
      <c r="AW74" s="45">
        <v>1.4123235500000002</v>
      </c>
      <c r="AX74" s="45">
        <v>0</v>
      </c>
      <c r="AY74" s="45">
        <v>0</v>
      </c>
      <c r="AZ74" s="54">
        <v>21.069234825000002</v>
      </c>
      <c r="BA74" s="72">
        <v>0</v>
      </c>
      <c r="BB74" s="53">
        <v>0</v>
      </c>
      <c r="BC74" s="45">
        <v>0</v>
      </c>
      <c r="BD74" s="45">
        <v>0</v>
      </c>
      <c r="BE74" s="54">
        <v>0</v>
      </c>
      <c r="BF74" s="72">
        <v>0.580175156</v>
      </c>
      <c r="BG74" s="53">
        <v>0</v>
      </c>
      <c r="BH74" s="45">
        <v>0</v>
      </c>
      <c r="BI74" s="45">
        <v>0</v>
      </c>
      <c r="BJ74" s="54">
        <v>0.166374457</v>
      </c>
      <c r="BK74" s="49">
        <v>30.145816393000004</v>
      </c>
      <c r="BL74" s="27"/>
      <c r="BM74" s="105"/>
    </row>
    <row r="75" spans="1:65" ht="12.75">
      <c r="A75" s="11"/>
      <c r="B75" s="24" t="s">
        <v>147</v>
      </c>
      <c r="C75" s="72">
        <v>0</v>
      </c>
      <c r="D75" s="53">
        <v>19.405870959999998</v>
      </c>
      <c r="E75" s="45">
        <v>0</v>
      </c>
      <c r="F75" s="45">
        <v>0</v>
      </c>
      <c r="G75" s="54">
        <v>0</v>
      </c>
      <c r="H75" s="72">
        <v>9.33716997</v>
      </c>
      <c r="I75" s="45">
        <v>10.998218685</v>
      </c>
      <c r="J75" s="45">
        <v>0</v>
      </c>
      <c r="K75" s="45">
        <v>0</v>
      </c>
      <c r="L75" s="54">
        <v>18.328616007999997</v>
      </c>
      <c r="M75" s="72">
        <v>0</v>
      </c>
      <c r="N75" s="53">
        <v>0</v>
      </c>
      <c r="O75" s="45">
        <v>0</v>
      </c>
      <c r="P75" s="45">
        <v>0</v>
      </c>
      <c r="Q75" s="54">
        <v>0</v>
      </c>
      <c r="R75" s="72">
        <v>3.073273945</v>
      </c>
      <c r="S75" s="45">
        <v>19.507751783</v>
      </c>
      <c r="T75" s="45">
        <v>0</v>
      </c>
      <c r="U75" s="45">
        <v>0</v>
      </c>
      <c r="V75" s="54">
        <v>1.732766683</v>
      </c>
      <c r="W75" s="72">
        <v>0</v>
      </c>
      <c r="X75" s="45">
        <v>0</v>
      </c>
      <c r="Y75" s="45">
        <v>0</v>
      </c>
      <c r="Z75" s="45">
        <v>0</v>
      </c>
      <c r="AA75" s="54">
        <v>0</v>
      </c>
      <c r="AB75" s="72">
        <v>0</v>
      </c>
      <c r="AC75" s="45">
        <v>0</v>
      </c>
      <c r="AD75" s="45">
        <v>0</v>
      </c>
      <c r="AE75" s="45">
        <v>0</v>
      </c>
      <c r="AF75" s="54">
        <v>0</v>
      </c>
      <c r="AG75" s="72">
        <v>0</v>
      </c>
      <c r="AH75" s="45">
        <v>0</v>
      </c>
      <c r="AI75" s="45">
        <v>0</v>
      </c>
      <c r="AJ75" s="45">
        <v>0</v>
      </c>
      <c r="AK75" s="54">
        <v>0</v>
      </c>
      <c r="AL75" s="72">
        <v>0</v>
      </c>
      <c r="AM75" s="45">
        <v>0</v>
      </c>
      <c r="AN75" s="45">
        <v>0</v>
      </c>
      <c r="AO75" s="45">
        <v>0</v>
      </c>
      <c r="AP75" s="54">
        <v>0</v>
      </c>
      <c r="AQ75" s="72">
        <v>0</v>
      </c>
      <c r="AR75" s="53">
        <v>0</v>
      </c>
      <c r="AS75" s="45">
        <v>0</v>
      </c>
      <c r="AT75" s="45">
        <v>0</v>
      </c>
      <c r="AU75" s="54">
        <v>0</v>
      </c>
      <c r="AV75" s="72">
        <v>114.25330121</v>
      </c>
      <c r="AW75" s="45">
        <v>57.480731068</v>
      </c>
      <c r="AX75" s="45">
        <v>0</v>
      </c>
      <c r="AY75" s="45">
        <v>0</v>
      </c>
      <c r="AZ75" s="54">
        <v>213.95046245999998</v>
      </c>
      <c r="BA75" s="72">
        <v>0</v>
      </c>
      <c r="BB75" s="53">
        <v>0</v>
      </c>
      <c r="BC75" s="45">
        <v>0</v>
      </c>
      <c r="BD75" s="45">
        <v>0</v>
      </c>
      <c r="BE75" s="54">
        <v>0</v>
      </c>
      <c r="BF75" s="72">
        <v>44.58455523600001</v>
      </c>
      <c r="BG75" s="53">
        <v>6.350389504000001</v>
      </c>
      <c r="BH75" s="45">
        <v>0</v>
      </c>
      <c r="BI75" s="45">
        <v>0</v>
      </c>
      <c r="BJ75" s="54">
        <v>36.325255339</v>
      </c>
      <c r="BK75" s="49">
        <v>555.328362851</v>
      </c>
      <c r="BL75" s="27"/>
      <c r="BM75" s="105"/>
    </row>
    <row r="76" spans="1:65" ht="12.75">
      <c r="A76" s="11"/>
      <c r="B76" s="24" t="s">
        <v>148</v>
      </c>
      <c r="C76" s="72">
        <v>0</v>
      </c>
      <c r="D76" s="53">
        <v>0</v>
      </c>
      <c r="E76" s="45">
        <v>0</v>
      </c>
      <c r="F76" s="45">
        <v>0</v>
      </c>
      <c r="G76" s="54">
        <v>0</v>
      </c>
      <c r="H76" s="72">
        <v>2.018722815</v>
      </c>
      <c r="I76" s="45">
        <v>0.028838903000000003</v>
      </c>
      <c r="J76" s="45">
        <v>0</v>
      </c>
      <c r="K76" s="45">
        <v>0</v>
      </c>
      <c r="L76" s="54">
        <v>2.0010527</v>
      </c>
      <c r="M76" s="72">
        <v>0</v>
      </c>
      <c r="N76" s="53">
        <v>0</v>
      </c>
      <c r="O76" s="45">
        <v>0</v>
      </c>
      <c r="P76" s="45">
        <v>0</v>
      </c>
      <c r="Q76" s="54">
        <v>0</v>
      </c>
      <c r="R76" s="72">
        <v>0.5938879970000001</v>
      </c>
      <c r="S76" s="45">
        <v>0</v>
      </c>
      <c r="T76" s="45">
        <v>0</v>
      </c>
      <c r="U76" s="45">
        <v>0</v>
      </c>
      <c r="V76" s="54">
        <v>0.360966009</v>
      </c>
      <c r="W76" s="72">
        <v>0</v>
      </c>
      <c r="X76" s="45">
        <v>0</v>
      </c>
      <c r="Y76" s="45">
        <v>0</v>
      </c>
      <c r="Z76" s="45">
        <v>0</v>
      </c>
      <c r="AA76" s="54">
        <v>0</v>
      </c>
      <c r="AB76" s="72">
        <v>0</v>
      </c>
      <c r="AC76" s="45">
        <v>0</v>
      </c>
      <c r="AD76" s="45">
        <v>0</v>
      </c>
      <c r="AE76" s="45">
        <v>0</v>
      </c>
      <c r="AF76" s="54">
        <v>0</v>
      </c>
      <c r="AG76" s="72">
        <v>0</v>
      </c>
      <c r="AH76" s="45">
        <v>0</v>
      </c>
      <c r="AI76" s="45">
        <v>0</v>
      </c>
      <c r="AJ76" s="45">
        <v>0</v>
      </c>
      <c r="AK76" s="54">
        <v>0</v>
      </c>
      <c r="AL76" s="72">
        <v>0.000953697</v>
      </c>
      <c r="AM76" s="45">
        <v>0</v>
      </c>
      <c r="AN76" s="45">
        <v>0</v>
      </c>
      <c r="AO76" s="45">
        <v>0</v>
      </c>
      <c r="AP76" s="54">
        <v>0</v>
      </c>
      <c r="AQ76" s="72">
        <v>0</v>
      </c>
      <c r="AR76" s="53">
        <v>0</v>
      </c>
      <c r="AS76" s="45">
        <v>0</v>
      </c>
      <c r="AT76" s="45">
        <v>0</v>
      </c>
      <c r="AU76" s="54">
        <v>0</v>
      </c>
      <c r="AV76" s="72">
        <v>19.417364126</v>
      </c>
      <c r="AW76" s="45">
        <v>4.918142441</v>
      </c>
      <c r="AX76" s="45">
        <v>0</v>
      </c>
      <c r="AY76" s="45">
        <v>0</v>
      </c>
      <c r="AZ76" s="54">
        <v>38.737903804</v>
      </c>
      <c r="BA76" s="72">
        <v>0</v>
      </c>
      <c r="BB76" s="53">
        <v>0</v>
      </c>
      <c r="BC76" s="45">
        <v>0</v>
      </c>
      <c r="BD76" s="45">
        <v>0</v>
      </c>
      <c r="BE76" s="54">
        <v>0</v>
      </c>
      <c r="BF76" s="72">
        <v>4.317893518</v>
      </c>
      <c r="BG76" s="53">
        <v>0</v>
      </c>
      <c r="BH76" s="45">
        <v>0</v>
      </c>
      <c r="BI76" s="45">
        <v>0</v>
      </c>
      <c r="BJ76" s="54">
        <v>2.874906206</v>
      </c>
      <c r="BK76" s="49">
        <v>75.27063221600001</v>
      </c>
      <c r="BL76" s="27"/>
      <c r="BM76" s="105"/>
    </row>
    <row r="77" spans="1:65" ht="12.75">
      <c r="A77" s="11"/>
      <c r="B77" s="100" t="s">
        <v>149</v>
      </c>
      <c r="C77" s="72">
        <v>0</v>
      </c>
      <c r="D77" s="53">
        <v>53.375059496</v>
      </c>
      <c r="E77" s="45">
        <v>0</v>
      </c>
      <c r="F77" s="45">
        <v>0</v>
      </c>
      <c r="G77" s="54">
        <v>0</v>
      </c>
      <c r="H77" s="72">
        <v>4.218396728</v>
      </c>
      <c r="I77" s="45">
        <v>14.227379330999998</v>
      </c>
      <c r="J77" s="45">
        <v>0</v>
      </c>
      <c r="K77" s="45">
        <v>0</v>
      </c>
      <c r="L77" s="54">
        <v>45.11507642000001</v>
      </c>
      <c r="M77" s="72">
        <v>0</v>
      </c>
      <c r="N77" s="53">
        <v>0</v>
      </c>
      <c r="O77" s="45">
        <v>0</v>
      </c>
      <c r="P77" s="45">
        <v>0</v>
      </c>
      <c r="Q77" s="54">
        <v>0</v>
      </c>
      <c r="R77" s="72">
        <v>0.708959791</v>
      </c>
      <c r="S77" s="45">
        <v>4.846211096</v>
      </c>
      <c r="T77" s="45">
        <v>0</v>
      </c>
      <c r="U77" s="45">
        <v>0</v>
      </c>
      <c r="V77" s="54">
        <v>0.726274902</v>
      </c>
      <c r="W77" s="72">
        <v>0</v>
      </c>
      <c r="X77" s="45">
        <v>0</v>
      </c>
      <c r="Y77" s="45">
        <v>0</v>
      </c>
      <c r="Z77" s="45">
        <v>0</v>
      </c>
      <c r="AA77" s="54">
        <v>0</v>
      </c>
      <c r="AB77" s="72">
        <v>0</v>
      </c>
      <c r="AC77" s="45">
        <v>0</v>
      </c>
      <c r="AD77" s="45">
        <v>0</v>
      </c>
      <c r="AE77" s="45">
        <v>0</v>
      </c>
      <c r="AF77" s="54">
        <v>0</v>
      </c>
      <c r="AG77" s="72">
        <v>0</v>
      </c>
      <c r="AH77" s="45">
        <v>0</v>
      </c>
      <c r="AI77" s="45">
        <v>0</v>
      </c>
      <c r="AJ77" s="45">
        <v>0</v>
      </c>
      <c r="AK77" s="54">
        <v>0</v>
      </c>
      <c r="AL77" s="72">
        <v>0</v>
      </c>
      <c r="AM77" s="45">
        <v>0</v>
      </c>
      <c r="AN77" s="45">
        <v>0</v>
      </c>
      <c r="AO77" s="45">
        <v>0</v>
      </c>
      <c r="AP77" s="54">
        <v>0</v>
      </c>
      <c r="AQ77" s="72">
        <v>0</v>
      </c>
      <c r="AR77" s="53">
        <v>0</v>
      </c>
      <c r="AS77" s="45">
        <v>0</v>
      </c>
      <c r="AT77" s="45">
        <v>0</v>
      </c>
      <c r="AU77" s="54">
        <v>0</v>
      </c>
      <c r="AV77" s="72">
        <v>7.550592021</v>
      </c>
      <c r="AW77" s="45">
        <v>18.328896556</v>
      </c>
      <c r="AX77" s="45">
        <v>0</v>
      </c>
      <c r="AY77" s="45">
        <v>0</v>
      </c>
      <c r="AZ77" s="54">
        <v>55.903570421</v>
      </c>
      <c r="BA77" s="72">
        <v>0</v>
      </c>
      <c r="BB77" s="53">
        <v>0</v>
      </c>
      <c r="BC77" s="45">
        <v>0</v>
      </c>
      <c r="BD77" s="45">
        <v>0</v>
      </c>
      <c r="BE77" s="54">
        <v>0</v>
      </c>
      <c r="BF77" s="72">
        <v>1.730980988</v>
      </c>
      <c r="BG77" s="53">
        <v>9.254961532000001</v>
      </c>
      <c r="BH77" s="45">
        <v>0</v>
      </c>
      <c r="BI77" s="45">
        <v>0</v>
      </c>
      <c r="BJ77" s="54">
        <v>25.819586397000002</v>
      </c>
      <c r="BK77" s="49">
        <v>241.805945679</v>
      </c>
      <c r="BL77" s="27"/>
      <c r="BM77" s="105"/>
    </row>
    <row r="78" spans="1:65" ht="12.75">
      <c r="A78" s="11"/>
      <c r="B78" s="24" t="s">
        <v>150</v>
      </c>
      <c r="C78" s="72">
        <v>0</v>
      </c>
      <c r="D78" s="53">
        <v>0.692349267</v>
      </c>
      <c r="E78" s="45">
        <v>0</v>
      </c>
      <c r="F78" s="45">
        <v>0</v>
      </c>
      <c r="G78" s="54">
        <v>0</v>
      </c>
      <c r="H78" s="72">
        <v>7.4571058269999995</v>
      </c>
      <c r="I78" s="45">
        <v>7.292213993000001</v>
      </c>
      <c r="J78" s="45">
        <v>0</v>
      </c>
      <c r="K78" s="45">
        <v>0</v>
      </c>
      <c r="L78" s="54">
        <v>21.031179181</v>
      </c>
      <c r="M78" s="72">
        <v>0</v>
      </c>
      <c r="N78" s="53">
        <v>0</v>
      </c>
      <c r="O78" s="45">
        <v>0</v>
      </c>
      <c r="P78" s="45">
        <v>0</v>
      </c>
      <c r="Q78" s="54">
        <v>0</v>
      </c>
      <c r="R78" s="72">
        <v>1.742096993</v>
      </c>
      <c r="S78" s="45">
        <v>0.154384194</v>
      </c>
      <c r="T78" s="45">
        <v>0</v>
      </c>
      <c r="U78" s="45">
        <v>0</v>
      </c>
      <c r="V78" s="54">
        <v>2.782683079</v>
      </c>
      <c r="W78" s="72">
        <v>0</v>
      </c>
      <c r="X78" s="45">
        <v>0</v>
      </c>
      <c r="Y78" s="45">
        <v>0</v>
      </c>
      <c r="Z78" s="45">
        <v>0</v>
      </c>
      <c r="AA78" s="54">
        <v>0</v>
      </c>
      <c r="AB78" s="72">
        <v>0.000608487</v>
      </c>
      <c r="AC78" s="45">
        <v>0</v>
      </c>
      <c r="AD78" s="45">
        <v>0</v>
      </c>
      <c r="AE78" s="45">
        <v>0</v>
      </c>
      <c r="AF78" s="54">
        <v>0</v>
      </c>
      <c r="AG78" s="72">
        <v>0</v>
      </c>
      <c r="AH78" s="45">
        <v>0</v>
      </c>
      <c r="AI78" s="45">
        <v>0</v>
      </c>
      <c r="AJ78" s="45">
        <v>0</v>
      </c>
      <c r="AK78" s="54">
        <v>0</v>
      </c>
      <c r="AL78" s="72">
        <v>0.006777508</v>
      </c>
      <c r="AM78" s="45">
        <v>0</v>
      </c>
      <c r="AN78" s="45">
        <v>0</v>
      </c>
      <c r="AO78" s="45">
        <v>0</v>
      </c>
      <c r="AP78" s="54">
        <v>0</v>
      </c>
      <c r="AQ78" s="72">
        <v>0</v>
      </c>
      <c r="AR78" s="53">
        <v>0</v>
      </c>
      <c r="AS78" s="45">
        <v>0</v>
      </c>
      <c r="AT78" s="45">
        <v>0</v>
      </c>
      <c r="AU78" s="54">
        <v>0</v>
      </c>
      <c r="AV78" s="72">
        <v>157.76405789800003</v>
      </c>
      <c r="AW78" s="45">
        <v>144.994779736</v>
      </c>
      <c r="AX78" s="45">
        <v>0</v>
      </c>
      <c r="AY78" s="45">
        <v>0</v>
      </c>
      <c r="AZ78" s="54">
        <v>387.045052204</v>
      </c>
      <c r="BA78" s="72">
        <v>0</v>
      </c>
      <c r="BB78" s="53">
        <v>0</v>
      </c>
      <c r="BC78" s="45">
        <v>0</v>
      </c>
      <c r="BD78" s="45">
        <v>0</v>
      </c>
      <c r="BE78" s="54">
        <v>0</v>
      </c>
      <c r="BF78" s="72">
        <v>45.825568086</v>
      </c>
      <c r="BG78" s="53">
        <v>23.038425746</v>
      </c>
      <c r="BH78" s="45">
        <v>0</v>
      </c>
      <c r="BI78" s="45">
        <v>0</v>
      </c>
      <c r="BJ78" s="54">
        <v>85.484716136</v>
      </c>
      <c r="BK78" s="49">
        <v>885.311998335</v>
      </c>
      <c r="BM78" s="105"/>
    </row>
    <row r="79" spans="1:65" ht="12.75">
      <c r="A79" s="11"/>
      <c r="B79" s="24" t="s">
        <v>151</v>
      </c>
      <c r="C79" s="72">
        <v>0</v>
      </c>
      <c r="D79" s="53">
        <v>5.2519588719999994</v>
      </c>
      <c r="E79" s="45">
        <v>0</v>
      </c>
      <c r="F79" s="45">
        <v>0</v>
      </c>
      <c r="G79" s="54">
        <v>0</v>
      </c>
      <c r="H79" s="72">
        <v>17.512749213</v>
      </c>
      <c r="I79" s="45">
        <v>9.689304245</v>
      </c>
      <c r="J79" s="45">
        <v>0</v>
      </c>
      <c r="K79" s="45">
        <v>0</v>
      </c>
      <c r="L79" s="54">
        <v>9.232374389999999</v>
      </c>
      <c r="M79" s="72">
        <v>0</v>
      </c>
      <c r="N79" s="53">
        <v>0</v>
      </c>
      <c r="O79" s="45">
        <v>0</v>
      </c>
      <c r="P79" s="45">
        <v>0</v>
      </c>
      <c r="Q79" s="54">
        <v>0</v>
      </c>
      <c r="R79" s="72">
        <v>6.493170318</v>
      </c>
      <c r="S79" s="45">
        <v>0</v>
      </c>
      <c r="T79" s="45">
        <v>0</v>
      </c>
      <c r="U79" s="45">
        <v>0</v>
      </c>
      <c r="V79" s="54">
        <v>1.1971752679999998</v>
      </c>
      <c r="W79" s="72">
        <v>0</v>
      </c>
      <c r="X79" s="45">
        <v>0</v>
      </c>
      <c r="Y79" s="45">
        <v>0</v>
      </c>
      <c r="Z79" s="45">
        <v>0</v>
      </c>
      <c r="AA79" s="54">
        <v>0</v>
      </c>
      <c r="AB79" s="72">
        <v>0.005981425</v>
      </c>
      <c r="AC79" s="45">
        <v>0</v>
      </c>
      <c r="AD79" s="45">
        <v>0</v>
      </c>
      <c r="AE79" s="45">
        <v>0</v>
      </c>
      <c r="AF79" s="54">
        <v>0</v>
      </c>
      <c r="AG79" s="72">
        <v>0</v>
      </c>
      <c r="AH79" s="45">
        <v>0</v>
      </c>
      <c r="AI79" s="45">
        <v>0</v>
      </c>
      <c r="AJ79" s="45">
        <v>0</v>
      </c>
      <c r="AK79" s="54">
        <v>0</v>
      </c>
      <c r="AL79" s="72">
        <v>0.038250274</v>
      </c>
      <c r="AM79" s="45">
        <v>0</v>
      </c>
      <c r="AN79" s="45">
        <v>0</v>
      </c>
      <c r="AO79" s="45">
        <v>0</v>
      </c>
      <c r="AP79" s="54">
        <v>0</v>
      </c>
      <c r="AQ79" s="72">
        <v>0</v>
      </c>
      <c r="AR79" s="53">
        <v>0</v>
      </c>
      <c r="AS79" s="45">
        <v>0</v>
      </c>
      <c r="AT79" s="45">
        <v>0</v>
      </c>
      <c r="AU79" s="54">
        <v>0</v>
      </c>
      <c r="AV79" s="72">
        <v>29.415362902</v>
      </c>
      <c r="AW79" s="45">
        <v>8.816475106</v>
      </c>
      <c r="AX79" s="45">
        <v>0</v>
      </c>
      <c r="AY79" s="45">
        <v>0</v>
      </c>
      <c r="AZ79" s="54">
        <v>20.895230483</v>
      </c>
      <c r="BA79" s="72">
        <v>0</v>
      </c>
      <c r="BB79" s="53">
        <v>0</v>
      </c>
      <c r="BC79" s="45">
        <v>0</v>
      </c>
      <c r="BD79" s="45">
        <v>0</v>
      </c>
      <c r="BE79" s="54">
        <v>0</v>
      </c>
      <c r="BF79" s="72">
        <v>9.862345339</v>
      </c>
      <c r="BG79" s="53">
        <v>0.00958577</v>
      </c>
      <c r="BH79" s="45">
        <v>0</v>
      </c>
      <c r="BI79" s="45">
        <v>0</v>
      </c>
      <c r="BJ79" s="54">
        <v>2.605079931</v>
      </c>
      <c r="BK79" s="49">
        <v>121.025043536</v>
      </c>
      <c r="BL79" s="27"/>
      <c r="BM79" s="105"/>
    </row>
    <row r="80" spans="1:65" ht="12.75">
      <c r="A80" s="11"/>
      <c r="B80" s="24" t="s">
        <v>152</v>
      </c>
      <c r="C80" s="72">
        <v>0</v>
      </c>
      <c r="D80" s="53">
        <v>6.640445988000001</v>
      </c>
      <c r="E80" s="45">
        <v>0</v>
      </c>
      <c r="F80" s="45">
        <v>0</v>
      </c>
      <c r="G80" s="54">
        <v>0</v>
      </c>
      <c r="H80" s="72">
        <v>79.03546280799999</v>
      </c>
      <c r="I80" s="45">
        <v>82.657087394</v>
      </c>
      <c r="J80" s="45">
        <v>0</v>
      </c>
      <c r="K80" s="45">
        <v>0</v>
      </c>
      <c r="L80" s="54">
        <v>68.019858494</v>
      </c>
      <c r="M80" s="72">
        <v>0</v>
      </c>
      <c r="N80" s="53">
        <v>0</v>
      </c>
      <c r="O80" s="45">
        <v>0</v>
      </c>
      <c r="P80" s="45">
        <v>0</v>
      </c>
      <c r="Q80" s="54">
        <v>0</v>
      </c>
      <c r="R80" s="72">
        <v>17.43357564</v>
      </c>
      <c r="S80" s="45">
        <v>0.715957605</v>
      </c>
      <c r="T80" s="45">
        <v>0</v>
      </c>
      <c r="U80" s="45">
        <v>0</v>
      </c>
      <c r="V80" s="54">
        <v>2.649961738</v>
      </c>
      <c r="W80" s="72">
        <v>0</v>
      </c>
      <c r="X80" s="45">
        <v>0</v>
      </c>
      <c r="Y80" s="45">
        <v>0</v>
      </c>
      <c r="Z80" s="45">
        <v>0</v>
      </c>
      <c r="AA80" s="54">
        <v>0</v>
      </c>
      <c r="AB80" s="72">
        <v>0.31728430900000004</v>
      </c>
      <c r="AC80" s="45">
        <v>0</v>
      </c>
      <c r="AD80" s="45">
        <v>0</v>
      </c>
      <c r="AE80" s="45">
        <v>0</v>
      </c>
      <c r="AF80" s="54">
        <v>0</v>
      </c>
      <c r="AG80" s="72">
        <v>0</v>
      </c>
      <c r="AH80" s="45">
        <v>0</v>
      </c>
      <c r="AI80" s="45">
        <v>0</v>
      </c>
      <c r="AJ80" s="45">
        <v>0</v>
      </c>
      <c r="AK80" s="54">
        <v>0</v>
      </c>
      <c r="AL80" s="72">
        <v>0.096111526</v>
      </c>
      <c r="AM80" s="45">
        <v>0</v>
      </c>
      <c r="AN80" s="45">
        <v>0</v>
      </c>
      <c r="AO80" s="45">
        <v>0</v>
      </c>
      <c r="AP80" s="54">
        <v>0.07801916</v>
      </c>
      <c r="AQ80" s="72">
        <v>0</v>
      </c>
      <c r="AR80" s="53">
        <v>0.228086129</v>
      </c>
      <c r="AS80" s="45">
        <v>0</v>
      </c>
      <c r="AT80" s="45">
        <v>0</v>
      </c>
      <c r="AU80" s="54">
        <v>0</v>
      </c>
      <c r="AV80" s="72">
        <v>1137.3769917119998</v>
      </c>
      <c r="AW80" s="45">
        <v>179.30411335699998</v>
      </c>
      <c r="AX80" s="45">
        <v>0</v>
      </c>
      <c r="AY80" s="45">
        <v>0</v>
      </c>
      <c r="AZ80" s="54">
        <v>604.4642559280001</v>
      </c>
      <c r="BA80" s="72">
        <v>0</v>
      </c>
      <c r="BB80" s="53">
        <v>0</v>
      </c>
      <c r="BC80" s="45">
        <v>0</v>
      </c>
      <c r="BD80" s="45">
        <v>0</v>
      </c>
      <c r="BE80" s="54">
        <v>0</v>
      </c>
      <c r="BF80" s="72">
        <v>216.245483182</v>
      </c>
      <c r="BG80" s="53">
        <v>38.181783747</v>
      </c>
      <c r="BH80" s="45">
        <v>0</v>
      </c>
      <c r="BI80" s="45">
        <v>0</v>
      </c>
      <c r="BJ80" s="54">
        <v>85.04604443299999</v>
      </c>
      <c r="BK80" s="49">
        <v>2518.49052315</v>
      </c>
      <c r="BL80" s="27"/>
      <c r="BM80" s="105"/>
    </row>
    <row r="81" spans="1:65" ht="12.75">
      <c r="A81" s="11"/>
      <c r="B81" s="24" t="s">
        <v>153</v>
      </c>
      <c r="C81" s="72">
        <v>0</v>
      </c>
      <c r="D81" s="53">
        <v>71.774772042</v>
      </c>
      <c r="E81" s="45">
        <v>0</v>
      </c>
      <c r="F81" s="45">
        <v>0</v>
      </c>
      <c r="G81" s="54">
        <v>0</v>
      </c>
      <c r="H81" s="72">
        <v>147.613304021</v>
      </c>
      <c r="I81" s="45">
        <v>134.882622379</v>
      </c>
      <c r="J81" s="45">
        <v>0</v>
      </c>
      <c r="K81" s="45">
        <v>0</v>
      </c>
      <c r="L81" s="54">
        <v>318.871631632</v>
      </c>
      <c r="M81" s="72">
        <v>0</v>
      </c>
      <c r="N81" s="53">
        <v>0</v>
      </c>
      <c r="O81" s="45">
        <v>0</v>
      </c>
      <c r="P81" s="45">
        <v>0</v>
      </c>
      <c r="Q81" s="54">
        <v>0</v>
      </c>
      <c r="R81" s="72">
        <v>37.689904631</v>
      </c>
      <c r="S81" s="45">
        <v>22.951591859</v>
      </c>
      <c r="T81" s="45">
        <v>0</v>
      </c>
      <c r="U81" s="45">
        <v>0</v>
      </c>
      <c r="V81" s="54">
        <v>21.31236523</v>
      </c>
      <c r="W81" s="72">
        <v>0</v>
      </c>
      <c r="X81" s="45">
        <v>0</v>
      </c>
      <c r="Y81" s="45">
        <v>0</v>
      </c>
      <c r="Z81" s="45">
        <v>0</v>
      </c>
      <c r="AA81" s="54">
        <v>0</v>
      </c>
      <c r="AB81" s="72">
        <v>0.293457456</v>
      </c>
      <c r="AC81" s="45">
        <v>0</v>
      </c>
      <c r="AD81" s="45">
        <v>0</v>
      </c>
      <c r="AE81" s="45">
        <v>0</v>
      </c>
      <c r="AF81" s="54">
        <v>0</v>
      </c>
      <c r="AG81" s="72">
        <v>0</v>
      </c>
      <c r="AH81" s="45">
        <v>0</v>
      </c>
      <c r="AI81" s="45">
        <v>0</v>
      </c>
      <c r="AJ81" s="45">
        <v>0</v>
      </c>
      <c r="AK81" s="54">
        <v>0</v>
      </c>
      <c r="AL81" s="72">
        <v>0.25026354900000003</v>
      </c>
      <c r="AM81" s="45">
        <v>0</v>
      </c>
      <c r="AN81" s="45">
        <v>0</v>
      </c>
      <c r="AO81" s="45">
        <v>0</v>
      </c>
      <c r="AP81" s="54">
        <v>0</v>
      </c>
      <c r="AQ81" s="72">
        <v>0</v>
      </c>
      <c r="AR81" s="53">
        <v>0</v>
      </c>
      <c r="AS81" s="45">
        <v>0</v>
      </c>
      <c r="AT81" s="45">
        <v>0</v>
      </c>
      <c r="AU81" s="54">
        <v>0</v>
      </c>
      <c r="AV81" s="72">
        <v>1608.6381054679998</v>
      </c>
      <c r="AW81" s="45">
        <v>361.42264131099995</v>
      </c>
      <c r="AX81" s="45">
        <v>0</v>
      </c>
      <c r="AY81" s="45">
        <v>0</v>
      </c>
      <c r="AZ81" s="54">
        <v>2098.41463665</v>
      </c>
      <c r="BA81" s="72">
        <v>0</v>
      </c>
      <c r="BB81" s="53">
        <v>0</v>
      </c>
      <c r="BC81" s="45">
        <v>0</v>
      </c>
      <c r="BD81" s="45">
        <v>0</v>
      </c>
      <c r="BE81" s="54">
        <v>0</v>
      </c>
      <c r="BF81" s="72">
        <v>461.263729453</v>
      </c>
      <c r="BG81" s="53">
        <v>39.47354953</v>
      </c>
      <c r="BH81" s="45">
        <v>0</v>
      </c>
      <c r="BI81" s="45">
        <v>0</v>
      </c>
      <c r="BJ81" s="54">
        <v>208.765804805</v>
      </c>
      <c r="BK81" s="49">
        <v>5533.618380015999</v>
      </c>
      <c r="BM81" s="105"/>
    </row>
    <row r="82" spans="1:65" ht="12.75">
      <c r="A82" s="11"/>
      <c r="B82" s="24" t="s">
        <v>154</v>
      </c>
      <c r="C82" s="72">
        <v>0</v>
      </c>
      <c r="D82" s="53">
        <v>267.18936152699996</v>
      </c>
      <c r="E82" s="45">
        <v>0</v>
      </c>
      <c r="F82" s="45">
        <v>0</v>
      </c>
      <c r="G82" s="54">
        <v>0</v>
      </c>
      <c r="H82" s="72">
        <v>6.316461562000001</v>
      </c>
      <c r="I82" s="45">
        <v>70.26371663</v>
      </c>
      <c r="J82" s="45">
        <v>0</v>
      </c>
      <c r="K82" s="45">
        <v>0</v>
      </c>
      <c r="L82" s="54">
        <v>189.299216896</v>
      </c>
      <c r="M82" s="72">
        <v>0</v>
      </c>
      <c r="N82" s="53">
        <v>0</v>
      </c>
      <c r="O82" s="45">
        <v>0</v>
      </c>
      <c r="P82" s="45">
        <v>0</v>
      </c>
      <c r="Q82" s="54">
        <v>0</v>
      </c>
      <c r="R82" s="72">
        <v>1.9541534020000002</v>
      </c>
      <c r="S82" s="45">
        <v>1.7938223989999997</v>
      </c>
      <c r="T82" s="45">
        <v>0</v>
      </c>
      <c r="U82" s="45">
        <v>0</v>
      </c>
      <c r="V82" s="54">
        <v>3.477705874</v>
      </c>
      <c r="W82" s="72">
        <v>0</v>
      </c>
      <c r="X82" s="45">
        <v>0</v>
      </c>
      <c r="Y82" s="45">
        <v>0</v>
      </c>
      <c r="Z82" s="45">
        <v>0</v>
      </c>
      <c r="AA82" s="54">
        <v>0</v>
      </c>
      <c r="AB82" s="72">
        <v>0.038415189</v>
      </c>
      <c r="AC82" s="45">
        <v>0</v>
      </c>
      <c r="AD82" s="45">
        <v>0</v>
      </c>
      <c r="AE82" s="45">
        <v>0</v>
      </c>
      <c r="AF82" s="54">
        <v>0</v>
      </c>
      <c r="AG82" s="72">
        <v>0</v>
      </c>
      <c r="AH82" s="45">
        <v>0</v>
      </c>
      <c r="AI82" s="45">
        <v>0</v>
      </c>
      <c r="AJ82" s="45">
        <v>0</v>
      </c>
      <c r="AK82" s="54">
        <v>0</v>
      </c>
      <c r="AL82" s="72">
        <v>0.0014810469999999999</v>
      </c>
      <c r="AM82" s="45">
        <v>0</v>
      </c>
      <c r="AN82" s="45">
        <v>0</v>
      </c>
      <c r="AO82" s="45">
        <v>0</v>
      </c>
      <c r="AP82" s="54">
        <v>0</v>
      </c>
      <c r="AQ82" s="72">
        <v>0</v>
      </c>
      <c r="AR82" s="53">
        <v>0</v>
      </c>
      <c r="AS82" s="45">
        <v>0</v>
      </c>
      <c r="AT82" s="45">
        <v>0</v>
      </c>
      <c r="AU82" s="54">
        <v>0</v>
      </c>
      <c r="AV82" s="72">
        <v>137.53677489900002</v>
      </c>
      <c r="AW82" s="45">
        <v>128.967641544</v>
      </c>
      <c r="AX82" s="45">
        <v>0</v>
      </c>
      <c r="AY82" s="45">
        <v>0</v>
      </c>
      <c r="AZ82" s="54">
        <v>567.9359331850001</v>
      </c>
      <c r="BA82" s="72">
        <v>0</v>
      </c>
      <c r="BB82" s="53">
        <v>0</v>
      </c>
      <c r="BC82" s="45">
        <v>0</v>
      </c>
      <c r="BD82" s="45">
        <v>0</v>
      </c>
      <c r="BE82" s="54">
        <v>0</v>
      </c>
      <c r="BF82" s="72">
        <v>37.10878820800001</v>
      </c>
      <c r="BG82" s="53">
        <v>23.984616663</v>
      </c>
      <c r="BH82" s="45">
        <v>0</v>
      </c>
      <c r="BI82" s="45">
        <v>0</v>
      </c>
      <c r="BJ82" s="54">
        <v>64.198298105</v>
      </c>
      <c r="BK82" s="49">
        <v>1500.0663871299998</v>
      </c>
      <c r="BL82" s="27"/>
      <c r="BM82" s="105"/>
    </row>
    <row r="83" spans="1:65" ht="12.75">
      <c r="A83" s="11"/>
      <c r="B83" s="24" t="s">
        <v>155</v>
      </c>
      <c r="C83" s="72">
        <v>0</v>
      </c>
      <c r="D83" s="53">
        <v>98.752284495</v>
      </c>
      <c r="E83" s="45">
        <v>0</v>
      </c>
      <c r="F83" s="45">
        <v>0</v>
      </c>
      <c r="G83" s="54">
        <v>0</v>
      </c>
      <c r="H83" s="72">
        <v>59.754398939000005</v>
      </c>
      <c r="I83" s="45">
        <v>182.061897154</v>
      </c>
      <c r="J83" s="45">
        <v>0.986362881</v>
      </c>
      <c r="K83" s="45">
        <v>0</v>
      </c>
      <c r="L83" s="54">
        <v>159.118831867</v>
      </c>
      <c r="M83" s="72">
        <v>0</v>
      </c>
      <c r="N83" s="53">
        <v>0</v>
      </c>
      <c r="O83" s="45">
        <v>0</v>
      </c>
      <c r="P83" s="45">
        <v>0</v>
      </c>
      <c r="Q83" s="54">
        <v>0</v>
      </c>
      <c r="R83" s="72">
        <v>15.460043556999999</v>
      </c>
      <c r="S83" s="45">
        <v>5.48013865</v>
      </c>
      <c r="T83" s="45">
        <v>0</v>
      </c>
      <c r="U83" s="45">
        <v>0</v>
      </c>
      <c r="V83" s="54">
        <v>5.631037006000001</v>
      </c>
      <c r="W83" s="72">
        <v>0</v>
      </c>
      <c r="X83" s="45">
        <v>0</v>
      </c>
      <c r="Y83" s="45">
        <v>0</v>
      </c>
      <c r="Z83" s="45">
        <v>0</v>
      </c>
      <c r="AA83" s="54">
        <v>0</v>
      </c>
      <c r="AB83" s="72">
        <v>0.110330688</v>
      </c>
      <c r="AC83" s="45">
        <v>0</v>
      </c>
      <c r="AD83" s="45">
        <v>0</v>
      </c>
      <c r="AE83" s="45">
        <v>0</v>
      </c>
      <c r="AF83" s="54">
        <v>0</v>
      </c>
      <c r="AG83" s="72">
        <v>0</v>
      </c>
      <c r="AH83" s="45">
        <v>0</v>
      </c>
      <c r="AI83" s="45">
        <v>0</v>
      </c>
      <c r="AJ83" s="45">
        <v>0</v>
      </c>
      <c r="AK83" s="54">
        <v>0</v>
      </c>
      <c r="AL83" s="72">
        <v>0.07883359000000001</v>
      </c>
      <c r="AM83" s="45">
        <v>0</v>
      </c>
      <c r="AN83" s="45">
        <v>0</v>
      </c>
      <c r="AO83" s="45">
        <v>0</v>
      </c>
      <c r="AP83" s="54">
        <v>0</v>
      </c>
      <c r="AQ83" s="72">
        <v>0</v>
      </c>
      <c r="AR83" s="53">
        <v>21.701432688999997</v>
      </c>
      <c r="AS83" s="45">
        <v>0</v>
      </c>
      <c r="AT83" s="45">
        <v>0</v>
      </c>
      <c r="AU83" s="54">
        <v>0</v>
      </c>
      <c r="AV83" s="72">
        <v>595.3191177140001</v>
      </c>
      <c r="AW83" s="45">
        <v>162.415660465</v>
      </c>
      <c r="AX83" s="45">
        <v>0</v>
      </c>
      <c r="AY83" s="45">
        <v>0</v>
      </c>
      <c r="AZ83" s="54">
        <v>708.24442995</v>
      </c>
      <c r="BA83" s="72">
        <v>0</v>
      </c>
      <c r="BB83" s="53">
        <v>0</v>
      </c>
      <c r="BC83" s="45">
        <v>0</v>
      </c>
      <c r="BD83" s="45">
        <v>0</v>
      </c>
      <c r="BE83" s="54">
        <v>0</v>
      </c>
      <c r="BF83" s="72">
        <v>125.12626273400001</v>
      </c>
      <c r="BG83" s="53">
        <v>11.208659701</v>
      </c>
      <c r="BH83" s="45">
        <v>0</v>
      </c>
      <c r="BI83" s="45">
        <v>0</v>
      </c>
      <c r="BJ83" s="54">
        <v>42.633693658</v>
      </c>
      <c r="BK83" s="49">
        <v>2194.0834157380004</v>
      </c>
      <c r="BM83" s="105"/>
    </row>
    <row r="84" spans="1:65" ht="12.75">
      <c r="A84" s="11"/>
      <c r="B84" s="24" t="s">
        <v>176</v>
      </c>
      <c r="C84" s="72">
        <v>0</v>
      </c>
      <c r="D84" s="53">
        <v>0.501567742</v>
      </c>
      <c r="E84" s="45">
        <v>0</v>
      </c>
      <c r="F84" s="45">
        <v>0</v>
      </c>
      <c r="G84" s="54">
        <v>0</v>
      </c>
      <c r="H84" s="72">
        <v>2.2131146889999997</v>
      </c>
      <c r="I84" s="45">
        <v>5.148464211</v>
      </c>
      <c r="J84" s="45">
        <v>0</v>
      </c>
      <c r="K84" s="45">
        <v>0</v>
      </c>
      <c r="L84" s="54">
        <v>3.082383996</v>
      </c>
      <c r="M84" s="72">
        <v>0</v>
      </c>
      <c r="N84" s="53">
        <v>0</v>
      </c>
      <c r="O84" s="45">
        <v>0</v>
      </c>
      <c r="P84" s="45">
        <v>0</v>
      </c>
      <c r="Q84" s="54">
        <v>0</v>
      </c>
      <c r="R84" s="72">
        <v>0.913933839</v>
      </c>
      <c r="S84" s="45">
        <v>0</v>
      </c>
      <c r="T84" s="45">
        <v>0</v>
      </c>
      <c r="U84" s="45">
        <v>0</v>
      </c>
      <c r="V84" s="54">
        <v>4.9641314649999995</v>
      </c>
      <c r="W84" s="72">
        <v>0</v>
      </c>
      <c r="X84" s="45">
        <v>0</v>
      </c>
      <c r="Y84" s="45">
        <v>0</v>
      </c>
      <c r="Z84" s="45">
        <v>0</v>
      </c>
      <c r="AA84" s="54">
        <v>0</v>
      </c>
      <c r="AB84" s="72">
        <v>0.001568913</v>
      </c>
      <c r="AC84" s="45">
        <v>0</v>
      </c>
      <c r="AD84" s="45">
        <v>0</v>
      </c>
      <c r="AE84" s="45">
        <v>0</v>
      </c>
      <c r="AF84" s="54">
        <v>0</v>
      </c>
      <c r="AG84" s="72">
        <v>0</v>
      </c>
      <c r="AH84" s="45">
        <v>0</v>
      </c>
      <c r="AI84" s="45">
        <v>0</v>
      </c>
      <c r="AJ84" s="45">
        <v>0</v>
      </c>
      <c r="AK84" s="54">
        <v>0</v>
      </c>
      <c r="AL84" s="72">
        <v>0.000462416</v>
      </c>
      <c r="AM84" s="45">
        <v>0</v>
      </c>
      <c r="AN84" s="45">
        <v>0</v>
      </c>
      <c r="AO84" s="45">
        <v>0</v>
      </c>
      <c r="AP84" s="54">
        <v>0</v>
      </c>
      <c r="AQ84" s="72">
        <v>0</v>
      </c>
      <c r="AR84" s="53">
        <v>0</v>
      </c>
      <c r="AS84" s="45">
        <v>0</v>
      </c>
      <c r="AT84" s="45">
        <v>0</v>
      </c>
      <c r="AU84" s="54">
        <v>0</v>
      </c>
      <c r="AV84" s="72">
        <v>37.464850219999995</v>
      </c>
      <c r="AW84" s="45">
        <v>11.427404463</v>
      </c>
      <c r="AX84" s="45">
        <v>0</v>
      </c>
      <c r="AY84" s="45">
        <v>0</v>
      </c>
      <c r="AZ84" s="54">
        <v>45.204897579</v>
      </c>
      <c r="BA84" s="72">
        <v>0</v>
      </c>
      <c r="BB84" s="53">
        <v>0</v>
      </c>
      <c r="BC84" s="45">
        <v>0</v>
      </c>
      <c r="BD84" s="45">
        <v>0</v>
      </c>
      <c r="BE84" s="54">
        <v>0</v>
      </c>
      <c r="BF84" s="72">
        <v>20.562292322</v>
      </c>
      <c r="BG84" s="53">
        <v>1.279797714</v>
      </c>
      <c r="BH84" s="45">
        <v>0</v>
      </c>
      <c r="BI84" s="45">
        <v>0</v>
      </c>
      <c r="BJ84" s="54">
        <v>17.065251841</v>
      </c>
      <c r="BK84" s="49">
        <v>149.83012140999998</v>
      </c>
      <c r="BM84" s="105"/>
    </row>
    <row r="85" spans="1:65" ht="12.75">
      <c r="A85" s="11"/>
      <c r="B85" s="24" t="s">
        <v>156</v>
      </c>
      <c r="C85" s="72">
        <v>0</v>
      </c>
      <c r="D85" s="53">
        <v>0.837811471</v>
      </c>
      <c r="E85" s="45">
        <v>0</v>
      </c>
      <c r="F85" s="45">
        <v>0</v>
      </c>
      <c r="G85" s="54">
        <v>0</v>
      </c>
      <c r="H85" s="72">
        <v>262.520139811</v>
      </c>
      <c r="I85" s="45">
        <v>74.74108072199999</v>
      </c>
      <c r="J85" s="45">
        <v>0</v>
      </c>
      <c r="K85" s="45">
        <v>0</v>
      </c>
      <c r="L85" s="54">
        <v>257.944525763</v>
      </c>
      <c r="M85" s="72">
        <v>0</v>
      </c>
      <c r="N85" s="53">
        <v>0</v>
      </c>
      <c r="O85" s="45">
        <v>0</v>
      </c>
      <c r="P85" s="45">
        <v>0</v>
      </c>
      <c r="Q85" s="54">
        <v>0</v>
      </c>
      <c r="R85" s="72">
        <v>90.94808929300001</v>
      </c>
      <c r="S85" s="45">
        <v>3.10469649</v>
      </c>
      <c r="T85" s="45">
        <v>0</v>
      </c>
      <c r="U85" s="45">
        <v>0</v>
      </c>
      <c r="V85" s="54">
        <v>16.111483426</v>
      </c>
      <c r="W85" s="72">
        <v>0</v>
      </c>
      <c r="X85" s="45">
        <v>0</v>
      </c>
      <c r="Y85" s="45">
        <v>0</v>
      </c>
      <c r="Z85" s="45">
        <v>0</v>
      </c>
      <c r="AA85" s="54">
        <v>0</v>
      </c>
      <c r="AB85" s="72">
        <v>1.388353247</v>
      </c>
      <c r="AC85" s="45">
        <v>0</v>
      </c>
      <c r="AD85" s="45">
        <v>0</v>
      </c>
      <c r="AE85" s="45">
        <v>0</v>
      </c>
      <c r="AF85" s="54">
        <v>0.081287938</v>
      </c>
      <c r="AG85" s="72">
        <v>0</v>
      </c>
      <c r="AH85" s="45">
        <v>0</v>
      </c>
      <c r="AI85" s="45">
        <v>0</v>
      </c>
      <c r="AJ85" s="45">
        <v>0</v>
      </c>
      <c r="AK85" s="54">
        <v>0</v>
      </c>
      <c r="AL85" s="72">
        <v>0.939925947</v>
      </c>
      <c r="AM85" s="45">
        <v>0</v>
      </c>
      <c r="AN85" s="45">
        <v>0</v>
      </c>
      <c r="AO85" s="45">
        <v>0</v>
      </c>
      <c r="AP85" s="54">
        <v>0</v>
      </c>
      <c r="AQ85" s="72">
        <v>0</v>
      </c>
      <c r="AR85" s="53">
        <v>0</v>
      </c>
      <c r="AS85" s="45">
        <v>0</v>
      </c>
      <c r="AT85" s="45">
        <v>0</v>
      </c>
      <c r="AU85" s="54">
        <v>0</v>
      </c>
      <c r="AV85" s="72">
        <v>2420.910130934</v>
      </c>
      <c r="AW85" s="45">
        <v>252.014102499</v>
      </c>
      <c r="AX85" s="45">
        <v>0</v>
      </c>
      <c r="AY85" s="45">
        <v>0</v>
      </c>
      <c r="AZ85" s="54">
        <v>1268.07011087</v>
      </c>
      <c r="BA85" s="72">
        <v>0</v>
      </c>
      <c r="BB85" s="53">
        <v>0</v>
      </c>
      <c r="BC85" s="45">
        <v>0</v>
      </c>
      <c r="BD85" s="45">
        <v>0</v>
      </c>
      <c r="BE85" s="54">
        <v>0</v>
      </c>
      <c r="BF85" s="72">
        <v>727.432171649</v>
      </c>
      <c r="BG85" s="53">
        <v>32.47285788</v>
      </c>
      <c r="BH85" s="45">
        <v>0</v>
      </c>
      <c r="BI85" s="45">
        <v>0</v>
      </c>
      <c r="BJ85" s="54">
        <v>145.270560943</v>
      </c>
      <c r="BK85" s="49">
        <v>5554.7873288830015</v>
      </c>
      <c r="BL85" s="27"/>
      <c r="BM85" s="105"/>
    </row>
    <row r="86" spans="1:65" ht="12" customHeight="1">
      <c r="A86" s="11"/>
      <c r="B86" s="24" t="s">
        <v>157</v>
      </c>
      <c r="C86" s="72">
        <v>0</v>
      </c>
      <c r="D86" s="53">
        <v>0.8410232990000001</v>
      </c>
      <c r="E86" s="45">
        <v>0</v>
      </c>
      <c r="F86" s="45">
        <v>0</v>
      </c>
      <c r="G86" s="54">
        <v>0</v>
      </c>
      <c r="H86" s="72">
        <v>73.359784854</v>
      </c>
      <c r="I86" s="45">
        <v>3.1403929209999997</v>
      </c>
      <c r="J86" s="45">
        <v>0</v>
      </c>
      <c r="K86" s="45">
        <v>0</v>
      </c>
      <c r="L86" s="54">
        <v>39.197816954</v>
      </c>
      <c r="M86" s="72">
        <v>0</v>
      </c>
      <c r="N86" s="53">
        <v>0</v>
      </c>
      <c r="O86" s="45">
        <v>0</v>
      </c>
      <c r="P86" s="45">
        <v>0</v>
      </c>
      <c r="Q86" s="54">
        <v>0</v>
      </c>
      <c r="R86" s="72">
        <v>29.520718451999997</v>
      </c>
      <c r="S86" s="45">
        <v>0.011917033</v>
      </c>
      <c r="T86" s="45">
        <v>0</v>
      </c>
      <c r="U86" s="45">
        <v>0</v>
      </c>
      <c r="V86" s="54">
        <v>2.795723296</v>
      </c>
      <c r="W86" s="72">
        <v>0</v>
      </c>
      <c r="X86" s="45">
        <v>0</v>
      </c>
      <c r="Y86" s="45">
        <v>0</v>
      </c>
      <c r="Z86" s="45">
        <v>0</v>
      </c>
      <c r="AA86" s="54">
        <v>0</v>
      </c>
      <c r="AB86" s="72">
        <v>0.09427457900000001</v>
      </c>
      <c r="AC86" s="45">
        <v>0</v>
      </c>
      <c r="AD86" s="45">
        <v>0</v>
      </c>
      <c r="AE86" s="45">
        <v>0</v>
      </c>
      <c r="AF86" s="54">
        <v>0</v>
      </c>
      <c r="AG86" s="72">
        <v>0</v>
      </c>
      <c r="AH86" s="45">
        <v>0</v>
      </c>
      <c r="AI86" s="45">
        <v>0</v>
      </c>
      <c r="AJ86" s="45">
        <v>0</v>
      </c>
      <c r="AK86" s="54">
        <v>0</v>
      </c>
      <c r="AL86" s="72">
        <v>0.051472532999999994</v>
      </c>
      <c r="AM86" s="45">
        <v>0</v>
      </c>
      <c r="AN86" s="45">
        <v>0</v>
      </c>
      <c r="AO86" s="45">
        <v>0</v>
      </c>
      <c r="AP86" s="54">
        <v>0</v>
      </c>
      <c r="AQ86" s="72">
        <v>0</v>
      </c>
      <c r="AR86" s="53">
        <v>0.004075285</v>
      </c>
      <c r="AS86" s="45">
        <v>0</v>
      </c>
      <c r="AT86" s="45">
        <v>0</v>
      </c>
      <c r="AU86" s="54">
        <v>0</v>
      </c>
      <c r="AV86" s="72">
        <v>137.653278712</v>
      </c>
      <c r="AW86" s="45">
        <v>7.518677257</v>
      </c>
      <c r="AX86" s="45">
        <v>0</v>
      </c>
      <c r="AY86" s="45">
        <v>0</v>
      </c>
      <c r="AZ86" s="54">
        <v>41.567148135000004</v>
      </c>
      <c r="BA86" s="72">
        <v>0</v>
      </c>
      <c r="BB86" s="53">
        <v>0</v>
      </c>
      <c r="BC86" s="45">
        <v>0</v>
      </c>
      <c r="BD86" s="45">
        <v>0</v>
      </c>
      <c r="BE86" s="54">
        <v>0</v>
      </c>
      <c r="BF86" s="72">
        <v>49.563462159</v>
      </c>
      <c r="BG86" s="53">
        <v>0.8654756019999998</v>
      </c>
      <c r="BH86" s="45">
        <v>0</v>
      </c>
      <c r="BI86" s="45">
        <v>0</v>
      </c>
      <c r="BJ86" s="54">
        <v>8.779194814</v>
      </c>
      <c r="BK86" s="49">
        <v>394.96443588499994</v>
      </c>
      <c r="BL86" s="27"/>
      <c r="BM86" s="105"/>
    </row>
    <row r="87" spans="1:65" ht="12.75">
      <c r="A87" s="11"/>
      <c r="B87" s="24" t="s">
        <v>158</v>
      </c>
      <c r="C87" s="72">
        <v>0</v>
      </c>
      <c r="D87" s="53">
        <v>0.7104488769999999</v>
      </c>
      <c r="E87" s="45">
        <v>0</v>
      </c>
      <c r="F87" s="45">
        <v>0</v>
      </c>
      <c r="G87" s="54">
        <v>0</v>
      </c>
      <c r="H87" s="72">
        <v>464.55047195900005</v>
      </c>
      <c r="I87" s="45">
        <v>12.373626582</v>
      </c>
      <c r="J87" s="45">
        <v>0</v>
      </c>
      <c r="K87" s="45">
        <v>0</v>
      </c>
      <c r="L87" s="54">
        <v>115.488641275</v>
      </c>
      <c r="M87" s="72">
        <v>0</v>
      </c>
      <c r="N87" s="53">
        <v>0</v>
      </c>
      <c r="O87" s="45">
        <v>0</v>
      </c>
      <c r="P87" s="45">
        <v>0</v>
      </c>
      <c r="Q87" s="54">
        <v>0</v>
      </c>
      <c r="R87" s="72">
        <v>139.625496438</v>
      </c>
      <c r="S87" s="45">
        <v>2.282385808</v>
      </c>
      <c r="T87" s="45">
        <v>0</v>
      </c>
      <c r="U87" s="45">
        <v>0</v>
      </c>
      <c r="V87" s="54">
        <v>11.008503694000002</v>
      </c>
      <c r="W87" s="72">
        <v>0</v>
      </c>
      <c r="X87" s="45">
        <v>0</v>
      </c>
      <c r="Y87" s="45">
        <v>0</v>
      </c>
      <c r="Z87" s="45">
        <v>0</v>
      </c>
      <c r="AA87" s="54">
        <v>0</v>
      </c>
      <c r="AB87" s="72">
        <v>2.395459429</v>
      </c>
      <c r="AC87" s="45">
        <v>0</v>
      </c>
      <c r="AD87" s="45">
        <v>0</v>
      </c>
      <c r="AE87" s="45">
        <v>0</v>
      </c>
      <c r="AF87" s="54">
        <v>0.0043581720000000004</v>
      </c>
      <c r="AG87" s="72">
        <v>0</v>
      </c>
      <c r="AH87" s="45">
        <v>0</v>
      </c>
      <c r="AI87" s="45">
        <v>0</v>
      </c>
      <c r="AJ87" s="45">
        <v>0</v>
      </c>
      <c r="AK87" s="54">
        <v>0</v>
      </c>
      <c r="AL87" s="72">
        <v>1.6419005519999998</v>
      </c>
      <c r="AM87" s="45">
        <v>0</v>
      </c>
      <c r="AN87" s="45">
        <v>0</v>
      </c>
      <c r="AO87" s="45">
        <v>0</v>
      </c>
      <c r="AP87" s="54">
        <v>0</v>
      </c>
      <c r="AQ87" s="72">
        <v>0</v>
      </c>
      <c r="AR87" s="53">
        <v>5.253748387</v>
      </c>
      <c r="AS87" s="45">
        <v>0</v>
      </c>
      <c r="AT87" s="45">
        <v>0</v>
      </c>
      <c r="AU87" s="54">
        <v>0</v>
      </c>
      <c r="AV87" s="72">
        <v>2545.923630723</v>
      </c>
      <c r="AW87" s="45">
        <v>99.56112282900001</v>
      </c>
      <c r="AX87" s="45">
        <v>0</v>
      </c>
      <c r="AY87" s="45">
        <v>0</v>
      </c>
      <c r="AZ87" s="54">
        <v>614.892892927</v>
      </c>
      <c r="BA87" s="72">
        <v>0</v>
      </c>
      <c r="BB87" s="53">
        <v>0</v>
      </c>
      <c r="BC87" s="45">
        <v>0</v>
      </c>
      <c r="BD87" s="45">
        <v>0</v>
      </c>
      <c r="BE87" s="54">
        <v>0</v>
      </c>
      <c r="BF87" s="72">
        <v>784.6765585989999</v>
      </c>
      <c r="BG87" s="53">
        <v>10.363752888</v>
      </c>
      <c r="BH87" s="45">
        <v>0</v>
      </c>
      <c r="BI87" s="45">
        <v>0</v>
      </c>
      <c r="BJ87" s="54">
        <v>44.739309304</v>
      </c>
      <c r="BK87" s="49">
        <v>4855.492308442999</v>
      </c>
      <c r="BL87" s="27"/>
      <c r="BM87" s="105"/>
    </row>
    <row r="88" spans="1:65" ht="12.75">
      <c r="A88" s="11"/>
      <c r="B88" s="24" t="s">
        <v>159</v>
      </c>
      <c r="C88" s="72">
        <v>0</v>
      </c>
      <c r="D88" s="53">
        <v>46.949633947</v>
      </c>
      <c r="E88" s="45">
        <v>0</v>
      </c>
      <c r="F88" s="45">
        <v>0</v>
      </c>
      <c r="G88" s="54">
        <v>0</v>
      </c>
      <c r="H88" s="72">
        <v>30.673692506</v>
      </c>
      <c r="I88" s="45">
        <v>4.574829566</v>
      </c>
      <c r="J88" s="45">
        <v>0</v>
      </c>
      <c r="K88" s="45">
        <v>0</v>
      </c>
      <c r="L88" s="54">
        <v>51.946821299</v>
      </c>
      <c r="M88" s="72">
        <v>0</v>
      </c>
      <c r="N88" s="53">
        <v>0</v>
      </c>
      <c r="O88" s="45">
        <v>0</v>
      </c>
      <c r="P88" s="45">
        <v>0</v>
      </c>
      <c r="Q88" s="54">
        <v>0</v>
      </c>
      <c r="R88" s="72">
        <v>6.7556232849999995</v>
      </c>
      <c r="S88" s="45">
        <v>0.891349412</v>
      </c>
      <c r="T88" s="45">
        <v>0</v>
      </c>
      <c r="U88" s="45">
        <v>0</v>
      </c>
      <c r="V88" s="54">
        <v>0.69556348</v>
      </c>
      <c r="W88" s="72">
        <v>0</v>
      </c>
      <c r="X88" s="45">
        <v>0</v>
      </c>
      <c r="Y88" s="45">
        <v>0</v>
      </c>
      <c r="Z88" s="45">
        <v>0</v>
      </c>
      <c r="AA88" s="54">
        <v>0</v>
      </c>
      <c r="AB88" s="72">
        <v>0.728434815</v>
      </c>
      <c r="AC88" s="45">
        <v>0</v>
      </c>
      <c r="AD88" s="45">
        <v>0</v>
      </c>
      <c r="AE88" s="45">
        <v>0</v>
      </c>
      <c r="AF88" s="54">
        <v>0</v>
      </c>
      <c r="AG88" s="72">
        <v>0</v>
      </c>
      <c r="AH88" s="45">
        <v>0</v>
      </c>
      <c r="AI88" s="45">
        <v>0</v>
      </c>
      <c r="AJ88" s="45">
        <v>0</v>
      </c>
      <c r="AK88" s="54">
        <v>0</v>
      </c>
      <c r="AL88" s="72">
        <v>0.290820746</v>
      </c>
      <c r="AM88" s="45">
        <v>0</v>
      </c>
      <c r="AN88" s="45">
        <v>0</v>
      </c>
      <c r="AO88" s="45">
        <v>0</v>
      </c>
      <c r="AP88" s="54">
        <v>0</v>
      </c>
      <c r="AQ88" s="72">
        <v>0</v>
      </c>
      <c r="AR88" s="53">
        <v>0</v>
      </c>
      <c r="AS88" s="45">
        <v>0</v>
      </c>
      <c r="AT88" s="45">
        <v>0</v>
      </c>
      <c r="AU88" s="54">
        <v>0</v>
      </c>
      <c r="AV88" s="72">
        <v>635.5240468769999</v>
      </c>
      <c r="AW88" s="45">
        <v>50.892409928</v>
      </c>
      <c r="AX88" s="45">
        <v>0</v>
      </c>
      <c r="AY88" s="45">
        <v>0</v>
      </c>
      <c r="AZ88" s="54">
        <v>214.230020132</v>
      </c>
      <c r="BA88" s="72">
        <v>0</v>
      </c>
      <c r="BB88" s="53">
        <v>0</v>
      </c>
      <c r="BC88" s="45">
        <v>0</v>
      </c>
      <c r="BD88" s="45">
        <v>0</v>
      </c>
      <c r="BE88" s="54">
        <v>0</v>
      </c>
      <c r="BF88" s="72">
        <v>113.805491982</v>
      </c>
      <c r="BG88" s="53">
        <v>9.453299505999999</v>
      </c>
      <c r="BH88" s="45">
        <v>0.021623817</v>
      </c>
      <c r="BI88" s="45">
        <v>0</v>
      </c>
      <c r="BJ88" s="54">
        <v>32.875824812000005</v>
      </c>
      <c r="BK88" s="49">
        <v>1200.3094861099999</v>
      </c>
      <c r="BL88" s="27"/>
      <c r="BM88" s="105"/>
    </row>
    <row r="89" spans="1:65" ht="12.75">
      <c r="A89" s="11"/>
      <c r="B89" s="24" t="s">
        <v>160</v>
      </c>
      <c r="C89" s="72">
        <v>0</v>
      </c>
      <c r="D89" s="53">
        <v>139.718796969</v>
      </c>
      <c r="E89" s="45">
        <v>0</v>
      </c>
      <c r="F89" s="45">
        <v>0</v>
      </c>
      <c r="G89" s="54">
        <v>0</v>
      </c>
      <c r="H89" s="72">
        <v>97.566117507</v>
      </c>
      <c r="I89" s="45">
        <v>31.58170492</v>
      </c>
      <c r="J89" s="45">
        <v>0</v>
      </c>
      <c r="K89" s="45">
        <v>0</v>
      </c>
      <c r="L89" s="54">
        <v>174.331704068</v>
      </c>
      <c r="M89" s="72">
        <v>0</v>
      </c>
      <c r="N89" s="53">
        <v>0</v>
      </c>
      <c r="O89" s="45">
        <v>0</v>
      </c>
      <c r="P89" s="45">
        <v>0</v>
      </c>
      <c r="Q89" s="54">
        <v>0</v>
      </c>
      <c r="R89" s="72">
        <v>24.985863766</v>
      </c>
      <c r="S89" s="45">
        <v>0</v>
      </c>
      <c r="T89" s="45">
        <v>0</v>
      </c>
      <c r="U89" s="45">
        <v>0</v>
      </c>
      <c r="V89" s="54">
        <v>1.477384937</v>
      </c>
      <c r="W89" s="72">
        <v>0</v>
      </c>
      <c r="X89" s="45">
        <v>0</v>
      </c>
      <c r="Y89" s="45">
        <v>0</v>
      </c>
      <c r="Z89" s="45">
        <v>0</v>
      </c>
      <c r="AA89" s="54">
        <v>0</v>
      </c>
      <c r="AB89" s="72">
        <v>0.823127964</v>
      </c>
      <c r="AC89" s="45">
        <v>0</v>
      </c>
      <c r="AD89" s="45">
        <v>0</v>
      </c>
      <c r="AE89" s="45">
        <v>0</v>
      </c>
      <c r="AF89" s="54">
        <v>0.008384586</v>
      </c>
      <c r="AG89" s="72">
        <v>0</v>
      </c>
      <c r="AH89" s="45">
        <v>0</v>
      </c>
      <c r="AI89" s="45">
        <v>0</v>
      </c>
      <c r="AJ89" s="45">
        <v>0</v>
      </c>
      <c r="AK89" s="54">
        <v>0</v>
      </c>
      <c r="AL89" s="72">
        <v>0.220429955</v>
      </c>
      <c r="AM89" s="45">
        <v>0</v>
      </c>
      <c r="AN89" s="45">
        <v>0</v>
      </c>
      <c r="AO89" s="45">
        <v>0</v>
      </c>
      <c r="AP89" s="54">
        <v>0</v>
      </c>
      <c r="AQ89" s="72">
        <v>0</v>
      </c>
      <c r="AR89" s="53">
        <v>56.106393722</v>
      </c>
      <c r="AS89" s="45">
        <v>0</v>
      </c>
      <c r="AT89" s="45">
        <v>0</v>
      </c>
      <c r="AU89" s="54">
        <v>0</v>
      </c>
      <c r="AV89" s="72">
        <v>1400.62241306</v>
      </c>
      <c r="AW89" s="45">
        <v>79.423511718</v>
      </c>
      <c r="AX89" s="45">
        <v>0.105596494</v>
      </c>
      <c r="AY89" s="45">
        <v>0</v>
      </c>
      <c r="AZ89" s="54">
        <v>439.8508090600001</v>
      </c>
      <c r="BA89" s="72">
        <v>0</v>
      </c>
      <c r="BB89" s="53">
        <v>0</v>
      </c>
      <c r="BC89" s="45">
        <v>0</v>
      </c>
      <c r="BD89" s="45">
        <v>0</v>
      </c>
      <c r="BE89" s="54">
        <v>0</v>
      </c>
      <c r="BF89" s="72">
        <v>266.050759474</v>
      </c>
      <c r="BG89" s="53">
        <v>14.366704144</v>
      </c>
      <c r="BH89" s="45">
        <v>0</v>
      </c>
      <c r="BI89" s="45">
        <v>0</v>
      </c>
      <c r="BJ89" s="54">
        <v>31.053746162999996</v>
      </c>
      <c r="BK89" s="49">
        <v>2758.2934485070004</v>
      </c>
      <c r="BL89" s="27"/>
      <c r="BM89" s="105"/>
    </row>
    <row r="90" spans="1:65" ht="12.75">
      <c r="A90" s="36"/>
      <c r="B90" s="37" t="s">
        <v>77</v>
      </c>
      <c r="C90" s="80">
        <f>SUM(C74:C89)</f>
        <v>0</v>
      </c>
      <c r="D90" s="80">
        <f>SUM(D74:D89)</f>
        <v>712.641384952</v>
      </c>
      <c r="E90" s="80">
        <f aca="true" t="shared" si="10" ref="E90:BJ90">SUM(E74:E89)</f>
        <v>0</v>
      </c>
      <c r="F90" s="80">
        <f t="shared" si="10"/>
        <v>0</v>
      </c>
      <c r="G90" s="80">
        <f t="shared" si="10"/>
        <v>0</v>
      </c>
      <c r="H90" s="80">
        <f t="shared" si="10"/>
        <v>1264.516368852</v>
      </c>
      <c r="I90" s="80">
        <f t="shared" si="10"/>
        <v>643.661377636</v>
      </c>
      <c r="J90" s="80">
        <f t="shared" si="10"/>
        <v>0.986362881</v>
      </c>
      <c r="K90" s="80">
        <f t="shared" si="10"/>
        <v>0</v>
      </c>
      <c r="L90" s="80">
        <f t="shared" si="10"/>
        <v>1473.126878976</v>
      </c>
      <c r="M90" s="80">
        <f t="shared" si="10"/>
        <v>0</v>
      </c>
      <c r="N90" s="80">
        <f t="shared" si="10"/>
        <v>0</v>
      </c>
      <c r="O90" s="80">
        <f t="shared" si="10"/>
        <v>0</v>
      </c>
      <c r="P90" s="80">
        <f t="shared" si="10"/>
        <v>0</v>
      </c>
      <c r="Q90" s="80">
        <f t="shared" si="10"/>
        <v>0</v>
      </c>
      <c r="R90" s="80">
        <f t="shared" si="10"/>
        <v>377.92554863400005</v>
      </c>
      <c r="S90" s="80">
        <f t="shared" si="10"/>
        <v>61.740206329</v>
      </c>
      <c r="T90" s="80">
        <f t="shared" si="10"/>
        <v>0</v>
      </c>
      <c r="U90" s="80">
        <f t="shared" si="10"/>
        <v>0</v>
      </c>
      <c r="V90" s="80">
        <f t="shared" si="10"/>
        <v>76.923726087</v>
      </c>
      <c r="W90" s="80">
        <f t="shared" si="10"/>
        <v>0</v>
      </c>
      <c r="X90" s="80">
        <f t="shared" si="10"/>
        <v>0</v>
      </c>
      <c r="Y90" s="80">
        <f t="shared" si="10"/>
        <v>0</v>
      </c>
      <c r="Z90" s="80">
        <f t="shared" si="10"/>
        <v>0</v>
      </c>
      <c r="AA90" s="80">
        <f t="shared" si="10"/>
        <v>0</v>
      </c>
      <c r="AB90" s="80">
        <f t="shared" si="10"/>
        <v>6.197296501</v>
      </c>
      <c r="AC90" s="80">
        <f t="shared" si="10"/>
        <v>0</v>
      </c>
      <c r="AD90" s="80">
        <f t="shared" si="10"/>
        <v>0</v>
      </c>
      <c r="AE90" s="80">
        <f t="shared" si="10"/>
        <v>0</v>
      </c>
      <c r="AF90" s="80">
        <f t="shared" si="10"/>
        <v>0.094030696</v>
      </c>
      <c r="AG90" s="80">
        <f t="shared" si="10"/>
        <v>0</v>
      </c>
      <c r="AH90" s="80">
        <f t="shared" si="10"/>
        <v>0</v>
      </c>
      <c r="AI90" s="80">
        <f t="shared" si="10"/>
        <v>0</v>
      </c>
      <c r="AJ90" s="80">
        <f t="shared" si="10"/>
        <v>0</v>
      </c>
      <c r="AK90" s="80">
        <f t="shared" si="10"/>
        <v>0</v>
      </c>
      <c r="AL90" s="80">
        <f t="shared" si="10"/>
        <v>3.6176833400000006</v>
      </c>
      <c r="AM90" s="80">
        <f t="shared" si="10"/>
        <v>0</v>
      </c>
      <c r="AN90" s="80">
        <f t="shared" si="10"/>
        <v>0</v>
      </c>
      <c r="AO90" s="80">
        <f t="shared" si="10"/>
        <v>0</v>
      </c>
      <c r="AP90" s="80">
        <f t="shared" si="10"/>
        <v>0.07801916</v>
      </c>
      <c r="AQ90" s="80">
        <f t="shared" si="10"/>
        <v>0</v>
      </c>
      <c r="AR90" s="80">
        <f t="shared" si="10"/>
        <v>83.293736212</v>
      </c>
      <c r="AS90" s="80">
        <f t="shared" si="10"/>
        <v>0</v>
      </c>
      <c r="AT90" s="80">
        <f t="shared" si="10"/>
        <v>0</v>
      </c>
      <c r="AU90" s="80">
        <f t="shared" si="10"/>
        <v>0</v>
      </c>
      <c r="AV90" s="80">
        <f t="shared" si="10"/>
        <v>10991.774545918</v>
      </c>
      <c r="AW90" s="80">
        <f t="shared" si="10"/>
        <v>1568.8986338280001</v>
      </c>
      <c r="AX90" s="80">
        <f t="shared" si="10"/>
        <v>0.105596494</v>
      </c>
      <c r="AY90" s="80">
        <f t="shared" si="10"/>
        <v>0</v>
      </c>
      <c r="AZ90" s="80">
        <f t="shared" si="10"/>
        <v>7340.476588613001</v>
      </c>
      <c r="BA90" s="80">
        <f t="shared" si="10"/>
        <v>0</v>
      </c>
      <c r="BB90" s="80">
        <f t="shared" si="10"/>
        <v>0</v>
      </c>
      <c r="BC90" s="80">
        <f t="shared" si="10"/>
        <v>0</v>
      </c>
      <c r="BD90" s="80">
        <f t="shared" si="10"/>
        <v>0</v>
      </c>
      <c r="BE90" s="80">
        <f t="shared" si="10"/>
        <v>0</v>
      </c>
      <c r="BF90" s="80">
        <f t="shared" si="10"/>
        <v>2908.736518085</v>
      </c>
      <c r="BG90" s="80">
        <f t="shared" si="10"/>
        <v>220.30385992700002</v>
      </c>
      <c r="BH90" s="80">
        <f t="shared" si="10"/>
        <v>0.021623817</v>
      </c>
      <c r="BI90" s="80">
        <f t="shared" si="10"/>
        <v>0</v>
      </c>
      <c r="BJ90" s="80">
        <f t="shared" si="10"/>
        <v>833.7036473439999</v>
      </c>
      <c r="BK90" s="101">
        <f>SUM(C90:BJ90)</f>
        <v>28568.823634282</v>
      </c>
      <c r="BL90" s="27"/>
      <c r="BM90" s="105"/>
    </row>
    <row r="91" spans="1:65" ht="12.75">
      <c r="A91" s="36"/>
      <c r="B91" s="38" t="s">
        <v>75</v>
      </c>
      <c r="C91" s="50">
        <f aca="true" t="shared" si="11" ref="C91:AH91">+C90+C72</f>
        <v>0</v>
      </c>
      <c r="D91" s="70">
        <f t="shared" si="11"/>
        <v>713.417013897</v>
      </c>
      <c r="E91" s="70">
        <f t="shared" si="11"/>
        <v>0</v>
      </c>
      <c r="F91" s="70">
        <f t="shared" si="11"/>
        <v>0</v>
      </c>
      <c r="G91" s="69">
        <f t="shared" si="11"/>
        <v>0</v>
      </c>
      <c r="H91" s="50">
        <f t="shared" si="11"/>
        <v>1656.4087356769999</v>
      </c>
      <c r="I91" s="70">
        <f t="shared" si="11"/>
        <v>643.68048929</v>
      </c>
      <c r="J91" s="70">
        <f t="shared" si="11"/>
        <v>0.986362881</v>
      </c>
      <c r="K91" s="70">
        <f t="shared" si="11"/>
        <v>0</v>
      </c>
      <c r="L91" s="69">
        <f t="shared" si="11"/>
        <v>1490.890094073</v>
      </c>
      <c r="M91" s="50">
        <f t="shared" si="11"/>
        <v>0</v>
      </c>
      <c r="N91" s="70">
        <f t="shared" si="11"/>
        <v>0</v>
      </c>
      <c r="O91" s="70">
        <f t="shared" si="11"/>
        <v>0</v>
      </c>
      <c r="P91" s="70">
        <f t="shared" si="11"/>
        <v>0</v>
      </c>
      <c r="Q91" s="69">
        <f t="shared" si="11"/>
        <v>0</v>
      </c>
      <c r="R91" s="50">
        <f t="shared" si="11"/>
        <v>579.0476459610001</v>
      </c>
      <c r="S91" s="70">
        <f t="shared" si="11"/>
        <v>61.744254866000006</v>
      </c>
      <c r="T91" s="70">
        <f t="shared" si="11"/>
        <v>0</v>
      </c>
      <c r="U91" s="70">
        <f t="shared" si="11"/>
        <v>0</v>
      </c>
      <c r="V91" s="69">
        <f t="shared" si="11"/>
        <v>80.08261849600001</v>
      </c>
      <c r="W91" s="50">
        <f t="shared" si="11"/>
        <v>0</v>
      </c>
      <c r="X91" s="70">
        <f t="shared" si="11"/>
        <v>0</v>
      </c>
      <c r="Y91" s="70">
        <f t="shared" si="11"/>
        <v>0</v>
      </c>
      <c r="Z91" s="70">
        <f t="shared" si="11"/>
        <v>0</v>
      </c>
      <c r="AA91" s="69">
        <f t="shared" si="11"/>
        <v>0</v>
      </c>
      <c r="AB91" s="50">
        <f t="shared" si="11"/>
        <v>7.962445151000001</v>
      </c>
      <c r="AC91" s="70">
        <f t="shared" si="11"/>
        <v>0</v>
      </c>
      <c r="AD91" s="70">
        <f t="shared" si="11"/>
        <v>0</v>
      </c>
      <c r="AE91" s="70">
        <f t="shared" si="11"/>
        <v>0</v>
      </c>
      <c r="AF91" s="69">
        <f t="shared" si="11"/>
        <v>0.105353249</v>
      </c>
      <c r="AG91" s="50">
        <f t="shared" si="11"/>
        <v>0</v>
      </c>
      <c r="AH91" s="70">
        <f t="shared" si="11"/>
        <v>0</v>
      </c>
      <c r="AI91" s="70">
        <f aca="true" t="shared" si="12" ref="AI91:BK91">+AI90+AI72</f>
        <v>0</v>
      </c>
      <c r="AJ91" s="70">
        <f t="shared" si="12"/>
        <v>0</v>
      </c>
      <c r="AK91" s="69">
        <f t="shared" si="12"/>
        <v>0</v>
      </c>
      <c r="AL91" s="50">
        <f t="shared" si="12"/>
        <v>4.275998625000001</v>
      </c>
      <c r="AM91" s="70">
        <f t="shared" si="12"/>
        <v>0</v>
      </c>
      <c r="AN91" s="70">
        <f t="shared" si="12"/>
        <v>0</v>
      </c>
      <c r="AO91" s="70">
        <f t="shared" si="12"/>
        <v>0</v>
      </c>
      <c r="AP91" s="69">
        <f t="shared" si="12"/>
        <v>0.07801916</v>
      </c>
      <c r="AQ91" s="50">
        <f t="shared" si="12"/>
        <v>0</v>
      </c>
      <c r="AR91" s="70">
        <f t="shared" si="12"/>
        <v>83.297355031</v>
      </c>
      <c r="AS91" s="70">
        <f t="shared" si="12"/>
        <v>0</v>
      </c>
      <c r="AT91" s="70">
        <f t="shared" si="12"/>
        <v>0</v>
      </c>
      <c r="AU91" s="69">
        <f t="shared" si="12"/>
        <v>0</v>
      </c>
      <c r="AV91" s="50">
        <f t="shared" si="12"/>
        <v>13563.07485424667</v>
      </c>
      <c r="AW91" s="70">
        <f t="shared" si="12"/>
        <v>1581.2691890510002</v>
      </c>
      <c r="AX91" s="70">
        <f t="shared" si="12"/>
        <v>1.833333399</v>
      </c>
      <c r="AY91" s="70">
        <f t="shared" si="12"/>
        <v>0</v>
      </c>
      <c r="AZ91" s="69">
        <f t="shared" si="12"/>
        <v>7701.47050395</v>
      </c>
      <c r="BA91" s="50">
        <f t="shared" si="12"/>
        <v>0</v>
      </c>
      <c r="BB91" s="70">
        <f t="shared" si="12"/>
        <v>0</v>
      </c>
      <c r="BC91" s="70">
        <f t="shared" si="12"/>
        <v>0</v>
      </c>
      <c r="BD91" s="70">
        <f t="shared" si="12"/>
        <v>0</v>
      </c>
      <c r="BE91" s="69">
        <f t="shared" si="12"/>
        <v>0</v>
      </c>
      <c r="BF91" s="50">
        <f t="shared" si="12"/>
        <v>3856.162917707</v>
      </c>
      <c r="BG91" s="70">
        <f t="shared" si="12"/>
        <v>223.47979547900002</v>
      </c>
      <c r="BH91" s="70">
        <f t="shared" si="12"/>
        <v>0.021623817</v>
      </c>
      <c r="BI91" s="70">
        <f t="shared" si="12"/>
        <v>0</v>
      </c>
      <c r="BJ91" s="69">
        <f t="shared" si="12"/>
        <v>906.0046363839999</v>
      </c>
      <c r="BK91" s="52">
        <f t="shared" si="12"/>
        <v>33155.29324039067</v>
      </c>
      <c r="BL91" s="27"/>
      <c r="BM91" s="105"/>
    </row>
    <row r="92" spans="1:65" ht="3" customHeight="1">
      <c r="A92" s="11"/>
      <c r="B92" s="18"/>
      <c r="C92" s="112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4"/>
      <c r="BM92" s="105"/>
    </row>
    <row r="93" spans="1:65" ht="12.75">
      <c r="A93" s="11" t="s">
        <v>16</v>
      </c>
      <c r="B93" s="17" t="s">
        <v>8</v>
      </c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4"/>
      <c r="BM93" s="105"/>
    </row>
    <row r="94" spans="1:65" ht="12.75">
      <c r="A94" s="11" t="s">
        <v>67</v>
      </c>
      <c r="B94" s="18" t="s">
        <v>17</v>
      </c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4"/>
      <c r="BM94" s="105"/>
    </row>
    <row r="95" spans="1:65" ht="12.75">
      <c r="A95" s="11"/>
      <c r="B95" s="24" t="s">
        <v>172</v>
      </c>
      <c r="C95" s="72">
        <v>0</v>
      </c>
      <c r="D95" s="53">
        <v>109.330507876</v>
      </c>
      <c r="E95" s="45">
        <v>0</v>
      </c>
      <c r="F95" s="45">
        <v>0</v>
      </c>
      <c r="G95" s="54">
        <v>0</v>
      </c>
      <c r="H95" s="72">
        <v>69.55082307199999</v>
      </c>
      <c r="I95" s="45">
        <v>76.362677405</v>
      </c>
      <c r="J95" s="45">
        <v>0.016582148</v>
      </c>
      <c r="K95" s="45">
        <v>0</v>
      </c>
      <c r="L95" s="54">
        <v>213.510172765</v>
      </c>
      <c r="M95" s="72">
        <v>0</v>
      </c>
      <c r="N95" s="53">
        <v>0</v>
      </c>
      <c r="O95" s="45">
        <v>0</v>
      </c>
      <c r="P95" s="45">
        <v>0</v>
      </c>
      <c r="Q95" s="54">
        <v>0</v>
      </c>
      <c r="R95" s="72">
        <v>17.69610815</v>
      </c>
      <c r="S95" s="45">
        <v>0.40681281</v>
      </c>
      <c r="T95" s="45">
        <v>0</v>
      </c>
      <c r="U95" s="45">
        <v>0</v>
      </c>
      <c r="V95" s="54">
        <v>10.806805613</v>
      </c>
      <c r="W95" s="72">
        <v>0</v>
      </c>
      <c r="X95" s="45">
        <v>0</v>
      </c>
      <c r="Y95" s="45">
        <v>0</v>
      </c>
      <c r="Z95" s="45">
        <v>0</v>
      </c>
      <c r="AA95" s="54">
        <v>0</v>
      </c>
      <c r="AB95" s="72">
        <v>0.30746146500000004</v>
      </c>
      <c r="AC95" s="45">
        <v>0</v>
      </c>
      <c r="AD95" s="45">
        <v>0</v>
      </c>
      <c r="AE95" s="45">
        <v>0</v>
      </c>
      <c r="AF95" s="54">
        <v>0.8039780430000001</v>
      </c>
      <c r="AG95" s="72">
        <v>0</v>
      </c>
      <c r="AH95" s="45">
        <v>0</v>
      </c>
      <c r="AI95" s="45">
        <v>0</v>
      </c>
      <c r="AJ95" s="45">
        <v>0</v>
      </c>
      <c r="AK95" s="54">
        <v>0</v>
      </c>
      <c r="AL95" s="72">
        <v>0.019696787</v>
      </c>
      <c r="AM95" s="45">
        <v>0</v>
      </c>
      <c r="AN95" s="45">
        <v>0</v>
      </c>
      <c r="AO95" s="45">
        <v>0</v>
      </c>
      <c r="AP95" s="54">
        <v>0</v>
      </c>
      <c r="AQ95" s="72">
        <v>0</v>
      </c>
      <c r="AR95" s="53">
        <v>0</v>
      </c>
      <c r="AS95" s="45">
        <v>0</v>
      </c>
      <c r="AT95" s="45">
        <v>0</v>
      </c>
      <c r="AU95" s="54">
        <v>0</v>
      </c>
      <c r="AV95" s="72">
        <v>1429.1193605999997</v>
      </c>
      <c r="AW95" s="45">
        <v>441.12574363399995</v>
      </c>
      <c r="AX95" s="45">
        <v>0</v>
      </c>
      <c r="AY95" s="45">
        <v>0</v>
      </c>
      <c r="AZ95" s="54">
        <v>3120.4880139710267</v>
      </c>
      <c r="BA95" s="72">
        <v>0</v>
      </c>
      <c r="BB95" s="53">
        <v>0</v>
      </c>
      <c r="BC95" s="45">
        <v>0</v>
      </c>
      <c r="BD95" s="45">
        <v>0</v>
      </c>
      <c r="BE95" s="54">
        <v>0</v>
      </c>
      <c r="BF95" s="72">
        <v>428.21841184699997</v>
      </c>
      <c r="BG95" s="53">
        <v>45.313122411</v>
      </c>
      <c r="BH95" s="45">
        <v>3.7177180549999997</v>
      </c>
      <c r="BI95" s="45">
        <v>0</v>
      </c>
      <c r="BJ95" s="54">
        <v>438.66539293</v>
      </c>
      <c r="BK95" s="61">
        <v>6405.459389582025</v>
      </c>
      <c r="BL95" s="27"/>
      <c r="BM95" s="105"/>
    </row>
    <row r="96" spans="1:65" ht="12.75">
      <c r="A96" s="36"/>
      <c r="B96" s="38" t="s">
        <v>74</v>
      </c>
      <c r="C96" s="50">
        <f aca="true" t="shared" si="13" ref="C96:AH96">SUM(C95:C95)</f>
        <v>0</v>
      </c>
      <c r="D96" s="70">
        <f t="shared" si="13"/>
        <v>109.330507876</v>
      </c>
      <c r="E96" s="70">
        <f t="shared" si="13"/>
        <v>0</v>
      </c>
      <c r="F96" s="70">
        <f t="shared" si="13"/>
        <v>0</v>
      </c>
      <c r="G96" s="69">
        <f t="shared" si="13"/>
        <v>0</v>
      </c>
      <c r="H96" s="50">
        <f t="shared" si="13"/>
        <v>69.55082307199999</v>
      </c>
      <c r="I96" s="70">
        <f t="shared" si="13"/>
        <v>76.362677405</v>
      </c>
      <c r="J96" s="70">
        <f t="shared" si="13"/>
        <v>0.016582148</v>
      </c>
      <c r="K96" s="70">
        <f t="shared" si="13"/>
        <v>0</v>
      </c>
      <c r="L96" s="69">
        <f t="shared" si="13"/>
        <v>213.510172765</v>
      </c>
      <c r="M96" s="50">
        <f t="shared" si="13"/>
        <v>0</v>
      </c>
      <c r="N96" s="70">
        <f t="shared" si="13"/>
        <v>0</v>
      </c>
      <c r="O96" s="70">
        <f t="shared" si="13"/>
        <v>0</v>
      </c>
      <c r="P96" s="70">
        <f t="shared" si="13"/>
        <v>0</v>
      </c>
      <c r="Q96" s="69">
        <f t="shared" si="13"/>
        <v>0</v>
      </c>
      <c r="R96" s="50">
        <f t="shared" si="13"/>
        <v>17.69610815</v>
      </c>
      <c r="S96" s="70">
        <f t="shared" si="13"/>
        <v>0.40681281</v>
      </c>
      <c r="T96" s="70">
        <f t="shared" si="13"/>
        <v>0</v>
      </c>
      <c r="U96" s="70">
        <f t="shared" si="13"/>
        <v>0</v>
      </c>
      <c r="V96" s="69">
        <f t="shared" si="13"/>
        <v>10.806805613</v>
      </c>
      <c r="W96" s="50">
        <f t="shared" si="13"/>
        <v>0</v>
      </c>
      <c r="X96" s="70">
        <f t="shared" si="13"/>
        <v>0</v>
      </c>
      <c r="Y96" s="70">
        <f t="shared" si="13"/>
        <v>0</v>
      </c>
      <c r="Z96" s="70">
        <f t="shared" si="13"/>
        <v>0</v>
      </c>
      <c r="AA96" s="69">
        <f t="shared" si="13"/>
        <v>0</v>
      </c>
      <c r="AB96" s="50">
        <f t="shared" si="13"/>
        <v>0.30746146500000004</v>
      </c>
      <c r="AC96" s="70">
        <f t="shared" si="13"/>
        <v>0</v>
      </c>
      <c r="AD96" s="70">
        <f t="shared" si="13"/>
        <v>0</v>
      </c>
      <c r="AE96" s="70">
        <f t="shared" si="13"/>
        <v>0</v>
      </c>
      <c r="AF96" s="69">
        <f t="shared" si="13"/>
        <v>0.8039780430000001</v>
      </c>
      <c r="AG96" s="50">
        <f t="shared" si="13"/>
        <v>0</v>
      </c>
      <c r="AH96" s="70">
        <f t="shared" si="13"/>
        <v>0</v>
      </c>
      <c r="AI96" s="70">
        <f aca="true" t="shared" si="14" ref="AI96:BJ96">SUM(AI95:AI95)</f>
        <v>0</v>
      </c>
      <c r="AJ96" s="70">
        <f t="shared" si="14"/>
        <v>0</v>
      </c>
      <c r="AK96" s="69">
        <f t="shared" si="14"/>
        <v>0</v>
      </c>
      <c r="AL96" s="50">
        <f t="shared" si="14"/>
        <v>0.019696787</v>
      </c>
      <c r="AM96" s="70">
        <f t="shared" si="14"/>
        <v>0</v>
      </c>
      <c r="AN96" s="70">
        <f t="shared" si="14"/>
        <v>0</v>
      </c>
      <c r="AO96" s="70">
        <f t="shared" si="14"/>
        <v>0</v>
      </c>
      <c r="AP96" s="69">
        <f t="shared" si="14"/>
        <v>0</v>
      </c>
      <c r="AQ96" s="50">
        <f t="shared" si="14"/>
        <v>0</v>
      </c>
      <c r="AR96" s="70">
        <f>SUM(AR95:AR95)</f>
        <v>0</v>
      </c>
      <c r="AS96" s="70">
        <f t="shared" si="14"/>
        <v>0</v>
      </c>
      <c r="AT96" s="70">
        <f t="shared" si="14"/>
        <v>0</v>
      </c>
      <c r="AU96" s="69">
        <f t="shared" si="14"/>
        <v>0</v>
      </c>
      <c r="AV96" s="50">
        <f t="shared" si="14"/>
        <v>1429.1193605999997</v>
      </c>
      <c r="AW96" s="70">
        <f t="shared" si="14"/>
        <v>441.12574363399995</v>
      </c>
      <c r="AX96" s="70">
        <f t="shared" si="14"/>
        <v>0</v>
      </c>
      <c r="AY96" s="70">
        <f t="shared" si="14"/>
        <v>0</v>
      </c>
      <c r="AZ96" s="69">
        <f t="shared" si="14"/>
        <v>3120.4880139710267</v>
      </c>
      <c r="BA96" s="50">
        <f t="shared" si="14"/>
        <v>0</v>
      </c>
      <c r="BB96" s="70">
        <f t="shared" si="14"/>
        <v>0</v>
      </c>
      <c r="BC96" s="70">
        <f t="shared" si="14"/>
        <v>0</v>
      </c>
      <c r="BD96" s="70">
        <f t="shared" si="14"/>
        <v>0</v>
      </c>
      <c r="BE96" s="69">
        <f t="shared" si="14"/>
        <v>0</v>
      </c>
      <c r="BF96" s="50">
        <f t="shared" si="14"/>
        <v>428.21841184699997</v>
      </c>
      <c r="BG96" s="70">
        <f t="shared" si="14"/>
        <v>45.313122411</v>
      </c>
      <c r="BH96" s="70">
        <f t="shared" si="14"/>
        <v>3.7177180549999997</v>
      </c>
      <c r="BI96" s="70">
        <f t="shared" si="14"/>
        <v>0</v>
      </c>
      <c r="BJ96" s="69">
        <f t="shared" si="14"/>
        <v>438.66539293</v>
      </c>
      <c r="BK96" s="98">
        <f>SUM(BK95:BK95)</f>
        <v>6405.459389582025</v>
      </c>
      <c r="BM96" s="105"/>
    </row>
    <row r="97" spans="1:65" ht="2.25" customHeight="1">
      <c r="A97" s="11"/>
      <c r="B97" s="18"/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4"/>
      <c r="BM97" s="105"/>
    </row>
    <row r="98" spans="1:65" ht="12.75">
      <c r="A98" s="11" t="s">
        <v>4</v>
      </c>
      <c r="B98" s="17" t="s">
        <v>9</v>
      </c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4"/>
      <c r="BM98" s="105"/>
    </row>
    <row r="99" spans="1:65" ht="12.75">
      <c r="A99" s="11" t="s">
        <v>67</v>
      </c>
      <c r="B99" s="18" t="s">
        <v>18</v>
      </c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4"/>
      <c r="BM99" s="105"/>
    </row>
    <row r="100" spans="1:65" ht="12.75">
      <c r="A100" s="11"/>
      <c r="B100" s="19" t="s">
        <v>31</v>
      </c>
      <c r="C100" s="57"/>
      <c r="D100" s="58"/>
      <c r="E100" s="59"/>
      <c r="F100" s="59"/>
      <c r="G100" s="60"/>
      <c r="H100" s="57"/>
      <c r="I100" s="59"/>
      <c r="J100" s="59"/>
      <c r="K100" s="59"/>
      <c r="L100" s="60"/>
      <c r="M100" s="57"/>
      <c r="N100" s="58"/>
      <c r="O100" s="59"/>
      <c r="P100" s="59"/>
      <c r="Q100" s="60"/>
      <c r="R100" s="57"/>
      <c r="S100" s="59"/>
      <c r="T100" s="59"/>
      <c r="U100" s="59"/>
      <c r="V100" s="60"/>
      <c r="W100" s="57"/>
      <c r="X100" s="59"/>
      <c r="Y100" s="59"/>
      <c r="Z100" s="59"/>
      <c r="AA100" s="60"/>
      <c r="AB100" s="57"/>
      <c r="AC100" s="59"/>
      <c r="AD100" s="59"/>
      <c r="AE100" s="59"/>
      <c r="AF100" s="60"/>
      <c r="AG100" s="57"/>
      <c r="AH100" s="59"/>
      <c r="AI100" s="59"/>
      <c r="AJ100" s="59"/>
      <c r="AK100" s="60"/>
      <c r="AL100" s="57"/>
      <c r="AM100" s="59"/>
      <c r="AN100" s="59"/>
      <c r="AO100" s="59"/>
      <c r="AP100" s="60"/>
      <c r="AQ100" s="57"/>
      <c r="AR100" s="58"/>
      <c r="AS100" s="59"/>
      <c r="AT100" s="59"/>
      <c r="AU100" s="60"/>
      <c r="AV100" s="57"/>
      <c r="AW100" s="59"/>
      <c r="AX100" s="59"/>
      <c r="AY100" s="59"/>
      <c r="AZ100" s="60"/>
      <c r="BA100" s="57"/>
      <c r="BB100" s="58"/>
      <c r="BC100" s="59"/>
      <c r="BD100" s="59"/>
      <c r="BE100" s="60"/>
      <c r="BF100" s="57"/>
      <c r="BG100" s="58"/>
      <c r="BH100" s="59"/>
      <c r="BI100" s="59"/>
      <c r="BJ100" s="60"/>
      <c r="BK100" s="61"/>
      <c r="BM100" s="105"/>
    </row>
    <row r="101" spans="1:255" s="39" customFormat="1" ht="12.75">
      <c r="A101" s="36"/>
      <c r="B101" s="37" t="s">
        <v>76</v>
      </c>
      <c r="C101" s="62"/>
      <c r="D101" s="63"/>
      <c r="E101" s="63"/>
      <c r="F101" s="63"/>
      <c r="G101" s="64"/>
      <c r="H101" s="62"/>
      <c r="I101" s="63"/>
      <c r="J101" s="63"/>
      <c r="K101" s="63"/>
      <c r="L101" s="64"/>
      <c r="M101" s="62"/>
      <c r="N101" s="63"/>
      <c r="O101" s="63"/>
      <c r="P101" s="63"/>
      <c r="Q101" s="64"/>
      <c r="R101" s="62"/>
      <c r="S101" s="63"/>
      <c r="T101" s="63"/>
      <c r="U101" s="63"/>
      <c r="V101" s="64"/>
      <c r="W101" s="62"/>
      <c r="X101" s="63"/>
      <c r="Y101" s="63"/>
      <c r="Z101" s="63"/>
      <c r="AA101" s="64"/>
      <c r="AB101" s="62"/>
      <c r="AC101" s="63"/>
      <c r="AD101" s="63"/>
      <c r="AE101" s="63"/>
      <c r="AF101" s="64"/>
      <c r="AG101" s="62"/>
      <c r="AH101" s="63"/>
      <c r="AI101" s="63"/>
      <c r="AJ101" s="63"/>
      <c r="AK101" s="64"/>
      <c r="AL101" s="62"/>
      <c r="AM101" s="63"/>
      <c r="AN101" s="63"/>
      <c r="AO101" s="63"/>
      <c r="AP101" s="64"/>
      <c r="AQ101" s="62"/>
      <c r="AR101" s="63"/>
      <c r="AS101" s="63"/>
      <c r="AT101" s="63"/>
      <c r="AU101" s="64"/>
      <c r="AV101" s="62"/>
      <c r="AW101" s="63"/>
      <c r="AX101" s="63"/>
      <c r="AY101" s="63"/>
      <c r="AZ101" s="64"/>
      <c r="BA101" s="62"/>
      <c r="BB101" s="63"/>
      <c r="BC101" s="63"/>
      <c r="BD101" s="63"/>
      <c r="BE101" s="64"/>
      <c r="BF101" s="62"/>
      <c r="BG101" s="63"/>
      <c r="BH101" s="63"/>
      <c r="BI101" s="63"/>
      <c r="BJ101" s="64"/>
      <c r="BK101" s="65"/>
      <c r="BL101" s="2"/>
      <c r="BM101" s="105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</row>
    <row r="102" spans="1:65" ht="12.75">
      <c r="A102" s="11" t="s">
        <v>68</v>
      </c>
      <c r="B102" s="18" t="s">
        <v>19</v>
      </c>
      <c r="C102" s="112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4"/>
      <c r="BM102" s="105"/>
    </row>
    <row r="103" spans="1:65" ht="12.75">
      <c r="A103" s="11"/>
      <c r="B103" s="111" t="s">
        <v>173</v>
      </c>
      <c r="C103" s="57">
        <v>0</v>
      </c>
      <c r="D103" s="58">
        <v>0</v>
      </c>
      <c r="E103" s="59">
        <v>0</v>
      </c>
      <c r="F103" s="59">
        <v>0</v>
      </c>
      <c r="G103" s="60">
        <v>0</v>
      </c>
      <c r="H103" s="57">
        <v>0</v>
      </c>
      <c r="I103" s="59">
        <v>0</v>
      </c>
      <c r="J103" s="59">
        <v>0</v>
      </c>
      <c r="K103" s="59">
        <v>0</v>
      </c>
      <c r="L103" s="60">
        <v>0</v>
      </c>
      <c r="M103" s="57">
        <v>0</v>
      </c>
      <c r="N103" s="58">
        <v>0</v>
      </c>
      <c r="O103" s="59">
        <v>0</v>
      </c>
      <c r="P103" s="59">
        <v>0</v>
      </c>
      <c r="Q103" s="60">
        <v>0</v>
      </c>
      <c r="R103" s="57">
        <v>0</v>
      </c>
      <c r="S103" s="59">
        <v>0</v>
      </c>
      <c r="T103" s="59">
        <v>0</v>
      </c>
      <c r="U103" s="59">
        <v>0</v>
      </c>
      <c r="V103" s="60">
        <v>0</v>
      </c>
      <c r="W103" s="57">
        <v>0</v>
      </c>
      <c r="X103" s="59">
        <v>0</v>
      </c>
      <c r="Y103" s="59">
        <v>0</v>
      </c>
      <c r="Z103" s="59">
        <v>0</v>
      </c>
      <c r="AA103" s="60">
        <v>0</v>
      </c>
      <c r="AB103" s="57">
        <v>0</v>
      </c>
      <c r="AC103" s="59">
        <v>0</v>
      </c>
      <c r="AD103" s="59">
        <v>0</v>
      </c>
      <c r="AE103" s="59">
        <v>0</v>
      </c>
      <c r="AF103" s="60">
        <v>0</v>
      </c>
      <c r="AG103" s="57">
        <v>0</v>
      </c>
      <c r="AH103" s="59">
        <v>0</v>
      </c>
      <c r="AI103" s="59">
        <v>0</v>
      </c>
      <c r="AJ103" s="59">
        <v>0</v>
      </c>
      <c r="AK103" s="60">
        <v>0</v>
      </c>
      <c r="AL103" s="57">
        <v>0</v>
      </c>
      <c r="AM103" s="59">
        <v>0</v>
      </c>
      <c r="AN103" s="59">
        <v>0</v>
      </c>
      <c r="AO103" s="59">
        <v>0</v>
      </c>
      <c r="AP103" s="60">
        <v>0</v>
      </c>
      <c r="AQ103" s="57">
        <v>0</v>
      </c>
      <c r="AR103" s="58">
        <v>0.64516129</v>
      </c>
      <c r="AS103" s="59">
        <v>0</v>
      </c>
      <c r="AT103" s="59">
        <v>0</v>
      </c>
      <c r="AU103" s="60">
        <v>0</v>
      </c>
      <c r="AV103" s="57">
        <v>0</v>
      </c>
      <c r="AW103" s="59">
        <v>37.255697819</v>
      </c>
      <c r="AX103" s="59">
        <v>0</v>
      </c>
      <c r="AY103" s="59">
        <v>0</v>
      </c>
      <c r="AZ103" s="60">
        <v>38.796700687</v>
      </c>
      <c r="BA103" s="57">
        <v>0</v>
      </c>
      <c r="BB103" s="58">
        <v>0</v>
      </c>
      <c r="BC103" s="59">
        <v>0</v>
      </c>
      <c r="BD103" s="59">
        <v>0</v>
      </c>
      <c r="BE103" s="60">
        <v>0</v>
      </c>
      <c r="BF103" s="57">
        <v>0</v>
      </c>
      <c r="BG103" s="58">
        <v>0</v>
      </c>
      <c r="BH103" s="59">
        <v>0</v>
      </c>
      <c r="BI103" s="59">
        <v>0</v>
      </c>
      <c r="BJ103" s="60">
        <v>1.423E-06</v>
      </c>
      <c r="BK103" s="61">
        <v>76.697561219</v>
      </c>
      <c r="BM103" s="105"/>
    </row>
    <row r="104" spans="1:255" s="39" customFormat="1" ht="12.75">
      <c r="A104" s="36"/>
      <c r="B104" s="38" t="s">
        <v>77</v>
      </c>
      <c r="C104" s="50">
        <f aca="true" t="shared" si="15" ref="C104:BJ104">SUM(C103:C103)</f>
        <v>0</v>
      </c>
      <c r="D104" s="70">
        <f t="shared" si="15"/>
        <v>0</v>
      </c>
      <c r="E104" s="70">
        <f t="shared" si="15"/>
        <v>0</v>
      </c>
      <c r="F104" s="70">
        <f t="shared" si="15"/>
        <v>0</v>
      </c>
      <c r="G104" s="69">
        <f t="shared" si="15"/>
        <v>0</v>
      </c>
      <c r="H104" s="50">
        <f t="shared" si="15"/>
        <v>0</v>
      </c>
      <c r="I104" s="70">
        <f t="shared" si="15"/>
        <v>0</v>
      </c>
      <c r="J104" s="70">
        <f t="shared" si="15"/>
        <v>0</v>
      </c>
      <c r="K104" s="70">
        <f t="shared" si="15"/>
        <v>0</v>
      </c>
      <c r="L104" s="69">
        <f t="shared" si="15"/>
        <v>0</v>
      </c>
      <c r="M104" s="50">
        <f t="shared" si="15"/>
        <v>0</v>
      </c>
      <c r="N104" s="70">
        <f t="shared" si="15"/>
        <v>0</v>
      </c>
      <c r="O104" s="70">
        <f t="shared" si="15"/>
        <v>0</v>
      </c>
      <c r="P104" s="70">
        <f t="shared" si="15"/>
        <v>0</v>
      </c>
      <c r="Q104" s="69">
        <f t="shared" si="15"/>
        <v>0</v>
      </c>
      <c r="R104" s="50">
        <f t="shared" si="15"/>
        <v>0</v>
      </c>
      <c r="S104" s="70">
        <f t="shared" si="15"/>
        <v>0</v>
      </c>
      <c r="T104" s="70">
        <f t="shared" si="15"/>
        <v>0</v>
      </c>
      <c r="U104" s="70">
        <f t="shared" si="15"/>
        <v>0</v>
      </c>
      <c r="V104" s="69">
        <f t="shared" si="15"/>
        <v>0</v>
      </c>
      <c r="W104" s="50">
        <f t="shared" si="15"/>
        <v>0</v>
      </c>
      <c r="X104" s="70">
        <f t="shared" si="15"/>
        <v>0</v>
      </c>
      <c r="Y104" s="70">
        <f t="shared" si="15"/>
        <v>0</v>
      </c>
      <c r="Z104" s="70">
        <f t="shared" si="15"/>
        <v>0</v>
      </c>
      <c r="AA104" s="69">
        <f t="shared" si="15"/>
        <v>0</v>
      </c>
      <c r="AB104" s="50">
        <f t="shared" si="15"/>
        <v>0</v>
      </c>
      <c r="AC104" s="70">
        <f t="shared" si="15"/>
        <v>0</v>
      </c>
      <c r="AD104" s="70">
        <f t="shared" si="15"/>
        <v>0</v>
      </c>
      <c r="AE104" s="70">
        <f t="shared" si="15"/>
        <v>0</v>
      </c>
      <c r="AF104" s="69">
        <f t="shared" si="15"/>
        <v>0</v>
      </c>
      <c r="AG104" s="50">
        <f t="shared" si="15"/>
        <v>0</v>
      </c>
      <c r="AH104" s="70">
        <f t="shared" si="15"/>
        <v>0</v>
      </c>
      <c r="AI104" s="70">
        <f t="shared" si="15"/>
        <v>0</v>
      </c>
      <c r="AJ104" s="70">
        <f t="shared" si="15"/>
        <v>0</v>
      </c>
      <c r="AK104" s="69">
        <f t="shared" si="15"/>
        <v>0</v>
      </c>
      <c r="AL104" s="50">
        <f t="shared" si="15"/>
        <v>0</v>
      </c>
      <c r="AM104" s="70">
        <f t="shared" si="15"/>
        <v>0</v>
      </c>
      <c r="AN104" s="70">
        <f t="shared" si="15"/>
        <v>0</v>
      </c>
      <c r="AO104" s="70">
        <f t="shared" si="15"/>
        <v>0</v>
      </c>
      <c r="AP104" s="69">
        <f t="shared" si="15"/>
        <v>0</v>
      </c>
      <c r="AQ104" s="50">
        <f t="shared" si="15"/>
        <v>0</v>
      </c>
      <c r="AR104" s="70">
        <f>SUM(AR103:AR103)</f>
        <v>0.64516129</v>
      </c>
      <c r="AS104" s="70">
        <f t="shared" si="15"/>
        <v>0</v>
      </c>
      <c r="AT104" s="70">
        <f t="shared" si="15"/>
        <v>0</v>
      </c>
      <c r="AU104" s="69">
        <f t="shared" si="15"/>
        <v>0</v>
      </c>
      <c r="AV104" s="50">
        <f t="shared" si="15"/>
        <v>0</v>
      </c>
      <c r="AW104" s="70">
        <f t="shared" si="15"/>
        <v>37.255697819</v>
      </c>
      <c r="AX104" s="70">
        <f t="shared" si="15"/>
        <v>0</v>
      </c>
      <c r="AY104" s="70">
        <f t="shared" si="15"/>
        <v>0</v>
      </c>
      <c r="AZ104" s="69">
        <f t="shared" si="15"/>
        <v>38.796700687</v>
      </c>
      <c r="BA104" s="50">
        <f t="shared" si="15"/>
        <v>0</v>
      </c>
      <c r="BB104" s="70">
        <f t="shared" si="15"/>
        <v>0</v>
      </c>
      <c r="BC104" s="70">
        <f t="shared" si="15"/>
        <v>0</v>
      </c>
      <c r="BD104" s="70">
        <f t="shared" si="15"/>
        <v>0</v>
      </c>
      <c r="BE104" s="69">
        <f t="shared" si="15"/>
        <v>0</v>
      </c>
      <c r="BF104" s="50">
        <f t="shared" si="15"/>
        <v>0</v>
      </c>
      <c r="BG104" s="70">
        <f t="shared" si="15"/>
        <v>0</v>
      </c>
      <c r="BH104" s="70">
        <f t="shared" si="15"/>
        <v>0</v>
      </c>
      <c r="BI104" s="70">
        <f t="shared" si="15"/>
        <v>0</v>
      </c>
      <c r="BJ104" s="69">
        <f t="shared" si="15"/>
        <v>1.423E-06</v>
      </c>
      <c r="BK104" s="98">
        <f>SUM(BK103:BK103)</f>
        <v>76.697561219</v>
      </c>
      <c r="BL104" s="2"/>
      <c r="BM104" s="105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s="39" customFormat="1" ht="12.75">
      <c r="A105" s="36"/>
      <c r="B105" s="38" t="s">
        <v>75</v>
      </c>
      <c r="C105" s="50">
        <f aca="true" t="shared" si="16" ref="C105:AR105">SUM(C104,C101)</f>
        <v>0</v>
      </c>
      <c r="D105" s="70">
        <f t="shared" si="16"/>
        <v>0</v>
      </c>
      <c r="E105" s="70">
        <f t="shared" si="16"/>
        <v>0</v>
      </c>
      <c r="F105" s="70">
        <f t="shared" si="16"/>
        <v>0</v>
      </c>
      <c r="G105" s="69">
        <f t="shared" si="16"/>
        <v>0</v>
      </c>
      <c r="H105" s="50">
        <f t="shared" si="16"/>
        <v>0</v>
      </c>
      <c r="I105" s="70">
        <f t="shared" si="16"/>
        <v>0</v>
      </c>
      <c r="J105" s="70">
        <f t="shared" si="16"/>
        <v>0</v>
      </c>
      <c r="K105" s="70">
        <f t="shared" si="16"/>
        <v>0</v>
      </c>
      <c r="L105" s="69">
        <f t="shared" si="16"/>
        <v>0</v>
      </c>
      <c r="M105" s="50">
        <f t="shared" si="16"/>
        <v>0</v>
      </c>
      <c r="N105" s="70">
        <f t="shared" si="16"/>
        <v>0</v>
      </c>
      <c r="O105" s="70">
        <f t="shared" si="16"/>
        <v>0</v>
      </c>
      <c r="P105" s="70">
        <f t="shared" si="16"/>
        <v>0</v>
      </c>
      <c r="Q105" s="69">
        <f t="shared" si="16"/>
        <v>0</v>
      </c>
      <c r="R105" s="50">
        <f t="shared" si="16"/>
        <v>0</v>
      </c>
      <c r="S105" s="70">
        <f t="shared" si="16"/>
        <v>0</v>
      </c>
      <c r="T105" s="70">
        <f t="shared" si="16"/>
        <v>0</v>
      </c>
      <c r="U105" s="70">
        <f t="shared" si="16"/>
        <v>0</v>
      </c>
      <c r="V105" s="69">
        <f t="shared" si="16"/>
        <v>0</v>
      </c>
      <c r="W105" s="50">
        <f t="shared" si="16"/>
        <v>0</v>
      </c>
      <c r="X105" s="70">
        <f t="shared" si="16"/>
        <v>0</v>
      </c>
      <c r="Y105" s="70">
        <f t="shared" si="16"/>
        <v>0</v>
      </c>
      <c r="Z105" s="70">
        <f t="shared" si="16"/>
        <v>0</v>
      </c>
      <c r="AA105" s="69">
        <f t="shared" si="16"/>
        <v>0</v>
      </c>
      <c r="AB105" s="50">
        <f t="shared" si="16"/>
        <v>0</v>
      </c>
      <c r="AC105" s="70">
        <f t="shared" si="16"/>
        <v>0</v>
      </c>
      <c r="AD105" s="70">
        <f t="shared" si="16"/>
        <v>0</v>
      </c>
      <c r="AE105" s="70">
        <f t="shared" si="16"/>
        <v>0</v>
      </c>
      <c r="AF105" s="69">
        <f t="shared" si="16"/>
        <v>0</v>
      </c>
      <c r="AG105" s="50">
        <f t="shared" si="16"/>
        <v>0</v>
      </c>
      <c r="AH105" s="70">
        <f t="shared" si="16"/>
        <v>0</v>
      </c>
      <c r="AI105" s="70">
        <f t="shared" si="16"/>
        <v>0</v>
      </c>
      <c r="AJ105" s="70">
        <f t="shared" si="16"/>
        <v>0</v>
      </c>
      <c r="AK105" s="69">
        <f t="shared" si="16"/>
        <v>0</v>
      </c>
      <c r="AL105" s="50">
        <f t="shared" si="16"/>
        <v>0</v>
      </c>
      <c r="AM105" s="70">
        <f t="shared" si="16"/>
        <v>0</v>
      </c>
      <c r="AN105" s="70">
        <f t="shared" si="16"/>
        <v>0</v>
      </c>
      <c r="AO105" s="70">
        <f t="shared" si="16"/>
        <v>0</v>
      </c>
      <c r="AP105" s="69">
        <f t="shared" si="16"/>
        <v>0</v>
      </c>
      <c r="AQ105" s="50">
        <f t="shared" si="16"/>
        <v>0</v>
      </c>
      <c r="AR105" s="70">
        <f t="shared" si="16"/>
        <v>0.64516129</v>
      </c>
      <c r="AS105" s="70">
        <f aca="true" t="shared" si="17" ref="AS105:BK105">SUM(AS104,AS101)</f>
        <v>0</v>
      </c>
      <c r="AT105" s="70">
        <f t="shared" si="17"/>
        <v>0</v>
      </c>
      <c r="AU105" s="69">
        <f t="shared" si="17"/>
        <v>0</v>
      </c>
      <c r="AV105" s="50">
        <f t="shared" si="17"/>
        <v>0</v>
      </c>
      <c r="AW105" s="70">
        <f t="shared" si="17"/>
        <v>37.255697819</v>
      </c>
      <c r="AX105" s="70">
        <f t="shared" si="17"/>
        <v>0</v>
      </c>
      <c r="AY105" s="70">
        <f t="shared" si="17"/>
        <v>0</v>
      </c>
      <c r="AZ105" s="69">
        <f t="shared" si="17"/>
        <v>38.796700687</v>
      </c>
      <c r="BA105" s="50">
        <f t="shared" si="17"/>
        <v>0</v>
      </c>
      <c r="BB105" s="70">
        <f t="shared" si="17"/>
        <v>0</v>
      </c>
      <c r="BC105" s="70">
        <f t="shared" si="17"/>
        <v>0</v>
      </c>
      <c r="BD105" s="70">
        <f t="shared" si="17"/>
        <v>0</v>
      </c>
      <c r="BE105" s="69">
        <f t="shared" si="17"/>
        <v>0</v>
      </c>
      <c r="BF105" s="50">
        <f t="shared" si="17"/>
        <v>0</v>
      </c>
      <c r="BG105" s="70">
        <f t="shared" si="17"/>
        <v>0</v>
      </c>
      <c r="BH105" s="70">
        <f t="shared" si="17"/>
        <v>0</v>
      </c>
      <c r="BI105" s="70">
        <f t="shared" si="17"/>
        <v>0</v>
      </c>
      <c r="BJ105" s="69">
        <f t="shared" si="17"/>
        <v>1.423E-06</v>
      </c>
      <c r="BK105" s="98">
        <f t="shared" si="17"/>
        <v>76.697561219</v>
      </c>
      <c r="BL105" s="2"/>
      <c r="BM105" s="105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</row>
    <row r="106" spans="1:65" ht="4.5" customHeight="1">
      <c r="A106" s="11"/>
      <c r="B106" s="18"/>
      <c r="C106" s="112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4"/>
      <c r="BM106" s="105"/>
    </row>
    <row r="107" spans="1:65" ht="12.75">
      <c r="A107" s="11" t="s">
        <v>20</v>
      </c>
      <c r="B107" s="17" t="s">
        <v>21</v>
      </c>
      <c r="C107" s="112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4"/>
      <c r="BM107" s="105"/>
    </row>
    <row r="108" spans="1:65" ht="12.75">
      <c r="A108" s="11" t="s">
        <v>67</v>
      </c>
      <c r="B108" s="18" t="s">
        <v>22</v>
      </c>
      <c r="C108" s="112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4"/>
      <c r="BM108" s="105"/>
    </row>
    <row r="109" spans="1:65" ht="12.75">
      <c r="A109" s="11"/>
      <c r="B109" s="24" t="s">
        <v>161</v>
      </c>
      <c r="C109" s="72">
        <v>0</v>
      </c>
      <c r="D109" s="53">
        <v>76.274120135</v>
      </c>
      <c r="E109" s="45">
        <v>0</v>
      </c>
      <c r="F109" s="45">
        <v>0</v>
      </c>
      <c r="G109" s="54">
        <v>0</v>
      </c>
      <c r="H109" s="72">
        <v>10.939569686</v>
      </c>
      <c r="I109" s="45">
        <v>4.307041912</v>
      </c>
      <c r="J109" s="45">
        <v>0</v>
      </c>
      <c r="K109" s="45">
        <v>0</v>
      </c>
      <c r="L109" s="54">
        <v>6.7596961250000005</v>
      </c>
      <c r="M109" s="72">
        <v>0</v>
      </c>
      <c r="N109" s="53">
        <v>0</v>
      </c>
      <c r="O109" s="45">
        <v>0</v>
      </c>
      <c r="P109" s="45">
        <v>0</v>
      </c>
      <c r="Q109" s="54">
        <v>0</v>
      </c>
      <c r="R109" s="72">
        <v>3.010563157</v>
      </c>
      <c r="S109" s="45">
        <v>0</v>
      </c>
      <c r="T109" s="45">
        <v>0</v>
      </c>
      <c r="U109" s="45">
        <v>0</v>
      </c>
      <c r="V109" s="54">
        <v>0.731241465</v>
      </c>
      <c r="W109" s="72">
        <v>0</v>
      </c>
      <c r="X109" s="45">
        <v>0</v>
      </c>
      <c r="Y109" s="45">
        <v>0</v>
      </c>
      <c r="Z109" s="45">
        <v>0</v>
      </c>
      <c r="AA109" s="54">
        <v>0</v>
      </c>
      <c r="AB109" s="72">
        <v>0</v>
      </c>
      <c r="AC109" s="45">
        <v>0</v>
      </c>
      <c r="AD109" s="45">
        <v>0</v>
      </c>
      <c r="AE109" s="45">
        <v>0</v>
      </c>
      <c r="AF109" s="54">
        <v>0</v>
      </c>
      <c r="AG109" s="72">
        <v>0</v>
      </c>
      <c r="AH109" s="45">
        <v>0</v>
      </c>
      <c r="AI109" s="45">
        <v>0</v>
      </c>
      <c r="AJ109" s="45">
        <v>0</v>
      </c>
      <c r="AK109" s="54">
        <v>0</v>
      </c>
      <c r="AL109" s="72">
        <v>0.000831116</v>
      </c>
      <c r="AM109" s="45">
        <v>0</v>
      </c>
      <c r="AN109" s="45">
        <v>0</v>
      </c>
      <c r="AO109" s="45">
        <v>0</v>
      </c>
      <c r="AP109" s="54">
        <v>0</v>
      </c>
      <c r="AQ109" s="72">
        <v>0</v>
      </c>
      <c r="AR109" s="53">
        <v>0</v>
      </c>
      <c r="AS109" s="45">
        <v>0</v>
      </c>
      <c r="AT109" s="45">
        <v>0</v>
      </c>
      <c r="AU109" s="54">
        <v>0</v>
      </c>
      <c r="AV109" s="72">
        <v>14.763957999</v>
      </c>
      <c r="AW109" s="45">
        <v>32.55176669745727</v>
      </c>
      <c r="AX109" s="45">
        <v>0</v>
      </c>
      <c r="AY109" s="45">
        <v>0</v>
      </c>
      <c r="AZ109" s="54">
        <v>39.956940019</v>
      </c>
      <c r="BA109" s="72">
        <v>0</v>
      </c>
      <c r="BB109" s="53">
        <v>0</v>
      </c>
      <c r="BC109" s="45">
        <v>0</v>
      </c>
      <c r="BD109" s="45">
        <v>0</v>
      </c>
      <c r="BE109" s="54">
        <v>0</v>
      </c>
      <c r="BF109" s="72">
        <v>2.172955489</v>
      </c>
      <c r="BG109" s="53">
        <v>1.417846698</v>
      </c>
      <c r="BH109" s="45">
        <v>0</v>
      </c>
      <c r="BI109" s="45">
        <v>0</v>
      </c>
      <c r="BJ109" s="54">
        <v>0.80310445</v>
      </c>
      <c r="BK109" s="61">
        <v>193.68963494845727</v>
      </c>
      <c r="BL109" s="27"/>
      <c r="BM109" s="105"/>
    </row>
    <row r="110" spans="1:65" ht="12.75">
      <c r="A110" s="11"/>
      <c r="B110" s="24" t="s">
        <v>162</v>
      </c>
      <c r="C110" s="72">
        <v>0</v>
      </c>
      <c r="D110" s="53">
        <v>0.398684282</v>
      </c>
      <c r="E110" s="45">
        <v>0</v>
      </c>
      <c r="F110" s="45">
        <v>0</v>
      </c>
      <c r="G110" s="54">
        <v>0</v>
      </c>
      <c r="H110" s="72">
        <v>0.749642304</v>
      </c>
      <c r="I110" s="45">
        <v>1.2143541210000002</v>
      </c>
      <c r="J110" s="45">
        <v>0</v>
      </c>
      <c r="K110" s="45">
        <v>0</v>
      </c>
      <c r="L110" s="54">
        <v>0.8070904219999999</v>
      </c>
      <c r="M110" s="72">
        <v>0</v>
      </c>
      <c r="N110" s="53">
        <v>0</v>
      </c>
      <c r="O110" s="45">
        <v>0</v>
      </c>
      <c r="P110" s="45">
        <v>0</v>
      </c>
      <c r="Q110" s="54">
        <v>0</v>
      </c>
      <c r="R110" s="72">
        <v>0.201268871</v>
      </c>
      <c r="S110" s="45">
        <v>0</v>
      </c>
      <c r="T110" s="45">
        <v>0</v>
      </c>
      <c r="U110" s="45">
        <v>0</v>
      </c>
      <c r="V110" s="54">
        <v>0.07958573399999999</v>
      </c>
      <c r="W110" s="72">
        <v>0</v>
      </c>
      <c r="X110" s="45">
        <v>0</v>
      </c>
      <c r="Y110" s="45">
        <v>0</v>
      </c>
      <c r="Z110" s="45">
        <v>0</v>
      </c>
      <c r="AA110" s="54">
        <v>0</v>
      </c>
      <c r="AB110" s="72">
        <v>0</v>
      </c>
      <c r="AC110" s="45">
        <v>0</v>
      </c>
      <c r="AD110" s="45">
        <v>0</v>
      </c>
      <c r="AE110" s="45">
        <v>0</v>
      </c>
      <c r="AF110" s="54">
        <v>0</v>
      </c>
      <c r="AG110" s="72">
        <v>0</v>
      </c>
      <c r="AH110" s="45">
        <v>0</v>
      </c>
      <c r="AI110" s="45">
        <v>0</v>
      </c>
      <c r="AJ110" s="45">
        <v>0</v>
      </c>
      <c r="AK110" s="54">
        <v>0</v>
      </c>
      <c r="AL110" s="72">
        <v>0</v>
      </c>
      <c r="AM110" s="45">
        <v>0</v>
      </c>
      <c r="AN110" s="45">
        <v>0</v>
      </c>
      <c r="AO110" s="45">
        <v>0</v>
      </c>
      <c r="AP110" s="54">
        <v>0</v>
      </c>
      <c r="AQ110" s="72">
        <v>0</v>
      </c>
      <c r="AR110" s="53">
        <v>11.481164513</v>
      </c>
      <c r="AS110" s="45">
        <v>0</v>
      </c>
      <c r="AT110" s="45">
        <v>0</v>
      </c>
      <c r="AU110" s="54">
        <v>0</v>
      </c>
      <c r="AV110" s="72">
        <v>2.4700978</v>
      </c>
      <c r="AW110" s="45">
        <v>1.046011148</v>
      </c>
      <c r="AX110" s="45">
        <v>0</v>
      </c>
      <c r="AY110" s="45">
        <v>0</v>
      </c>
      <c r="AZ110" s="54">
        <v>9.397268878</v>
      </c>
      <c r="BA110" s="72">
        <v>0</v>
      </c>
      <c r="BB110" s="53">
        <v>0</v>
      </c>
      <c r="BC110" s="45">
        <v>0</v>
      </c>
      <c r="BD110" s="45">
        <v>0</v>
      </c>
      <c r="BE110" s="54">
        <v>0</v>
      </c>
      <c r="BF110" s="72">
        <v>0.377097174</v>
      </c>
      <c r="BG110" s="53">
        <v>0</v>
      </c>
      <c r="BH110" s="45">
        <v>0</v>
      </c>
      <c r="BI110" s="45">
        <v>0</v>
      </c>
      <c r="BJ110" s="54">
        <v>0.070053949</v>
      </c>
      <c r="BK110" s="61">
        <v>28.292319196</v>
      </c>
      <c r="BL110" s="27"/>
      <c r="BM110" s="105"/>
    </row>
    <row r="111" spans="1:65" ht="12.75">
      <c r="A111" s="11"/>
      <c r="B111" s="24" t="s">
        <v>163</v>
      </c>
      <c r="C111" s="72">
        <v>0</v>
      </c>
      <c r="D111" s="53">
        <v>0.45377304800000007</v>
      </c>
      <c r="E111" s="45">
        <v>0</v>
      </c>
      <c r="F111" s="45">
        <v>0</v>
      </c>
      <c r="G111" s="54">
        <v>0</v>
      </c>
      <c r="H111" s="72">
        <v>1.596760504</v>
      </c>
      <c r="I111" s="45">
        <v>0</v>
      </c>
      <c r="J111" s="45">
        <v>0</v>
      </c>
      <c r="K111" s="45">
        <v>0</v>
      </c>
      <c r="L111" s="54">
        <v>1.328663178</v>
      </c>
      <c r="M111" s="72">
        <v>0</v>
      </c>
      <c r="N111" s="53">
        <v>0</v>
      </c>
      <c r="O111" s="45">
        <v>0</v>
      </c>
      <c r="P111" s="45">
        <v>0</v>
      </c>
      <c r="Q111" s="54">
        <v>0</v>
      </c>
      <c r="R111" s="72">
        <v>0.508741288</v>
      </c>
      <c r="S111" s="45">
        <v>0.099466568</v>
      </c>
      <c r="T111" s="45">
        <v>0</v>
      </c>
      <c r="U111" s="45">
        <v>0</v>
      </c>
      <c r="V111" s="54">
        <v>0.108156352</v>
      </c>
      <c r="W111" s="72">
        <v>0</v>
      </c>
      <c r="X111" s="45">
        <v>0</v>
      </c>
      <c r="Y111" s="45">
        <v>0</v>
      </c>
      <c r="Z111" s="45">
        <v>0</v>
      </c>
      <c r="AA111" s="54">
        <v>0</v>
      </c>
      <c r="AB111" s="72">
        <v>0</v>
      </c>
      <c r="AC111" s="45">
        <v>0</v>
      </c>
      <c r="AD111" s="45">
        <v>0</v>
      </c>
      <c r="AE111" s="45">
        <v>0</v>
      </c>
      <c r="AF111" s="54">
        <v>0</v>
      </c>
      <c r="AG111" s="72">
        <v>0</v>
      </c>
      <c r="AH111" s="45">
        <v>0</v>
      </c>
      <c r="AI111" s="45">
        <v>0</v>
      </c>
      <c r="AJ111" s="45">
        <v>0</v>
      </c>
      <c r="AK111" s="54">
        <v>0</v>
      </c>
      <c r="AL111" s="72">
        <v>0.0005959359999999999</v>
      </c>
      <c r="AM111" s="45">
        <v>0</v>
      </c>
      <c r="AN111" s="45">
        <v>0</v>
      </c>
      <c r="AO111" s="45">
        <v>0</v>
      </c>
      <c r="AP111" s="54">
        <v>0</v>
      </c>
      <c r="AQ111" s="72">
        <v>0</v>
      </c>
      <c r="AR111" s="53">
        <v>0</v>
      </c>
      <c r="AS111" s="45">
        <v>0</v>
      </c>
      <c r="AT111" s="45">
        <v>0</v>
      </c>
      <c r="AU111" s="54">
        <v>0</v>
      </c>
      <c r="AV111" s="72">
        <v>6.559308492</v>
      </c>
      <c r="AW111" s="45">
        <v>0.6591168869999999</v>
      </c>
      <c r="AX111" s="45">
        <v>0</v>
      </c>
      <c r="AY111" s="45">
        <v>0</v>
      </c>
      <c r="AZ111" s="54">
        <v>4.892191232</v>
      </c>
      <c r="BA111" s="72">
        <v>0</v>
      </c>
      <c r="BB111" s="53">
        <v>0</v>
      </c>
      <c r="BC111" s="45">
        <v>0</v>
      </c>
      <c r="BD111" s="45">
        <v>0</v>
      </c>
      <c r="BE111" s="54">
        <v>0</v>
      </c>
      <c r="BF111" s="72">
        <v>1.403522988</v>
      </c>
      <c r="BG111" s="53">
        <v>0.011906386</v>
      </c>
      <c r="BH111" s="45">
        <v>0</v>
      </c>
      <c r="BI111" s="45">
        <v>0</v>
      </c>
      <c r="BJ111" s="54">
        <v>0.255333983</v>
      </c>
      <c r="BK111" s="61">
        <v>17.877536841999998</v>
      </c>
      <c r="BL111" s="27"/>
      <c r="BM111" s="105"/>
    </row>
    <row r="112" spans="1:65" ht="12.75">
      <c r="A112" s="11"/>
      <c r="B112" s="24" t="s">
        <v>164</v>
      </c>
      <c r="C112" s="72">
        <v>0</v>
      </c>
      <c r="D112" s="53">
        <v>0.581486045</v>
      </c>
      <c r="E112" s="45">
        <v>0</v>
      </c>
      <c r="F112" s="45">
        <v>0</v>
      </c>
      <c r="G112" s="54">
        <v>0</v>
      </c>
      <c r="H112" s="72">
        <v>10.182131193000002</v>
      </c>
      <c r="I112" s="45">
        <v>9.406341238</v>
      </c>
      <c r="J112" s="45">
        <v>0</v>
      </c>
      <c r="K112" s="45">
        <v>0</v>
      </c>
      <c r="L112" s="54">
        <v>24.566506962000002</v>
      </c>
      <c r="M112" s="72">
        <v>0</v>
      </c>
      <c r="N112" s="53">
        <v>0</v>
      </c>
      <c r="O112" s="45">
        <v>0</v>
      </c>
      <c r="P112" s="45">
        <v>0</v>
      </c>
      <c r="Q112" s="54">
        <v>0</v>
      </c>
      <c r="R112" s="72">
        <v>1.569827329</v>
      </c>
      <c r="S112" s="45">
        <v>0</v>
      </c>
      <c r="T112" s="45">
        <v>0</v>
      </c>
      <c r="U112" s="45">
        <v>0</v>
      </c>
      <c r="V112" s="54">
        <v>0.175543269</v>
      </c>
      <c r="W112" s="72">
        <v>0</v>
      </c>
      <c r="X112" s="45">
        <v>0</v>
      </c>
      <c r="Y112" s="45">
        <v>0</v>
      </c>
      <c r="Z112" s="45">
        <v>0</v>
      </c>
      <c r="AA112" s="54">
        <v>0</v>
      </c>
      <c r="AB112" s="72">
        <v>0.08799163</v>
      </c>
      <c r="AC112" s="45">
        <v>0</v>
      </c>
      <c r="AD112" s="45">
        <v>0</v>
      </c>
      <c r="AE112" s="45">
        <v>0</v>
      </c>
      <c r="AF112" s="54">
        <v>0</v>
      </c>
      <c r="AG112" s="72">
        <v>0</v>
      </c>
      <c r="AH112" s="45">
        <v>0</v>
      </c>
      <c r="AI112" s="45">
        <v>0</v>
      </c>
      <c r="AJ112" s="45">
        <v>0</v>
      </c>
      <c r="AK112" s="54">
        <v>0</v>
      </c>
      <c r="AL112" s="72">
        <v>0.020179793999999997</v>
      </c>
      <c r="AM112" s="45">
        <v>0</v>
      </c>
      <c r="AN112" s="45">
        <v>0</v>
      </c>
      <c r="AO112" s="45">
        <v>0</v>
      </c>
      <c r="AP112" s="54">
        <v>0</v>
      </c>
      <c r="AQ112" s="72">
        <v>0</v>
      </c>
      <c r="AR112" s="53">
        <v>0</v>
      </c>
      <c r="AS112" s="45">
        <v>0</v>
      </c>
      <c r="AT112" s="45">
        <v>0</v>
      </c>
      <c r="AU112" s="54">
        <v>0</v>
      </c>
      <c r="AV112" s="72">
        <v>55.563127347</v>
      </c>
      <c r="AW112" s="45">
        <v>7.05774039</v>
      </c>
      <c r="AX112" s="45">
        <v>0</v>
      </c>
      <c r="AY112" s="45">
        <v>0</v>
      </c>
      <c r="AZ112" s="54">
        <v>83.564499518</v>
      </c>
      <c r="BA112" s="72">
        <v>0</v>
      </c>
      <c r="BB112" s="53">
        <v>0</v>
      </c>
      <c r="BC112" s="45">
        <v>0</v>
      </c>
      <c r="BD112" s="45">
        <v>0</v>
      </c>
      <c r="BE112" s="54">
        <v>0</v>
      </c>
      <c r="BF112" s="72">
        <v>10.982871098999999</v>
      </c>
      <c r="BG112" s="53">
        <v>1.019131288</v>
      </c>
      <c r="BH112" s="45">
        <v>0</v>
      </c>
      <c r="BI112" s="45">
        <v>0</v>
      </c>
      <c r="BJ112" s="54">
        <v>2.310301971</v>
      </c>
      <c r="BK112" s="61">
        <v>207.087679073</v>
      </c>
      <c r="BL112" s="27"/>
      <c r="BM112" s="105"/>
    </row>
    <row r="113" spans="1:65" ht="12.75">
      <c r="A113" s="11"/>
      <c r="B113" s="24" t="s">
        <v>165</v>
      </c>
      <c r="C113" s="72">
        <v>0</v>
      </c>
      <c r="D113" s="53">
        <v>7.68102168</v>
      </c>
      <c r="E113" s="45">
        <v>0</v>
      </c>
      <c r="F113" s="45">
        <v>0</v>
      </c>
      <c r="G113" s="54">
        <v>0</v>
      </c>
      <c r="H113" s="72">
        <v>2.035612988</v>
      </c>
      <c r="I113" s="45">
        <v>0.010551069</v>
      </c>
      <c r="J113" s="45">
        <v>0</v>
      </c>
      <c r="K113" s="45">
        <v>0</v>
      </c>
      <c r="L113" s="54">
        <v>6.3226317210000005</v>
      </c>
      <c r="M113" s="72">
        <v>0</v>
      </c>
      <c r="N113" s="53">
        <v>0</v>
      </c>
      <c r="O113" s="45">
        <v>0</v>
      </c>
      <c r="P113" s="45">
        <v>0</v>
      </c>
      <c r="Q113" s="54">
        <v>0</v>
      </c>
      <c r="R113" s="72">
        <v>0.8561429869999999</v>
      </c>
      <c r="S113" s="45">
        <v>0</v>
      </c>
      <c r="T113" s="45">
        <v>0</v>
      </c>
      <c r="U113" s="45">
        <v>0</v>
      </c>
      <c r="V113" s="54">
        <v>0.0544993</v>
      </c>
      <c r="W113" s="72">
        <v>0</v>
      </c>
      <c r="X113" s="45">
        <v>0</v>
      </c>
      <c r="Y113" s="45">
        <v>0</v>
      </c>
      <c r="Z113" s="45">
        <v>0</v>
      </c>
      <c r="AA113" s="54">
        <v>0</v>
      </c>
      <c r="AB113" s="72">
        <v>0</v>
      </c>
      <c r="AC113" s="45">
        <v>0</v>
      </c>
      <c r="AD113" s="45">
        <v>0</v>
      </c>
      <c r="AE113" s="45">
        <v>0</v>
      </c>
      <c r="AF113" s="54">
        <v>0</v>
      </c>
      <c r="AG113" s="72">
        <v>0</v>
      </c>
      <c r="AH113" s="45">
        <v>0</v>
      </c>
      <c r="AI113" s="45">
        <v>0</v>
      </c>
      <c r="AJ113" s="45">
        <v>0</v>
      </c>
      <c r="AK113" s="54">
        <v>0</v>
      </c>
      <c r="AL113" s="72">
        <v>0.000184728</v>
      </c>
      <c r="AM113" s="45">
        <v>0</v>
      </c>
      <c r="AN113" s="45">
        <v>0</v>
      </c>
      <c r="AO113" s="45">
        <v>0</v>
      </c>
      <c r="AP113" s="54">
        <v>0</v>
      </c>
      <c r="AQ113" s="72">
        <v>0</v>
      </c>
      <c r="AR113" s="53">
        <v>0</v>
      </c>
      <c r="AS113" s="45">
        <v>0</v>
      </c>
      <c r="AT113" s="45">
        <v>0</v>
      </c>
      <c r="AU113" s="54">
        <v>0</v>
      </c>
      <c r="AV113" s="72">
        <v>5.440998607</v>
      </c>
      <c r="AW113" s="45">
        <v>0.08190703</v>
      </c>
      <c r="AX113" s="45">
        <v>0</v>
      </c>
      <c r="AY113" s="45">
        <v>0</v>
      </c>
      <c r="AZ113" s="54">
        <v>6.816500607999999</v>
      </c>
      <c r="BA113" s="72">
        <v>0</v>
      </c>
      <c r="BB113" s="53">
        <v>0</v>
      </c>
      <c r="BC113" s="45">
        <v>0</v>
      </c>
      <c r="BD113" s="45">
        <v>0</v>
      </c>
      <c r="BE113" s="54">
        <v>0</v>
      </c>
      <c r="BF113" s="72">
        <v>1.4837162240000001</v>
      </c>
      <c r="BG113" s="53">
        <v>0.000756786</v>
      </c>
      <c r="BH113" s="45">
        <v>0</v>
      </c>
      <c r="BI113" s="45">
        <v>0</v>
      </c>
      <c r="BJ113" s="54">
        <v>0.129385598</v>
      </c>
      <c r="BK113" s="61">
        <v>30.913909326</v>
      </c>
      <c r="BL113" s="27"/>
      <c r="BM113" s="105"/>
    </row>
    <row r="114" spans="1:65" ht="12.75">
      <c r="A114" s="11"/>
      <c r="B114" s="24" t="s">
        <v>166</v>
      </c>
      <c r="C114" s="72">
        <v>0</v>
      </c>
      <c r="D114" s="53">
        <v>6.508916453</v>
      </c>
      <c r="E114" s="45">
        <v>0</v>
      </c>
      <c r="F114" s="45">
        <v>0</v>
      </c>
      <c r="G114" s="54">
        <v>0</v>
      </c>
      <c r="H114" s="72">
        <v>0.971590409</v>
      </c>
      <c r="I114" s="45">
        <v>0.69075467</v>
      </c>
      <c r="J114" s="45">
        <v>0</v>
      </c>
      <c r="K114" s="45">
        <v>0</v>
      </c>
      <c r="L114" s="54">
        <v>0.512880181</v>
      </c>
      <c r="M114" s="72">
        <v>0</v>
      </c>
      <c r="N114" s="53">
        <v>0</v>
      </c>
      <c r="O114" s="45">
        <v>0</v>
      </c>
      <c r="P114" s="45">
        <v>0</v>
      </c>
      <c r="Q114" s="54">
        <v>0</v>
      </c>
      <c r="R114" s="72">
        <v>0.12388843999999999</v>
      </c>
      <c r="S114" s="45">
        <v>0</v>
      </c>
      <c r="T114" s="45">
        <v>0</v>
      </c>
      <c r="U114" s="45">
        <v>0</v>
      </c>
      <c r="V114" s="54">
        <v>0.219332627</v>
      </c>
      <c r="W114" s="72">
        <v>0</v>
      </c>
      <c r="X114" s="45">
        <v>0</v>
      </c>
      <c r="Y114" s="45">
        <v>0</v>
      </c>
      <c r="Z114" s="45">
        <v>0</v>
      </c>
      <c r="AA114" s="54">
        <v>0</v>
      </c>
      <c r="AB114" s="72">
        <v>0</v>
      </c>
      <c r="AC114" s="45">
        <v>0</v>
      </c>
      <c r="AD114" s="45">
        <v>0</v>
      </c>
      <c r="AE114" s="45">
        <v>0</v>
      </c>
      <c r="AF114" s="54">
        <v>0</v>
      </c>
      <c r="AG114" s="72">
        <v>0</v>
      </c>
      <c r="AH114" s="45">
        <v>0</v>
      </c>
      <c r="AI114" s="45">
        <v>0</v>
      </c>
      <c r="AJ114" s="45">
        <v>0</v>
      </c>
      <c r="AK114" s="54">
        <v>0</v>
      </c>
      <c r="AL114" s="72">
        <v>0</v>
      </c>
      <c r="AM114" s="45">
        <v>0</v>
      </c>
      <c r="AN114" s="45">
        <v>0</v>
      </c>
      <c r="AO114" s="45">
        <v>0</v>
      </c>
      <c r="AP114" s="54">
        <v>0</v>
      </c>
      <c r="AQ114" s="72">
        <v>0</v>
      </c>
      <c r="AR114" s="53">
        <v>0</v>
      </c>
      <c r="AS114" s="45">
        <v>0</v>
      </c>
      <c r="AT114" s="45">
        <v>0</v>
      </c>
      <c r="AU114" s="54">
        <v>0</v>
      </c>
      <c r="AV114" s="72">
        <v>4.0535383629999995</v>
      </c>
      <c r="AW114" s="45">
        <v>1.057421999</v>
      </c>
      <c r="AX114" s="45">
        <v>0</v>
      </c>
      <c r="AY114" s="45">
        <v>0</v>
      </c>
      <c r="AZ114" s="54">
        <v>12.375139839000001</v>
      </c>
      <c r="BA114" s="72">
        <v>0</v>
      </c>
      <c r="BB114" s="53">
        <v>0</v>
      </c>
      <c r="BC114" s="45">
        <v>0</v>
      </c>
      <c r="BD114" s="45">
        <v>0</v>
      </c>
      <c r="BE114" s="54">
        <v>0</v>
      </c>
      <c r="BF114" s="72">
        <v>0.417528909</v>
      </c>
      <c r="BG114" s="53">
        <v>0</v>
      </c>
      <c r="BH114" s="45">
        <v>0</v>
      </c>
      <c r="BI114" s="45">
        <v>0</v>
      </c>
      <c r="BJ114" s="54">
        <v>0.035018206</v>
      </c>
      <c r="BK114" s="61">
        <v>26.966010096000005</v>
      </c>
      <c r="BL114" s="27"/>
      <c r="BM114" s="105"/>
    </row>
    <row r="115" spans="1:65" ht="12.75">
      <c r="A115" s="36"/>
      <c r="B115" s="38" t="s">
        <v>74</v>
      </c>
      <c r="C115" s="80">
        <f aca="true" t="shared" si="18" ref="C115:AH115">SUM(C109:C114)</f>
        <v>0</v>
      </c>
      <c r="D115" s="80">
        <f t="shared" si="18"/>
        <v>91.89800164300001</v>
      </c>
      <c r="E115" s="80">
        <f t="shared" si="18"/>
        <v>0</v>
      </c>
      <c r="F115" s="80">
        <f t="shared" si="18"/>
        <v>0</v>
      </c>
      <c r="G115" s="80">
        <f t="shared" si="18"/>
        <v>0</v>
      </c>
      <c r="H115" s="80">
        <f t="shared" si="18"/>
        <v>26.475307084000004</v>
      </c>
      <c r="I115" s="80">
        <f t="shared" si="18"/>
        <v>15.62904301</v>
      </c>
      <c r="J115" s="80">
        <f t="shared" si="18"/>
        <v>0</v>
      </c>
      <c r="K115" s="80">
        <f t="shared" si="18"/>
        <v>0</v>
      </c>
      <c r="L115" s="80">
        <f t="shared" si="18"/>
        <v>40.297468589000005</v>
      </c>
      <c r="M115" s="80">
        <f t="shared" si="18"/>
        <v>0</v>
      </c>
      <c r="N115" s="80">
        <f t="shared" si="18"/>
        <v>0</v>
      </c>
      <c r="O115" s="80">
        <f t="shared" si="18"/>
        <v>0</v>
      </c>
      <c r="P115" s="80">
        <f t="shared" si="18"/>
        <v>0</v>
      </c>
      <c r="Q115" s="80">
        <f t="shared" si="18"/>
        <v>0</v>
      </c>
      <c r="R115" s="80">
        <f t="shared" si="18"/>
        <v>6.270432072</v>
      </c>
      <c r="S115" s="80">
        <f t="shared" si="18"/>
        <v>0.099466568</v>
      </c>
      <c r="T115" s="80">
        <f t="shared" si="18"/>
        <v>0</v>
      </c>
      <c r="U115" s="80">
        <f t="shared" si="18"/>
        <v>0</v>
      </c>
      <c r="V115" s="80">
        <f t="shared" si="18"/>
        <v>1.368358747</v>
      </c>
      <c r="W115" s="80">
        <f t="shared" si="18"/>
        <v>0</v>
      </c>
      <c r="X115" s="80">
        <f t="shared" si="18"/>
        <v>0</v>
      </c>
      <c r="Y115" s="80">
        <f t="shared" si="18"/>
        <v>0</v>
      </c>
      <c r="Z115" s="80">
        <f t="shared" si="18"/>
        <v>0</v>
      </c>
      <c r="AA115" s="80">
        <f t="shared" si="18"/>
        <v>0</v>
      </c>
      <c r="AB115" s="80">
        <f t="shared" si="18"/>
        <v>0.08799163</v>
      </c>
      <c r="AC115" s="80">
        <f t="shared" si="18"/>
        <v>0</v>
      </c>
      <c r="AD115" s="80">
        <f t="shared" si="18"/>
        <v>0</v>
      </c>
      <c r="AE115" s="80">
        <f t="shared" si="18"/>
        <v>0</v>
      </c>
      <c r="AF115" s="80">
        <f t="shared" si="18"/>
        <v>0</v>
      </c>
      <c r="AG115" s="80">
        <f t="shared" si="18"/>
        <v>0</v>
      </c>
      <c r="AH115" s="80">
        <f t="shared" si="18"/>
        <v>0</v>
      </c>
      <c r="AI115" s="80">
        <f aca="true" t="shared" si="19" ref="AI115:BK115">SUM(AI109:AI114)</f>
        <v>0</v>
      </c>
      <c r="AJ115" s="80">
        <f t="shared" si="19"/>
        <v>0</v>
      </c>
      <c r="AK115" s="80">
        <f t="shared" si="19"/>
        <v>0</v>
      </c>
      <c r="AL115" s="80">
        <f t="shared" si="19"/>
        <v>0.021791573999999998</v>
      </c>
      <c r="AM115" s="80">
        <f t="shared" si="19"/>
        <v>0</v>
      </c>
      <c r="AN115" s="80">
        <f t="shared" si="19"/>
        <v>0</v>
      </c>
      <c r="AO115" s="80">
        <f t="shared" si="19"/>
        <v>0</v>
      </c>
      <c r="AP115" s="80">
        <f t="shared" si="19"/>
        <v>0</v>
      </c>
      <c r="AQ115" s="80">
        <f t="shared" si="19"/>
        <v>0</v>
      </c>
      <c r="AR115" s="80">
        <f t="shared" si="19"/>
        <v>11.481164513</v>
      </c>
      <c r="AS115" s="80">
        <f t="shared" si="19"/>
        <v>0</v>
      </c>
      <c r="AT115" s="80">
        <f t="shared" si="19"/>
        <v>0</v>
      </c>
      <c r="AU115" s="80">
        <f t="shared" si="19"/>
        <v>0</v>
      </c>
      <c r="AV115" s="80">
        <f t="shared" si="19"/>
        <v>88.851028608</v>
      </c>
      <c r="AW115" s="80">
        <f t="shared" si="19"/>
        <v>42.45396415145727</v>
      </c>
      <c r="AX115" s="80">
        <f t="shared" si="19"/>
        <v>0</v>
      </c>
      <c r="AY115" s="80">
        <f t="shared" si="19"/>
        <v>0</v>
      </c>
      <c r="AZ115" s="80">
        <f t="shared" si="19"/>
        <v>157.00254009400004</v>
      </c>
      <c r="BA115" s="80">
        <f t="shared" si="19"/>
        <v>0</v>
      </c>
      <c r="BB115" s="80">
        <f t="shared" si="19"/>
        <v>0</v>
      </c>
      <c r="BC115" s="80">
        <f t="shared" si="19"/>
        <v>0</v>
      </c>
      <c r="BD115" s="80">
        <f t="shared" si="19"/>
        <v>0</v>
      </c>
      <c r="BE115" s="80">
        <f t="shared" si="19"/>
        <v>0</v>
      </c>
      <c r="BF115" s="80">
        <f t="shared" si="19"/>
        <v>16.837691883</v>
      </c>
      <c r="BG115" s="80">
        <f t="shared" si="19"/>
        <v>2.4496411580000004</v>
      </c>
      <c r="BH115" s="80">
        <f t="shared" si="19"/>
        <v>0</v>
      </c>
      <c r="BI115" s="80">
        <f t="shared" si="19"/>
        <v>0</v>
      </c>
      <c r="BJ115" s="80">
        <f t="shared" si="19"/>
        <v>3.603198157</v>
      </c>
      <c r="BK115" s="95">
        <f t="shared" si="19"/>
        <v>504.8270894814573</v>
      </c>
      <c r="BL115" s="27"/>
      <c r="BM115" s="105"/>
    </row>
    <row r="116" spans="1:65" ht="4.5" customHeight="1">
      <c r="A116" s="11"/>
      <c r="B116" s="21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4"/>
      <c r="BM116" s="105"/>
    </row>
    <row r="117" spans="1:65" ht="12.75">
      <c r="A117" s="36"/>
      <c r="B117" s="82" t="s">
        <v>88</v>
      </c>
      <c r="C117" s="83">
        <f aca="true" t="shared" si="20" ref="C117:AH117">+C115++C96+C91+C66+C105</f>
        <v>0</v>
      </c>
      <c r="D117" s="83">
        <f t="shared" si="20"/>
        <v>4206.5281430337845</v>
      </c>
      <c r="E117" s="83">
        <f t="shared" si="20"/>
        <v>0</v>
      </c>
      <c r="F117" s="83">
        <f t="shared" si="20"/>
        <v>0</v>
      </c>
      <c r="G117" s="83">
        <f t="shared" si="20"/>
        <v>0</v>
      </c>
      <c r="H117" s="83">
        <f t="shared" si="20"/>
        <v>1962.9022277609997</v>
      </c>
      <c r="I117" s="83">
        <f t="shared" si="20"/>
        <v>13309.319418295087</v>
      </c>
      <c r="J117" s="83">
        <f t="shared" si="20"/>
        <v>2077.689258606</v>
      </c>
      <c r="K117" s="83">
        <f t="shared" si="20"/>
        <v>8.916554002</v>
      </c>
      <c r="L117" s="83">
        <f t="shared" si="20"/>
        <v>5438.190187776</v>
      </c>
      <c r="M117" s="83">
        <f t="shared" si="20"/>
        <v>0</v>
      </c>
      <c r="N117" s="83">
        <f t="shared" si="20"/>
        <v>0</v>
      </c>
      <c r="O117" s="83">
        <f t="shared" si="20"/>
        <v>0</v>
      </c>
      <c r="P117" s="83">
        <f t="shared" si="20"/>
        <v>0</v>
      </c>
      <c r="Q117" s="83">
        <f t="shared" si="20"/>
        <v>0</v>
      </c>
      <c r="R117" s="83">
        <f t="shared" si="20"/>
        <v>664.1565971440001</v>
      </c>
      <c r="S117" s="83">
        <f t="shared" si="20"/>
        <v>341.329108685</v>
      </c>
      <c r="T117" s="83">
        <f t="shared" si="20"/>
        <v>90.63976156399998</v>
      </c>
      <c r="U117" s="83">
        <f t="shared" si="20"/>
        <v>0</v>
      </c>
      <c r="V117" s="83">
        <f t="shared" si="20"/>
        <v>242.74834219200002</v>
      </c>
      <c r="W117" s="83">
        <f t="shared" si="20"/>
        <v>0</v>
      </c>
      <c r="X117" s="83">
        <f t="shared" si="20"/>
        <v>0</v>
      </c>
      <c r="Y117" s="83">
        <f t="shared" si="20"/>
        <v>0</v>
      </c>
      <c r="Z117" s="83">
        <f t="shared" si="20"/>
        <v>0</v>
      </c>
      <c r="AA117" s="83">
        <f t="shared" si="20"/>
        <v>0</v>
      </c>
      <c r="AB117" s="83">
        <f t="shared" si="20"/>
        <v>8.620588412000002</v>
      </c>
      <c r="AC117" s="83">
        <f t="shared" si="20"/>
        <v>1.5240612629999999</v>
      </c>
      <c r="AD117" s="83">
        <f t="shared" si="20"/>
        <v>0</v>
      </c>
      <c r="AE117" s="83">
        <f t="shared" si="20"/>
        <v>0</v>
      </c>
      <c r="AF117" s="83">
        <f t="shared" si="20"/>
        <v>1.203644524</v>
      </c>
      <c r="AG117" s="83">
        <f t="shared" si="20"/>
        <v>0</v>
      </c>
      <c r="AH117" s="83">
        <f t="shared" si="20"/>
        <v>0</v>
      </c>
      <c r="AI117" s="83">
        <f aca="true" t="shared" si="21" ref="AI117:BK117">+AI115++AI96+AI91+AI66+AI105</f>
        <v>0</v>
      </c>
      <c r="AJ117" s="83">
        <f t="shared" si="21"/>
        <v>0</v>
      </c>
      <c r="AK117" s="83">
        <f t="shared" si="21"/>
        <v>0</v>
      </c>
      <c r="AL117" s="83">
        <f t="shared" si="21"/>
        <v>4.425707737000001</v>
      </c>
      <c r="AM117" s="83">
        <f t="shared" si="21"/>
        <v>0</v>
      </c>
      <c r="AN117" s="83">
        <f t="shared" si="21"/>
        <v>0</v>
      </c>
      <c r="AO117" s="83">
        <f t="shared" si="21"/>
        <v>0</v>
      </c>
      <c r="AP117" s="83">
        <f t="shared" si="21"/>
        <v>0.09060829000000001</v>
      </c>
      <c r="AQ117" s="83">
        <f t="shared" si="21"/>
        <v>0</v>
      </c>
      <c r="AR117" s="83">
        <f t="shared" si="21"/>
        <v>106.44912040099999</v>
      </c>
      <c r="AS117" s="83">
        <f t="shared" si="21"/>
        <v>0</v>
      </c>
      <c r="AT117" s="83">
        <f t="shared" si="21"/>
        <v>0</v>
      </c>
      <c r="AU117" s="83">
        <f t="shared" si="21"/>
        <v>0</v>
      </c>
      <c r="AV117" s="83">
        <f t="shared" si="21"/>
        <v>15957.13795670867</v>
      </c>
      <c r="AW117" s="83">
        <f t="shared" si="21"/>
        <v>8913.16481148846</v>
      </c>
      <c r="AX117" s="83">
        <f t="shared" si="21"/>
        <v>282.017493068</v>
      </c>
      <c r="AY117" s="83">
        <f t="shared" si="21"/>
        <v>0</v>
      </c>
      <c r="AZ117" s="83">
        <f t="shared" si="21"/>
        <v>17576.13934398964</v>
      </c>
      <c r="BA117" s="83">
        <f t="shared" si="21"/>
        <v>0</v>
      </c>
      <c r="BB117" s="83">
        <f t="shared" si="21"/>
        <v>0</v>
      </c>
      <c r="BC117" s="83">
        <f t="shared" si="21"/>
        <v>0</v>
      </c>
      <c r="BD117" s="83">
        <f t="shared" si="21"/>
        <v>0</v>
      </c>
      <c r="BE117" s="83">
        <f t="shared" si="21"/>
        <v>0</v>
      </c>
      <c r="BF117" s="83">
        <f t="shared" si="21"/>
        <v>4523.397792518001</v>
      </c>
      <c r="BG117" s="83">
        <f t="shared" si="21"/>
        <v>646.357364852</v>
      </c>
      <c r="BH117" s="83">
        <f t="shared" si="21"/>
        <v>68.13524051</v>
      </c>
      <c r="BI117" s="83">
        <f t="shared" si="21"/>
        <v>0</v>
      </c>
      <c r="BJ117" s="83">
        <f t="shared" si="21"/>
        <v>1884.2615046</v>
      </c>
      <c r="BK117" s="83">
        <f t="shared" si="21"/>
        <v>78315.34483742063</v>
      </c>
      <c r="BL117" s="27"/>
      <c r="BM117" s="105"/>
    </row>
    <row r="118" spans="1:63" ht="4.5" customHeight="1">
      <c r="A118" s="11"/>
      <c r="B118" s="22"/>
      <c r="C118" s="117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8"/>
    </row>
    <row r="119" spans="1:63" ht="14.25" customHeight="1">
      <c r="A119" s="11" t="s">
        <v>5</v>
      </c>
      <c r="B119" s="23" t="s">
        <v>24</v>
      </c>
      <c r="C119" s="117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8"/>
    </row>
    <row r="120" spans="1:64" ht="14.25" customHeight="1">
      <c r="A120" s="32"/>
      <c r="B120" s="28"/>
      <c r="C120" s="72">
        <v>0</v>
      </c>
      <c r="D120" s="53">
        <v>0</v>
      </c>
      <c r="E120" s="45">
        <v>0</v>
      </c>
      <c r="F120" s="45">
        <v>0</v>
      </c>
      <c r="G120" s="54">
        <v>0</v>
      </c>
      <c r="H120" s="72">
        <v>0</v>
      </c>
      <c r="I120" s="45">
        <v>0</v>
      </c>
      <c r="J120" s="45">
        <v>0</v>
      </c>
      <c r="K120" s="45">
        <v>0</v>
      </c>
      <c r="L120" s="54">
        <v>0</v>
      </c>
      <c r="M120" s="72">
        <v>0</v>
      </c>
      <c r="N120" s="53">
        <v>0</v>
      </c>
      <c r="O120" s="45">
        <v>0</v>
      </c>
      <c r="P120" s="45">
        <v>0</v>
      </c>
      <c r="Q120" s="54">
        <v>0</v>
      </c>
      <c r="R120" s="72">
        <v>0</v>
      </c>
      <c r="S120" s="45">
        <v>0</v>
      </c>
      <c r="T120" s="45">
        <v>0</v>
      </c>
      <c r="U120" s="45">
        <v>0</v>
      </c>
      <c r="V120" s="54">
        <v>0</v>
      </c>
      <c r="W120" s="72">
        <v>0</v>
      </c>
      <c r="X120" s="45">
        <v>0</v>
      </c>
      <c r="Y120" s="45">
        <v>0</v>
      </c>
      <c r="Z120" s="45">
        <v>0</v>
      </c>
      <c r="AA120" s="54">
        <v>0</v>
      </c>
      <c r="AB120" s="72">
        <v>0</v>
      </c>
      <c r="AC120" s="45">
        <v>0</v>
      </c>
      <c r="AD120" s="45">
        <v>0</v>
      </c>
      <c r="AE120" s="45">
        <v>0</v>
      </c>
      <c r="AF120" s="54">
        <v>0</v>
      </c>
      <c r="AG120" s="72">
        <v>0</v>
      </c>
      <c r="AH120" s="45">
        <v>0</v>
      </c>
      <c r="AI120" s="45">
        <v>0</v>
      </c>
      <c r="AJ120" s="45">
        <v>0</v>
      </c>
      <c r="AK120" s="54">
        <v>0</v>
      </c>
      <c r="AL120" s="72">
        <v>0</v>
      </c>
      <c r="AM120" s="45">
        <v>0</v>
      </c>
      <c r="AN120" s="45">
        <v>0</v>
      </c>
      <c r="AO120" s="45">
        <v>0</v>
      </c>
      <c r="AP120" s="54">
        <v>0</v>
      </c>
      <c r="AQ120" s="72">
        <v>0</v>
      </c>
      <c r="AR120" s="53">
        <v>0</v>
      </c>
      <c r="AS120" s="45">
        <v>0</v>
      </c>
      <c r="AT120" s="45">
        <v>0</v>
      </c>
      <c r="AU120" s="54">
        <v>0</v>
      </c>
      <c r="AV120" s="72">
        <v>0</v>
      </c>
      <c r="AW120" s="45">
        <v>0</v>
      </c>
      <c r="AX120" s="45">
        <v>0</v>
      </c>
      <c r="AY120" s="45">
        <v>0</v>
      </c>
      <c r="AZ120" s="54">
        <v>0</v>
      </c>
      <c r="BA120" s="43">
        <v>0</v>
      </c>
      <c r="BB120" s="44">
        <v>0</v>
      </c>
      <c r="BC120" s="43">
        <v>0</v>
      </c>
      <c r="BD120" s="43">
        <v>0</v>
      </c>
      <c r="BE120" s="48">
        <v>0</v>
      </c>
      <c r="BF120" s="43">
        <v>0</v>
      </c>
      <c r="BG120" s="44">
        <v>0</v>
      </c>
      <c r="BH120" s="43">
        <v>0</v>
      </c>
      <c r="BI120" s="43">
        <v>0</v>
      </c>
      <c r="BJ120" s="48">
        <v>0</v>
      </c>
      <c r="BK120" s="96">
        <f>SUM(C120:BJ120)</f>
        <v>0</v>
      </c>
      <c r="BL120" s="105"/>
    </row>
    <row r="121" spans="1:63" ht="13.5" thickBot="1">
      <c r="A121" s="40"/>
      <c r="B121" s="84" t="s">
        <v>74</v>
      </c>
      <c r="C121" s="50">
        <f>SUM(C120)</f>
        <v>0</v>
      </c>
      <c r="D121" s="70">
        <f aca="true" t="shared" si="22" ref="D121:BK121">SUM(D120)</f>
        <v>0</v>
      </c>
      <c r="E121" s="70">
        <f t="shared" si="22"/>
        <v>0</v>
      </c>
      <c r="F121" s="70">
        <f t="shared" si="22"/>
        <v>0</v>
      </c>
      <c r="G121" s="69">
        <f t="shared" si="22"/>
        <v>0</v>
      </c>
      <c r="H121" s="50">
        <f t="shared" si="22"/>
        <v>0</v>
      </c>
      <c r="I121" s="70">
        <f t="shared" si="22"/>
        <v>0</v>
      </c>
      <c r="J121" s="70">
        <f t="shared" si="22"/>
        <v>0</v>
      </c>
      <c r="K121" s="70">
        <f t="shared" si="22"/>
        <v>0</v>
      </c>
      <c r="L121" s="69">
        <f t="shared" si="22"/>
        <v>0</v>
      </c>
      <c r="M121" s="50">
        <f t="shared" si="22"/>
        <v>0</v>
      </c>
      <c r="N121" s="70">
        <f t="shared" si="22"/>
        <v>0</v>
      </c>
      <c r="O121" s="70">
        <f t="shared" si="22"/>
        <v>0</v>
      </c>
      <c r="P121" s="70">
        <f t="shared" si="22"/>
        <v>0</v>
      </c>
      <c r="Q121" s="69">
        <f t="shared" si="22"/>
        <v>0</v>
      </c>
      <c r="R121" s="50">
        <f t="shared" si="22"/>
        <v>0</v>
      </c>
      <c r="S121" s="70">
        <f t="shared" si="22"/>
        <v>0</v>
      </c>
      <c r="T121" s="70">
        <f t="shared" si="22"/>
        <v>0</v>
      </c>
      <c r="U121" s="70">
        <f t="shared" si="22"/>
        <v>0</v>
      </c>
      <c r="V121" s="69">
        <f t="shared" si="22"/>
        <v>0</v>
      </c>
      <c r="W121" s="50">
        <f t="shared" si="22"/>
        <v>0</v>
      </c>
      <c r="X121" s="70">
        <f t="shared" si="22"/>
        <v>0</v>
      </c>
      <c r="Y121" s="70">
        <f t="shared" si="22"/>
        <v>0</v>
      </c>
      <c r="Z121" s="70">
        <f t="shared" si="22"/>
        <v>0</v>
      </c>
      <c r="AA121" s="69">
        <f t="shared" si="22"/>
        <v>0</v>
      </c>
      <c r="AB121" s="50">
        <f t="shared" si="22"/>
        <v>0</v>
      </c>
      <c r="AC121" s="70">
        <f t="shared" si="22"/>
        <v>0</v>
      </c>
      <c r="AD121" s="70">
        <f t="shared" si="22"/>
        <v>0</v>
      </c>
      <c r="AE121" s="70">
        <f t="shared" si="22"/>
        <v>0</v>
      </c>
      <c r="AF121" s="69">
        <f t="shared" si="22"/>
        <v>0</v>
      </c>
      <c r="AG121" s="50">
        <f t="shared" si="22"/>
        <v>0</v>
      </c>
      <c r="AH121" s="70">
        <f t="shared" si="22"/>
        <v>0</v>
      </c>
      <c r="AI121" s="70">
        <f t="shared" si="22"/>
        <v>0</v>
      </c>
      <c r="AJ121" s="70">
        <f t="shared" si="22"/>
        <v>0</v>
      </c>
      <c r="AK121" s="69">
        <f t="shared" si="22"/>
        <v>0</v>
      </c>
      <c r="AL121" s="50">
        <f t="shared" si="22"/>
        <v>0</v>
      </c>
      <c r="AM121" s="70">
        <f t="shared" si="22"/>
        <v>0</v>
      </c>
      <c r="AN121" s="70">
        <f t="shared" si="22"/>
        <v>0</v>
      </c>
      <c r="AO121" s="70">
        <f t="shared" si="22"/>
        <v>0</v>
      </c>
      <c r="AP121" s="69">
        <f t="shared" si="22"/>
        <v>0</v>
      </c>
      <c r="AQ121" s="50">
        <f t="shared" si="22"/>
        <v>0</v>
      </c>
      <c r="AR121" s="70">
        <f t="shared" si="22"/>
        <v>0</v>
      </c>
      <c r="AS121" s="70">
        <f t="shared" si="22"/>
        <v>0</v>
      </c>
      <c r="AT121" s="70">
        <f t="shared" si="22"/>
        <v>0</v>
      </c>
      <c r="AU121" s="69">
        <f t="shared" si="22"/>
        <v>0</v>
      </c>
      <c r="AV121" s="50">
        <f t="shared" si="22"/>
        <v>0</v>
      </c>
      <c r="AW121" s="70">
        <f t="shared" si="22"/>
        <v>0</v>
      </c>
      <c r="AX121" s="70">
        <f t="shared" si="22"/>
        <v>0</v>
      </c>
      <c r="AY121" s="70">
        <f t="shared" si="22"/>
        <v>0</v>
      </c>
      <c r="AZ121" s="69">
        <f t="shared" si="22"/>
        <v>0</v>
      </c>
      <c r="BA121" s="51">
        <f t="shared" si="22"/>
        <v>0</v>
      </c>
      <c r="BB121" s="70">
        <f t="shared" si="22"/>
        <v>0</v>
      </c>
      <c r="BC121" s="70">
        <f t="shared" si="22"/>
        <v>0</v>
      </c>
      <c r="BD121" s="70">
        <f t="shared" si="22"/>
        <v>0</v>
      </c>
      <c r="BE121" s="85">
        <f t="shared" si="22"/>
        <v>0</v>
      </c>
      <c r="BF121" s="50">
        <f t="shared" si="22"/>
        <v>0</v>
      </c>
      <c r="BG121" s="70">
        <f t="shared" si="22"/>
        <v>0</v>
      </c>
      <c r="BH121" s="70">
        <f t="shared" si="22"/>
        <v>0</v>
      </c>
      <c r="BI121" s="70">
        <f t="shared" si="22"/>
        <v>0</v>
      </c>
      <c r="BJ121" s="69">
        <f t="shared" si="22"/>
        <v>0</v>
      </c>
      <c r="BK121" s="97">
        <f t="shared" si="22"/>
        <v>0</v>
      </c>
    </row>
    <row r="122" spans="1:63" ht="6" customHeight="1">
      <c r="A122" s="4"/>
      <c r="B122" s="16"/>
      <c r="C122" s="27"/>
      <c r="D122" s="34"/>
      <c r="E122" s="27"/>
      <c r="F122" s="27"/>
      <c r="G122" s="27"/>
      <c r="H122" s="27"/>
      <c r="I122" s="27"/>
      <c r="J122" s="27"/>
      <c r="K122" s="27"/>
      <c r="L122" s="27"/>
      <c r="M122" s="27"/>
      <c r="N122" s="34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34"/>
      <c r="AS122" s="27"/>
      <c r="AT122" s="27"/>
      <c r="AU122" s="27"/>
      <c r="AV122" s="27"/>
      <c r="AW122" s="27"/>
      <c r="AX122" s="27"/>
      <c r="AY122" s="27"/>
      <c r="AZ122" s="27"/>
      <c r="BA122" s="27"/>
      <c r="BB122" s="34"/>
      <c r="BC122" s="27"/>
      <c r="BD122" s="27"/>
      <c r="BE122" s="27"/>
      <c r="BF122" s="27"/>
      <c r="BG122" s="34"/>
      <c r="BH122" s="27"/>
      <c r="BI122" s="27"/>
      <c r="BJ122" s="27"/>
      <c r="BK122" s="30"/>
    </row>
    <row r="123" spans="1:63" ht="12.75">
      <c r="A123" s="4"/>
      <c r="B123" s="4" t="s">
        <v>104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41" t="s">
        <v>89</v>
      </c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30"/>
    </row>
    <row r="124" spans="1:63" ht="12.75">
      <c r="A124" s="4"/>
      <c r="B124" s="4" t="s">
        <v>105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42" t="s">
        <v>90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30"/>
    </row>
    <row r="125" spans="3:63" ht="12.75">
      <c r="C125" s="27"/>
      <c r="D125" s="27"/>
      <c r="E125" s="27"/>
      <c r="F125" s="27"/>
      <c r="G125" s="27"/>
      <c r="H125" s="27"/>
      <c r="I125" s="27"/>
      <c r="J125" s="27"/>
      <c r="K125" s="27"/>
      <c r="L125" s="42" t="s">
        <v>91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30"/>
    </row>
    <row r="126" spans="2:63" ht="12.75">
      <c r="B126" s="4" t="s">
        <v>96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42" t="s">
        <v>92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30"/>
    </row>
    <row r="127" spans="2:63" ht="12.75">
      <c r="B127" s="4" t="s">
        <v>97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42" t="s">
        <v>93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30"/>
    </row>
    <row r="128" spans="2:63" ht="12.75">
      <c r="B128" s="4"/>
      <c r="C128" s="27"/>
      <c r="D128" s="27"/>
      <c r="E128" s="27"/>
      <c r="F128" s="27"/>
      <c r="G128" s="27"/>
      <c r="H128" s="27"/>
      <c r="I128" s="27"/>
      <c r="J128" s="27"/>
      <c r="K128" s="27"/>
      <c r="L128" s="42" t="s">
        <v>94</v>
      </c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3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52:BK52"/>
    <mergeCell ref="C55:BK55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69:BK69"/>
    <mergeCell ref="M3:V3"/>
    <mergeCell ref="C11:BK11"/>
    <mergeCell ref="C15:BK15"/>
    <mergeCell ref="C49:BK49"/>
    <mergeCell ref="C108:BK108"/>
    <mergeCell ref="C70:BK70"/>
    <mergeCell ref="C67:BK67"/>
    <mergeCell ref="C73:BK73"/>
    <mergeCell ref="C92:BK92"/>
    <mergeCell ref="C93:BK93"/>
    <mergeCell ref="C97:BK97"/>
    <mergeCell ref="C116:BK116"/>
    <mergeCell ref="A1:A5"/>
    <mergeCell ref="C94:BK94"/>
    <mergeCell ref="C118:BK118"/>
    <mergeCell ref="C119:BK119"/>
    <mergeCell ref="C98:BK98"/>
    <mergeCell ref="C99:BK99"/>
    <mergeCell ref="C102:BK102"/>
    <mergeCell ref="C106:BK106"/>
    <mergeCell ref="C107:BK107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6">
      <selection activeCell="D5" sqref="D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0" t="s">
        <v>178</v>
      </c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2:12" ht="12.75">
      <c r="B3" s="150" t="s">
        <v>174</v>
      </c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2:12" ht="30">
      <c r="B4" s="110" t="s">
        <v>66</v>
      </c>
      <c r="C4" s="15" t="s">
        <v>32</v>
      </c>
      <c r="D4" s="15" t="s">
        <v>78</v>
      </c>
      <c r="E4" s="15" t="s">
        <v>79</v>
      </c>
      <c r="F4" s="15" t="s">
        <v>7</v>
      </c>
      <c r="G4" s="15" t="s">
        <v>8</v>
      </c>
      <c r="H4" s="15" t="s">
        <v>21</v>
      </c>
      <c r="I4" s="15" t="s">
        <v>84</v>
      </c>
      <c r="J4" s="15" t="s">
        <v>85</v>
      </c>
      <c r="K4" s="15" t="s">
        <v>65</v>
      </c>
      <c r="L4" s="15" t="s">
        <v>86</v>
      </c>
    </row>
    <row r="5" spans="2:12" ht="12.75">
      <c r="B5" s="12">
        <v>1</v>
      </c>
      <c r="C5" s="13" t="s">
        <v>33</v>
      </c>
      <c r="D5" s="109">
        <v>0.021890935</v>
      </c>
      <c r="E5" s="103">
        <v>0.7171041570000001</v>
      </c>
      <c r="F5" s="103">
        <v>2.8560906850000003</v>
      </c>
      <c r="G5" s="103">
        <v>0.152489446</v>
      </c>
      <c r="H5" s="103">
        <v>0.0072486270000000005</v>
      </c>
      <c r="I5" s="71"/>
      <c r="J5" s="86">
        <v>0</v>
      </c>
      <c r="K5" s="92">
        <f>SUM(D5:J5)</f>
        <v>3.7548238500000006</v>
      </c>
      <c r="L5" s="103">
        <v>0</v>
      </c>
    </row>
    <row r="6" spans="2:12" ht="12.75">
      <c r="B6" s="12">
        <v>2</v>
      </c>
      <c r="C6" s="14" t="s">
        <v>34</v>
      </c>
      <c r="D6" s="103">
        <v>180.423157276</v>
      </c>
      <c r="E6" s="103">
        <v>244.690864318</v>
      </c>
      <c r="F6" s="103">
        <v>739.7357633060001</v>
      </c>
      <c r="G6" s="103">
        <v>102.630676915</v>
      </c>
      <c r="H6" s="103">
        <v>5.522932173</v>
      </c>
      <c r="I6" s="71"/>
      <c r="J6" s="86">
        <v>0.7286579352788246</v>
      </c>
      <c r="K6" s="92">
        <f aca="true" t="shared" si="0" ref="K6:K41">SUM(D6:J6)</f>
        <v>1273.732051923279</v>
      </c>
      <c r="L6" s="103">
        <v>0</v>
      </c>
    </row>
    <row r="7" spans="2:12" ht="12.75">
      <c r="B7" s="12">
        <v>3</v>
      </c>
      <c r="C7" s="13" t="s">
        <v>35</v>
      </c>
      <c r="D7" s="103">
        <v>0.507003003</v>
      </c>
      <c r="E7" s="103">
        <v>0.087939927</v>
      </c>
      <c r="F7" s="103">
        <v>4.003848663</v>
      </c>
      <c r="G7" s="103">
        <v>0.124745475</v>
      </c>
      <c r="H7" s="103">
        <v>0.022604792000000002</v>
      </c>
      <c r="I7" s="71"/>
      <c r="J7" s="86">
        <v>0</v>
      </c>
      <c r="K7" s="92">
        <f t="shared" si="0"/>
        <v>4.746141860000001</v>
      </c>
      <c r="L7" s="103">
        <v>0</v>
      </c>
    </row>
    <row r="8" spans="2:12" ht="12.75">
      <c r="B8" s="12">
        <v>4</v>
      </c>
      <c r="C8" s="14" t="s">
        <v>36</v>
      </c>
      <c r="D8" s="103">
        <v>29.26859276</v>
      </c>
      <c r="E8" s="103">
        <v>86.75403600599999</v>
      </c>
      <c r="F8" s="103">
        <v>214.791659493</v>
      </c>
      <c r="G8" s="103">
        <v>29.422916264999998</v>
      </c>
      <c r="H8" s="103">
        <v>0.708312681</v>
      </c>
      <c r="I8" s="71"/>
      <c r="J8" s="86">
        <v>0.09685394633552294</v>
      </c>
      <c r="K8" s="92">
        <f t="shared" si="0"/>
        <v>361.04237115133554</v>
      </c>
      <c r="L8" s="103">
        <v>0</v>
      </c>
    </row>
    <row r="9" spans="2:12" ht="12.75">
      <c r="B9" s="12">
        <v>5</v>
      </c>
      <c r="C9" s="14" t="s">
        <v>37</v>
      </c>
      <c r="D9" s="103">
        <v>45.962992387999996</v>
      </c>
      <c r="E9" s="103">
        <v>56.486079566</v>
      </c>
      <c r="F9" s="103">
        <v>300.960317691</v>
      </c>
      <c r="G9" s="103">
        <v>46.92652535</v>
      </c>
      <c r="H9" s="103">
        <v>1.078642855</v>
      </c>
      <c r="I9" s="71"/>
      <c r="J9" s="86">
        <v>0.00505963246065739</v>
      </c>
      <c r="K9" s="92">
        <f t="shared" si="0"/>
        <v>451.4196174824607</v>
      </c>
      <c r="L9" s="103">
        <v>0</v>
      </c>
    </row>
    <row r="10" spans="2:12" ht="12.75">
      <c r="B10" s="12">
        <v>6</v>
      </c>
      <c r="C10" s="14" t="s">
        <v>38</v>
      </c>
      <c r="D10" s="103">
        <v>20.399114091999998</v>
      </c>
      <c r="E10" s="103">
        <v>44.896127041</v>
      </c>
      <c r="F10" s="103">
        <v>158.300494979</v>
      </c>
      <c r="G10" s="103">
        <v>33.954464762</v>
      </c>
      <c r="H10" s="103">
        <v>1.3053100960000001</v>
      </c>
      <c r="I10" s="71"/>
      <c r="J10" s="86">
        <v>0.036521569572702035</v>
      </c>
      <c r="K10" s="92">
        <f t="shared" si="0"/>
        <v>258.8920325395727</v>
      </c>
      <c r="L10" s="103">
        <v>0</v>
      </c>
    </row>
    <row r="11" spans="2:12" ht="12.75">
      <c r="B11" s="12">
        <v>7</v>
      </c>
      <c r="C11" s="14" t="s">
        <v>39</v>
      </c>
      <c r="D11" s="103">
        <v>15.303431663999998</v>
      </c>
      <c r="E11" s="103">
        <v>82.916002277</v>
      </c>
      <c r="F11" s="103">
        <v>213.642128009</v>
      </c>
      <c r="G11" s="103">
        <v>31.181565749</v>
      </c>
      <c r="H11" s="103">
        <v>2.2929659989999998</v>
      </c>
      <c r="I11" s="71"/>
      <c r="J11" s="86">
        <v>0.010001136506447284</v>
      </c>
      <c r="K11" s="92">
        <f t="shared" si="0"/>
        <v>345.34609483450646</v>
      </c>
      <c r="L11" s="103">
        <v>0</v>
      </c>
    </row>
    <row r="12" spans="2:12" ht="12.75">
      <c r="B12" s="12">
        <v>8</v>
      </c>
      <c r="C12" s="13" t="s">
        <v>40</v>
      </c>
      <c r="D12" s="103">
        <v>0.022164406</v>
      </c>
      <c r="E12" s="103">
        <v>0.121313683</v>
      </c>
      <c r="F12" s="103">
        <v>10.691175956999999</v>
      </c>
      <c r="G12" s="103">
        <v>0.9292163410000001</v>
      </c>
      <c r="H12" s="103">
        <v>0.004228072</v>
      </c>
      <c r="I12" s="71"/>
      <c r="J12" s="86">
        <v>0</v>
      </c>
      <c r="K12" s="92">
        <f t="shared" si="0"/>
        <v>11.768098458999999</v>
      </c>
      <c r="L12" s="103">
        <v>0</v>
      </c>
    </row>
    <row r="13" spans="2:12" ht="12.75">
      <c r="B13" s="12">
        <v>9</v>
      </c>
      <c r="C13" s="13" t="s">
        <v>41</v>
      </c>
      <c r="D13" s="103">
        <v>0.269388407</v>
      </c>
      <c r="E13" s="103">
        <v>0.472086862</v>
      </c>
      <c r="F13" s="103">
        <v>6.411783816</v>
      </c>
      <c r="G13" s="103">
        <v>0.507566641</v>
      </c>
      <c r="H13" s="103">
        <v>0.014471979999999999</v>
      </c>
      <c r="I13" s="71"/>
      <c r="J13" s="86">
        <v>0</v>
      </c>
      <c r="K13" s="92">
        <f t="shared" si="0"/>
        <v>7.675297706</v>
      </c>
      <c r="L13" s="103">
        <v>0</v>
      </c>
    </row>
    <row r="14" spans="2:12" ht="12.75">
      <c r="B14" s="12">
        <v>10</v>
      </c>
      <c r="C14" s="14" t="s">
        <v>42</v>
      </c>
      <c r="D14" s="103">
        <v>41.38123048</v>
      </c>
      <c r="E14" s="103">
        <v>193.847828522</v>
      </c>
      <c r="F14" s="103">
        <v>363.556786179</v>
      </c>
      <c r="G14" s="103">
        <v>95.82516120700001</v>
      </c>
      <c r="H14" s="103">
        <v>1.704807531</v>
      </c>
      <c r="I14" s="71"/>
      <c r="J14" s="86">
        <v>0.006013758969017982</v>
      </c>
      <c r="K14" s="92">
        <f t="shared" si="0"/>
        <v>696.3218276779692</v>
      </c>
      <c r="L14" s="103">
        <v>0</v>
      </c>
    </row>
    <row r="15" spans="2:12" ht="12.75">
      <c r="B15" s="12">
        <v>11</v>
      </c>
      <c r="C15" s="14" t="s">
        <v>43</v>
      </c>
      <c r="D15" s="103">
        <v>471.03754439200003</v>
      </c>
      <c r="E15" s="103">
        <v>697.578048631</v>
      </c>
      <c r="F15" s="103">
        <v>3083.7467836140004</v>
      </c>
      <c r="G15" s="103">
        <v>635.9680845660278</v>
      </c>
      <c r="H15" s="103">
        <v>19.819546426</v>
      </c>
      <c r="I15" s="71"/>
      <c r="J15" s="86">
        <v>1.4623331474994106</v>
      </c>
      <c r="K15" s="92">
        <f t="shared" si="0"/>
        <v>4909.612340776527</v>
      </c>
      <c r="L15" s="103">
        <v>0</v>
      </c>
    </row>
    <row r="16" spans="2:12" ht="12.75">
      <c r="B16" s="12">
        <v>12</v>
      </c>
      <c r="C16" s="14" t="s">
        <v>44</v>
      </c>
      <c r="D16" s="103">
        <v>228.494493875</v>
      </c>
      <c r="E16" s="103">
        <v>1537.1355301160002</v>
      </c>
      <c r="F16" s="103">
        <v>896.8619389959999</v>
      </c>
      <c r="G16" s="103">
        <v>118.577920475</v>
      </c>
      <c r="H16" s="103">
        <v>9.240903181</v>
      </c>
      <c r="I16" s="71"/>
      <c r="J16" s="86">
        <v>0.17792571097810758</v>
      </c>
      <c r="K16" s="92">
        <f t="shared" si="0"/>
        <v>2790.488712353978</v>
      </c>
      <c r="L16" s="103">
        <v>0</v>
      </c>
    </row>
    <row r="17" spans="2:12" ht="12.75">
      <c r="B17" s="12">
        <v>13</v>
      </c>
      <c r="C17" s="14" t="s">
        <v>45</v>
      </c>
      <c r="D17" s="103">
        <v>1.837411572</v>
      </c>
      <c r="E17" s="103">
        <v>6.4528787020000005</v>
      </c>
      <c r="F17" s="103">
        <v>47.066476955</v>
      </c>
      <c r="G17" s="103">
        <v>6.286663014</v>
      </c>
      <c r="H17" s="103">
        <v>0.41650924100000003</v>
      </c>
      <c r="I17" s="71"/>
      <c r="J17" s="86">
        <v>0</v>
      </c>
      <c r="K17" s="92">
        <f t="shared" si="0"/>
        <v>62.059939484</v>
      </c>
      <c r="L17" s="103">
        <v>0</v>
      </c>
    </row>
    <row r="18" spans="2:12" ht="12.75">
      <c r="B18" s="12">
        <v>14</v>
      </c>
      <c r="C18" s="14" t="s">
        <v>46</v>
      </c>
      <c r="D18" s="103">
        <v>6.097874282</v>
      </c>
      <c r="E18" s="103">
        <v>2.993560595</v>
      </c>
      <c r="F18" s="103">
        <v>25.013938435</v>
      </c>
      <c r="G18" s="103">
        <v>0.9275709460000001</v>
      </c>
      <c r="H18" s="103">
        <v>0.315891668</v>
      </c>
      <c r="I18" s="71"/>
      <c r="J18" s="86">
        <v>3.220952007293752E-06</v>
      </c>
      <c r="K18" s="92">
        <f t="shared" si="0"/>
        <v>35.34883914695201</v>
      </c>
      <c r="L18" s="103">
        <v>0</v>
      </c>
    </row>
    <row r="19" spans="2:12" ht="12.75">
      <c r="B19" s="12">
        <v>15</v>
      </c>
      <c r="C19" s="14" t="s">
        <v>47</v>
      </c>
      <c r="D19" s="103">
        <v>17.55390435</v>
      </c>
      <c r="E19" s="103">
        <v>49.589913706000004</v>
      </c>
      <c r="F19" s="103">
        <v>355.37770102499996</v>
      </c>
      <c r="G19" s="103">
        <v>101.216315688</v>
      </c>
      <c r="H19" s="103">
        <v>2.755474295</v>
      </c>
      <c r="I19" s="71"/>
      <c r="J19" s="86">
        <v>0.03690590967097236</v>
      </c>
      <c r="K19" s="92">
        <f t="shared" si="0"/>
        <v>526.5302149736709</v>
      </c>
      <c r="L19" s="103">
        <v>0</v>
      </c>
    </row>
    <row r="20" spans="2:12" ht="12.75">
      <c r="B20" s="12">
        <v>16</v>
      </c>
      <c r="C20" s="14" t="s">
        <v>48</v>
      </c>
      <c r="D20" s="103">
        <v>717.7336519229999</v>
      </c>
      <c r="E20" s="103">
        <v>1929.7428504113996</v>
      </c>
      <c r="F20" s="103">
        <v>2404.862053679</v>
      </c>
      <c r="G20" s="103">
        <v>338.28138908</v>
      </c>
      <c r="H20" s="103">
        <v>29.759880582</v>
      </c>
      <c r="I20" s="71"/>
      <c r="J20" s="86">
        <v>2.7619399344479314</v>
      </c>
      <c r="K20" s="92">
        <f t="shared" si="0"/>
        <v>5423.1417656098465</v>
      </c>
      <c r="L20" s="103">
        <v>0</v>
      </c>
    </row>
    <row r="21" spans="2:12" ht="12.75">
      <c r="B21" s="12">
        <v>17</v>
      </c>
      <c r="C21" s="14" t="s">
        <v>49</v>
      </c>
      <c r="D21" s="103">
        <v>56.592528808000004</v>
      </c>
      <c r="E21" s="103">
        <v>125.311840826</v>
      </c>
      <c r="F21" s="103">
        <v>561.531570082</v>
      </c>
      <c r="G21" s="103">
        <v>92.267973873</v>
      </c>
      <c r="H21" s="103">
        <v>5.06215771</v>
      </c>
      <c r="I21" s="71"/>
      <c r="J21" s="86">
        <v>0.8423681702779185</v>
      </c>
      <c r="K21" s="92">
        <f t="shared" si="0"/>
        <v>841.6084394692779</v>
      </c>
      <c r="L21" s="103">
        <v>0</v>
      </c>
    </row>
    <row r="22" spans="2:12" ht="12.75">
      <c r="B22" s="12">
        <v>18</v>
      </c>
      <c r="C22" s="13" t="s">
        <v>50</v>
      </c>
      <c r="D22" s="103">
        <v>6.8485E-05</v>
      </c>
      <c r="E22" s="103">
        <v>0.06426588100000001</v>
      </c>
      <c r="F22" s="103">
        <v>0.203814767</v>
      </c>
      <c r="G22" s="103">
        <v>0.013639132</v>
      </c>
      <c r="H22" s="103">
        <v>0</v>
      </c>
      <c r="I22" s="71"/>
      <c r="J22" s="86">
        <v>0</v>
      </c>
      <c r="K22" s="92">
        <f t="shared" si="0"/>
        <v>0.281788265</v>
      </c>
      <c r="L22" s="103">
        <v>0</v>
      </c>
    </row>
    <row r="23" spans="2:12" ht="12.75">
      <c r="B23" s="12">
        <v>19</v>
      </c>
      <c r="C23" s="14" t="s">
        <v>51</v>
      </c>
      <c r="D23" s="103">
        <v>18.818313308</v>
      </c>
      <c r="E23" s="103">
        <v>96.77186521099999</v>
      </c>
      <c r="F23" s="103">
        <v>616.474254477</v>
      </c>
      <c r="G23" s="103">
        <v>103.73346896</v>
      </c>
      <c r="H23" s="103">
        <v>3.702022017</v>
      </c>
      <c r="I23" s="71"/>
      <c r="J23" s="86">
        <v>0.14725701382165923</v>
      </c>
      <c r="K23" s="92">
        <f t="shared" si="0"/>
        <v>839.6471809868217</v>
      </c>
      <c r="L23" s="103">
        <v>0</v>
      </c>
    </row>
    <row r="24" spans="2:12" ht="12.75">
      <c r="B24" s="12">
        <v>20</v>
      </c>
      <c r="C24" s="14" t="s">
        <v>52</v>
      </c>
      <c r="D24" s="103">
        <v>8580.44451740308</v>
      </c>
      <c r="E24" s="103">
        <v>11196.055357373</v>
      </c>
      <c r="F24" s="103">
        <v>11291.312178553155</v>
      </c>
      <c r="G24" s="103">
        <v>2590.813505479</v>
      </c>
      <c r="H24" s="103">
        <v>299.456708645</v>
      </c>
      <c r="I24" s="71"/>
      <c r="J24" s="86">
        <v>64.50352748855005</v>
      </c>
      <c r="K24" s="92">
        <f t="shared" si="0"/>
        <v>34022.585794941784</v>
      </c>
      <c r="L24" s="103">
        <v>0</v>
      </c>
    </row>
    <row r="25" spans="2:12" ht="12.75">
      <c r="B25" s="12">
        <v>21</v>
      </c>
      <c r="C25" s="13" t="s">
        <v>53</v>
      </c>
      <c r="D25" s="103">
        <v>0.273053456</v>
      </c>
      <c r="E25" s="103">
        <v>0.309952488</v>
      </c>
      <c r="F25" s="103">
        <v>3.7850708400000004</v>
      </c>
      <c r="G25" s="103">
        <v>0.426968503</v>
      </c>
      <c r="H25" s="103">
        <v>0.05082677</v>
      </c>
      <c r="I25" s="71"/>
      <c r="J25" s="86">
        <v>0</v>
      </c>
      <c r="K25" s="92">
        <f t="shared" si="0"/>
        <v>4.845872057</v>
      </c>
      <c r="L25" s="103">
        <v>0</v>
      </c>
    </row>
    <row r="26" spans="2:12" ht="12.75">
      <c r="B26" s="12">
        <v>22</v>
      </c>
      <c r="C26" s="14" t="s">
        <v>54</v>
      </c>
      <c r="D26" s="103">
        <v>0.670072177</v>
      </c>
      <c r="E26" s="103">
        <v>5.631276681</v>
      </c>
      <c r="F26" s="103">
        <v>10.273983941000001</v>
      </c>
      <c r="G26" s="103">
        <v>0.465760669</v>
      </c>
      <c r="H26" s="103">
        <v>0.12145301200000001</v>
      </c>
      <c r="I26" s="71"/>
      <c r="J26" s="86">
        <v>0</v>
      </c>
      <c r="K26" s="92">
        <f t="shared" si="0"/>
        <v>17.162546480000003</v>
      </c>
      <c r="L26" s="103">
        <v>0</v>
      </c>
    </row>
    <row r="27" spans="2:12" ht="12.75">
      <c r="B27" s="12">
        <v>23</v>
      </c>
      <c r="C27" s="13" t="s">
        <v>55</v>
      </c>
      <c r="D27" s="103">
        <v>0</v>
      </c>
      <c r="E27" s="103">
        <v>0.288791607</v>
      </c>
      <c r="F27" s="103">
        <v>1.720581304</v>
      </c>
      <c r="G27" s="103">
        <v>0.151655649</v>
      </c>
      <c r="H27" s="103">
        <v>0.008802521</v>
      </c>
      <c r="I27" s="71"/>
      <c r="J27" s="86">
        <v>0</v>
      </c>
      <c r="K27" s="92">
        <f t="shared" si="0"/>
        <v>2.1698310809999994</v>
      </c>
      <c r="L27" s="103">
        <v>0</v>
      </c>
    </row>
    <row r="28" spans="2:12" ht="12.75">
      <c r="B28" s="12">
        <v>24</v>
      </c>
      <c r="C28" s="13" t="s">
        <v>56</v>
      </c>
      <c r="D28" s="103">
        <v>0.046818767</v>
      </c>
      <c r="E28" s="103">
        <v>0.454787309</v>
      </c>
      <c r="F28" s="103">
        <v>5.249696929</v>
      </c>
      <c r="G28" s="103">
        <v>0.11465638700000001</v>
      </c>
      <c r="H28" s="103">
        <v>0.033030784</v>
      </c>
      <c r="I28" s="71"/>
      <c r="J28" s="86">
        <v>0.05183848474818673</v>
      </c>
      <c r="K28" s="92">
        <f t="shared" si="0"/>
        <v>5.950828660748186</v>
      </c>
      <c r="L28" s="103">
        <v>0</v>
      </c>
    </row>
    <row r="29" spans="2:12" ht="12.75">
      <c r="B29" s="12">
        <v>25</v>
      </c>
      <c r="C29" s="14" t="s">
        <v>99</v>
      </c>
      <c r="D29" s="103">
        <v>2370.671845897</v>
      </c>
      <c r="E29" s="103">
        <v>2580.067359721</v>
      </c>
      <c r="F29" s="103">
        <v>2627.96277664</v>
      </c>
      <c r="G29" s="103">
        <v>381.804247519</v>
      </c>
      <c r="H29" s="103">
        <v>32.176226961000005</v>
      </c>
      <c r="I29" s="71"/>
      <c r="J29" s="86">
        <v>1.2447877942603858</v>
      </c>
      <c r="K29" s="92">
        <f t="shared" si="0"/>
        <v>7993.92724453226</v>
      </c>
      <c r="L29" s="103">
        <v>0</v>
      </c>
    </row>
    <row r="30" spans="2:12" ht="12.75">
      <c r="B30" s="12">
        <v>26</v>
      </c>
      <c r="C30" s="14" t="s">
        <v>100</v>
      </c>
      <c r="D30" s="103">
        <v>39.248187402999996</v>
      </c>
      <c r="E30" s="103">
        <v>56.162752709</v>
      </c>
      <c r="F30" s="103">
        <v>278.111759353</v>
      </c>
      <c r="G30" s="103">
        <v>69.830012475</v>
      </c>
      <c r="H30" s="103">
        <v>1.593355299</v>
      </c>
      <c r="I30" s="71"/>
      <c r="J30" s="86">
        <v>0.06884744653690303</v>
      </c>
      <c r="K30" s="92">
        <f t="shared" si="0"/>
        <v>445.0149146855369</v>
      </c>
      <c r="L30" s="103">
        <v>0</v>
      </c>
    </row>
    <row r="31" spans="2:12" ht="12.75">
      <c r="B31" s="12">
        <v>27</v>
      </c>
      <c r="C31" s="14" t="s">
        <v>15</v>
      </c>
      <c r="D31" s="103">
        <v>424.63429105</v>
      </c>
      <c r="E31" s="103">
        <v>738.780447785</v>
      </c>
      <c r="F31" s="103">
        <v>1991.10624706</v>
      </c>
      <c r="G31" s="103">
        <v>318.740519029</v>
      </c>
      <c r="H31" s="103">
        <v>19.05187323</v>
      </c>
      <c r="I31" s="71"/>
      <c r="J31" s="86">
        <v>0</v>
      </c>
      <c r="K31" s="92">
        <f t="shared" si="0"/>
        <v>3492.3133781540005</v>
      </c>
      <c r="L31" s="103">
        <v>0</v>
      </c>
    </row>
    <row r="32" spans="2:12" ht="12.75">
      <c r="B32" s="12">
        <v>28</v>
      </c>
      <c r="C32" s="14" t="s">
        <v>101</v>
      </c>
      <c r="D32" s="103">
        <v>0.182949681</v>
      </c>
      <c r="E32" s="103">
        <v>3.239531458</v>
      </c>
      <c r="F32" s="103">
        <v>20.704834333</v>
      </c>
      <c r="G32" s="103">
        <v>1.6923839649999999</v>
      </c>
      <c r="H32" s="103">
        <v>1.046425857</v>
      </c>
      <c r="I32" s="71"/>
      <c r="J32" s="86">
        <v>0.05779636019987817</v>
      </c>
      <c r="K32" s="92">
        <f t="shared" si="0"/>
        <v>26.923921654199876</v>
      </c>
      <c r="L32" s="103">
        <v>0</v>
      </c>
    </row>
    <row r="33" spans="2:12" ht="12.75">
      <c r="B33" s="12">
        <v>29</v>
      </c>
      <c r="C33" s="14" t="s">
        <v>57</v>
      </c>
      <c r="D33" s="103">
        <v>51.964893474</v>
      </c>
      <c r="E33" s="103">
        <v>236.228346256</v>
      </c>
      <c r="F33" s="103">
        <v>594.3103660019999</v>
      </c>
      <c r="G33" s="103">
        <v>61.522079342999994</v>
      </c>
      <c r="H33" s="103">
        <v>4.058509020000001</v>
      </c>
      <c r="I33" s="71"/>
      <c r="J33" s="86">
        <v>0.015843138209676325</v>
      </c>
      <c r="K33" s="92">
        <f t="shared" si="0"/>
        <v>948.1000372332095</v>
      </c>
      <c r="L33" s="103">
        <v>0</v>
      </c>
    </row>
    <row r="34" spans="2:12" ht="12.75">
      <c r="B34" s="12">
        <v>30</v>
      </c>
      <c r="C34" s="14" t="s">
        <v>58</v>
      </c>
      <c r="D34" s="103">
        <v>33.028025735</v>
      </c>
      <c r="E34" s="103">
        <v>495.253247237</v>
      </c>
      <c r="F34" s="103">
        <v>881.0258663980001</v>
      </c>
      <c r="G34" s="103">
        <v>118.369855049</v>
      </c>
      <c r="H34" s="103">
        <v>3.388387451</v>
      </c>
      <c r="I34" s="71"/>
      <c r="J34" s="86">
        <v>0.16866072305292726</v>
      </c>
      <c r="K34" s="92">
        <f t="shared" si="0"/>
        <v>1531.2340425930531</v>
      </c>
      <c r="L34" s="103">
        <v>0</v>
      </c>
    </row>
    <row r="35" spans="2:12" ht="12.75">
      <c r="B35" s="12">
        <v>31</v>
      </c>
      <c r="C35" s="13" t="s">
        <v>59</v>
      </c>
      <c r="D35" s="103">
        <v>0.21436489500000003</v>
      </c>
      <c r="E35" s="103">
        <v>0.354289401</v>
      </c>
      <c r="F35" s="103">
        <v>27.38804189</v>
      </c>
      <c r="G35" s="103">
        <v>4.242535838</v>
      </c>
      <c r="H35" s="103">
        <v>0.017813232999999998</v>
      </c>
      <c r="I35" s="71"/>
      <c r="J35" s="86">
        <v>0</v>
      </c>
      <c r="K35" s="92">
        <f t="shared" si="0"/>
        <v>32.217045257</v>
      </c>
      <c r="L35" s="103">
        <v>0</v>
      </c>
    </row>
    <row r="36" spans="2:12" ht="12.75">
      <c r="B36" s="12">
        <v>32</v>
      </c>
      <c r="C36" s="14" t="s">
        <v>60</v>
      </c>
      <c r="D36" s="103">
        <v>421.342366558</v>
      </c>
      <c r="E36" s="103">
        <v>695.152011353</v>
      </c>
      <c r="F36" s="103">
        <v>1548.679267366</v>
      </c>
      <c r="G36" s="103">
        <v>382.970725504</v>
      </c>
      <c r="H36" s="103">
        <v>24.035162163</v>
      </c>
      <c r="I36" s="71"/>
      <c r="J36" s="86">
        <v>0.8828923363862837</v>
      </c>
      <c r="K36" s="92">
        <f t="shared" si="0"/>
        <v>3073.0624252803864</v>
      </c>
      <c r="L36" s="103">
        <v>0</v>
      </c>
    </row>
    <row r="37" spans="2:12" ht="12.75">
      <c r="B37" s="12">
        <v>33</v>
      </c>
      <c r="C37" s="14" t="s">
        <v>95</v>
      </c>
      <c r="D37" s="103">
        <v>1.392677699</v>
      </c>
      <c r="E37" s="103">
        <v>4.422928897999999</v>
      </c>
      <c r="F37" s="103">
        <v>45.464199868</v>
      </c>
      <c r="G37" s="104">
        <v>5.394667076</v>
      </c>
      <c r="H37" s="104">
        <v>0.402500729</v>
      </c>
      <c r="I37" s="71"/>
      <c r="J37" s="86">
        <v>2.890218696423618</v>
      </c>
      <c r="K37" s="92">
        <f t="shared" si="0"/>
        <v>59.96719296642362</v>
      </c>
      <c r="L37" s="103">
        <v>0</v>
      </c>
    </row>
    <row r="38" spans="2:12" ht="12.75">
      <c r="B38" s="12">
        <v>34</v>
      </c>
      <c r="C38" s="14" t="s">
        <v>61</v>
      </c>
      <c r="D38" s="103">
        <v>18.169549163</v>
      </c>
      <c r="E38" s="103">
        <v>0.216289895</v>
      </c>
      <c r="F38" s="103">
        <v>3.633912809</v>
      </c>
      <c r="G38" s="103">
        <v>0.164111099</v>
      </c>
      <c r="H38" s="103">
        <v>0.010066165</v>
      </c>
      <c r="I38" s="71"/>
      <c r="J38" s="86">
        <v>0.0006204358804049589</v>
      </c>
      <c r="K38" s="92">
        <f t="shared" si="0"/>
        <v>22.1945495668804</v>
      </c>
      <c r="L38" s="103">
        <v>0</v>
      </c>
    </row>
    <row r="39" spans="2:12" ht="12.75">
      <c r="B39" s="12">
        <v>35</v>
      </c>
      <c r="C39" s="14" t="s">
        <v>62</v>
      </c>
      <c r="D39" s="103">
        <v>219.33396507800003</v>
      </c>
      <c r="E39" s="103">
        <v>623.514961678</v>
      </c>
      <c r="F39" s="103">
        <v>1748.7098158140002</v>
      </c>
      <c r="G39" s="103">
        <v>324.091163761</v>
      </c>
      <c r="H39" s="103">
        <v>9.632048397</v>
      </c>
      <c r="I39" s="71"/>
      <c r="J39" s="86">
        <v>0.3421991753019002</v>
      </c>
      <c r="K39" s="92">
        <f t="shared" si="0"/>
        <v>2925.624153903302</v>
      </c>
      <c r="L39" s="103">
        <v>0</v>
      </c>
    </row>
    <row r="40" spans="2:12" ht="12.75">
      <c r="B40" s="12">
        <v>36</v>
      </c>
      <c r="C40" s="14" t="s">
        <v>63</v>
      </c>
      <c r="D40" s="103">
        <v>33.589278684</v>
      </c>
      <c r="E40" s="103">
        <v>71.159084815</v>
      </c>
      <c r="F40" s="103">
        <v>217.995098287</v>
      </c>
      <c r="G40" s="103">
        <v>31.113360595999996</v>
      </c>
      <c r="H40" s="103">
        <v>0.570057995</v>
      </c>
      <c r="I40" s="71"/>
      <c r="J40" s="86">
        <v>0.011286860023958767</v>
      </c>
      <c r="K40" s="92">
        <f t="shared" si="0"/>
        <v>354.438167237024</v>
      </c>
      <c r="L40" s="103">
        <v>0</v>
      </c>
    </row>
    <row r="41" spans="2:12" ht="12.75">
      <c r="B41" s="12">
        <v>37</v>
      </c>
      <c r="C41" s="14" t="s">
        <v>64</v>
      </c>
      <c r="D41" s="103">
        <v>942.4367586059999</v>
      </c>
      <c r="E41" s="103">
        <v>1319.777631513</v>
      </c>
      <c r="F41" s="103">
        <v>1851.770962195</v>
      </c>
      <c r="G41" s="103">
        <v>374.622827756</v>
      </c>
      <c r="H41" s="103">
        <v>25.440322812</v>
      </c>
      <c r="I41" s="71"/>
      <c r="J41" s="86">
        <v>0.1468097041116463</v>
      </c>
      <c r="K41" s="92">
        <f t="shared" si="0"/>
        <v>4514.195312586112</v>
      </c>
      <c r="L41" s="103">
        <v>0</v>
      </c>
    </row>
    <row r="42" spans="2:12" ht="15">
      <c r="B42" s="15" t="s">
        <v>11</v>
      </c>
      <c r="C42" s="87"/>
      <c r="D42" s="107">
        <f aca="true" t="shared" si="1" ref="D42:L42">SUM(D5:D41)</f>
        <v>14989.368372132078</v>
      </c>
      <c r="E42" s="107">
        <f t="shared" si="1"/>
        <v>23183.699184615394</v>
      </c>
      <c r="F42" s="107">
        <f t="shared" si="1"/>
        <v>33155.29324039015</v>
      </c>
      <c r="G42" s="107">
        <f t="shared" si="1"/>
        <v>6405.459389582027</v>
      </c>
      <c r="H42" s="107">
        <f t="shared" si="1"/>
        <v>504.82748097</v>
      </c>
      <c r="I42" s="107">
        <f t="shared" si="1"/>
        <v>0</v>
      </c>
      <c r="J42" s="107">
        <f t="shared" si="1"/>
        <v>76.69716973045699</v>
      </c>
      <c r="K42" s="107">
        <f t="shared" si="1"/>
        <v>78315.34483742013</v>
      </c>
      <c r="L42" s="107">
        <f t="shared" si="1"/>
        <v>0</v>
      </c>
    </row>
    <row r="43" spans="2:6" ht="12.75">
      <c r="B43" t="s">
        <v>80</v>
      </c>
      <c r="E43" s="2"/>
      <c r="F43" s="99"/>
    </row>
    <row r="44" spans="4:12" ht="12.75">
      <c r="D44" s="108"/>
      <c r="E44" s="108"/>
      <c r="F44" s="108"/>
      <c r="G44" s="108"/>
      <c r="H44" s="108"/>
      <c r="I44" s="108"/>
      <c r="J44" s="108"/>
      <c r="K44" s="108"/>
      <c r="L44" s="108"/>
    </row>
    <row r="45" spans="4:11" ht="12.75">
      <c r="D45" s="108"/>
      <c r="E45" s="108"/>
      <c r="F45" s="108"/>
      <c r="G45" s="108"/>
      <c r="H45" s="108"/>
      <c r="I45" s="108"/>
      <c r="J45" s="108"/>
      <c r="K45" s="108"/>
    </row>
    <row r="46" spans="4:12" ht="12.75">
      <c r="D46" s="106"/>
      <c r="E46" s="106"/>
      <c r="F46" s="106"/>
      <c r="G46" s="106"/>
      <c r="H46" s="106"/>
      <c r="I46" s="106"/>
      <c r="J46" s="106"/>
      <c r="K46" s="106"/>
      <c r="L46" s="106"/>
    </row>
    <row r="47" spans="4:11" ht="12.75">
      <c r="D47" s="106"/>
      <c r="E47" s="106"/>
      <c r="F47" s="106"/>
      <c r="G47" s="106"/>
      <c r="H47" s="106"/>
      <c r="J47" s="106"/>
      <c r="K47" s="106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2014-03-24T10:58:12Z</cp:lastPrinted>
  <dcterms:created xsi:type="dcterms:W3CDTF">2014-01-06T04:43:23Z</dcterms:created>
  <dcterms:modified xsi:type="dcterms:W3CDTF">2019-01-09T06:13:24Z</dcterms:modified>
  <cp:category/>
  <cp:version/>
  <cp:contentType/>
  <cp:contentStatus/>
</cp:coreProperties>
</file>