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<sst xmlns="http://schemas.openxmlformats.org/spreadsheetml/2006/main" count="224" uniqueCount="189">
  <si>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</si>
  <si>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</si>
  <si>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</si>
  <si>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</si>
  <si>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</si>
  <si>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</si>
  <si>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</si>
  <si>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</si>
  <si>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</si>
  <si>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</si>
  <si>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</si>
  <si>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</si>
  <si>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</si>
  <si>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</si>
  <si>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</si>
  <si>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</si>
  <si>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</si>
  <si>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</si>
  <si>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</si>
  <si>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</si>
  <si>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</si>
  <si>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</si>
  <si>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</si>
  <si>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</si>
  <si>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</si>
  <si>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</si>
  <si>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</si>
  <si>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</si>
  <si>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</si>
  <si>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</si>
  <si>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</si>
  <si>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</si>
  <si>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</si>
  <si>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</si>
  <si>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</si>
  <si>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</si>
  <si>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</si>
  <si>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</si>
  <si>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</si>
  <si>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</si>
  <si>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</si>
  <si>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</si>
  <si>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</si>
  <si>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</si>
  <si>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</si>
  <si>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</si>
  <si>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</si>
  <si>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</si>
  <si>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</si>
  <si>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</si>
  <si>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</si>
  <si>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</si>
  <si>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</si>
  <si>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</si>
  <si>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</si>
  <si>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</si>
  <si>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</si>
  <si>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</si>
  <si>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</si>
  <si>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</si>
  <si>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</si>
  <si>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</si>
  <si>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</si>
  <si>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</si>
  <si>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</si>
  <si>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</si>
  <si>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</si>
  <si>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</si>
  <si>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</si>
  <si>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</si>
  <si>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</si>
  <si>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</si>
  <si>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</si>
  <si>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</si>
  <si>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</si>
  <si>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</si>
  <si>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</si>
  <si>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</si>
  <si>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</si>
  <si>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</si>
  <si>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</si>
  <si>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</si>
  <si>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</si>
  <si>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</si>
  <si>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</si>
  <si>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</si>
  <si>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</si>
  <si>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</si>
  <si>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</si>
  <si>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</si>
  <si>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</si>
  <si>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</si>
  <si>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</si>
  <si>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</si>
  <si>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DSPBR LIQUIDITY FUND</t>
  </si>
  <si>
    <t>DSPBR GOVT SEC FUND</t>
  </si>
  <si>
    <t>DSPBR TREASURY BILL FUND</t>
  </si>
  <si>
    <t>DSPBR BANKING AND PSU DEBT FUND</t>
  </si>
  <si>
    <t>DSPBR BOND FUND</t>
  </si>
  <si>
    <t>DSPBR SHORT TERM FUND</t>
  </si>
  <si>
    <t>DSPBR STRATEGIC BOND FUND</t>
  </si>
  <si>
    <t>DSPBR Money Manager Fund</t>
  </si>
  <si>
    <t>DSPBR MIP Fund</t>
  </si>
  <si>
    <t>DSPBR Income Opportunities Fund</t>
  </si>
  <si>
    <t>DSPBR TAX SAVER FUND</t>
  </si>
  <si>
    <t>DSPBR EQUITY FUND</t>
  </si>
  <si>
    <t>DSP BLACKROCK FOCUS 25 FUND</t>
  </si>
  <si>
    <t>DSPBR MICRO CAP FUND</t>
  </si>
  <si>
    <t>DSPBR NATURAL RESOURCES&amp; NEW ENERGY FUND</t>
  </si>
  <si>
    <t>DSPBR OPPORTUNITIES FUND</t>
  </si>
  <si>
    <t>DSPBR RGESS FUND - SERIES 1</t>
  </si>
  <si>
    <t>DSPBR SMALL AND MID CAP FUND</t>
  </si>
  <si>
    <t>DSPBR INDIA T.I.G.E.R FUND</t>
  </si>
  <si>
    <t>DSPBR-TECHNOLOGY.COM FUND</t>
  </si>
  <si>
    <t>DSPBR TOP 100 EQUITY FUND</t>
  </si>
  <si>
    <t>DSPBR BALANCED FUND</t>
  </si>
  <si>
    <t>DSPBR US Flexible Equity Fund</t>
  </si>
  <si>
    <t>DSPBR WORLD AGRICULTURE FUND</t>
  </si>
  <si>
    <t>DSPBR WORLD ENERGY FUND</t>
  </si>
  <si>
    <t>DSPBR WORLD GOLD FUND</t>
  </si>
  <si>
    <t>DSPBR WORLD MINING FUND</t>
  </si>
  <si>
    <t>DSPBR DYNAMIC ASSET ALLOCATION FUND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</si>
  <si>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</si>
  <si>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</si>
  <si>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</si>
  <si>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</si>
  <si>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</si>
  <si>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3 : Banks/FIs</t>
  </si>
  <si>
    <t>4 : FIIs/FPIs</t>
  </si>
  <si>
    <t>5 : High Networth Individuals</t>
  </si>
  <si>
    <t>DSPBR DAF - S11 - 36M</t>
  </si>
  <si>
    <t>DSPBR DAF - S13 - 35M</t>
  </si>
  <si>
    <t>DSPBR DAF - S14 - 33M</t>
  </si>
  <si>
    <t>DSPBR DAF - S15 - 36M</t>
  </si>
  <si>
    <t>DSPBR DAF - S16 - 36M</t>
  </si>
  <si>
    <t>DSPBR DAF - S17 - 35M</t>
  </si>
  <si>
    <t>DSPBR DAF - S18 - 34M</t>
  </si>
  <si>
    <t>DSPBR DAF - S19 - 36M</t>
  </si>
  <si>
    <t>DSPBR FMP - S104 - 12M</t>
  </si>
  <si>
    <t>DSPBR FMP - S105 - 12M</t>
  </si>
  <si>
    <t>DSPBR FMP - S107 - 12M</t>
  </si>
  <si>
    <t>DSPBR FMP - S108 - 12M</t>
  </si>
  <si>
    <t>DSPBR FMP - S109 - 12M</t>
  </si>
  <si>
    <t>DSPBR FMP - S110 - 12M</t>
  </si>
  <si>
    <t>DSPBR FMP - S111 - 12M</t>
  </si>
  <si>
    <t>DSPBR FMP - S113 - 12M</t>
  </si>
  <si>
    <t>DSPBR FMP - S115 - 12M</t>
  </si>
  <si>
    <t>DSPBR FMP - S117 - 12M</t>
  </si>
  <si>
    <t>DSPBR FMP - S118 - 12M</t>
  </si>
  <si>
    <t>DSPBR FMP - S119 - 12M</t>
  </si>
  <si>
    <t>DSPBR FMP - S126 - 12M</t>
  </si>
  <si>
    <t>DSPBR FMP - S129 - 12M</t>
  </si>
  <si>
    <t>DSPBR FMP - S144 - 12M</t>
  </si>
  <si>
    <t>DSPBR FMP - S146 - 12M</t>
  </si>
  <si>
    <t>DSPBR FMP - S148 - 12M</t>
  </si>
  <si>
    <t>DSPBR FMP - S149 - 12M</t>
  </si>
  <si>
    <t>DSPBR FMP - S150 - 13M</t>
  </si>
  <si>
    <t>DSPBR FMP - S151 - 12M</t>
  </si>
  <si>
    <t>DSPBR FMP - S152 - 12.5M</t>
  </si>
  <si>
    <t>DSPBR FMP - S153 - 12M</t>
  </si>
  <si>
    <t>DSPBR FMP - S154 - 12.5M</t>
  </si>
  <si>
    <t>DSPBR FMP - S155 - 12M</t>
  </si>
  <si>
    <t>DSPBR FMP - S161 - 12M</t>
  </si>
  <si>
    <t>DSPBR FMP - S162 - 12M</t>
  </si>
  <si>
    <t>DSPBR FMP - S163 - 12M</t>
  </si>
  <si>
    <t>DSPBR FTP - S11 - 36M</t>
  </si>
  <si>
    <t>DSPBR FTP - S31 - 36M</t>
  </si>
  <si>
    <t>DSPBR FTP - S32 - 24M</t>
  </si>
  <si>
    <t>DSPBR FTP - S33 - 24M</t>
  </si>
  <si>
    <t>DSPBR FTP - S36 - 15M</t>
  </si>
  <si>
    <t>DSPBR FTP - S37 - 14M</t>
  </si>
  <si>
    <t>DSPBR FTP - S38 - 25M</t>
  </si>
  <si>
    <t>DSP BlackRock Mutual Fund (All figures in Rs. Crore)</t>
  </si>
  <si>
    <t>DSPBR FMP - S164 - 12M</t>
  </si>
  <si>
    <t>DSPBR GLOBAL ALLOCATION FUND</t>
  </si>
  <si>
    <t>DSPBR CONSTANT Maturity 10Y G-Sec Fund</t>
  </si>
  <si>
    <t>DSPBR DAF - S29 - 40M</t>
  </si>
  <si>
    <t>DSPBR FTP - S44 - 36M</t>
  </si>
  <si>
    <t>DSPBR 3 Years Close Ended Equity Fund</t>
  </si>
  <si>
    <t>Telangana</t>
  </si>
  <si>
    <t>I : Contribution of sponsor and its associates in AAUM</t>
  </si>
  <si>
    <t>II : Contribution of other than sponsor and its associates in AAUM</t>
  </si>
  <si>
    <t>DSPBR DAF - S34 - 36M</t>
  </si>
  <si>
    <t>DSPBR DAF - S35 - 36M</t>
  </si>
  <si>
    <t>DSPBR DAF - S36 - 36M</t>
  </si>
  <si>
    <t>DSPBR ULTRA SHORT TERM FUND</t>
  </si>
  <si>
    <t>(c) Sub-Total</t>
  </si>
  <si>
    <t>DSP BlackRock Mutual Fund: Average Assets Under Management (AAUM) as on 31.08.2015 (All figures in Rs. Crore)</t>
  </si>
  <si>
    <t>Table showing State wise /Union Territory wise contribution to AAUM of category of schemes as on 31.08.2015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</si>
</sst>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[$-409]dddd\,\ mmmm\ dd\,\ yyyy"/>
    <numFmt numFmtId="166" formatCode="_(* #,##0.000_);_(* \(#,##0.000\);_(* &quot;-&quot;??_);_(@_)"/>
    <numFmt numFmtId="167" formatCode="0.000"/>
    <numFmt numFmtId="168" formatCode="0.0000"/>
    <numFmt numFmtId="169" formatCode="_(* #,##0.0000_);_(* \(#,##0.0000\);_(* &quot;-&quot;??_);_(@_)"/>
    <numFmt numFmtId="170" formatCode="_(* #,##0.00000_);_(* \(#,##0.00000\);_(* &quot;-&quot;??_);_(@_)"/>
    <numFmt numFmtId="171" formatCode="#,##0.000"/>
    <numFmt numFmtId="172" formatCode="#,##0.0000"/>
  </numFmts>
  <fonts count="44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3" fontId="0" fillId="0" borderId="14" xfId="42" applyFont="1" applyBorder="1" applyAlignment="1">
      <alignment horizontal="center"/>
    </xf>
    <xf numFmtId="43" fontId="1" fillId="0" borderId="14" xfId="42" applyFont="1" applyBorder="1" applyAlignment="1">
      <alignment/>
    </xf>
    <xf numFmtId="43" fontId="1" fillId="33" borderId="11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0" fillId="0" borderId="10" xfId="42" applyFont="1" applyFill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43" fontId="0" fillId="0" borderId="20" xfId="42" applyFont="1" applyBorder="1" applyAlignment="1">
      <alignment horizontal="center"/>
    </xf>
    <xf numFmtId="43" fontId="0" fillId="0" borderId="11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43" fontId="1" fillId="0" borderId="13" xfId="42" applyFont="1" applyBorder="1" applyAlignment="1">
      <alignment/>
    </xf>
    <xf numFmtId="43" fontId="0" fillId="33" borderId="11" xfId="42" applyFont="1" applyFill="1" applyBorder="1" applyAlignment="1">
      <alignment/>
    </xf>
    <xf numFmtId="43" fontId="0" fillId="33" borderId="10" xfId="42" applyFont="1" applyFill="1" applyBorder="1" applyAlignment="1">
      <alignment/>
    </xf>
    <xf numFmtId="43" fontId="0" fillId="33" borderId="12" xfId="42" applyFont="1" applyFill="1" applyBorder="1" applyAlignment="1">
      <alignment/>
    </xf>
    <xf numFmtId="43" fontId="1" fillId="33" borderId="13" xfId="42" applyFont="1" applyFill="1" applyBorder="1" applyAlignment="1">
      <alignment/>
    </xf>
    <xf numFmtId="43" fontId="1" fillId="34" borderId="11" xfId="42" applyFont="1" applyFill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1" fillId="33" borderId="12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9" fillId="0" borderId="10" xfId="42" applyFont="1" applyBorder="1" applyAlignment="1">
      <alignment horizontal="right"/>
    </xf>
    <xf numFmtId="43" fontId="0" fillId="0" borderId="11" xfId="42" applyFont="1" applyBorder="1" applyAlignment="1">
      <alignment horizontal="center"/>
    </xf>
    <xf numFmtId="43" fontId="1" fillId="34" borderId="10" xfId="42" applyFont="1" applyFill="1" applyBorder="1" applyAlignment="1">
      <alignment/>
    </xf>
    <xf numFmtId="43" fontId="1" fillId="34" borderId="12" xfId="42" applyFont="1" applyFill="1" applyBorder="1" applyAlignment="1">
      <alignment/>
    </xf>
    <xf numFmtId="43" fontId="1" fillId="33" borderId="17" xfId="42" applyFont="1" applyFill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1" fillId="33" borderId="11" xfId="42" applyFont="1" applyFill="1" applyBorder="1" applyAlignment="1">
      <alignment/>
    </xf>
    <xf numFmtId="43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43" fontId="1" fillId="33" borderId="11" xfId="42" applyFont="1" applyFill="1" applyBorder="1" applyAlignment="1">
      <alignment/>
    </xf>
    <xf numFmtId="43" fontId="1" fillId="33" borderId="12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43" fontId="1" fillId="33" borderId="20" xfId="42" applyFont="1" applyFill="1" applyBorder="1" applyAlignment="1">
      <alignment/>
    </xf>
    <xf numFmtId="43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43" fontId="1" fillId="0" borderId="10" xfId="42" applyFont="1" applyBorder="1" applyAlignment="1">
      <alignment/>
    </xf>
    <xf numFmtId="164" fontId="1" fillId="33" borderId="21" xfId="42" applyNumberFormat="1" applyFont="1" applyFill="1" applyBorder="1" applyAlignment="1">
      <alignment/>
    </xf>
    <xf numFmtId="164" fontId="1" fillId="33" borderId="22" xfId="42" applyNumberFormat="1" applyFont="1" applyFill="1" applyBorder="1" applyAlignment="1">
      <alignment/>
    </xf>
    <xf numFmtId="164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2" fontId="9" fillId="0" borderId="10" xfId="42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43" fontId="0" fillId="0" borderId="15" xfId="42" applyFont="1" applyFill="1" applyBorder="1" applyAlignment="1">
      <alignment horizontal="center"/>
    </xf>
    <xf numFmtId="164" fontId="1" fillId="33" borderId="16" xfId="42" applyNumberFormat="1" applyFont="1" applyFill="1" applyBorder="1" applyAlignment="1">
      <alignment horizontal="center"/>
    </xf>
    <xf numFmtId="164" fontId="1" fillId="33" borderId="23" xfId="42" applyNumberFormat="1" applyFont="1" applyFill="1" applyBorder="1" applyAlignment="1">
      <alignment horizontal="center"/>
    </xf>
    <xf numFmtId="43" fontId="1" fillId="0" borderId="18" xfId="42" applyFont="1" applyBorder="1" applyAlignment="1">
      <alignment/>
    </xf>
    <xf numFmtId="43" fontId="1" fillId="0" borderId="24" xfId="42" applyFont="1" applyBorder="1" applyAlignment="1">
      <alignment/>
    </xf>
    <xf numFmtId="43" fontId="1" fillId="0" borderId="19" xfId="42" applyFont="1" applyBorder="1" applyAlignment="1">
      <alignment/>
    </xf>
    <xf numFmtId="43" fontId="9" fillId="0" borderId="25" xfId="42" applyFont="1" applyFill="1" applyBorder="1" applyAlignment="1">
      <alignment horizontal="right"/>
    </xf>
    <xf numFmtId="43" fontId="1" fillId="33" borderId="15" xfId="42" applyNumberFormat="1" applyFont="1" applyFill="1" applyBorder="1" applyAlignment="1">
      <alignment/>
    </xf>
    <xf numFmtId="43" fontId="9" fillId="0" borderId="10" xfId="42" applyNumberFormat="1" applyFont="1" applyBorder="1" applyAlignment="1">
      <alignment horizontal="center"/>
    </xf>
    <xf numFmtId="43" fontId="9" fillId="0" borderId="10" xfId="42" applyNumberFormat="1" applyFont="1" applyBorder="1" applyAlignment="1">
      <alignment horizontal="right"/>
    </xf>
    <xf numFmtId="43" fontId="0" fillId="0" borderId="14" xfId="42" applyNumberFormat="1" applyFont="1" applyBorder="1" applyAlignment="1">
      <alignment/>
    </xf>
    <xf numFmtId="43" fontId="1" fillId="33" borderId="11" xfId="42" applyNumberFormat="1" applyFont="1" applyFill="1" applyBorder="1" applyAlignment="1">
      <alignment/>
    </xf>
    <xf numFmtId="43" fontId="1" fillId="0" borderId="13" xfId="42" applyNumberFormat="1" applyFont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1" fillId="33" borderId="13" xfId="42" applyNumberFormat="1" applyFont="1" applyFill="1" applyBorder="1" applyAlignment="1">
      <alignment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/>
      <protection/>
    </xf>
    <xf numFmtId="2" fontId="6" fillId="0" borderId="33" xfId="56" applyNumberFormat="1" applyFont="1" applyFill="1" applyBorder="1" applyAlignment="1">
      <alignment horizontal="center"/>
      <protection/>
    </xf>
    <xf numFmtId="2" fontId="6" fillId="0" borderId="34" xfId="56" applyNumberFormat="1" applyFont="1" applyFill="1" applyBorder="1" applyAlignment="1">
      <alignment horizontal="center"/>
      <protection/>
    </xf>
    <xf numFmtId="43" fontId="0" fillId="0" borderId="16" xfId="42" applyFont="1" applyBorder="1" applyAlignment="1">
      <alignment horizontal="center"/>
    </xf>
    <xf numFmtId="43" fontId="0" fillId="0" borderId="17" xfId="42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49" fontId="43" fillId="0" borderId="28" xfId="55" applyNumberFormat="1" applyFont="1" applyFill="1" applyBorder="1" applyAlignment="1">
      <alignment horizontal="center" vertical="center" wrapText="1"/>
      <protection/>
    </xf>
    <xf numFmtId="49" fontId="43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2" fillId="0" borderId="32" xfId="56" applyNumberFormat="1" applyFont="1" applyFill="1" applyBorder="1" applyAlignment="1">
      <alignment horizontal="center" vertical="top" wrapText="1"/>
      <protection/>
    </xf>
    <xf numFmtId="2" fontId="2" fillId="0" borderId="33" xfId="56" applyNumberFormat="1" applyFont="1" applyFill="1" applyBorder="1" applyAlignment="1">
      <alignment horizontal="center" vertical="top" wrapText="1"/>
      <protection/>
    </xf>
    <xf numFmtId="2" fontId="2" fillId="0" borderId="34" xfId="56" applyNumberFormat="1" applyFont="1" applyFill="1" applyBorder="1" applyAlignment="1">
      <alignment horizontal="center" vertical="top" wrapText="1"/>
      <protection/>
    </xf>
    <xf numFmtId="3" fontId="6" fillId="0" borderId="35" xfId="56" applyNumberFormat="1" applyFont="1" applyFill="1" applyBorder="1" applyAlignment="1">
      <alignment vertical="center" wrapText="1"/>
      <protection/>
    </xf>
    <xf numFmtId="3" fontId="6" fillId="0" borderId="24" xfId="56" applyNumberFormat="1" applyFont="1" applyFill="1" applyBorder="1" applyAlignment="1">
      <alignment vertical="center" wrapText="1"/>
      <protection/>
    </xf>
    <xf numFmtId="3" fontId="6" fillId="0" borderId="36" xfId="56" applyNumberFormat="1" applyFont="1" applyFill="1" applyBorder="1" applyAlignment="1">
      <alignment vertical="center" wrapText="1"/>
      <protection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43" fontId="0" fillId="0" borderId="37" xfId="42" applyFont="1" applyBorder="1" applyAlignment="1">
      <alignment horizontal="center"/>
    </xf>
    <xf numFmtId="43" fontId="0" fillId="0" borderId="38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43" fillId="0" borderId="39" xfId="55" applyNumberFormat="1" applyFont="1" applyFill="1" applyBorder="1" applyAlignment="1">
      <alignment horizontal="center" vertical="center" wrapText="1"/>
      <protection/>
    </xf>
    <xf numFmtId="49" fontId="43" fillId="0" borderId="13" xfId="55" applyNumberFormat="1" applyFont="1" applyFill="1" applyBorder="1" applyAlignment="1">
      <alignment horizontal="center" vertical="center" wrapText="1"/>
      <protection/>
    </xf>
    <xf numFmtId="43" fontId="0" fillId="0" borderId="20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9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1" sqref="B1:B5"/>
    </sheetView>
  </sheetViews>
  <sheetFormatPr defaultColWidth="9.140625" defaultRowHeight="12.75"/>
  <cols>
    <col min="1" max="1" width="5.00390625" style="2" customWidth="1"/>
    <col min="2" max="2" width="47.57421875" style="2" customWidth="1"/>
    <col min="3" max="3" width="7.00390625" style="2" bestFit="1" customWidth="1"/>
    <col min="4" max="4" width="9.57421875" style="35" customWidth="1"/>
    <col min="5" max="6" width="5.28125" style="2" bestFit="1" customWidth="1"/>
    <col min="7" max="7" width="6.00390625" style="2" bestFit="1" customWidth="1"/>
    <col min="8" max="8" width="8.140625" style="2" bestFit="1" customWidth="1"/>
    <col min="9" max="9" width="9.57421875" style="2" customWidth="1"/>
    <col min="10" max="10" width="9.57421875" style="2" bestFit="1" customWidth="1"/>
    <col min="11" max="11" width="8.140625" style="2" bestFit="1" customWidth="1"/>
    <col min="12" max="12" width="9.7109375" style="2" bestFit="1" customWidth="1"/>
    <col min="13" max="13" width="5.28125" style="2" bestFit="1" customWidth="1"/>
    <col min="14" max="14" width="5.140625" style="35" customWidth="1"/>
    <col min="15" max="16" width="5.28125" style="2" bestFit="1" customWidth="1"/>
    <col min="17" max="17" width="6.00390625" style="2" bestFit="1" customWidth="1"/>
    <col min="18" max="18" width="7.00390625" style="2" customWidth="1"/>
    <col min="19" max="19" width="8.00390625" style="2" customWidth="1"/>
    <col min="20" max="20" width="8.00390625" style="2" bestFit="1" customWidth="1"/>
    <col min="21" max="21" width="6.00390625" style="2" bestFit="1" customWidth="1"/>
    <col min="22" max="22" width="8.00390625" style="2" customWidth="1"/>
    <col min="23" max="26" width="5.140625" style="2" customWidth="1"/>
    <col min="27" max="27" width="6.00390625" style="2" bestFit="1" customWidth="1"/>
    <col min="28" max="28" width="6.00390625" style="2" customWidth="1"/>
    <col min="29" max="29" width="7.00390625" style="2" bestFit="1" customWidth="1"/>
    <col min="30" max="30" width="5.140625" style="2" customWidth="1"/>
    <col min="31" max="31" width="6.00390625" style="2" bestFit="1" customWidth="1"/>
    <col min="32" max="32" width="6.00390625" style="2" customWidth="1"/>
    <col min="33" max="36" width="5.140625" style="2" customWidth="1"/>
    <col min="37" max="37" width="6.00390625" style="2" bestFit="1" customWidth="1"/>
    <col min="38" max="39" width="6.00390625" style="2" customWidth="1"/>
    <col min="40" max="41" width="5.140625" style="2" customWidth="1"/>
    <col min="42" max="42" width="6.00390625" style="2" bestFit="1" customWidth="1"/>
    <col min="43" max="43" width="5.28125" style="2" bestFit="1" customWidth="1"/>
    <col min="44" max="44" width="8.00390625" style="35" customWidth="1"/>
    <col min="45" max="46" width="5.28125" style="2" bestFit="1" customWidth="1"/>
    <col min="47" max="47" width="8.00390625" style="2" bestFit="1" customWidth="1"/>
    <col min="48" max="49" width="9.57421875" style="2" customWidth="1"/>
    <col min="50" max="50" width="8.00390625" style="2" customWidth="1"/>
    <col min="51" max="51" width="8.00390625" style="2" bestFit="1" customWidth="1"/>
    <col min="52" max="52" width="9.57421875" style="2" customWidth="1"/>
    <col min="53" max="53" width="5.28125" style="2" bestFit="1" customWidth="1"/>
    <col min="54" max="54" width="5.140625" style="35" customWidth="1"/>
    <col min="55" max="56" width="5.28125" style="2" bestFit="1" customWidth="1"/>
    <col min="57" max="57" width="7.00390625" style="2" bestFit="1" customWidth="1"/>
    <col min="58" max="58" width="9.57421875" style="2" customWidth="1"/>
    <col min="59" max="59" width="9.57421875" style="35" customWidth="1"/>
    <col min="60" max="60" width="7.00390625" style="2" customWidth="1"/>
    <col min="61" max="61" width="7.00390625" style="2" bestFit="1" customWidth="1"/>
    <col min="62" max="62" width="10.7109375" style="2" customWidth="1"/>
    <col min="63" max="63" width="13.421875" style="31" customWidth="1"/>
    <col min="64" max="16384" width="9.140625" style="2" customWidth="1"/>
  </cols>
  <sheetData>
    <row r="1" spans="1:256" s="1" customFormat="1" ht="19.5" thickBot="1">
      <c r="A1" s="148" t="s">
        <v>71</v>
      </c>
      <c r="B1" s="129" t="s">
        <v>30</v>
      </c>
      <c r="C1" s="134" t="s">
        <v>187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6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6" customFormat="1" ht="18.75" customHeight="1" thickBot="1">
      <c r="A2" s="149"/>
      <c r="B2" s="130"/>
      <c r="C2" s="120" t="s">
        <v>29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2"/>
      <c r="W2" s="120" t="s">
        <v>27</v>
      </c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2"/>
      <c r="AQ2" s="120" t="s">
        <v>28</v>
      </c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2"/>
      <c r="BK2" s="137" t="s">
        <v>25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7" customFormat="1" ht="18.75" thickBot="1">
      <c r="A3" s="149"/>
      <c r="B3" s="130"/>
      <c r="C3" s="123" t="s">
        <v>12</v>
      </c>
      <c r="D3" s="124"/>
      <c r="E3" s="124"/>
      <c r="F3" s="124"/>
      <c r="G3" s="124"/>
      <c r="H3" s="124"/>
      <c r="I3" s="124"/>
      <c r="J3" s="124"/>
      <c r="K3" s="124"/>
      <c r="L3" s="125"/>
      <c r="M3" s="123" t="s">
        <v>13</v>
      </c>
      <c r="N3" s="124"/>
      <c r="O3" s="124"/>
      <c r="P3" s="124"/>
      <c r="Q3" s="124"/>
      <c r="R3" s="124"/>
      <c r="S3" s="124"/>
      <c r="T3" s="124"/>
      <c r="U3" s="124"/>
      <c r="V3" s="125"/>
      <c r="W3" s="123" t="s">
        <v>12</v>
      </c>
      <c r="X3" s="124"/>
      <c r="Y3" s="124"/>
      <c r="Z3" s="124"/>
      <c r="AA3" s="124"/>
      <c r="AB3" s="124"/>
      <c r="AC3" s="124"/>
      <c r="AD3" s="124"/>
      <c r="AE3" s="124"/>
      <c r="AF3" s="125"/>
      <c r="AG3" s="123" t="s">
        <v>13</v>
      </c>
      <c r="AH3" s="124"/>
      <c r="AI3" s="124"/>
      <c r="AJ3" s="124"/>
      <c r="AK3" s="124"/>
      <c r="AL3" s="124"/>
      <c r="AM3" s="124"/>
      <c r="AN3" s="124"/>
      <c r="AO3" s="124"/>
      <c r="AP3" s="125"/>
      <c r="AQ3" s="123" t="s">
        <v>12</v>
      </c>
      <c r="AR3" s="124"/>
      <c r="AS3" s="124"/>
      <c r="AT3" s="124"/>
      <c r="AU3" s="124"/>
      <c r="AV3" s="124"/>
      <c r="AW3" s="124"/>
      <c r="AX3" s="124"/>
      <c r="AY3" s="124"/>
      <c r="AZ3" s="125"/>
      <c r="BA3" s="123" t="s">
        <v>13</v>
      </c>
      <c r="BB3" s="124"/>
      <c r="BC3" s="124"/>
      <c r="BD3" s="124"/>
      <c r="BE3" s="124"/>
      <c r="BF3" s="124"/>
      <c r="BG3" s="124"/>
      <c r="BH3" s="124"/>
      <c r="BI3" s="124"/>
      <c r="BJ3" s="125"/>
      <c r="BK3" s="138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7" customFormat="1" ht="18">
      <c r="A4" s="149"/>
      <c r="B4" s="130"/>
      <c r="C4" s="114" t="s">
        <v>31</v>
      </c>
      <c r="D4" s="115"/>
      <c r="E4" s="115"/>
      <c r="F4" s="115"/>
      <c r="G4" s="116"/>
      <c r="H4" s="117" t="s">
        <v>32</v>
      </c>
      <c r="I4" s="118"/>
      <c r="J4" s="118"/>
      <c r="K4" s="118"/>
      <c r="L4" s="119"/>
      <c r="M4" s="114" t="s">
        <v>31</v>
      </c>
      <c r="N4" s="115"/>
      <c r="O4" s="115"/>
      <c r="P4" s="115"/>
      <c r="Q4" s="116"/>
      <c r="R4" s="117" t="s">
        <v>32</v>
      </c>
      <c r="S4" s="118"/>
      <c r="T4" s="118"/>
      <c r="U4" s="118"/>
      <c r="V4" s="119"/>
      <c r="W4" s="114" t="s">
        <v>31</v>
      </c>
      <c r="X4" s="115"/>
      <c r="Y4" s="115"/>
      <c r="Z4" s="115"/>
      <c r="AA4" s="116"/>
      <c r="AB4" s="117" t="s">
        <v>32</v>
      </c>
      <c r="AC4" s="118"/>
      <c r="AD4" s="118"/>
      <c r="AE4" s="118"/>
      <c r="AF4" s="119"/>
      <c r="AG4" s="114" t="s">
        <v>31</v>
      </c>
      <c r="AH4" s="115"/>
      <c r="AI4" s="115"/>
      <c r="AJ4" s="115"/>
      <c r="AK4" s="116"/>
      <c r="AL4" s="117" t="s">
        <v>32</v>
      </c>
      <c r="AM4" s="118"/>
      <c r="AN4" s="118"/>
      <c r="AO4" s="118"/>
      <c r="AP4" s="119"/>
      <c r="AQ4" s="114" t="s">
        <v>31</v>
      </c>
      <c r="AR4" s="115"/>
      <c r="AS4" s="115"/>
      <c r="AT4" s="115"/>
      <c r="AU4" s="116"/>
      <c r="AV4" s="117" t="s">
        <v>32</v>
      </c>
      <c r="AW4" s="118"/>
      <c r="AX4" s="118"/>
      <c r="AY4" s="118"/>
      <c r="AZ4" s="119"/>
      <c r="BA4" s="114" t="s">
        <v>31</v>
      </c>
      <c r="BB4" s="115"/>
      <c r="BC4" s="115"/>
      <c r="BD4" s="115"/>
      <c r="BE4" s="116"/>
      <c r="BF4" s="117" t="s">
        <v>32</v>
      </c>
      <c r="BG4" s="118"/>
      <c r="BH4" s="118"/>
      <c r="BI4" s="118"/>
      <c r="BJ4" s="119"/>
      <c r="BK4" s="138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5" customFormat="1" ht="15" customHeight="1">
      <c r="A5" s="149"/>
      <c r="B5" s="130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9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63" ht="12.75">
      <c r="A6" s="11" t="s">
        <v>0</v>
      </c>
      <c r="B6" s="17" t="s">
        <v>6</v>
      </c>
      <c r="C6" s="131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3"/>
    </row>
    <row r="7" spans="1:63" ht="12.75">
      <c r="A7" s="11" t="s">
        <v>72</v>
      </c>
      <c r="B7" s="18" t="s">
        <v>14</v>
      </c>
      <c r="C7" s="131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3"/>
    </row>
    <row r="8" spans="1:63" ht="12.75">
      <c r="A8" s="11"/>
      <c r="B8" s="47" t="s">
        <v>94</v>
      </c>
      <c r="C8" s="45">
        <v>0</v>
      </c>
      <c r="D8" s="53">
        <v>443.82926139700004</v>
      </c>
      <c r="E8" s="45">
        <v>0</v>
      </c>
      <c r="F8" s="45">
        <v>0</v>
      </c>
      <c r="G8" s="45">
        <v>0</v>
      </c>
      <c r="H8" s="45">
        <v>7.099379375</v>
      </c>
      <c r="I8" s="45">
        <v>2452.560522497</v>
      </c>
      <c r="J8" s="45">
        <v>1172.95920745</v>
      </c>
      <c r="K8" s="45">
        <v>47.905989385000005</v>
      </c>
      <c r="L8" s="45">
        <v>123.17702366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3.452680718</v>
      </c>
      <c r="S8" s="45">
        <v>68.45617348500001</v>
      </c>
      <c r="T8" s="45">
        <v>7.926749588</v>
      </c>
      <c r="U8" s="45">
        <v>0</v>
      </c>
      <c r="V8" s="45">
        <v>10.801585054999999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0.001243042</v>
      </c>
      <c r="AC8" s="45">
        <v>0</v>
      </c>
      <c r="AD8" s="45">
        <v>0</v>
      </c>
      <c r="AE8" s="45">
        <v>0</v>
      </c>
      <c r="AF8" s="45">
        <v>0.015756878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2.633331546</v>
      </c>
      <c r="AS8" s="45">
        <v>0</v>
      </c>
      <c r="AT8" s="45">
        <v>0</v>
      </c>
      <c r="AU8" s="45">
        <v>0</v>
      </c>
      <c r="AV8" s="45">
        <v>23.521442249000003</v>
      </c>
      <c r="AW8" s="45">
        <v>1143.519337984</v>
      </c>
      <c r="AX8" s="45">
        <v>54.705980244</v>
      </c>
      <c r="AY8" s="45">
        <v>0</v>
      </c>
      <c r="AZ8" s="45">
        <v>146.09476078400002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8.030641798</v>
      </c>
      <c r="BG8" s="53">
        <v>68.46360261400001</v>
      </c>
      <c r="BH8" s="45">
        <v>1.5989062369999998</v>
      </c>
      <c r="BI8" s="45">
        <v>0</v>
      </c>
      <c r="BJ8" s="45">
        <v>17.740953943999997</v>
      </c>
      <c r="BK8" s="91">
        <f>SUM(C8:BJ8)</f>
        <v>5804.494529929999</v>
      </c>
    </row>
    <row r="9" spans="1:63" ht="12.75">
      <c r="A9" s="11"/>
      <c r="B9" s="47" t="s">
        <v>96</v>
      </c>
      <c r="C9" s="45">
        <v>0</v>
      </c>
      <c r="D9" s="53">
        <v>0.531128951</v>
      </c>
      <c r="E9" s="45">
        <v>0</v>
      </c>
      <c r="F9" s="45">
        <v>0</v>
      </c>
      <c r="G9" s="54">
        <v>0</v>
      </c>
      <c r="H9" s="55">
        <v>0.595018602</v>
      </c>
      <c r="I9" s="45">
        <v>0</v>
      </c>
      <c r="J9" s="45">
        <v>0</v>
      </c>
      <c r="K9" s="56">
        <v>0</v>
      </c>
      <c r="L9" s="54">
        <v>1.468110657</v>
      </c>
      <c r="M9" s="55">
        <v>0</v>
      </c>
      <c r="N9" s="53">
        <v>0</v>
      </c>
      <c r="O9" s="45">
        <v>0</v>
      </c>
      <c r="P9" s="56">
        <v>0</v>
      </c>
      <c r="Q9" s="54">
        <v>0</v>
      </c>
      <c r="R9" s="55">
        <v>0.18107224300000002</v>
      </c>
      <c r="S9" s="45">
        <v>0</v>
      </c>
      <c r="T9" s="45">
        <v>0</v>
      </c>
      <c r="U9" s="45">
        <v>0</v>
      </c>
      <c r="V9" s="54">
        <v>0.008083819</v>
      </c>
      <c r="W9" s="55">
        <v>0</v>
      </c>
      <c r="X9" s="45">
        <v>0</v>
      </c>
      <c r="Y9" s="45">
        <v>0</v>
      </c>
      <c r="Z9" s="56">
        <v>0</v>
      </c>
      <c r="AA9" s="54">
        <v>0</v>
      </c>
      <c r="AB9" s="55">
        <v>0</v>
      </c>
      <c r="AC9" s="45">
        <v>0</v>
      </c>
      <c r="AD9" s="45">
        <v>0</v>
      </c>
      <c r="AE9" s="45">
        <v>0</v>
      </c>
      <c r="AF9" s="54">
        <v>0</v>
      </c>
      <c r="AG9" s="55">
        <v>0</v>
      </c>
      <c r="AH9" s="45">
        <v>0</v>
      </c>
      <c r="AI9" s="45">
        <v>0</v>
      </c>
      <c r="AJ9" s="45">
        <v>0</v>
      </c>
      <c r="AK9" s="54">
        <v>0</v>
      </c>
      <c r="AL9" s="55">
        <v>0</v>
      </c>
      <c r="AM9" s="45">
        <v>0</v>
      </c>
      <c r="AN9" s="45">
        <v>0</v>
      </c>
      <c r="AO9" s="56">
        <v>0</v>
      </c>
      <c r="AP9" s="54">
        <v>0</v>
      </c>
      <c r="AQ9" s="55">
        <v>0</v>
      </c>
      <c r="AR9" s="53">
        <v>0</v>
      </c>
      <c r="AS9" s="45">
        <v>0</v>
      </c>
      <c r="AT9" s="56">
        <v>0</v>
      </c>
      <c r="AU9" s="54">
        <v>0</v>
      </c>
      <c r="AV9" s="55">
        <v>1.2190847309999997</v>
      </c>
      <c r="AW9" s="45">
        <v>2.3433501960000003</v>
      </c>
      <c r="AX9" s="45">
        <v>0</v>
      </c>
      <c r="AY9" s="56">
        <v>0</v>
      </c>
      <c r="AZ9" s="54">
        <v>14.030787633000001</v>
      </c>
      <c r="BA9" s="55">
        <v>0</v>
      </c>
      <c r="BB9" s="53">
        <v>0</v>
      </c>
      <c r="BC9" s="45">
        <v>0</v>
      </c>
      <c r="BD9" s="56">
        <v>0</v>
      </c>
      <c r="BE9" s="54">
        <v>0</v>
      </c>
      <c r="BF9" s="55">
        <v>0.46871891299999996</v>
      </c>
      <c r="BG9" s="53">
        <v>0.728366944</v>
      </c>
      <c r="BH9" s="45">
        <v>0</v>
      </c>
      <c r="BI9" s="45">
        <v>0</v>
      </c>
      <c r="BJ9" s="45">
        <v>0.415920983</v>
      </c>
      <c r="BK9" s="91">
        <f>SUM(C9:BJ9)</f>
        <v>21.989643672000003</v>
      </c>
    </row>
    <row r="10" spans="1:63" ht="12.75">
      <c r="A10" s="36"/>
      <c r="B10" s="37" t="s">
        <v>81</v>
      </c>
      <c r="C10" s="92">
        <f>SUM(C8:C9)</f>
        <v>0</v>
      </c>
      <c r="D10" s="92">
        <f aca="true" t="shared" si="0" ref="D10:BK10">SUM(D8:D9)</f>
        <v>444.36039034800007</v>
      </c>
      <c r="E10" s="92">
        <f t="shared" si="0"/>
        <v>0</v>
      </c>
      <c r="F10" s="92">
        <f t="shared" si="0"/>
        <v>0</v>
      </c>
      <c r="G10" s="92">
        <f t="shared" si="0"/>
        <v>0</v>
      </c>
      <c r="H10" s="92">
        <f t="shared" si="0"/>
        <v>7.6943979769999995</v>
      </c>
      <c r="I10" s="92">
        <f t="shared" si="0"/>
        <v>2452.560522497</v>
      </c>
      <c r="J10" s="92">
        <f t="shared" si="0"/>
        <v>1172.95920745</v>
      </c>
      <c r="K10" s="92">
        <f t="shared" si="0"/>
        <v>47.905989385000005</v>
      </c>
      <c r="L10" s="92">
        <f t="shared" si="0"/>
        <v>124.645134317</v>
      </c>
      <c r="M10" s="92">
        <f t="shared" si="0"/>
        <v>0</v>
      </c>
      <c r="N10" s="92">
        <f t="shared" si="0"/>
        <v>0</v>
      </c>
      <c r="O10" s="92">
        <f t="shared" si="0"/>
        <v>0</v>
      </c>
      <c r="P10" s="92">
        <f t="shared" si="0"/>
        <v>0</v>
      </c>
      <c r="Q10" s="92">
        <f t="shared" si="0"/>
        <v>0</v>
      </c>
      <c r="R10" s="92">
        <f t="shared" si="0"/>
        <v>3.633752961</v>
      </c>
      <c r="S10" s="92">
        <f t="shared" si="0"/>
        <v>68.45617348500001</v>
      </c>
      <c r="T10" s="92">
        <f t="shared" si="0"/>
        <v>7.926749588</v>
      </c>
      <c r="U10" s="92">
        <f t="shared" si="0"/>
        <v>0</v>
      </c>
      <c r="V10" s="92">
        <f t="shared" si="0"/>
        <v>10.809668873999998</v>
      </c>
      <c r="W10" s="92">
        <f t="shared" si="0"/>
        <v>0</v>
      </c>
      <c r="X10" s="92">
        <f t="shared" si="0"/>
        <v>0</v>
      </c>
      <c r="Y10" s="92">
        <f t="shared" si="0"/>
        <v>0</v>
      </c>
      <c r="Z10" s="92">
        <f t="shared" si="0"/>
        <v>0</v>
      </c>
      <c r="AA10" s="92">
        <f t="shared" si="0"/>
        <v>0</v>
      </c>
      <c r="AB10" s="92">
        <f t="shared" si="0"/>
        <v>0.001243042</v>
      </c>
      <c r="AC10" s="92">
        <f t="shared" si="0"/>
        <v>0</v>
      </c>
      <c r="AD10" s="92">
        <f t="shared" si="0"/>
        <v>0</v>
      </c>
      <c r="AE10" s="92">
        <f t="shared" si="0"/>
        <v>0</v>
      </c>
      <c r="AF10" s="92">
        <f t="shared" si="0"/>
        <v>0.015756878</v>
      </c>
      <c r="AG10" s="92">
        <f t="shared" si="0"/>
        <v>0</v>
      </c>
      <c r="AH10" s="92">
        <f t="shared" si="0"/>
        <v>0</v>
      </c>
      <c r="AI10" s="92">
        <f t="shared" si="0"/>
        <v>0</v>
      </c>
      <c r="AJ10" s="92">
        <f t="shared" si="0"/>
        <v>0</v>
      </c>
      <c r="AK10" s="92">
        <f t="shared" si="0"/>
        <v>0</v>
      </c>
      <c r="AL10" s="92">
        <f t="shared" si="0"/>
        <v>0</v>
      </c>
      <c r="AM10" s="92">
        <f t="shared" si="0"/>
        <v>0</v>
      </c>
      <c r="AN10" s="92">
        <f t="shared" si="0"/>
        <v>0</v>
      </c>
      <c r="AO10" s="92">
        <f t="shared" si="0"/>
        <v>0</v>
      </c>
      <c r="AP10" s="92">
        <f t="shared" si="0"/>
        <v>0</v>
      </c>
      <c r="AQ10" s="92">
        <f t="shared" si="0"/>
        <v>0</v>
      </c>
      <c r="AR10" s="92">
        <f t="shared" si="0"/>
        <v>2.633331546</v>
      </c>
      <c r="AS10" s="92">
        <f t="shared" si="0"/>
        <v>0</v>
      </c>
      <c r="AT10" s="92">
        <f t="shared" si="0"/>
        <v>0</v>
      </c>
      <c r="AU10" s="92">
        <f t="shared" si="0"/>
        <v>0</v>
      </c>
      <c r="AV10" s="92">
        <f t="shared" si="0"/>
        <v>24.740526980000002</v>
      </c>
      <c r="AW10" s="92">
        <f t="shared" si="0"/>
        <v>1145.86268818</v>
      </c>
      <c r="AX10" s="92">
        <f t="shared" si="0"/>
        <v>54.705980244</v>
      </c>
      <c r="AY10" s="92">
        <f t="shared" si="0"/>
        <v>0</v>
      </c>
      <c r="AZ10" s="92">
        <f t="shared" si="0"/>
        <v>160.125548417</v>
      </c>
      <c r="BA10" s="92">
        <f t="shared" si="0"/>
        <v>0</v>
      </c>
      <c r="BB10" s="92">
        <f t="shared" si="0"/>
        <v>0</v>
      </c>
      <c r="BC10" s="92">
        <f t="shared" si="0"/>
        <v>0</v>
      </c>
      <c r="BD10" s="92">
        <f t="shared" si="0"/>
        <v>0</v>
      </c>
      <c r="BE10" s="92">
        <f t="shared" si="0"/>
        <v>0</v>
      </c>
      <c r="BF10" s="92">
        <f t="shared" si="0"/>
        <v>8.499360711</v>
      </c>
      <c r="BG10" s="92">
        <f t="shared" si="0"/>
        <v>69.19196955800001</v>
      </c>
      <c r="BH10" s="92">
        <f t="shared" si="0"/>
        <v>1.5989062369999998</v>
      </c>
      <c r="BI10" s="92">
        <f t="shared" si="0"/>
        <v>0</v>
      </c>
      <c r="BJ10" s="92">
        <f t="shared" si="0"/>
        <v>18.156874926999997</v>
      </c>
      <c r="BK10" s="92">
        <f t="shared" si="0"/>
        <v>5826.484173601999</v>
      </c>
    </row>
    <row r="11" spans="1:63" ht="12.75">
      <c r="A11" s="11" t="s">
        <v>73</v>
      </c>
      <c r="B11" s="18" t="s">
        <v>3</v>
      </c>
      <c r="C11" s="126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8"/>
    </row>
    <row r="12" spans="1:63" ht="12.75">
      <c r="A12" s="11"/>
      <c r="B12" s="46" t="s">
        <v>95</v>
      </c>
      <c r="C12" s="45">
        <v>0</v>
      </c>
      <c r="D12" s="53">
        <v>205.64322285</v>
      </c>
      <c r="E12" s="45">
        <v>0</v>
      </c>
      <c r="F12" s="45">
        <v>0</v>
      </c>
      <c r="G12" s="54">
        <v>0</v>
      </c>
      <c r="H12" s="55">
        <v>0.42480766999999997</v>
      </c>
      <c r="I12" s="45">
        <v>11.3441071</v>
      </c>
      <c r="J12" s="45">
        <v>0</v>
      </c>
      <c r="K12" s="56">
        <v>91.343397157</v>
      </c>
      <c r="L12" s="54">
        <v>95.727486038</v>
      </c>
      <c r="M12" s="55">
        <v>0</v>
      </c>
      <c r="N12" s="53">
        <v>0</v>
      </c>
      <c r="O12" s="45">
        <v>0</v>
      </c>
      <c r="P12" s="56">
        <v>0</v>
      </c>
      <c r="Q12" s="54">
        <v>0</v>
      </c>
      <c r="R12" s="55">
        <v>0.27117284500000005</v>
      </c>
      <c r="S12" s="45">
        <v>0</v>
      </c>
      <c r="T12" s="45">
        <v>0</v>
      </c>
      <c r="U12" s="45">
        <v>0</v>
      </c>
      <c r="V12" s="54">
        <v>0.008129133</v>
      </c>
      <c r="W12" s="55">
        <v>0</v>
      </c>
      <c r="X12" s="45">
        <v>0</v>
      </c>
      <c r="Y12" s="45">
        <v>0</v>
      </c>
      <c r="Z12" s="56">
        <v>0</v>
      </c>
      <c r="AA12" s="54">
        <v>0</v>
      </c>
      <c r="AB12" s="55">
        <v>0</v>
      </c>
      <c r="AC12" s="45">
        <v>0</v>
      </c>
      <c r="AD12" s="45">
        <v>0</v>
      </c>
      <c r="AE12" s="45">
        <v>0</v>
      </c>
      <c r="AF12" s="54">
        <v>0</v>
      </c>
      <c r="AG12" s="55">
        <v>0</v>
      </c>
      <c r="AH12" s="45">
        <v>0</v>
      </c>
      <c r="AI12" s="45">
        <v>0</v>
      </c>
      <c r="AJ12" s="45">
        <v>0</v>
      </c>
      <c r="AK12" s="54">
        <v>0</v>
      </c>
      <c r="AL12" s="55">
        <v>0</v>
      </c>
      <c r="AM12" s="45">
        <v>0</v>
      </c>
      <c r="AN12" s="45">
        <v>0</v>
      </c>
      <c r="AO12" s="56">
        <v>0</v>
      </c>
      <c r="AP12" s="54">
        <v>0</v>
      </c>
      <c r="AQ12" s="55">
        <v>0</v>
      </c>
      <c r="AR12" s="53">
        <v>23.384640737999998</v>
      </c>
      <c r="AS12" s="45">
        <v>0</v>
      </c>
      <c r="AT12" s="56">
        <v>0</v>
      </c>
      <c r="AU12" s="54">
        <v>0</v>
      </c>
      <c r="AV12" s="55">
        <v>3.534120828</v>
      </c>
      <c r="AW12" s="45">
        <v>47.852725154000005</v>
      </c>
      <c r="AX12" s="45">
        <v>0</v>
      </c>
      <c r="AY12" s="56">
        <v>0</v>
      </c>
      <c r="AZ12" s="54">
        <v>52.015500880000005</v>
      </c>
      <c r="BA12" s="55">
        <v>0</v>
      </c>
      <c r="BB12" s="53">
        <v>0</v>
      </c>
      <c r="BC12" s="45">
        <v>0</v>
      </c>
      <c r="BD12" s="56">
        <v>0</v>
      </c>
      <c r="BE12" s="54">
        <v>0</v>
      </c>
      <c r="BF12" s="55">
        <v>0.898841279</v>
      </c>
      <c r="BG12" s="53">
        <v>0.322784255</v>
      </c>
      <c r="BH12" s="45">
        <v>0</v>
      </c>
      <c r="BI12" s="45">
        <v>0</v>
      </c>
      <c r="BJ12" s="45">
        <v>4.241027712</v>
      </c>
      <c r="BK12" s="91">
        <f>SUM(C12:BJ12)</f>
        <v>537.011963639</v>
      </c>
    </row>
    <row r="13" spans="1:63" ht="12.75">
      <c r="A13" s="11"/>
      <c r="B13" s="47" t="s">
        <v>175</v>
      </c>
      <c r="C13" s="45">
        <v>0</v>
      </c>
      <c r="D13" s="53">
        <v>31.623067713999998</v>
      </c>
      <c r="E13" s="45">
        <v>0</v>
      </c>
      <c r="F13" s="45">
        <v>0</v>
      </c>
      <c r="G13" s="54">
        <v>0</v>
      </c>
      <c r="H13" s="55">
        <v>0.16280002399999996</v>
      </c>
      <c r="I13" s="45">
        <v>5.514294567</v>
      </c>
      <c r="J13" s="45">
        <v>0</v>
      </c>
      <c r="K13" s="56">
        <v>0</v>
      </c>
      <c r="L13" s="54">
        <v>7.075446912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0.025701741000000004</v>
      </c>
      <c r="S13" s="45">
        <v>0</v>
      </c>
      <c r="T13" s="45">
        <v>0</v>
      </c>
      <c r="U13" s="45">
        <v>0</v>
      </c>
      <c r="V13" s="54">
        <v>0.005858879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0.481205847</v>
      </c>
      <c r="AW13" s="45">
        <v>2.409031595</v>
      </c>
      <c r="AX13" s="45">
        <v>0</v>
      </c>
      <c r="AY13" s="56">
        <v>0</v>
      </c>
      <c r="AZ13" s="54">
        <v>1.0648501289999999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0.015318374999999999</v>
      </c>
      <c r="BG13" s="53">
        <v>0</v>
      </c>
      <c r="BH13" s="45">
        <v>0</v>
      </c>
      <c r="BI13" s="45">
        <v>0</v>
      </c>
      <c r="BJ13" s="45">
        <v>0.0005502100000000001</v>
      </c>
      <c r="BK13" s="91">
        <f>SUM(C13:BJ13)</f>
        <v>48.378125993000005</v>
      </c>
    </row>
    <row r="14" spans="1:63" ht="12.75">
      <c r="A14" s="36"/>
      <c r="B14" s="37" t="s">
        <v>82</v>
      </c>
      <c r="C14" s="93">
        <f aca="true" t="shared" si="1" ref="C14:AH14">SUM(C12:C13)</f>
        <v>0</v>
      </c>
      <c r="D14" s="93">
        <f t="shared" si="1"/>
        <v>237.266290564</v>
      </c>
      <c r="E14" s="93">
        <f t="shared" si="1"/>
        <v>0</v>
      </c>
      <c r="F14" s="93">
        <f t="shared" si="1"/>
        <v>0</v>
      </c>
      <c r="G14" s="93">
        <f t="shared" si="1"/>
        <v>0</v>
      </c>
      <c r="H14" s="93">
        <f t="shared" si="1"/>
        <v>0.5876076939999999</v>
      </c>
      <c r="I14" s="93">
        <f t="shared" si="1"/>
        <v>16.858401667000003</v>
      </c>
      <c r="J14" s="93">
        <f t="shared" si="1"/>
        <v>0</v>
      </c>
      <c r="K14" s="93">
        <f t="shared" si="1"/>
        <v>91.343397157</v>
      </c>
      <c r="L14" s="93">
        <f t="shared" si="1"/>
        <v>102.80293295</v>
      </c>
      <c r="M14" s="93">
        <f t="shared" si="1"/>
        <v>0</v>
      </c>
      <c r="N14" s="93">
        <f t="shared" si="1"/>
        <v>0</v>
      </c>
      <c r="O14" s="93">
        <f t="shared" si="1"/>
        <v>0</v>
      </c>
      <c r="P14" s="93">
        <f t="shared" si="1"/>
        <v>0</v>
      </c>
      <c r="Q14" s="93">
        <f t="shared" si="1"/>
        <v>0</v>
      </c>
      <c r="R14" s="93">
        <f t="shared" si="1"/>
        <v>0.29687458600000005</v>
      </c>
      <c r="S14" s="93">
        <f t="shared" si="1"/>
        <v>0</v>
      </c>
      <c r="T14" s="93">
        <f t="shared" si="1"/>
        <v>0</v>
      </c>
      <c r="U14" s="93">
        <f t="shared" si="1"/>
        <v>0</v>
      </c>
      <c r="V14" s="93">
        <f t="shared" si="1"/>
        <v>0.013988012000000001</v>
      </c>
      <c r="W14" s="93">
        <f t="shared" si="1"/>
        <v>0</v>
      </c>
      <c r="X14" s="93">
        <f t="shared" si="1"/>
        <v>0</v>
      </c>
      <c r="Y14" s="93">
        <f t="shared" si="1"/>
        <v>0</v>
      </c>
      <c r="Z14" s="93">
        <f t="shared" si="1"/>
        <v>0</v>
      </c>
      <c r="AA14" s="93">
        <f t="shared" si="1"/>
        <v>0</v>
      </c>
      <c r="AB14" s="93">
        <f t="shared" si="1"/>
        <v>0</v>
      </c>
      <c r="AC14" s="93">
        <f t="shared" si="1"/>
        <v>0</v>
      </c>
      <c r="AD14" s="93">
        <f t="shared" si="1"/>
        <v>0</v>
      </c>
      <c r="AE14" s="93">
        <f t="shared" si="1"/>
        <v>0</v>
      </c>
      <c r="AF14" s="93">
        <f t="shared" si="1"/>
        <v>0</v>
      </c>
      <c r="AG14" s="93">
        <f t="shared" si="1"/>
        <v>0</v>
      </c>
      <c r="AH14" s="93">
        <f t="shared" si="1"/>
        <v>0</v>
      </c>
      <c r="AI14" s="93">
        <f aca="true" t="shared" si="2" ref="AI14:BK14">SUM(AI12:AI13)</f>
        <v>0</v>
      </c>
      <c r="AJ14" s="93">
        <f t="shared" si="2"/>
        <v>0</v>
      </c>
      <c r="AK14" s="93">
        <f t="shared" si="2"/>
        <v>0</v>
      </c>
      <c r="AL14" s="93">
        <f t="shared" si="2"/>
        <v>0</v>
      </c>
      <c r="AM14" s="93">
        <f t="shared" si="2"/>
        <v>0</v>
      </c>
      <c r="AN14" s="93">
        <f t="shared" si="2"/>
        <v>0</v>
      </c>
      <c r="AO14" s="93">
        <f t="shared" si="2"/>
        <v>0</v>
      </c>
      <c r="AP14" s="93">
        <f t="shared" si="2"/>
        <v>0</v>
      </c>
      <c r="AQ14" s="93">
        <f t="shared" si="2"/>
        <v>0</v>
      </c>
      <c r="AR14" s="93">
        <f t="shared" si="2"/>
        <v>23.384640737999998</v>
      </c>
      <c r="AS14" s="93">
        <f t="shared" si="2"/>
        <v>0</v>
      </c>
      <c r="AT14" s="93">
        <f t="shared" si="2"/>
        <v>0</v>
      </c>
      <c r="AU14" s="93">
        <f t="shared" si="2"/>
        <v>0</v>
      </c>
      <c r="AV14" s="93">
        <f t="shared" si="2"/>
        <v>4.015326675</v>
      </c>
      <c r="AW14" s="93">
        <f t="shared" si="2"/>
        <v>50.26175674900001</v>
      </c>
      <c r="AX14" s="93">
        <f t="shared" si="2"/>
        <v>0</v>
      </c>
      <c r="AY14" s="93">
        <f t="shared" si="2"/>
        <v>0</v>
      </c>
      <c r="AZ14" s="93">
        <f t="shared" si="2"/>
        <v>53.080351009000005</v>
      </c>
      <c r="BA14" s="93">
        <f t="shared" si="2"/>
        <v>0</v>
      </c>
      <c r="BB14" s="93">
        <f t="shared" si="2"/>
        <v>0</v>
      </c>
      <c r="BC14" s="93">
        <f t="shared" si="2"/>
        <v>0</v>
      </c>
      <c r="BD14" s="93">
        <f t="shared" si="2"/>
        <v>0</v>
      </c>
      <c r="BE14" s="93">
        <f t="shared" si="2"/>
        <v>0</v>
      </c>
      <c r="BF14" s="93">
        <f t="shared" si="2"/>
        <v>0.914159654</v>
      </c>
      <c r="BG14" s="93">
        <f t="shared" si="2"/>
        <v>0.322784255</v>
      </c>
      <c r="BH14" s="93">
        <f t="shared" si="2"/>
        <v>0</v>
      </c>
      <c r="BI14" s="93">
        <f t="shared" si="2"/>
        <v>0</v>
      </c>
      <c r="BJ14" s="93">
        <f t="shared" si="2"/>
        <v>4.241577922</v>
      </c>
      <c r="BK14" s="93">
        <f t="shared" si="2"/>
        <v>585.390089632</v>
      </c>
    </row>
    <row r="15" spans="1:63" ht="12.75">
      <c r="A15" s="11" t="s">
        <v>74</v>
      </c>
      <c r="B15" s="18" t="s">
        <v>10</v>
      </c>
      <c r="C15" s="126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43"/>
    </row>
    <row r="16" spans="1:63" ht="12.75">
      <c r="A16" s="97"/>
      <c r="B16" s="3" t="s">
        <v>130</v>
      </c>
      <c r="C16" s="55">
        <v>0</v>
      </c>
      <c r="D16" s="53">
        <v>0</v>
      </c>
      <c r="E16" s="45">
        <v>0</v>
      </c>
      <c r="F16" s="45">
        <v>0</v>
      </c>
      <c r="G16" s="54">
        <v>0</v>
      </c>
      <c r="H16" s="73">
        <v>0.21214053200000002</v>
      </c>
      <c r="I16" s="45">
        <v>0</v>
      </c>
      <c r="J16" s="45">
        <v>0</v>
      </c>
      <c r="K16" s="45">
        <v>0</v>
      </c>
      <c r="L16" s="54">
        <v>1.166840963</v>
      </c>
      <c r="M16" s="73">
        <v>0</v>
      </c>
      <c r="N16" s="53">
        <v>0</v>
      </c>
      <c r="O16" s="45">
        <v>0</v>
      </c>
      <c r="P16" s="45">
        <v>0</v>
      </c>
      <c r="Q16" s="54">
        <v>0</v>
      </c>
      <c r="R16" s="73">
        <v>0.047304363</v>
      </c>
      <c r="S16" s="45">
        <v>0</v>
      </c>
      <c r="T16" s="45">
        <v>0</v>
      </c>
      <c r="U16" s="45">
        <v>0</v>
      </c>
      <c r="V16" s="54">
        <v>0</v>
      </c>
      <c r="W16" s="73">
        <v>0</v>
      </c>
      <c r="X16" s="45">
        <v>0</v>
      </c>
      <c r="Y16" s="45">
        <v>0</v>
      </c>
      <c r="Z16" s="45">
        <v>0</v>
      </c>
      <c r="AA16" s="54">
        <v>0</v>
      </c>
      <c r="AB16" s="73">
        <v>0.002704493</v>
      </c>
      <c r="AC16" s="45">
        <v>0</v>
      </c>
      <c r="AD16" s="45">
        <v>0</v>
      </c>
      <c r="AE16" s="45">
        <v>0</v>
      </c>
      <c r="AF16" s="54">
        <v>0</v>
      </c>
      <c r="AG16" s="73">
        <v>0</v>
      </c>
      <c r="AH16" s="45">
        <v>0</v>
      </c>
      <c r="AI16" s="45">
        <v>0</v>
      </c>
      <c r="AJ16" s="45">
        <v>0</v>
      </c>
      <c r="AK16" s="54">
        <v>0</v>
      </c>
      <c r="AL16" s="73">
        <v>0</v>
      </c>
      <c r="AM16" s="45">
        <v>0</v>
      </c>
      <c r="AN16" s="45">
        <v>0</v>
      </c>
      <c r="AO16" s="45">
        <v>0</v>
      </c>
      <c r="AP16" s="54">
        <v>0</v>
      </c>
      <c r="AQ16" s="73">
        <v>0</v>
      </c>
      <c r="AR16" s="53">
        <v>0</v>
      </c>
      <c r="AS16" s="45">
        <v>0</v>
      </c>
      <c r="AT16" s="45">
        <v>0</v>
      </c>
      <c r="AU16" s="54">
        <v>0</v>
      </c>
      <c r="AV16" s="73">
        <v>22.566303945999998</v>
      </c>
      <c r="AW16" s="45">
        <v>13.870949034999999</v>
      </c>
      <c r="AX16" s="45">
        <v>0</v>
      </c>
      <c r="AY16" s="45">
        <v>0</v>
      </c>
      <c r="AZ16" s="54">
        <v>87.804098494</v>
      </c>
      <c r="BA16" s="73">
        <v>0</v>
      </c>
      <c r="BB16" s="53">
        <v>0</v>
      </c>
      <c r="BC16" s="45">
        <v>0</v>
      </c>
      <c r="BD16" s="45">
        <v>0</v>
      </c>
      <c r="BE16" s="54">
        <v>0</v>
      </c>
      <c r="BF16" s="73">
        <v>5.3929427819999995</v>
      </c>
      <c r="BG16" s="53">
        <v>3.479249575</v>
      </c>
      <c r="BH16" s="45">
        <v>0</v>
      </c>
      <c r="BI16" s="45">
        <v>0</v>
      </c>
      <c r="BJ16" s="56">
        <v>7.883269801</v>
      </c>
      <c r="BK16" s="61">
        <f aca="true" t="shared" si="3" ref="BK16:BK63">SUM(C16:BJ16)</f>
        <v>142.42580398400003</v>
      </c>
    </row>
    <row r="17" spans="1:63" ht="12.75">
      <c r="A17" s="97"/>
      <c r="B17" s="3" t="s">
        <v>131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3">
        <v>0.068751236</v>
      </c>
      <c r="I17" s="45">
        <v>0</v>
      </c>
      <c r="J17" s="45">
        <v>0</v>
      </c>
      <c r="K17" s="45">
        <v>0</v>
      </c>
      <c r="L17" s="54">
        <v>0.076562449</v>
      </c>
      <c r="M17" s="73">
        <v>0</v>
      </c>
      <c r="N17" s="53">
        <v>0</v>
      </c>
      <c r="O17" s="45">
        <v>0</v>
      </c>
      <c r="P17" s="45">
        <v>0</v>
      </c>
      <c r="Q17" s="54">
        <v>0</v>
      </c>
      <c r="R17" s="73">
        <v>0.011122436</v>
      </c>
      <c r="S17" s="45">
        <v>0</v>
      </c>
      <c r="T17" s="45">
        <v>0</v>
      </c>
      <c r="U17" s="45">
        <v>0</v>
      </c>
      <c r="V17" s="54">
        <v>0</v>
      </c>
      <c r="W17" s="73">
        <v>0</v>
      </c>
      <c r="X17" s="45">
        <v>0</v>
      </c>
      <c r="Y17" s="45">
        <v>0</v>
      </c>
      <c r="Z17" s="45">
        <v>0</v>
      </c>
      <c r="AA17" s="54">
        <v>0</v>
      </c>
      <c r="AB17" s="73">
        <v>0</v>
      </c>
      <c r="AC17" s="45">
        <v>0</v>
      </c>
      <c r="AD17" s="45">
        <v>0</v>
      </c>
      <c r="AE17" s="45">
        <v>0</v>
      </c>
      <c r="AF17" s="54">
        <v>0</v>
      </c>
      <c r="AG17" s="73">
        <v>0</v>
      </c>
      <c r="AH17" s="45">
        <v>0</v>
      </c>
      <c r="AI17" s="45">
        <v>0</v>
      </c>
      <c r="AJ17" s="45">
        <v>0</v>
      </c>
      <c r="AK17" s="54">
        <v>0</v>
      </c>
      <c r="AL17" s="73">
        <v>0</v>
      </c>
      <c r="AM17" s="45">
        <v>0</v>
      </c>
      <c r="AN17" s="45">
        <v>0</v>
      </c>
      <c r="AO17" s="45">
        <v>0</v>
      </c>
      <c r="AP17" s="54">
        <v>0</v>
      </c>
      <c r="AQ17" s="73">
        <v>0</v>
      </c>
      <c r="AR17" s="53">
        <v>0</v>
      </c>
      <c r="AS17" s="45">
        <v>0</v>
      </c>
      <c r="AT17" s="45">
        <v>0</v>
      </c>
      <c r="AU17" s="54">
        <v>0</v>
      </c>
      <c r="AV17" s="73">
        <v>10.740067257</v>
      </c>
      <c r="AW17" s="45">
        <v>10.85964012</v>
      </c>
      <c r="AX17" s="45">
        <v>0</v>
      </c>
      <c r="AY17" s="45">
        <v>0</v>
      </c>
      <c r="AZ17" s="54">
        <v>60.932756165</v>
      </c>
      <c r="BA17" s="73">
        <v>0</v>
      </c>
      <c r="BB17" s="53">
        <v>0</v>
      </c>
      <c r="BC17" s="45">
        <v>0</v>
      </c>
      <c r="BD17" s="45">
        <v>0</v>
      </c>
      <c r="BE17" s="54">
        <v>0</v>
      </c>
      <c r="BF17" s="73">
        <v>2.200732618</v>
      </c>
      <c r="BG17" s="53">
        <v>0</v>
      </c>
      <c r="BH17" s="45">
        <v>0</v>
      </c>
      <c r="BI17" s="45">
        <v>0</v>
      </c>
      <c r="BJ17" s="56">
        <v>5.139357735</v>
      </c>
      <c r="BK17" s="61">
        <f t="shared" si="3"/>
        <v>90.02899001600001</v>
      </c>
    </row>
    <row r="18" spans="1:63" ht="12.75">
      <c r="A18" s="97"/>
      <c r="B18" s="3" t="s">
        <v>132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3">
        <v>0.136636402</v>
      </c>
      <c r="I18" s="45">
        <v>0</v>
      </c>
      <c r="J18" s="45">
        <v>0</v>
      </c>
      <c r="K18" s="45">
        <v>0</v>
      </c>
      <c r="L18" s="54">
        <v>0.417210387</v>
      </c>
      <c r="M18" s="73">
        <v>0</v>
      </c>
      <c r="N18" s="53">
        <v>0</v>
      </c>
      <c r="O18" s="45">
        <v>0</v>
      </c>
      <c r="P18" s="45">
        <v>0</v>
      </c>
      <c r="Q18" s="54">
        <v>0</v>
      </c>
      <c r="R18" s="73">
        <v>0.01112561</v>
      </c>
      <c r="S18" s="45">
        <v>0</v>
      </c>
      <c r="T18" s="45">
        <v>0</v>
      </c>
      <c r="U18" s="45">
        <v>0</v>
      </c>
      <c r="V18" s="54">
        <v>0</v>
      </c>
      <c r="W18" s="73">
        <v>0</v>
      </c>
      <c r="X18" s="45">
        <v>0</v>
      </c>
      <c r="Y18" s="45">
        <v>0</v>
      </c>
      <c r="Z18" s="45">
        <v>0</v>
      </c>
      <c r="AA18" s="54">
        <v>0</v>
      </c>
      <c r="AB18" s="73">
        <v>0</v>
      </c>
      <c r="AC18" s="45">
        <v>0</v>
      </c>
      <c r="AD18" s="45">
        <v>0</v>
      </c>
      <c r="AE18" s="45">
        <v>0</v>
      </c>
      <c r="AF18" s="54">
        <v>0</v>
      </c>
      <c r="AG18" s="73">
        <v>0</v>
      </c>
      <c r="AH18" s="45">
        <v>0</v>
      </c>
      <c r="AI18" s="45">
        <v>0</v>
      </c>
      <c r="AJ18" s="45">
        <v>0</v>
      </c>
      <c r="AK18" s="54">
        <v>0</v>
      </c>
      <c r="AL18" s="73">
        <v>0</v>
      </c>
      <c r="AM18" s="45">
        <v>0</v>
      </c>
      <c r="AN18" s="45">
        <v>0</v>
      </c>
      <c r="AO18" s="45">
        <v>0</v>
      </c>
      <c r="AP18" s="54">
        <v>0</v>
      </c>
      <c r="AQ18" s="73">
        <v>0</v>
      </c>
      <c r="AR18" s="53">
        <v>0</v>
      </c>
      <c r="AS18" s="45">
        <v>0</v>
      </c>
      <c r="AT18" s="45">
        <v>0</v>
      </c>
      <c r="AU18" s="54">
        <v>0</v>
      </c>
      <c r="AV18" s="73">
        <v>14.079522541000001</v>
      </c>
      <c r="AW18" s="45">
        <v>3.317987804</v>
      </c>
      <c r="AX18" s="45">
        <v>0</v>
      </c>
      <c r="AY18" s="45">
        <v>0</v>
      </c>
      <c r="AZ18" s="54">
        <v>58.48729552500001</v>
      </c>
      <c r="BA18" s="73">
        <v>0</v>
      </c>
      <c r="BB18" s="53">
        <v>0</v>
      </c>
      <c r="BC18" s="45">
        <v>0</v>
      </c>
      <c r="BD18" s="45">
        <v>0</v>
      </c>
      <c r="BE18" s="54">
        <v>0</v>
      </c>
      <c r="BF18" s="73">
        <v>3.0643809940000004</v>
      </c>
      <c r="BG18" s="53">
        <v>1.718523388</v>
      </c>
      <c r="BH18" s="45">
        <v>0</v>
      </c>
      <c r="BI18" s="45">
        <v>0</v>
      </c>
      <c r="BJ18" s="56">
        <v>8.001071272</v>
      </c>
      <c r="BK18" s="61">
        <f t="shared" si="3"/>
        <v>89.23375392300001</v>
      </c>
    </row>
    <row r="19" spans="1:63" ht="12.75">
      <c r="A19" s="97"/>
      <c r="B19" s="3" t="s">
        <v>133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3">
        <v>0.187052463</v>
      </c>
      <c r="I19" s="45">
        <v>0</v>
      </c>
      <c r="J19" s="45">
        <v>0</v>
      </c>
      <c r="K19" s="45">
        <v>0</v>
      </c>
      <c r="L19" s="54">
        <v>0.095169476</v>
      </c>
      <c r="M19" s="73">
        <v>0</v>
      </c>
      <c r="N19" s="53">
        <v>0</v>
      </c>
      <c r="O19" s="45">
        <v>0</v>
      </c>
      <c r="P19" s="45">
        <v>0</v>
      </c>
      <c r="Q19" s="54">
        <v>0</v>
      </c>
      <c r="R19" s="73">
        <v>0.06572995000000001</v>
      </c>
      <c r="S19" s="45">
        <v>0</v>
      </c>
      <c r="T19" s="45">
        <v>0</v>
      </c>
      <c r="U19" s="45">
        <v>0</v>
      </c>
      <c r="V19" s="54">
        <v>0.274771704</v>
      </c>
      <c r="W19" s="73">
        <v>0</v>
      </c>
      <c r="X19" s="45">
        <v>0</v>
      </c>
      <c r="Y19" s="45">
        <v>0</v>
      </c>
      <c r="Z19" s="45">
        <v>0</v>
      </c>
      <c r="AA19" s="54">
        <v>0</v>
      </c>
      <c r="AB19" s="73">
        <v>0</v>
      </c>
      <c r="AC19" s="45">
        <v>0</v>
      </c>
      <c r="AD19" s="45">
        <v>0</v>
      </c>
      <c r="AE19" s="45">
        <v>0</v>
      </c>
      <c r="AF19" s="54">
        <v>0</v>
      </c>
      <c r="AG19" s="73">
        <v>0</v>
      </c>
      <c r="AH19" s="45">
        <v>0</v>
      </c>
      <c r="AI19" s="45">
        <v>0</v>
      </c>
      <c r="AJ19" s="45">
        <v>0</v>
      </c>
      <c r="AK19" s="54">
        <v>0</v>
      </c>
      <c r="AL19" s="73">
        <v>0</v>
      </c>
      <c r="AM19" s="45">
        <v>0</v>
      </c>
      <c r="AN19" s="45">
        <v>0</v>
      </c>
      <c r="AO19" s="45">
        <v>0</v>
      </c>
      <c r="AP19" s="54">
        <v>0</v>
      </c>
      <c r="AQ19" s="73">
        <v>0</v>
      </c>
      <c r="AR19" s="53">
        <v>0</v>
      </c>
      <c r="AS19" s="45">
        <v>0</v>
      </c>
      <c r="AT19" s="45">
        <v>0</v>
      </c>
      <c r="AU19" s="54">
        <v>0</v>
      </c>
      <c r="AV19" s="73">
        <v>18.75964837</v>
      </c>
      <c r="AW19" s="45">
        <v>2.683617168</v>
      </c>
      <c r="AX19" s="45">
        <v>0</v>
      </c>
      <c r="AY19" s="45">
        <v>0</v>
      </c>
      <c r="AZ19" s="54">
        <v>56.881349848999996</v>
      </c>
      <c r="BA19" s="73">
        <v>0</v>
      </c>
      <c r="BB19" s="53">
        <v>0</v>
      </c>
      <c r="BC19" s="45">
        <v>0</v>
      </c>
      <c r="BD19" s="45">
        <v>0</v>
      </c>
      <c r="BE19" s="54">
        <v>0</v>
      </c>
      <c r="BF19" s="73">
        <v>5.564494416</v>
      </c>
      <c r="BG19" s="53">
        <v>0.15558102</v>
      </c>
      <c r="BH19" s="45">
        <v>0</v>
      </c>
      <c r="BI19" s="45">
        <v>0</v>
      </c>
      <c r="BJ19" s="56">
        <v>8.741705803</v>
      </c>
      <c r="BK19" s="61">
        <f t="shared" si="3"/>
        <v>93.409120219</v>
      </c>
    </row>
    <row r="20" spans="1:63" ht="12.75">
      <c r="A20" s="97"/>
      <c r="B20" s="3" t="s">
        <v>134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3">
        <v>0.09371434499999999</v>
      </c>
      <c r="I20" s="45">
        <v>0</v>
      </c>
      <c r="J20" s="45">
        <v>0</v>
      </c>
      <c r="K20" s="45">
        <v>0</v>
      </c>
      <c r="L20" s="54">
        <v>0.0013761280000000001</v>
      </c>
      <c r="M20" s="73">
        <v>0</v>
      </c>
      <c r="N20" s="53">
        <v>0</v>
      </c>
      <c r="O20" s="45">
        <v>0</v>
      </c>
      <c r="P20" s="45">
        <v>0</v>
      </c>
      <c r="Q20" s="54">
        <v>0</v>
      </c>
      <c r="R20" s="73">
        <v>0.003440321</v>
      </c>
      <c r="S20" s="45">
        <v>0</v>
      </c>
      <c r="T20" s="45">
        <v>0</v>
      </c>
      <c r="U20" s="45">
        <v>0</v>
      </c>
      <c r="V20" s="54">
        <v>0</v>
      </c>
      <c r="W20" s="73">
        <v>0</v>
      </c>
      <c r="X20" s="45">
        <v>0</v>
      </c>
      <c r="Y20" s="45">
        <v>0</v>
      </c>
      <c r="Z20" s="45">
        <v>0</v>
      </c>
      <c r="AA20" s="54">
        <v>0</v>
      </c>
      <c r="AB20" s="73">
        <v>0</v>
      </c>
      <c r="AC20" s="45">
        <v>0</v>
      </c>
      <c r="AD20" s="45">
        <v>0</v>
      </c>
      <c r="AE20" s="45">
        <v>0</v>
      </c>
      <c r="AF20" s="54">
        <v>0</v>
      </c>
      <c r="AG20" s="73">
        <v>0</v>
      </c>
      <c r="AH20" s="45">
        <v>0</v>
      </c>
      <c r="AI20" s="45">
        <v>0</v>
      </c>
      <c r="AJ20" s="45">
        <v>0</v>
      </c>
      <c r="AK20" s="54">
        <v>0</v>
      </c>
      <c r="AL20" s="73">
        <v>0</v>
      </c>
      <c r="AM20" s="45">
        <v>0</v>
      </c>
      <c r="AN20" s="45">
        <v>0</v>
      </c>
      <c r="AO20" s="45">
        <v>0</v>
      </c>
      <c r="AP20" s="54">
        <v>0</v>
      </c>
      <c r="AQ20" s="73">
        <v>0</v>
      </c>
      <c r="AR20" s="53">
        <v>0</v>
      </c>
      <c r="AS20" s="45">
        <v>0</v>
      </c>
      <c r="AT20" s="45">
        <v>0</v>
      </c>
      <c r="AU20" s="54">
        <v>0</v>
      </c>
      <c r="AV20" s="73">
        <v>17.891441302</v>
      </c>
      <c r="AW20" s="45">
        <v>5.046372664</v>
      </c>
      <c r="AX20" s="45">
        <v>0</v>
      </c>
      <c r="AY20" s="45">
        <v>0</v>
      </c>
      <c r="AZ20" s="54">
        <v>65.761663585</v>
      </c>
      <c r="BA20" s="73">
        <v>0</v>
      </c>
      <c r="BB20" s="53">
        <v>0</v>
      </c>
      <c r="BC20" s="45">
        <v>0</v>
      </c>
      <c r="BD20" s="45">
        <v>0</v>
      </c>
      <c r="BE20" s="54">
        <v>0</v>
      </c>
      <c r="BF20" s="73">
        <v>3.8840888510000005</v>
      </c>
      <c r="BG20" s="53">
        <v>0.272329936</v>
      </c>
      <c r="BH20" s="45">
        <v>0</v>
      </c>
      <c r="BI20" s="45">
        <v>0</v>
      </c>
      <c r="BJ20" s="56">
        <v>8.190631029</v>
      </c>
      <c r="BK20" s="61">
        <f t="shared" si="3"/>
        <v>101.14505816100001</v>
      </c>
    </row>
    <row r="21" spans="1:63" ht="12.75">
      <c r="A21" s="97"/>
      <c r="B21" s="3" t="s">
        <v>135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3">
        <v>0.082253613</v>
      </c>
      <c r="I21" s="45">
        <v>0</v>
      </c>
      <c r="J21" s="45">
        <v>0</v>
      </c>
      <c r="K21" s="45">
        <v>0</v>
      </c>
      <c r="L21" s="54">
        <v>0.163061072</v>
      </c>
      <c r="M21" s="73">
        <v>0</v>
      </c>
      <c r="N21" s="53">
        <v>0</v>
      </c>
      <c r="O21" s="45">
        <v>0</v>
      </c>
      <c r="P21" s="45">
        <v>0</v>
      </c>
      <c r="Q21" s="54">
        <v>0</v>
      </c>
      <c r="R21" s="73">
        <v>0.034412527000000005</v>
      </c>
      <c r="S21" s="45">
        <v>0</v>
      </c>
      <c r="T21" s="45">
        <v>0</v>
      </c>
      <c r="U21" s="45">
        <v>0</v>
      </c>
      <c r="V21" s="54">
        <v>0</v>
      </c>
      <c r="W21" s="73">
        <v>0</v>
      </c>
      <c r="X21" s="45">
        <v>0</v>
      </c>
      <c r="Y21" s="45">
        <v>0</v>
      </c>
      <c r="Z21" s="45">
        <v>0</v>
      </c>
      <c r="AA21" s="54">
        <v>0</v>
      </c>
      <c r="AB21" s="73">
        <v>0</v>
      </c>
      <c r="AC21" s="45">
        <v>0</v>
      </c>
      <c r="AD21" s="45">
        <v>0</v>
      </c>
      <c r="AE21" s="45">
        <v>0</v>
      </c>
      <c r="AF21" s="54">
        <v>0</v>
      </c>
      <c r="AG21" s="73">
        <v>0</v>
      </c>
      <c r="AH21" s="45">
        <v>0</v>
      </c>
      <c r="AI21" s="45">
        <v>0</v>
      </c>
      <c r="AJ21" s="45">
        <v>0</v>
      </c>
      <c r="AK21" s="54">
        <v>0</v>
      </c>
      <c r="AL21" s="73">
        <v>0</v>
      </c>
      <c r="AM21" s="45">
        <v>0</v>
      </c>
      <c r="AN21" s="45">
        <v>0</v>
      </c>
      <c r="AO21" s="45">
        <v>0</v>
      </c>
      <c r="AP21" s="54">
        <v>0</v>
      </c>
      <c r="AQ21" s="73">
        <v>0</v>
      </c>
      <c r="AR21" s="53">
        <v>0</v>
      </c>
      <c r="AS21" s="45">
        <v>0</v>
      </c>
      <c r="AT21" s="45">
        <v>0</v>
      </c>
      <c r="AU21" s="54">
        <v>0</v>
      </c>
      <c r="AV21" s="73">
        <v>11.001432025</v>
      </c>
      <c r="AW21" s="45">
        <v>1.244993353</v>
      </c>
      <c r="AX21" s="45">
        <v>0</v>
      </c>
      <c r="AY21" s="45">
        <v>0</v>
      </c>
      <c r="AZ21" s="54">
        <v>40.276614831</v>
      </c>
      <c r="BA21" s="73">
        <v>0</v>
      </c>
      <c r="BB21" s="53">
        <v>0</v>
      </c>
      <c r="BC21" s="45">
        <v>0</v>
      </c>
      <c r="BD21" s="45">
        <v>0</v>
      </c>
      <c r="BE21" s="54">
        <v>0</v>
      </c>
      <c r="BF21" s="73">
        <v>2.24976388</v>
      </c>
      <c r="BG21" s="53">
        <v>1.863706839</v>
      </c>
      <c r="BH21" s="45">
        <v>0</v>
      </c>
      <c r="BI21" s="45">
        <v>0</v>
      </c>
      <c r="BJ21" s="56">
        <v>3.289239701</v>
      </c>
      <c r="BK21" s="61">
        <f t="shared" si="3"/>
        <v>60.205477841000004</v>
      </c>
    </row>
    <row r="22" spans="1:63" ht="12.75">
      <c r="A22" s="97"/>
      <c r="B22" s="3" t="s">
        <v>136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3">
        <v>0.16114509500000002</v>
      </c>
      <c r="I22" s="45">
        <v>0</v>
      </c>
      <c r="J22" s="45">
        <v>0</v>
      </c>
      <c r="K22" s="45">
        <v>0</v>
      </c>
      <c r="L22" s="54">
        <v>1.024597976</v>
      </c>
      <c r="M22" s="73">
        <v>0</v>
      </c>
      <c r="N22" s="53">
        <v>0</v>
      </c>
      <c r="O22" s="45">
        <v>0</v>
      </c>
      <c r="P22" s="45">
        <v>0</v>
      </c>
      <c r="Q22" s="54">
        <v>0</v>
      </c>
      <c r="R22" s="73">
        <v>0.08324443100000001</v>
      </c>
      <c r="S22" s="45">
        <v>0</v>
      </c>
      <c r="T22" s="45">
        <v>0</v>
      </c>
      <c r="U22" s="45">
        <v>0</v>
      </c>
      <c r="V22" s="54">
        <v>0.027925448</v>
      </c>
      <c r="W22" s="73">
        <v>0</v>
      </c>
      <c r="X22" s="45">
        <v>0</v>
      </c>
      <c r="Y22" s="45">
        <v>0</v>
      </c>
      <c r="Z22" s="45">
        <v>0</v>
      </c>
      <c r="AA22" s="54">
        <v>0</v>
      </c>
      <c r="AB22" s="73">
        <v>0.00329386</v>
      </c>
      <c r="AC22" s="45">
        <v>0</v>
      </c>
      <c r="AD22" s="45">
        <v>0</v>
      </c>
      <c r="AE22" s="45">
        <v>0</v>
      </c>
      <c r="AF22" s="54">
        <v>0</v>
      </c>
      <c r="AG22" s="73">
        <v>0</v>
      </c>
      <c r="AH22" s="45">
        <v>0</v>
      </c>
      <c r="AI22" s="45">
        <v>0</v>
      </c>
      <c r="AJ22" s="45">
        <v>0</v>
      </c>
      <c r="AK22" s="54">
        <v>0</v>
      </c>
      <c r="AL22" s="73">
        <v>0</v>
      </c>
      <c r="AM22" s="45">
        <v>0</v>
      </c>
      <c r="AN22" s="45">
        <v>0</v>
      </c>
      <c r="AO22" s="45">
        <v>0</v>
      </c>
      <c r="AP22" s="54">
        <v>0</v>
      </c>
      <c r="AQ22" s="73">
        <v>0</v>
      </c>
      <c r="AR22" s="53">
        <v>0</v>
      </c>
      <c r="AS22" s="45">
        <v>0</v>
      </c>
      <c r="AT22" s="45">
        <v>0</v>
      </c>
      <c r="AU22" s="54">
        <v>0</v>
      </c>
      <c r="AV22" s="73">
        <v>13.668752855</v>
      </c>
      <c r="AW22" s="45">
        <v>3.9931182389999997</v>
      </c>
      <c r="AX22" s="45">
        <v>0</v>
      </c>
      <c r="AY22" s="45">
        <v>0</v>
      </c>
      <c r="AZ22" s="54">
        <v>46.136414426</v>
      </c>
      <c r="BA22" s="73">
        <v>0</v>
      </c>
      <c r="BB22" s="53">
        <v>0</v>
      </c>
      <c r="BC22" s="45">
        <v>0</v>
      </c>
      <c r="BD22" s="45">
        <v>0</v>
      </c>
      <c r="BE22" s="54">
        <v>0</v>
      </c>
      <c r="BF22" s="73">
        <v>3.154913383</v>
      </c>
      <c r="BG22" s="53">
        <v>1.7395889320000002</v>
      </c>
      <c r="BH22" s="45">
        <v>0</v>
      </c>
      <c r="BI22" s="45">
        <v>0</v>
      </c>
      <c r="BJ22" s="56">
        <v>5.041846607</v>
      </c>
      <c r="BK22" s="61">
        <f t="shared" si="3"/>
        <v>75.03484125199999</v>
      </c>
    </row>
    <row r="23" spans="1:63" ht="12.75">
      <c r="A23" s="97"/>
      <c r="B23" s="3" t="s">
        <v>137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3">
        <v>0.078270533</v>
      </c>
      <c r="I23" s="45">
        <v>0.006195763</v>
      </c>
      <c r="J23" s="45">
        <v>0</v>
      </c>
      <c r="K23" s="45">
        <v>0</v>
      </c>
      <c r="L23" s="54">
        <v>0.07496873100000001</v>
      </c>
      <c r="M23" s="73">
        <v>0</v>
      </c>
      <c r="N23" s="53">
        <v>0</v>
      </c>
      <c r="O23" s="45">
        <v>0</v>
      </c>
      <c r="P23" s="45">
        <v>0</v>
      </c>
      <c r="Q23" s="54">
        <v>0</v>
      </c>
      <c r="R23" s="73">
        <v>0.041866143</v>
      </c>
      <c r="S23" s="45">
        <v>0</v>
      </c>
      <c r="T23" s="45">
        <v>0</v>
      </c>
      <c r="U23" s="45">
        <v>0</v>
      </c>
      <c r="V23" s="54">
        <v>0</v>
      </c>
      <c r="W23" s="73">
        <v>0</v>
      </c>
      <c r="X23" s="45">
        <v>0</v>
      </c>
      <c r="Y23" s="45">
        <v>0</v>
      </c>
      <c r="Z23" s="45">
        <v>0</v>
      </c>
      <c r="AA23" s="54">
        <v>0</v>
      </c>
      <c r="AB23" s="73">
        <v>0</v>
      </c>
      <c r="AC23" s="45">
        <v>0</v>
      </c>
      <c r="AD23" s="45">
        <v>0</v>
      </c>
      <c r="AE23" s="45">
        <v>0</v>
      </c>
      <c r="AF23" s="54">
        <v>0</v>
      </c>
      <c r="AG23" s="73">
        <v>0</v>
      </c>
      <c r="AH23" s="45">
        <v>0</v>
      </c>
      <c r="AI23" s="45">
        <v>0</v>
      </c>
      <c r="AJ23" s="45">
        <v>0</v>
      </c>
      <c r="AK23" s="54">
        <v>0</v>
      </c>
      <c r="AL23" s="73">
        <v>0</v>
      </c>
      <c r="AM23" s="45">
        <v>0</v>
      </c>
      <c r="AN23" s="45">
        <v>0</v>
      </c>
      <c r="AO23" s="45">
        <v>0</v>
      </c>
      <c r="AP23" s="54">
        <v>0</v>
      </c>
      <c r="AQ23" s="73">
        <v>0</v>
      </c>
      <c r="AR23" s="53">
        <v>0</v>
      </c>
      <c r="AS23" s="45">
        <v>0</v>
      </c>
      <c r="AT23" s="45">
        <v>0</v>
      </c>
      <c r="AU23" s="54">
        <v>0</v>
      </c>
      <c r="AV23" s="73">
        <v>15.447715499</v>
      </c>
      <c r="AW23" s="45">
        <v>1.540383356</v>
      </c>
      <c r="AX23" s="45">
        <v>0</v>
      </c>
      <c r="AY23" s="45">
        <v>0</v>
      </c>
      <c r="AZ23" s="54">
        <v>40.962546328</v>
      </c>
      <c r="BA23" s="73">
        <v>0</v>
      </c>
      <c r="BB23" s="53">
        <v>0</v>
      </c>
      <c r="BC23" s="45">
        <v>0</v>
      </c>
      <c r="BD23" s="45">
        <v>0</v>
      </c>
      <c r="BE23" s="54">
        <v>0</v>
      </c>
      <c r="BF23" s="73">
        <v>5.679049889</v>
      </c>
      <c r="BG23" s="53">
        <v>0.153528951</v>
      </c>
      <c r="BH23" s="45">
        <v>0</v>
      </c>
      <c r="BI23" s="45">
        <v>0</v>
      </c>
      <c r="BJ23" s="56">
        <v>6.956124157</v>
      </c>
      <c r="BK23" s="61">
        <f t="shared" si="3"/>
        <v>70.94064935</v>
      </c>
    </row>
    <row r="24" spans="1:63" ht="12.75">
      <c r="A24" s="97"/>
      <c r="B24" s="3" t="s">
        <v>176</v>
      </c>
      <c r="C24" s="55">
        <v>0</v>
      </c>
      <c r="D24" s="53">
        <v>0</v>
      </c>
      <c r="E24" s="45">
        <v>0</v>
      </c>
      <c r="F24" s="45">
        <v>0</v>
      </c>
      <c r="G24" s="54">
        <v>0</v>
      </c>
      <c r="H24" s="73">
        <v>0.149606073</v>
      </c>
      <c r="I24" s="45">
        <v>0</v>
      </c>
      <c r="J24" s="45">
        <v>0</v>
      </c>
      <c r="K24" s="45">
        <v>0</v>
      </c>
      <c r="L24" s="54">
        <v>0.499695401</v>
      </c>
      <c r="M24" s="73">
        <v>0</v>
      </c>
      <c r="N24" s="53">
        <v>0</v>
      </c>
      <c r="O24" s="45">
        <v>0</v>
      </c>
      <c r="P24" s="45">
        <v>0</v>
      </c>
      <c r="Q24" s="54">
        <v>0</v>
      </c>
      <c r="R24" s="73">
        <v>0.035826384999999995</v>
      </c>
      <c r="S24" s="45">
        <v>0</v>
      </c>
      <c r="T24" s="45">
        <v>0</v>
      </c>
      <c r="U24" s="45">
        <v>0</v>
      </c>
      <c r="V24" s="54">
        <v>0.055117516000000005</v>
      </c>
      <c r="W24" s="73">
        <v>0</v>
      </c>
      <c r="X24" s="45">
        <v>0</v>
      </c>
      <c r="Y24" s="45">
        <v>0</v>
      </c>
      <c r="Z24" s="45">
        <v>0</v>
      </c>
      <c r="AA24" s="54">
        <v>0</v>
      </c>
      <c r="AB24" s="73">
        <v>0</v>
      </c>
      <c r="AC24" s="45">
        <v>0</v>
      </c>
      <c r="AD24" s="45">
        <v>0</v>
      </c>
      <c r="AE24" s="45">
        <v>0</v>
      </c>
      <c r="AF24" s="54">
        <v>0</v>
      </c>
      <c r="AG24" s="73">
        <v>0</v>
      </c>
      <c r="AH24" s="45">
        <v>0</v>
      </c>
      <c r="AI24" s="45">
        <v>0</v>
      </c>
      <c r="AJ24" s="45">
        <v>0</v>
      </c>
      <c r="AK24" s="54">
        <v>0</v>
      </c>
      <c r="AL24" s="73">
        <v>0</v>
      </c>
      <c r="AM24" s="45">
        <v>0</v>
      </c>
      <c r="AN24" s="45">
        <v>0</v>
      </c>
      <c r="AO24" s="45">
        <v>0</v>
      </c>
      <c r="AP24" s="54">
        <v>0</v>
      </c>
      <c r="AQ24" s="73">
        <v>0</v>
      </c>
      <c r="AR24" s="53">
        <v>0</v>
      </c>
      <c r="AS24" s="45">
        <v>0</v>
      </c>
      <c r="AT24" s="45">
        <v>0</v>
      </c>
      <c r="AU24" s="54">
        <v>0</v>
      </c>
      <c r="AV24" s="73">
        <v>16.5889146</v>
      </c>
      <c r="AW24" s="45">
        <v>13.77217989</v>
      </c>
      <c r="AX24" s="45">
        <v>0</v>
      </c>
      <c r="AY24" s="45">
        <v>0</v>
      </c>
      <c r="AZ24" s="54">
        <v>60.611074175</v>
      </c>
      <c r="BA24" s="73">
        <v>0</v>
      </c>
      <c r="BB24" s="53">
        <v>0</v>
      </c>
      <c r="BC24" s="45">
        <v>0</v>
      </c>
      <c r="BD24" s="45">
        <v>0</v>
      </c>
      <c r="BE24" s="54">
        <v>0</v>
      </c>
      <c r="BF24" s="73">
        <v>5.929303601</v>
      </c>
      <c r="BG24" s="53">
        <v>1.262157275</v>
      </c>
      <c r="BH24" s="45">
        <v>0</v>
      </c>
      <c r="BI24" s="45">
        <v>0</v>
      </c>
      <c r="BJ24" s="56">
        <v>8.661381651</v>
      </c>
      <c r="BK24" s="61">
        <f t="shared" si="3"/>
        <v>107.565256567</v>
      </c>
    </row>
    <row r="25" spans="1:63" ht="12.75">
      <c r="A25" s="97"/>
      <c r="B25" s="3" t="s">
        <v>182</v>
      </c>
      <c r="C25" s="55">
        <v>0</v>
      </c>
      <c r="D25" s="53">
        <v>0</v>
      </c>
      <c r="E25" s="45">
        <v>0</v>
      </c>
      <c r="F25" s="45">
        <v>0</v>
      </c>
      <c r="G25" s="54">
        <v>0</v>
      </c>
      <c r="H25" s="73">
        <v>0.11086977</v>
      </c>
      <c r="I25" s="45">
        <v>0</v>
      </c>
      <c r="J25" s="45">
        <v>0</v>
      </c>
      <c r="K25" s="45">
        <v>0</v>
      </c>
      <c r="L25" s="54">
        <v>0.710155185</v>
      </c>
      <c r="M25" s="73">
        <v>0</v>
      </c>
      <c r="N25" s="53">
        <v>0</v>
      </c>
      <c r="O25" s="45">
        <v>0</v>
      </c>
      <c r="P25" s="45">
        <v>0</v>
      </c>
      <c r="Q25" s="54">
        <v>0</v>
      </c>
      <c r="R25" s="73">
        <v>0.036788531</v>
      </c>
      <c r="S25" s="45">
        <v>0</v>
      </c>
      <c r="T25" s="45">
        <v>1.993418064</v>
      </c>
      <c r="U25" s="45">
        <v>0</v>
      </c>
      <c r="V25" s="54">
        <v>0.019934181</v>
      </c>
      <c r="W25" s="73">
        <v>0</v>
      </c>
      <c r="X25" s="45">
        <v>0</v>
      </c>
      <c r="Y25" s="45">
        <v>0</v>
      </c>
      <c r="Z25" s="45">
        <v>0</v>
      </c>
      <c r="AA25" s="54">
        <v>0</v>
      </c>
      <c r="AB25" s="73">
        <v>0</v>
      </c>
      <c r="AC25" s="45">
        <v>0</v>
      </c>
      <c r="AD25" s="45">
        <v>0</v>
      </c>
      <c r="AE25" s="45">
        <v>0</v>
      </c>
      <c r="AF25" s="54">
        <v>0</v>
      </c>
      <c r="AG25" s="73">
        <v>0</v>
      </c>
      <c r="AH25" s="45">
        <v>0</v>
      </c>
      <c r="AI25" s="45">
        <v>0</v>
      </c>
      <c r="AJ25" s="45">
        <v>0</v>
      </c>
      <c r="AK25" s="54">
        <v>0</v>
      </c>
      <c r="AL25" s="73">
        <v>0</v>
      </c>
      <c r="AM25" s="45">
        <v>0</v>
      </c>
      <c r="AN25" s="45">
        <v>0</v>
      </c>
      <c r="AO25" s="45">
        <v>0</v>
      </c>
      <c r="AP25" s="54">
        <v>0</v>
      </c>
      <c r="AQ25" s="73">
        <v>0</v>
      </c>
      <c r="AR25" s="53">
        <v>0</v>
      </c>
      <c r="AS25" s="45">
        <v>0</v>
      </c>
      <c r="AT25" s="45">
        <v>0</v>
      </c>
      <c r="AU25" s="54">
        <v>0</v>
      </c>
      <c r="AV25" s="73">
        <v>12.042466343</v>
      </c>
      <c r="AW25" s="45">
        <v>8.55440276</v>
      </c>
      <c r="AX25" s="45">
        <v>0</v>
      </c>
      <c r="AY25" s="45">
        <v>0</v>
      </c>
      <c r="AZ25" s="54">
        <v>41.234632056</v>
      </c>
      <c r="BA25" s="73">
        <v>0</v>
      </c>
      <c r="BB25" s="53">
        <v>0</v>
      </c>
      <c r="BC25" s="45">
        <v>0</v>
      </c>
      <c r="BD25" s="45">
        <v>0</v>
      </c>
      <c r="BE25" s="54">
        <v>0</v>
      </c>
      <c r="BF25" s="73">
        <v>2.8996733729999997</v>
      </c>
      <c r="BG25" s="53">
        <v>1.612274678</v>
      </c>
      <c r="BH25" s="45">
        <v>0.695843581</v>
      </c>
      <c r="BI25" s="45">
        <v>0</v>
      </c>
      <c r="BJ25" s="56">
        <v>10.81530276</v>
      </c>
      <c r="BK25" s="61">
        <f t="shared" si="3"/>
        <v>80.72576128200001</v>
      </c>
    </row>
    <row r="26" spans="1:63" ht="12.75">
      <c r="A26" s="97"/>
      <c r="B26" s="3" t="s">
        <v>183</v>
      </c>
      <c r="C26" s="55">
        <v>0</v>
      </c>
      <c r="D26" s="53">
        <v>0</v>
      </c>
      <c r="E26" s="45">
        <v>0</v>
      </c>
      <c r="F26" s="45">
        <v>0</v>
      </c>
      <c r="G26" s="54">
        <v>0</v>
      </c>
      <c r="H26" s="73">
        <v>0.14240859699999997</v>
      </c>
      <c r="I26" s="45">
        <v>0.148445807</v>
      </c>
      <c r="J26" s="45">
        <v>0</v>
      </c>
      <c r="K26" s="45">
        <v>0</v>
      </c>
      <c r="L26" s="54">
        <v>0.29820049299999996</v>
      </c>
      <c r="M26" s="73">
        <v>0</v>
      </c>
      <c r="N26" s="53">
        <v>0</v>
      </c>
      <c r="O26" s="45">
        <v>0</v>
      </c>
      <c r="P26" s="45">
        <v>0</v>
      </c>
      <c r="Q26" s="54">
        <v>0</v>
      </c>
      <c r="R26" s="73">
        <v>0.06675113</v>
      </c>
      <c r="S26" s="45">
        <v>0</v>
      </c>
      <c r="T26" s="45">
        <v>1.9792774199999998</v>
      </c>
      <c r="U26" s="45">
        <v>0</v>
      </c>
      <c r="V26" s="54">
        <v>0.009896387</v>
      </c>
      <c r="W26" s="73">
        <v>0</v>
      </c>
      <c r="X26" s="45">
        <v>0</v>
      </c>
      <c r="Y26" s="45">
        <v>0</v>
      </c>
      <c r="Z26" s="45">
        <v>0</v>
      </c>
      <c r="AA26" s="54">
        <v>0</v>
      </c>
      <c r="AB26" s="73">
        <v>0</v>
      </c>
      <c r="AC26" s="45">
        <v>0</v>
      </c>
      <c r="AD26" s="45">
        <v>0</v>
      </c>
      <c r="AE26" s="45">
        <v>0</v>
      </c>
      <c r="AF26" s="54">
        <v>0</v>
      </c>
      <c r="AG26" s="73">
        <v>0</v>
      </c>
      <c r="AH26" s="45">
        <v>0</v>
      </c>
      <c r="AI26" s="45">
        <v>0</v>
      </c>
      <c r="AJ26" s="45">
        <v>0</v>
      </c>
      <c r="AK26" s="54">
        <v>0</v>
      </c>
      <c r="AL26" s="73">
        <v>0</v>
      </c>
      <c r="AM26" s="45">
        <v>0</v>
      </c>
      <c r="AN26" s="45">
        <v>0</v>
      </c>
      <c r="AO26" s="45">
        <v>0</v>
      </c>
      <c r="AP26" s="54">
        <v>0</v>
      </c>
      <c r="AQ26" s="73">
        <v>0</v>
      </c>
      <c r="AR26" s="53">
        <v>0</v>
      </c>
      <c r="AS26" s="45">
        <v>0</v>
      </c>
      <c r="AT26" s="45">
        <v>0</v>
      </c>
      <c r="AU26" s="54">
        <v>0</v>
      </c>
      <c r="AV26" s="73">
        <v>16.374361222</v>
      </c>
      <c r="AW26" s="45">
        <v>14.600607493</v>
      </c>
      <c r="AX26" s="45">
        <v>0</v>
      </c>
      <c r="AY26" s="45">
        <v>0</v>
      </c>
      <c r="AZ26" s="54">
        <v>86.98413669600001</v>
      </c>
      <c r="BA26" s="73">
        <v>0</v>
      </c>
      <c r="BB26" s="53">
        <v>0</v>
      </c>
      <c r="BC26" s="45">
        <v>0</v>
      </c>
      <c r="BD26" s="45">
        <v>0</v>
      </c>
      <c r="BE26" s="54">
        <v>0</v>
      </c>
      <c r="BF26" s="73">
        <v>6.3050324820000005</v>
      </c>
      <c r="BG26" s="53">
        <v>0.3060651</v>
      </c>
      <c r="BH26" s="45">
        <v>0</v>
      </c>
      <c r="BI26" s="45">
        <v>0</v>
      </c>
      <c r="BJ26" s="56">
        <v>8.177343565</v>
      </c>
      <c r="BK26" s="61">
        <f t="shared" si="3"/>
        <v>135.392526392</v>
      </c>
    </row>
    <row r="27" spans="1:63" ht="12.75">
      <c r="A27" s="97"/>
      <c r="B27" s="3" t="s">
        <v>184</v>
      </c>
      <c r="C27" s="55">
        <v>0</v>
      </c>
      <c r="D27" s="53">
        <v>0</v>
      </c>
      <c r="E27" s="45">
        <v>0</v>
      </c>
      <c r="F27" s="45">
        <v>0</v>
      </c>
      <c r="G27" s="54">
        <v>0</v>
      </c>
      <c r="H27" s="73">
        <v>0.123575943</v>
      </c>
      <c r="I27" s="45">
        <v>0</v>
      </c>
      <c r="J27" s="45">
        <v>0</v>
      </c>
      <c r="K27" s="45">
        <v>0</v>
      </c>
      <c r="L27" s="54">
        <v>0.30835252</v>
      </c>
      <c r="M27" s="73">
        <v>0</v>
      </c>
      <c r="N27" s="53">
        <v>0</v>
      </c>
      <c r="O27" s="45">
        <v>0</v>
      </c>
      <c r="P27" s="45">
        <v>0</v>
      </c>
      <c r="Q27" s="54">
        <v>0</v>
      </c>
      <c r="R27" s="73">
        <v>0.096938061</v>
      </c>
      <c r="S27" s="45">
        <v>2.978303226</v>
      </c>
      <c r="T27" s="45">
        <v>1.985535484</v>
      </c>
      <c r="U27" s="45">
        <v>0</v>
      </c>
      <c r="V27" s="54">
        <v>0</v>
      </c>
      <c r="W27" s="73">
        <v>0</v>
      </c>
      <c r="X27" s="45">
        <v>0</v>
      </c>
      <c r="Y27" s="45">
        <v>0</v>
      </c>
      <c r="Z27" s="45">
        <v>0</v>
      </c>
      <c r="AA27" s="54">
        <v>0</v>
      </c>
      <c r="AB27" s="73">
        <v>0</v>
      </c>
      <c r="AC27" s="45">
        <v>0</v>
      </c>
      <c r="AD27" s="45">
        <v>0</v>
      </c>
      <c r="AE27" s="45">
        <v>0</v>
      </c>
      <c r="AF27" s="54">
        <v>0</v>
      </c>
      <c r="AG27" s="73">
        <v>0</v>
      </c>
      <c r="AH27" s="45">
        <v>0</v>
      </c>
      <c r="AI27" s="45">
        <v>0</v>
      </c>
      <c r="AJ27" s="45">
        <v>0</v>
      </c>
      <c r="AK27" s="54">
        <v>0</v>
      </c>
      <c r="AL27" s="73">
        <v>0</v>
      </c>
      <c r="AM27" s="45">
        <v>0</v>
      </c>
      <c r="AN27" s="45">
        <v>0</v>
      </c>
      <c r="AO27" s="45">
        <v>0</v>
      </c>
      <c r="AP27" s="54">
        <v>0</v>
      </c>
      <c r="AQ27" s="73">
        <v>0</v>
      </c>
      <c r="AR27" s="53">
        <v>0</v>
      </c>
      <c r="AS27" s="45">
        <v>0</v>
      </c>
      <c r="AT27" s="45">
        <v>0</v>
      </c>
      <c r="AU27" s="54">
        <v>0</v>
      </c>
      <c r="AV27" s="73">
        <v>15.080581591</v>
      </c>
      <c r="AW27" s="45">
        <v>7.322165463</v>
      </c>
      <c r="AX27" s="45">
        <v>0</v>
      </c>
      <c r="AY27" s="45">
        <v>0</v>
      </c>
      <c r="AZ27" s="54">
        <v>49.71318282399999</v>
      </c>
      <c r="BA27" s="73">
        <v>0</v>
      </c>
      <c r="BB27" s="53">
        <v>0</v>
      </c>
      <c r="BC27" s="45">
        <v>0</v>
      </c>
      <c r="BD27" s="45">
        <v>0</v>
      </c>
      <c r="BE27" s="54">
        <v>0</v>
      </c>
      <c r="BF27" s="73">
        <v>5.361330813</v>
      </c>
      <c r="BG27" s="53">
        <v>1.8370443300000001</v>
      </c>
      <c r="BH27" s="45">
        <v>0</v>
      </c>
      <c r="BI27" s="45">
        <v>0</v>
      </c>
      <c r="BJ27" s="56">
        <v>11.466913376</v>
      </c>
      <c r="BK27" s="61">
        <f t="shared" si="3"/>
        <v>96.273923631</v>
      </c>
    </row>
    <row r="28" spans="1:63" ht="12.75">
      <c r="A28" s="97"/>
      <c r="B28" s="3" t="s">
        <v>138</v>
      </c>
      <c r="C28" s="55">
        <v>0</v>
      </c>
      <c r="D28" s="53">
        <v>11.013405665</v>
      </c>
      <c r="E28" s="45">
        <v>0</v>
      </c>
      <c r="F28" s="45">
        <v>0</v>
      </c>
      <c r="G28" s="54">
        <v>0</v>
      </c>
      <c r="H28" s="73">
        <v>0.18454506599999998</v>
      </c>
      <c r="I28" s="45">
        <v>40.865260213</v>
      </c>
      <c r="J28" s="45">
        <v>0</v>
      </c>
      <c r="K28" s="45">
        <v>0</v>
      </c>
      <c r="L28" s="54">
        <v>2.047823839</v>
      </c>
      <c r="M28" s="73">
        <v>0</v>
      </c>
      <c r="N28" s="53">
        <v>0</v>
      </c>
      <c r="O28" s="45">
        <v>0</v>
      </c>
      <c r="P28" s="45">
        <v>0</v>
      </c>
      <c r="Q28" s="54">
        <v>0</v>
      </c>
      <c r="R28" s="73">
        <v>0.004818409</v>
      </c>
      <c r="S28" s="45">
        <v>0</v>
      </c>
      <c r="T28" s="45">
        <v>0</v>
      </c>
      <c r="U28" s="45">
        <v>0</v>
      </c>
      <c r="V28" s="54">
        <v>0</v>
      </c>
      <c r="W28" s="73">
        <v>0</v>
      </c>
      <c r="X28" s="45">
        <v>0</v>
      </c>
      <c r="Y28" s="45">
        <v>0</v>
      </c>
      <c r="Z28" s="45">
        <v>0</v>
      </c>
      <c r="AA28" s="54">
        <v>0</v>
      </c>
      <c r="AB28" s="73">
        <v>0</v>
      </c>
      <c r="AC28" s="45">
        <v>0</v>
      </c>
      <c r="AD28" s="45">
        <v>0</v>
      </c>
      <c r="AE28" s="45">
        <v>0</v>
      </c>
      <c r="AF28" s="54">
        <v>0</v>
      </c>
      <c r="AG28" s="73">
        <v>0</v>
      </c>
      <c r="AH28" s="45">
        <v>0</v>
      </c>
      <c r="AI28" s="45">
        <v>0</v>
      </c>
      <c r="AJ28" s="45">
        <v>0</v>
      </c>
      <c r="AK28" s="54">
        <v>0</v>
      </c>
      <c r="AL28" s="73">
        <v>0</v>
      </c>
      <c r="AM28" s="45">
        <v>0</v>
      </c>
      <c r="AN28" s="45">
        <v>0</v>
      </c>
      <c r="AO28" s="45">
        <v>0</v>
      </c>
      <c r="AP28" s="54">
        <v>0</v>
      </c>
      <c r="AQ28" s="73">
        <v>0</v>
      </c>
      <c r="AR28" s="53">
        <v>0</v>
      </c>
      <c r="AS28" s="45">
        <v>0</v>
      </c>
      <c r="AT28" s="45">
        <v>0</v>
      </c>
      <c r="AU28" s="54">
        <v>0</v>
      </c>
      <c r="AV28" s="73">
        <v>0.9577692709999999</v>
      </c>
      <c r="AW28" s="45">
        <v>59.51394015</v>
      </c>
      <c r="AX28" s="45">
        <v>0</v>
      </c>
      <c r="AY28" s="45">
        <v>0</v>
      </c>
      <c r="AZ28" s="54">
        <v>40.818066919</v>
      </c>
      <c r="BA28" s="73">
        <v>0</v>
      </c>
      <c r="BB28" s="53">
        <v>0</v>
      </c>
      <c r="BC28" s="45">
        <v>0</v>
      </c>
      <c r="BD28" s="45">
        <v>0</v>
      </c>
      <c r="BE28" s="54">
        <v>0</v>
      </c>
      <c r="BF28" s="73">
        <v>0.06615282900000001</v>
      </c>
      <c r="BG28" s="53">
        <v>50.414030931</v>
      </c>
      <c r="BH28" s="45">
        <v>0</v>
      </c>
      <c r="BI28" s="45">
        <v>0</v>
      </c>
      <c r="BJ28" s="56">
        <v>9.751863933</v>
      </c>
      <c r="BK28" s="61">
        <f t="shared" si="3"/>
        <v>215.63767722500003</v>
      </c>
    </row>
    <row r="29" spans="1:63" ht="12.75">
      <c r="A29" s="97"/>
      <c r="B29" s="3" t="s">
        <v>139</v>
      </c>
      <c r="C29" s="55">
        <v>0</v>
      </c>
      <c r="D29" s="53">
        <v>16.512172709</v>
      </c>
      <c r="E29" s="45">
        <v>0</v>
      </c>
      <c r="F29" s="45">
        <v>0</v>
      </c>
      <c r="G29" s="54">
        <v>0</v>
      </c>
      <c r="H29" s="73">
        <v>0.157625977</v>
      </c>
      <c r="I29" s="45">
        <v>0.060495097</v>
      </c>
      <c r="J29" s="45">
        <v>0</v>
      </c>
      <c r="K29" s="45">
        <v>0</v>
      </c>
      <c r="L29" s="54">
        <v>30.601599235000002</v>
      </c>
      <c r="M29" s="73">
        <v>0</v>
      </c>
      <c r="N29" s="53">
        <v>0</v>
      </c>
      <c r="O29" s="45">
        <v>0</v>
      </c>
      <c r="P29" s="45">
        <v>0</v>
      </c>
      <c r="Q29" s="54">
        <v>0</v>
      </c>
      <c r="R29" s="73">
        <v>0.016727963000000002</v>
      </c>
      <c r="S29" s="45">
        <v>0</v>
      </c>
      <c r="T29" s="45">
        <v>0</v>
      </c>
      <c r="U29" s="45">
        <v>0</v>
      </c>
      <c r="V29" s="54">
        <v>0.012099019</v>
      </c>
      <c r="W29" s="73">
        <v>0</v>
      </c>
      <c r="X29" s="45">
        <v>0</v>
      </c>
      <c r="Y29" s="45">
        <v>0</v>
      </c>
      <c r="Z29" s="45">
        <v>0</v>
      </c>
      <c r="AA29" s="54">
        <v>0</v>
      </c>
      <c r="AB29" s="73">
        <v>0</v>
      </c>
      <c r="AC29" s="45">
        <v>0</v>
      </c>
      <c r="AD29" s="45">
        <v>0</v>
      </c>
      <c r="AE29" s="45">
        <v>0</v>
      </c>
      <c r="AF29" s="54">
        <v>0</v>
      </c>
      <c r="AG29" s="73">
        <v>0</v>
      </c>
      <c r="AH29" s="45">
        <v>0</v>
      </c>
      <c r="AI29" s="45">
        <v>0</v>
      </c>
      <c r="AJ29" s="45">
        <v>0</v>
      </c>
      <c r="AK29" s="54">
        <v>0</v>
      </c>
      <c r="AL29" s="73">
        <v>0</v>
      </c>
      <c r="AM29" s="45">
        <v>0</v>
      </c>
      <c r="AN29" s="45">
        <v>0</v>
      </c>
      <c r="AO29" s="45">
        <v>0</v>
      </c>
      <c r="AP29" s="54">
        <v>0</v>
      </c>
      <c r="AQ29" s="73">
        <v>0</v>
      </c>
      <c r="AR29" s="53">
        <v>0</v>
      </c>
      <c r="AS29" s="45">
        <v>0</v>
      </c>
      <c r="AT29" s="45">
        <v>0</v>
      </c>
      <c r="AU29" s="54">
        <v>0</v>
      </c>
      <c r="AV29" s="73">
        <v>0.674439252</v>
      </c>
      <c r="AW29" s="45">
        <v>14.709913418000001</v>
      </c>
      <c r="AX29" s="45">
        <v>0</v>
      </c>
      <c r="AY29" s="45">
        <v>0</v>
      </c>
      <c r="AZ29" s="54">
        <v>27.605014247000003</v>
      </c>
      <c r="BA29" s="73">
        <v>0</v>
      </c>
      <c r="BB29" s="53">
        <v>0</v>
      </c>
      <c r="BC29" s="45">
        <v>0</v>
      </c>
      <c r="BD29" s="45">
        <v>0</v>
      </c>
      <c r="BE29" s="54">
        <v>0</v>
      </c>
      <c r="BF29" s="73">
        <v>0.168711627</v>
      </c>
      <c r="BG29" s="53">
        <v>24.374193498</v>
      </c>
      <c r="BH29" s="45">
        <v>0</v>
      </c>
      <c r="BI29" s="45">
        <v>0</v>
      </c>
      <c r="BJ29" s="56">
        <v>20.788708127</v>
      </c>
      <c r="BK29" s="61">
        <f t="shared" si="3"/>
        <v>135.68170016899998</v>
      </c>
    </row>
    <row r="30" spans="1:63" ht="12.75">
      <c r="A30" s="97"/>
      <c r="B30" s="3" t="s">
        <v>140</v>
      </c>
      <c r="C30" s="55">
        <v>0</v>
      </c>
      <c r="D30" s="53">
        <v>7.695966751</v>
      </c>
      <c r="E30" s="45">
        <v>0</v>
      </c>
      <c r="F30" s="45">
        <v>0</v>
      </c>
      <c r="G30" s="54">
        <v>0</v>
      </c>
      <c r="H30" s="73">
        <v>0.084523171</v>
      </c>
      <c r="I30" s="45">
        <v>1.100563241</v>
      </c>
      <c r="J30" s="45">
        <v>0</v>
      </c>
      <c r="K30" s="45">
        <v>0</v>
      </c>
      <c r="L30" s="54">
        <v>0.411128439</v>
      </c>
      <c r="M30" s="73">
        <v>0</v>
      </c>
      <c r="N30" s="53">
        <v>0</v>
      </c>
      <c r="O30" s="45">
        <v>0</v>
      </c>
      <c r="P30" s="45">
        <v>0</v>
      </c>
      <c r="Q30" s="54">
        <v>0</v>
      </c>
      <c r="R30" s="73">
        <v>0.036276039</v>
      </c>
      <c r="S30" s="45">
        <v>0.120920129</v>
      </c>
      <c r="T30" s="45">
        <v>0</v>
      </c>
      <c r="U30" s="45">
        <v>0</v>
      </c>
      <c r="V30" s="54">
        <v>0</v>
      </c>
      <c r="W30" s="73">
        <v>0</v>
      </c>
      <c r="X30" s="45">
        <v>0</v>
      </c>
      <c r="Y30" s="45">
        <v>0</v>
      </c>
      <c r="Z30" s="45">
        <v>0</v>
      </c>
      <c r="AA30" s="54">
        <v>0</v>
      </c>
      <c r="AB30" s="73">
        <v>0</v>
      </c>
      <c r="AC30" s="45">
        <v>0</v>
      </c>
      <c r="AD30" s="45">
        <v>0</v>
      </c>
      <c r="AE30" s="45">
        <v>0</v>
      </c>
      <c r="AF30" s="54">
        <v>0</v>
      </c>
      <c r="AG30" s="73">
        <v>0</v>
      </c>
      <c r="AH30" s="45">
        <v>0</v>
      </c>
      <c r="AI30" s="45">
        <v>0</v>
      </c>
      <c r="AJ30" s="45">
        <v>0</v>
      </c>
      <c r="AK30" s="54">
        <v>0</v>
      </c>
      <c r="AL30" s="73">
        <v>0</v>
      </c>
      <c r="AM30" s="45">
        <v>0</v>
      </c>
      <c r="AN30" s="45">
        <v>0</v>
      </c>
      <c r="AO30" s="45">
        <v>0</v>
      </c>
      <c r="AP30" s="54">
        <v>0</v>
      </c>
      <c r="AQ30" s="73">
        <v>0</v>
      </c>
      <c r="AR30" s="53">
        <v>0</v>
      </c>
      <c r="AS30" s="45">
        <v>0</v>
      </c>
      <c r="AT30" s="45">
        <v>0</v>
      </c>
      <c r="AU30" s="54">
        <v>0</v>
      </c>
      <c r="AV30" s="73">
        <v>0.421567843</v>
      </c>
      <c r="AW30" s="45">
        <v>16.505422583</v>
      </c>
      <c r="AX30" s="45">
        <v>0</v>
      </c>
      <c r="AY30" s="45">
        <v>0</v>
      </c>
      <c r="AZ30" s="54">
        <v>15.937031841999998</v>
      </c>
      <c r="BA30" s="73">
        <v>0</v>
      </c>
      <c r="BB30" s="53">
        <v>0</v>
      </c>
      <c r="BC30" s="45">
        <v>0</v>
      </c>
      <c r="BD30" s="45">
        <v>0</v>
      </c>
      <c r="BE30" s="54">
        <v>0</v>
      </c>
      <c r="BF30" s="73">
        <v>0.21559003100000002</v>
      </c>
      <c r="BG30" s="53">
        <v>1.8111290329999998</v>
      </c>
      <c r="BH30" s="45">
        <v>0</v>
      </c>
      <c r="BI30" s="45">
        <v>0</v>
      </c>
      <c r="BJ30" s="56">
        <v>5.964651614</v>
      </c>
      <c r="BK30" s="61">
        <f t="shared" si="3"/>
        <v>50.30477071599999</v>
      </c>
    </row>
    <row r="31" spans="1:63" ht="12.75">
      <c r="A31" s="97"/>
      <c r="B31" s="3" t="s">
        <v>141</v>
      </c>
      <c r="C31" s="55">
        <v>0</v>
      </c>
      <c r="D31" s="53">
        <v>10.968268141</v>
      </c>
      <c r="E31" s="45">
        <v>0</v>
      </c>
      <c r="F31" s="45">
        <v>0</v>
      </c>
      <c r="G31" s="54">
        <v>0</v>
      </c>
      <c r="H31" s="73">
        <v>0.182378499</v>
      </c>
      <c r="I31" s="45">
        <v>0.266264581</v>
      </c>
      <c r="J31" s="45">
        <v>0</v>
      </c>
      <c r="K31" s="45">
        <v>0</v>
      </c>
      <c r="L31" s="54">
        <v>0.326779258</v>
      </c>
      <c r="M31" s="73">
        <v>0</v>
      </c>
      <c r="N31" s="53">
        <v>0</v>
      </c>
      <c r="O31" s="45">
        <v>0</v>
      </c>
      <c r="P31" s="45">
        <v>0</v>
      </c>
      <c r="Q31" s="54">
        <v>0</v>
      </c>
      <c r="R31" s="73">
        <v>0</v>
      </c>
      <c r="S31" s="45">
        <v>0.060514677</v>
      </c>
      <c r="T31" s="45">
        <v>0</v>
      </c>
      <c r="U31" s="45">
        <v>0</v>
      </c>
      <c r="V31" s="54">
        <v>0</v>
      </c>
      <c r="W31" s="73">
        <v>0</v>
      </c>
      <c r="X31" s="45">
        <v>0</v>
      </c>
      <c r="Y31" s="45">
        <v>0</v>
      </c>
      <c r="Z31" s="45">
        <v>0</v>
      </c>
      <c r="AA31" s="54">
        <v>0</v>
      </c>
      <c r="AB31" s="73">
        <v>0</v>
      </c>
      <c r="AC31" s="45">
        <v>0</v>
      </c>
      <c r="AD31" s="45">
        <v>0</v>
      </c>
      <c r="AE31" s="45">
        <v>0</v>
      </c>
      <c r="AF31" s="54">
        <v>0</v>
      </c>
      <c r="AG31" s="73">
        <v>0</v>
      </c>
      <c r="AH31" s="45">
        <v>0</v>
      </c>
      <c r="AI31" s="45">
        <v>0</v>
      </c>
      <c r="AJ31" s="45">
        <v>0</v>
      </c>
      <c r="AK31" s="54">
        <v>0</v>
      </c>
      <c r="AL31" s="73">
        <v>0</v>
      </c>
      <c r="AM31" s="45">
        <v>0</v>
      </c>
      <c r="AN31" s="45">
        <v>0</v>
      </c>
      <c r="AO31" s="45">
        <v>0</v>
      </c>
      <c r="AP31" s="54">
        <v>0</v>
      </c>
      <c r="AQ31" s="73">
        <v>0</v>
      </c>
      <c r="AR31" s="53">
        <v>0</v>
      </c>
      <c r="AS31" s="45">
        <v>0</v>
      </c>
      <c r="AT31" s="45">
        <v>0</v>
      </c>
      <c r="AU31" s="54">
        <v>0</v>
      </c>
      <c r="AV31" s="73">
        <v>0.835473946</v>
      </c>
      <c r="AW31" s="45">
        <v>22.64350463</v>
      </c>
      <c r="AX31" s="45">
        <v>0</v>
      </c>
      <c r="AY31" s="45">
        <v>0</v>
      </c>
      <c r="AZ31" s="54">
        <v>8.356220661</v>
      </c>
      <c r="BA31" s="73">
        <v>0</v>
      </c>
      <c r="BB31" s="53">
        <v>0</v>
      </c>
      <c r="BC31" s="45">
        <v>0</v>
      </c>
      <c r="BD31" s="45">
        <v>0</v>
      </c>
      <c r="BE31" s="54">
        <v>0</v>
      </c>
      <c r="BF31" s="73">
        <v>0.038868635</v>
      </c>
      <c r="BG31" s="53">
        <v>0.181280516</v>
      </c>
      <c r="BH31" s="45">
        <v>0</v>
      </c>
      <c r="BI31" s="45">
        <v>0</v>
      </c>
      <c r="BJ31" s="56">
        <v>13.493313081</v>
      </c>
      <c r="BK31" s="61">
        <f t="shared" si="3"/>
        <v>57.352866625000004</v>
      </c>
    </row>
    <row r="32" spans="1:63" ht="12.75">
      <c r="A32" s="97"/>
      <c r="B32" s="3" t="s">
        <v>142</v>
      </c>
      <c r="C32" s="55">
        <v>0</v>
      </c>
      <c r="D32" s="53">
        <v>0</v>
      </c>
      <c r="E32" s="45">
        <v>0</v>
      </c>
      <c r="F32" s="45">
        <v>0</v>
      </c>
      <c r="G32" s="54">
        <v>0</v>
      </c>
      <c r="H32" s="73">
        <v>0.097004537</v>
      </c>
      <c r="I32" s="45">
        <v>13.103822107</v>
      </c>
      <c r="J32" s="45">
        <v>0</v>
      </c>
      <c r="K32" s="45">
        <v>0</v>
      </c>
      <c r="L32" s="54">
        <v>1.447075165</v>
      </c>
      <c r="M32" s="73">
        <v>0</v>
      </c>
      <c r="N32" s="53">
        <v>0</v>
      </c>
      <c r="O32" s="45">
        <v>0</v>
      </c>
      <c r="P32" s="45">
        <v>0</v>
      </c>
      <c r="Q32" s="54">
        <v>0</v>
      </c>
      <c r="R32" s="73">
        <v>0</v>
      </c>
      <c r="S32" s="45">
        <v>0.060552144999999995</v>
      </c>
      <c r="T32" s="45">
        <v>0</v>
      </c>
      <c r="U32" s="45">
        <v>0</v>
      </c>
      <c r="V32" s="54">
        <v>0.788172009</v>
      </c>
      <c r="W32" s="73">
        <v>0</v>
      </c>
      <c r="X32" s="45">
        <v>0</v>
      </c>
      <c r="Y32" s="45">
        <v>0</v>
      </c>
      <c r="Z32" s="45">
        <v>0</v>
      </c>
      <c r="AA32" s="54">
        <v>0</v>
      </c>
      <c r="AB32" s="73">
        <v>0</v>
      </c>
      <c r="AC32" s="45">
        <v>0</v>
      </c>
      <c r="AD32" s="45">
        <v>0</v>
      </c>
      <c r="AE32" s="45">
        <v>0</v>
      </c>
      <c r="AF32" s="54">
        <v>0</v>
      </c>
      <c r="AG32" s="73">
        <v>0</v>
      </c>
      <c r="AH32" s="45">
        <v>0</v>
      </c>
      <c r="AI32" s="45">
        <v>0</v>
      </c>
      <c r="AJ32" s="45">
        <v>0</v>
      </c>
      <c r="AK32" s="54">
        <v>0</v>
      </c>
      <c r="AL32" s="73">
        <v>0</v>
      </c>
      <c r="AM32" s="45">
        <v>0</v>
      </c>
      <c r="AN32" s="45">
        <v>0</v>
      </c>
      <c r="AO32" s="45">
        <v>0</v>
      </c>
      <c r="AP32" s="54">
        <v>0</v>
      </c>
      <c r="AQ32" s="73">
        <v>0</v>
      </c>
      <c r="AR32" s="53">
        <v>0</v>
      </c>
      <c r="AS32" s="45">
        <v>0</v>
      </c>
      <c r="AT32" s="45">
        <v>0</v>
      </c>
      <c r="AU32" s="54">
        <v>0</v>
      </c>
      <c r="AV32" s="73">
        <v>1.802561783</v>
      </c>
      <c r="AW32" s="45">
        <v>4.468999043999999</v>
      </c>
      <c r="AX32" s="45">
        <v>0</v>
      </c>
      <c r="AY32" s="45">
        <v>0</v>
      </c>
      <c r="AZ32" s="54">
        <v>18.73484936</v>
      </c>
      <c r="BA32" s="73">
        <v>0</v>
      </c>
      <c r="BB32" s="53">
        <v>0</v>
      </c>
      <c r="BC32" s="45">
        <v>0</v>
      </c>
      <c r="BD32" s="45">
        <v>0</v>
      </c>
      <c r="BE32" s="54">
        <v>0</v>
      </c>
      <c r="BF32" s="73">
        <v>0.24407547200000002</v>
      </c>
      <c r="BG32" s="53">
        <v>0.193040413</v>
      </c>
      <c r="BH32" s="45">
        <v>0</v>
      </c>
      <c r="BI32" s="45">
        <v>0</v>
      </c>
      <c r="BJ32" s="56">
        <v>14.157875422</v>
      </c>
      <c r="BK32" s="61">
        <f t="shared" si="3"/>
        <v>55.098027457</v>
      </c>
    </row>
    <row r="33" spans="1:63" ht="12.75">
      <c r="A33" s="97"/>
      <c r="B33" s="3" t="s">
        <v>143</v>
      </c>
      <c r="C33" s="55">
        <v>0</v>
      </c>
      <c r="D33" s="53">
        <v>0</v>
      </c>
      <c r="E33" s="45">
        <v>0</v>
      </c>
      <c r="F33" s="45">
        <v>0</v>
      </c>
      <c r="G33" s="54">
        <v>0</v>
      </c>
      <c r="H33" s="73">
        <v>0.188433638</v>
      </c>
      <c r="I33" s="45">
        <v>1.123185003</v>
      </c>
      <c r="J33" s="45">
        <v>0</v>
      </c>
      <c r="K33" s="45">
        <v>0</v>
      </c>
      <c r="L33" s="54">
        <v>5.557863368</v>
      </c>
      <c r="M33" s="73">
        <v>0</v>
      </c>
      <c r="N33" s="53">
        <v>0</v>
      </c>
      <c r="O33" s="45">
        <v>0</v>
      </c>
      <c r="P33" s="45">
        <v>0</v>
      </c>
      <c r="Q33" s="54">
        <v>0</v>
      </c>
      <c r="R33" s="73">
        <v>0.08032940400000001</v>
      </c>
      <c r="S33" s="45">
        <v>0.12079609699999999</v>
      </c>
      <c r="T33" s="45">
        <v>0</v>
      </c>
      <c r="U33" s="45">
        <v>0</v>
      </c>
      <c r="V33" s="54">
        <v>0.320109657</v>
      </c>
      <c r="W33" s="73">
        <v>0</v>
      </c>
      <c r="X33" s="45">
        <v>0</v>
      </c>
      <c r="Y33" s="45">
        <v>0</v>
      </c>
      <c r="Z33" s="45">
        <v>0</v>
      </c>
      <c r="AA33" s="54">
        <v>0</v>
      </c>
      <c r="AB33" s="73">
        <v>0</v>
      </c>
      <c r="AC33" s="45">
        <v>0</v>
      </c>
      <c r="AD33" s="45">
        <v>0</v>
      </c>
      <c r="AE33" s="45">
        <v>0</v>
      </c>
      <c r="AF33" s="54">
        <v>0</v>
      </c>
      <c r="AG33" s="73">
        <v>0</v>
      </c>
      <c r="AH33" s="45">
        <v>0</v>
      </c>
      <c r="AI33" s="45">
        <v>0</v>
      </c>
      <c r="AJ33" s="45">
        <v>0</v>
      </c>
      <c r="AK33" s="54">
        <v>0</v>
      </c>
      <c r="AL33" s="73">
        <v>0</v>
      </c>
      <c r="AM33" s="45">
        <v>0</v>
      </c>
      <c r="AN33" s="45">
        <v>0</v>
      </c>
      <c r="AO33" s="45">
        <v>0</v>
      </c>
      <c r="AP33" s="54">
        <v>0</v>
      </c>
      <c r="AQ33" s="73">
        <v>0</v>
      </c>
      <c r="AR33" s="53">
        <v>0</v>
      </c>
      <c r="AS33" s="45">
        <v>0</v>
      </c>
      <c r="AT33" s="45">
        <v>0</v>
      </c>
      <c r="AU33" s="54">
        <v>0</v>
      </c>
      <c r="AV33" s="73">
        <v>1.7811232320000003</v>
      </c>
      <c r="AW33" s="45">
        <v>6.77816585</v>
      </c>
      <c r="AX33" s="45">
        <v>0</v>
      </c>
      <c r="AY33" s="45">
        <v>0</v>
      </c>
      <c r="AZ33" s="54">
        <v>16.540260633</v>
      </c>
      <c r="BA33" s="73">
        <v>0</v>
      </c>
      <c r="BB33" s="53">
        <v>0</v>
      </c>
      <c r="BC33" s="45">
        <v>0</v>
      </c>
      <c r="BD33" s="45">
        <v>0</v>
      </c>
      <c r="BE33" s="54">
        <v>0</v>
      </c>
      <c r="BF33" s="73">
        <v>0.151305093</v>
      </c>
      <c r="BG33" s="53">
        <v>2.6113909570000002</v>
      </c>
      <c r="BH33" s="45">
        <v>0</v>
      </c>
      <c r="BI33" s="45">
        <v>0</v>
      </c>
      <c r="BJ33" s="56">
        <v>6.437965866</v>
      </c>
      <c r="BK33" s="61">
        <f t="shared" si="3"/>
        <v>41.690928797999995</v>
      </c>
    </row>
    <row r="34" spans="1:63" ht="12.75">
      <c r="A34" s="97"/>
      <c r="B34" s="3" t="s">
        <v>144</v>
      </c>
      <c r="C34" s="55">
        <v>0</v>
      </c>
      <c r="D34" s="53">
        <v>0</v>
      </c>
      <c r="E34" s="45">
        <v>0</v>
      </c>
      <c r="F34" s="45">
        <v>0</v>
      </c>
      <c r="G34" s="54">
        <v>0</v>
      </c>
      <c r="H34" s="73">
        <v>0.370508642</v>
      </c>
      <c r="I34" s="45">
        <v>12.416135029000001</v>
      </c>
      <c r="J34" s="45">
        <v>0</v>
      </c>
      <c r="K34" s="45">
        <v>0</v>
      </c>
      <c r="L34" s="54">
        <v>1.328504065</v>
      </c>
      <c r="M34" s="73">
        <v>0</v>
      </c>
      <c r="N34" s="53">
        <v>0</v>
      </c>
      <c r="O34" s="45">
        <v>0</v>
      </c>
      <c r="P34" s="45">
        <v>0</v>
      </c>
      <c r="Q34" s="54">
        <v>0</v>
      </c>
      <c r="R34" s="73">
        <v>0.12753968000000002</v>
      </c>
      <c r="S34" s="45">
        <v>0</v>
      </c>
      <c r="T34" s="45">
        <v>0</v>
      </c>
      <c r="U34" s="45">
        <v>0</v>
      </c>
      <c r="V34" s="54">
        <v>0</v>
      </c>
      <c r="W34" s="73">
        <v>0</v>
      </c>
      <c r="X34" s="45">
        <v>0</v>
      </c>
      <c r="Y34" s="45">
        <v>0</v>
      </c>
      <c r="Z34" s="45">
        <v>0</v>
      </c>
      <c r="AA34" s="54">
        <v>0</v>
      </c>
      <c r="AB34" s="73">
        <v>0</v>
      </c>
      <c r="AC34" s="45">
        <v>0</v>
      </c>
      <c r="AD34" s="45">
        <v>0</v>
      </c>
      <c r="AE34" s="45">
        <v>0</v>
      </c>
      <c r="AF34" s="54">
        <v>0</v>
      </c>
      <c r="AG34" s="73">
        <v>0</v>
      </c>
      <c r="AH34" s="45">
        <v>0</v>
      </c>
      <c r="AI34" s="45">
        <v>0</v>
      </c>
      <c r="AJ34" s="45">
        <v>0</v>
      </c>
      <c r="AK34" s="54">
        <v>0</v>
      </c>
      <c r="AL34" s="73">
        <v>0</v>
      </c>
      <c r="AM34" s="45">
        <v>0</v>
      </c>
      <c r="AN34" s="45">
        <v>0</v>
      </c>
      <c r="AO34" s="45">
        <v>0</v>
      </c>
      <c r="AP34" s="54">
        <v>0</v>
      </c>
      <c r="AQ34" s="73">
        <v>0</v>
      </c>
      <c r="AR34" s="53">
        <v>0</v>
      </c>
      <c r="AS34" s="45">
        <v>0</v>
      </c>
      <c r="AT34" s="45">
        <v>0</v>
      </c>
      <c r="AU34" s="54">
        <v>0</v>
      </c>
      <c r="AV34" s="73">
        <v>0.843035056</v>
      </c>
      <c r="AW34" s="45">
        <v>28.022217901999998</v>
      </c>
      <c r="AX34" s="45">
        <v>0</v>
      </c>
      <c r="AY34" s="45">
        <v>0</v>
      </c>
      <c r="AZ34" s="54">
        <v>26.441929274</v>
      </c>
      <c r="BA34" s="73">
        <v>0</v>
      </c>
      <c r="BB34" s="53">
        <v>0</v>
      </c>
      <c r="BC34" s="45">
        <v>0</v>
      </c>
      <c r="BD34" s="45">
        <v>0</v>
      </c>
      <c r="BE34" s="54">
        <v>0</v>
      </c>
      <c r="BF34" s="73">
        <v>0.09655525699999999</v>
      </c>
      <c r="BG34" s="53">
        <v>0.18562493500000002</v>
      </c>
      <c r="BH34" s="45">
        <v>0</v>
      </c>
      <c r="BI34" s="45">
        <v>0</v>
      </c>
      <c r="BJ34" s="56">
        <v>6.444938527000001</v>
      </c>
      <c r="BK34" s="61">
        <f t="shared" si="3"/>
        <v>76.27698836700002</v>
      </c>
    </row>
    <row r="35" spans="1:63" ht="12.75">
      <c r="A35" s="97"/>
      <c r="B35" s="3" t="s">
        <v>145</v>
      </c>
      <c r="C35" s="55">
        <v>0</v>
      </c>
      <c r="D35" s="53">
        <v>0</v>
      </c>
      <c r="E35" s="45">
        <v>0</v>
      </c>
      <c r="F35" s="45">
        <v>0</v>
      </c>
      <c r="G35" s="54">
        <v>0</v>
      </c>
      <c r="H35" s="73">
        <v>0.06286346999999999</v>
      </c>
      <c r="I35" s="45">
        <v>6.044564515</v>
      </c>
      <c r="J35" s="45">
        <v>0</v>
      </c>
      <c r="K35" s="45">
        <v>0</v>
      </c>
      <c r="L35" s="54">
        <v>1.595765032</v>
      </c>
      <c r="M35" s="73">
        <v>0</v>
      </c>
      <c r="N35" s="53">
        <v>0</v>
      </c>
      <c r="O35" s="45">
        <v>0</v>
      </c>
      <c r="P35" s="45">
        <v>0</v>
      </c>
      <c r="Q35" s="54">
        <v>0</v>
      </c>
      <c r="R35" s="73">
        <v>0.044729778000000005</v>
      </c>
      <c r="S35" s="45">
        <v>0</v>
      </c>
      <c r="T35" s="45">
        <v>0</v>
      </c>
      <c r="U35" s="45">
        <v>0</v>
      </c>
      <c r="V35" s="54">
        <v>0.181336935</v>
      </c>
      <c r="W35" s="73">
        <v>0</v>
      </c>
      <c r="X35" s="45">
        <v>0</v>
      </c>
      <c r="Y35" s="45">
        <v>0</v>
      </c>
      <c r="Z35" s="45">
        <v>0</v>
      </c>
      <c r="AA35" s="54">
        <v>0</v>
      </c>
      <c r="AB35" s="73">
        <v>0</v>
      </c>
      <c r="AC35" s="45">
        <v>0</v>
      </c>
      <c r="AD35" s="45">
        <v>0</v>
      </c>
      <c r="AE35" s="45">
        <v>0</v>
      </c>
      <c r="AF35" s="54">
        <v>0</v>
      </c>
      <c r="AG35" s="73">
        <v>0</v>
      </c>
      <c r="AH35" s="45">
        <v>0</v>
      </c>
      <c r="AI35" s="45">
        <v>0</v>
      </c>
      <c r="AJ35" s="45">
        <v>0</v>
      </c>
      <c r="AK35" s="54">
        <v>0</v>
      </c>
      <c r="AL35" s="73">
        <v>0</v>
      </c>
      <c r="AM35" s="45">
        <v>0</v>
      </c>
      <c r="AN35" s="45">
        <v>0</v>
      </c>
      <c r="AO35" s="45">
        <v>0</v>
      </c>
      <c r="AP35" s="54">
        <v>0</v>
      </c>
      <c r="AQ35" s="73">
        <v>0</v>
      </c>
      <c r="AR35" s="53">
        <v>0</v>
      </c>
      <c r="AS35" s="45">
        <v>0</v>
      </c>
      <c r="AT35" s="45">
        <v>0</v>
      </c>
      <c r="AU35" s="54">
        <v>0</v>
      </c>
      <c r="AV35" s="73">
        <v>1.99394391</v>
      </c>
      <c r="AW35" s="45">
        <v>3.109912113</v>
      </c>
      <c r="AX35" s="45">
        <v>0</v>
      </c>
      <c r="AY35" s="45">
        <v>0</v>
      </c>
      <c r="AZ35" s="54">
        <v>17.847056506999998</v>
      </c>
      <c r="BA35" s="73">
        <v>0</v>
      </c>
      <c r="BB35" s="53">
        <v>0</v>
      </c>
      <c r="BC35" s="45">
        <v>0</v>
      </c>
      <c r="BD35" s="45">
        <v>0</v>
      </c>
      <c r="BE35" s="54">
        <v>0</v>
      </c>
      <c r="BF35" s="73">
        <v>0.135731754</v>
      </c>
      <c r="BG35" s="53">
        <v>0</v>
      </c>
      <c r="BH35" s="45">
        <v>0</v>
      </c>
      <c r="BI35" s="45">
        <v>0</v>
      </c>
      <c r="BJ35" s="56">
        <v>2.0656206850000003</v>
      </c>
      <c r="BK35" s="61">
        <f t="shared" si="3"/>
        <v>33.081524699</v>
      </c>
    </row>
    <row r="36" spans="1:63" ht="12.75">
      <c r="A36" s="97"/>
      <c r="B36" s="3" t="s">
        <v>146</v>
      </c>
      <c r="C36" s="55">
        <v>0</v>
      </c>
      <c r="D36" s="53">
        <v>0</v>
      </c>
      <c r="E36" s="45">
        <v>0</v>
      </c>
      <c r="F36" s="45">
        <v>0</v>
      </c>
      <c r="G36" s="54">
        <v>0</v>
      </c>
      <c r="H36" s="73">
        <v>0.143595566</v>
      </c>
      <c r="I36" s="45">
        <v>0</v>
      </c>
      <c r="J36" s="45">
        <v>0</v>
      </c>
      <c r="K36" s="45">
        <v>0</v>
      </c>
      <c r="L36" s="54">
        <v>8.286616188</v>
      </c>
      <c r="M36" s="73">
        <v>0</v>
      </c>
      <c r="N36" s="53">
        <v>0</v>
      </c>
      <c r="O36" s="45">
        <v>0</v>
      </c>
      <c r="P36" s="45">
        <v>0</v>
      </c>
      <c r="Q36" s="54">
        <v>0</v>
      </c>
      <c r="R36" s="73">
        <v>0.02277001</v>
      </c>
      <c r="S36" s="45">
        <v>0</v>
      </c>
      <c r="T36" s="45">
        <v>0</v>
      </c>
      <c r="U36" s="45">
        <v>0</v>
      </c>
      <c r="V36" s="54">
        <v>0</v>
      </c>
      <c r="W36" s="73">
        <v>0</v>
      </c>
      <c r="X36" s="45">
        <v>0</v>
      </c>
      <c r="Y36" s="45">
        <v>0</v>
      </c>
      <c r="Z36" s="45">
        <v>0</v>
      </c>
      <c r="AA36" s="54">
        <v>0</v>
      </c>
      <c r="AB36" s="73">
        <v>0</v>
      </c>
      <c r="AC36" s="45">
        <v>0</v>
      </c>
      <c r="AD36" s="45">
        <v>0</v>
      </c>
      <c r="AE36" s="45">
        <v>0</v>
      </c>
      <c r="AF36" s="54">
        <v>0</v>
      </c>
      <c r="AG36" s="73">
        <v>0</v>
      </c>
      <c r="AH36" s="45">
        <v>0</v>
      </c>
      <c r="AI36" s="45">
        <v>0</v>
      </c>
      <c r="AJ36" s="45">
        <v>0</v>
      </c>
      <c r="AK36" s="54">
        <v>0</v>
      </c>
      <c r="AL36" s="73">
        <v>0</v>
      </c>
      <c r="AM36" s="45">
        <v>0</v>
      </c>
      <c r="AN36" s="45">
        <v>0</v>
      </c>
      <c r="AO36" s="45">
        <v>0</v>
      </c>
      <c r="AP36" s="54">
        <v>0</v>
      </c>
      <c r="AQ36" s="73">
        <v>0</v>
      </c>
      <c r="AR36" s="53">
        <v>0</v>
      </c>
      <c r="AS36" s="45">
        <v>0</v>
      </c>
      <c r="AT36" s="45">
        <v>0</v>
      </c>
      <c r="AU36" s="54">
        <v>0</v>
      </c>
      <c r="AV36" s="73">
        <v>1.182484578</v>
      </c>
      <c r="AW36" s="45">
        <v>0.335095871</v>
      </c>
      <c r="AX36" s="45">
        <v>0</v>
      </c>
      <c r="AY36" s="45">
        <v>0</v>
      </c>
      <c r="AZ36" s="54">
        <v>14.444752758000002</v>
      </c>
      <c r="BA36" s="73">
        <v>0</v>
      </c>
      <c r="BB36" s="53">
        <v>0</v>
      </c>
      <c r="BC36" s="45">
        <v>0</v>
      </c>
      <c r="BD36" s="45">
        <v>0</v>
      </c>
      <c r="BE36" s="54">
        <v>0</v>
      </c>
      <c r="BF36" s="73">
        <v>0.184782227</v>
      </c>
      <c r="BG36" s="53">
        <v>0</v>
      </c>
      <c r="BH36" s="45">
        <v>0</v>
      </c>
      <c r="BI36" s="45">
        <v>0</v>
      </c>
      <c r="BJ36" s="56">
        <v>0.768321189</v>
      </c>
      <c r="BK36" s="61">
        <f t="shared" si="3"/>
        <v>25.368418387000002</v>
      </c>
    </row>
    <row r="37" spans="1:63" ht="12.75">
      <c r="A37" s="97"/>
      <c r="B37" s="3" t="s">
        <v>147</v>
      </c>
      <c r="C37" s="55">
        <v>0</v>
      </c>
      <c r="D37" s="53">
        <v>0</v>
      </c>
      <c r="E37" s="45">
        <v>0</v>
      </c>
      <c r="F37" s="45">
        <v>0</v>
      </c>
      <c r="G37" s="54">
        <v>0</v>
      </c>
      <c r="H37" s="73">
        <v>0.27190245999999996</v>
      </c>
      <c r="I37" s="45">
        <v>0.299636452</v>
      </c>
      <c r="J37" s="45">
        <v>0</v>
      </c>
      <c r="K37" s="45">
        <v>0</v>
      </c>
      <c r="L37" s="54">
        <v>0.726730197</v>
      </c>
      <c r="M37" s="73">
        <v>0</v>
      </c>
      <c r="N37" s="53">
        <v>0</v>
      </c>
      <c r="O37" s="45">
        <v>0</v>
      </c>
      <c r="P37" s="45">
        <v>0</v>
      </c>
      <c r="Q37" s="54">
        <v>0</v>
      </c>
      <c r="R37" s="73">
        <v>0.056331653</v>
      </c>
      <c r="S37" s="45">
        <v>0</v>
      </c>
      <c r="T37" s="45">
        <v>0</v>
      </c>
      <c r="U37" s="45">
        <v>0</v>
      </c>
      <c r="V37" s="54">
        <v>1.22987026</v>
      </c>
      <c r="W37" s="73">
        <v>0</v>
      </c>
      <c r="X37" s="45">
        <v>0</v>
      </c>
      <c r="Y37" s="45">
        <v>0</v>
      </c>
      <c r="Z37" s="45">
        <v>0</v>
      </c>
      <c r="AA37" s="54">
        <v>0</v>
      </c>
      <c r="AB37" s="73">
        <v>0</v>
      </c>
      <c r="AC37" s="45">
        <v>0</v>
      </c>
      <c r="AD37" s="45">
        <v>0</v>
      </c>
      <c r="AE37" s="45">
        <v>0</v>
      </c>
      <c r="AF37" s="54">
        <v>0</v>
      </c>
      <c r="AG37" s="73">
        <v>0</v>
      </c>
      <c r="AH37" s="45">
        <v>0</v>
      </c>
      <c r="AI37" s="45">
        <v>0</v>
      </c>
      <c r="AJ37" s="45">
        <v>0</v>
      </c>
      <c r="AK37" s="54">
        <v>0</v>
      </c>
      <c r="AL37" s="73">
        <v>0</v>
      </c>
      <c r="AM37" s="45">
        <v>0</v>
      </c>
      <c r="AN37" s="45">
        <v>0</v>
      </c>
      <c r="AO37" s="45">
        <v>0</v>
      </c>
      <c r="AP37" s="54">
        <v>0</v>
      </c>
      <c r="AQ37" s="73">
        <v>0</v>
      </c>
      <c r="AR37" s="53">
        <v>0</v>
      </c>
      <c r="AS37" s="45">
        <v>0</v>
      </c>
      <c r="AT37" s="45">
        <v>0</v>
      </c>
      <c r="AU37" s="54">
        <v>0</v>
      </c>
      <c r="AV37" s="73">
        <v>0.6582260169999999</v>
      </c>
      <c r="AW37" s="45">
        <v>5.206593583</v>
      </c>
      <c r="AX37" s="45">
        <v>0</v>
      </c>
      <c r="AY37" s="45">
        <v>0</v>
      </c>
      <c r="AZ37" s="54">
        <v>20.262725109999998</v>
      </c>
      <c r="BA37" s="73">
        <v>0</v>
      </c>
      <c r="BB37" s="53">
        <v>0</v>
      </c>
      <c r="BC37" s="45">
        <v>0</v>
      </c>
      <c r="BD37" s="45">
        <v>0</v>
      </c>
      <c r="BE37" s="54">
        <v>0</v>
      </c>
      <c r="BF37" s="73">
        <v>0.0071815080000000005</v>
      </c>
      <c r="BG37" s="53">
        <v>0</v>
      </c>
      <c r="BH37" s="45">
        <v>0</v>
      </c>
      <c r="BI37" s="45">
        <v>0</v>
      </c>
      <c r="BJ37" s="56">
        <v>3.806187478</v>
      </c>
      <c r="BK37" s="61">
        <f t="shared" si="3"/>
        <v>32.525384718</v>
      </c>
    </row>
    <row r="38" spans="1:63" ht="12.75">
      <c r="A38" s="97"/>
      <c r="B38" s="3" t="s">
        <v>148</v>
      </c>
      <c r="C38" s="55">
        <v>0</v>
      </c>
      <c r="D38" s="53">
        <v>0</v>
      </c>
      <c r="E38" s="45">
        <v>0</v>
      </c>
      <c r="F38" s="45">
        <v>0</v>
      </c>
      <c r="G38" s="54">
        <v>0</v>
      </c>
      <c r="H38" s="73">
        <v>0.07741809599999999</v>
      </c>
      <c r="I38" s="45">
        <v>0</v>
      </c>
      <c r="J38" s="45">
        <v>0</v>
      </c>
      <c r="K38" s="45">
        <v>0</v>
      </c>
      <c r="L38" s="54">
        <v>0.297304516</v>
      </c>
      <c r="M38" s="73">
        <v>0</v>
      </c>
      <c r="N38" s="53">
        <v>0</v>
      </c>
      <c r="O38" s="45">
        <v>0</v>
      </c>
      <c r="P38" s="45">
        <v>0</v>
      </c>
      <c r="Q38" s="54">
        <v>0</v>
      </c>
      <c r="R38" s="73">
        <v>0.094095294</v>
      </c>
      <c r="S38" s="45">
        <v>0</v>
      </c>
      <c r="T38" s="45">
        <v>0</v>
      </c>
      <c r="U38" s="45">
        <v>0</v>
      </c>
      <c r="V38" s="54">
        <v>0.47568722599999996</v>
      </c>
      <c r="W38" s="73">
        <v>0</v>
      </c>
      <c r="X38" s="45">
        <v>0</v>
      </c>
      <c r="Y38" s="45">
        <v>0</v>
      </c>
      <c r="Z38" s="45">
        <v>0</v>
      </c>
      <c r="AA38" s="54">
        <v>0</v>
      </c>
      <c r="AB38" s="73">
        <v>0</v>
      </c>
      <c r="AC38" s="45">
        <v>0</v>
      </c>
      <c r="AD38" s="45">
        <v>0</v>
      </c>
      <c r="AE38" s="45">
        <v>0</v>
      </c>
      <c r="AF38" s="54">
        <v>0</v>
      </c>
      <c r="AG38" s="73">
        <v>0</v>
      </c>
      <c r="AH38" s="45">
        <v>0</v>
      </c>
      <c r="AI38" s="45">
        <v>0</v>
      </c>
      <c r="AJ38" s="45">
        <v>0</v>
      </c>
      <c r="AK38" s="54">
        <v>0</v>
      </c>
      <c r="AL38" s="73">
        <v>0</v>
      </c>
      <c r="AM38" s="45">
        <v>0</v>
      </c>
      <c r="AN38" s="45">
        <v>0</v>
      </c>
      <c r="AO38" s="45">
        <v>0</v>
      </c>
      <c r="AP38" s="54">
        <v>0</v>
      </c>
      <c r="AQ38" s="73">
        <v>0</v>
      </c>
      <c r="AR38" s="53">
        <v>0</v>
      </c>
      <c r="AS38" s="45">
        <v>0</v>
      </c>
      <c r="AT38" s="45">
        <v>0</v>
      </c>
      <c r="AU38" s="54">
        <v>0</v>
      </c>
      <c r="AV38" s="73">
        <v>0.790222295</v>
      </c>
      <c r="AW38" s="45">
        <v>5.334346454</v>
      </c>
      <c r="AX38" s="45">
        <v>0</v>
      </c>
      <c r="AY38" s="45">
        <v>0</v>
      </c>
      <c r="AZ38" s="54">
        <v>11.317920181</v>
      </c>
      <c r="BA38" s="73">
        <v>0</v>
      </c>
      <c r="BB38" s="53">
        <v>0</v>
      </c>
      <c r="BC38" s="45">
        <v>0</v>
      </c>
      <c r="BD38" s="45">
        <v>0</v>
      </c>
      <c r="BE38" s="54">
        <v>0</v>
      </c>
      <c r="BF38" s="73">
        <v>0.143434649</v>
      </c>
      <c r="BG38" s="53">
        <v>0</v>
      </c>
      <c r="BH38" s="45">
        <v>0</v>
      </c>
      <c r="BI38" s="45">
        <v>0</v>
      </c>
      <c r="BJ38" s="56">
        <v>1.3030344550000001</v>
      </c>
      <c r="BK38" s="61">
        <f t="shared" si="3"/>
        <v>19.833463165999998</v>
      </c>
    </row>
    <row r="39" spans="1:63" ht="12.75">
      <c r="A39" s="97"/>
      <c r="B39" s="3" t="s">
        <v>149</v>
      </c>
      <c r="C39" s="55">
        <v>0</v>
      </c>
      <c r="D39" s="53">
        <v>0</v>
      </c>
      <c r="E39" s="45">
        <v>0</v>
      </c>
      <c r="F39" s="45">
        <v>0</v>
      </c>
      <c r="G39" s="54">
        <v>0</v>
      </c>
      <c r="H39" s="73">
        <v>0.174169567</v>
      </c>
      <c r="I39" s="45">
        <v>0</v>
      </c>
      <c r="J39" s="45">
        <v>0</v>
      </c>
      <c r="K39" s="45">
        <v>0</v>
      </c>
      <c r="L39" s="54">
        <v>0.080216651</v>
      </c>
      <c r="M39" s="73">
        <v>0</v>
      </c>
      <c r="N39" s="53">
        <v>0</v>
      </c>
      <c r="O39" s="45">
        <v>0</v>
      </c>
      <c r="P39" s="45">
        <v>0</v>
      </c>
      <c r="Q39" s="54">
        <v>0</v>
      </c>
      <c r="R39" s="73">
        <v>0.014736095999999999</v>
      </c>
      <c r="S39" s="45">
        <v>0</v>
      </c>
      <c r="T39" s="45">
        <v>0</v>
      </c>
      <c r="U39" s="45">
        <v>0</v>
      </c>
      <c r="V39" s="54">
        <v>0</v>
      </c>
      <c r="W39" s="73">
        <v>0</v>
      </c>
      <c r="X39" s="45">
        <v>0</v>
      </c>
      <c r="Y39" s="45">
        <v>0</v>
      </c>
      <c r="Z39" s="45">
        <v>0</v>
      </c>
      <c r="AA39" s="54">
        <v>0</v>
      </c>
      <c r="AB39" s="73">
        <v>0</v>
      </c>
      <c r="AC39" s="45">
        <v>0</v>
      </c>
      <c r="AD39" s="45">
        <v>0</v>
      </c>
      <c r="AE39" s="45">
        <v>0</v>
      </c>
      <c r="AF39" s="54">
        <v>0</v>
      </c>
      <c r="AG39" s="73">
        <v>0</v>
      </c>
      <c r="AH39" s="45">
        <v>0</v>
      </c>
      <c r="AI39" s="45">
        <v>0</v>
      </c>
      <c r="AJ39" s="45">
        <v>0</v>
      </c>
      <c r="AK39" s="54">
        <v>0</v>
      </c>
      <c r="AL39" s="73">
        <v>0</v>
      </c>
      <c r="AM39" s="45">
        <v>0</v>
      </c>
      <c r="AN39" s="45">
        <v>0</v>
      </c>
      <c r="AO39" s="45">
        <v>0</v>
      </c>
      <c r="AP39" s="54">
        <v>0</v>
      </c>
      <c r="AQ39" s="73">
        <v>0</v>
      </c>
      <c r="AR39" s="53">
        <v>0</v>
      </c>
      <c r="AS39" s="45">
        <v>0</v>
      </c>
      <c r="AT39" s="45">
        <v>0</v>
      </c>
      <c r="AU39" s="54">
        <v>0</v>
      </c>
      <c r="AV39" s="73">
        <v>0.343407198</v>
      </c>
      <c r="AW39" s="45">
        <v>2.665888267</v>
      </c>
      <c r="AX39" s="45">
        <v>0</v>
      </c>
      <c r="AY39" s="45">
        <v>0</v>
      </c>
      <c r="AZ39" s="54">
        <v>3.857880493</v>
      </c>
      <c r="BA39" s="73">
        <v>0</v>
      </c>
      <c r="BB39" s="53">
        <v>0</v>
      </c>
      <c r="BC39" s="45">
        <v>0</v>
      </c>
      <c r="BD39" s="45">
        <v>0</v>
      </c>
      <c r="BE39" s="54">
        <v>0</v>
      </c>
      <c r="BF39" s="73">
        <v>0.119704019</v>
      </c>
      <c r="BG39" s="53">
        <v>0</v>
      </c>
      <c r="BH39" s="45">
        <v>0</v>
      </c>
      <c r="BI39" s="45">
        <v>0</v>
      </c>
      <c r="BJ39" s="56">
        <v>1.186802258</v>
      </c>
      <c r="BK39" s="61">
        <f t="shared" si="3"/>
        <v>8.442804549</v>
      </c>
    </row>
    <row r="40" spans="1:63" ht="12.75">
      <c r="A40" s="97"/>
      <c r="B40" s="3" t="s">
        <v>150</v>
      </c>
      <c r="C40" s="55">
        <v>0</v>
      </c>
      <c r="D40" s="53">
        <v>0</v>
      </c>
      <c r="E40" s="45">
        <v>0</v>
      </c>
      <c r="F40" s="45">
        <v>0</v>
      </c>
      <c r="G40" s="54">
        <v>0</v>
      </c>
      <c r="H40" s="73">
        <v>0.20075974000000002</v>
      </c>
      <c r="I40" s="45">
        <v>0</v>
      </c>
      <c r="J40" s="45">
        <v>0</v>
      </c>
      <c r="K40" s="45">
        <v>0</v>
      </c>
      <c r="L40" s="54">
        <v>0.269300047</v>
      </c>
      <c r="M40" s="73">
        <v>0</v>
      </c>
      <c r="N40" s="53">
        <v>0</v>
      </c>
      <c r="O40" s="45">
        <v>0</v>
      </c>
      <c r="P40" s="45">
        <v>0</v>
      </c>
      <c r="Q40" s="54">
        <v>0</v>
      </c>
      <c r="R40" s="73">
        <v>0.001623516</v>
      </c>
      <c r="S40" s="45">
        <v>0</v>
      </c>
      <c r="T40" s="45">
        <v>0</v>
      </c>
      <c r="U40" s="45">
        <v>0</v>
      </c>
      <c r="V40" s="54">
        <v>0.05798271</v>
      </c>
      <c r="W40" s="73">
        <v>0</v>
      </c>
      <c r="X40" s="45">
        <v>0</v>
      </c>
      <c r="Y40" s="45">
        <v>0</v>
      </c>
      <c r="Z40" s="45">
        <v>0</v>
      </c>
      <c r="AA40" s="54">
        <v>0</v>
      </c>
      <c r="AB40" s="73">
        <v>0</v>
      </c>
      <c r="AC40" s="45">
        <v>0</v>
      </c>
      <c r="AD40" s="45">
        <v>0</v>
      </c>
      <c r="AE40" s="45">
        <v>0</v>
      </c>
      <c r="AF40" s="54">
        <v>0</v>
      </c>
      <c r="AG40" s="73">
        <v>0</v>
      </c>
      <c r="AH40" s="45">
        <v>0</v>
      </c>
      <c r="AI40" s="45">
        <v>0</v>
      </c>
      <c r="AJ40" s="45">
        <v>0</v>
      </c>
      <c r="AK40" s="54">
        <v>0</v>
      </c>
      <c r="AL40" s="73">
        <v>0</v>
      </c>
      <c r="AM40" s="45">
        <v>0</v>
      </c>
      <c r="AN40" s="45">
        <v>0</v>
      </c>
      <c r="AO40" s="45">
        <v>0</v>
      </c>
      <c r="AP40" s="54">
        <v>0</v>
      </c>
      <c r="AQ40" s="73">
        <v>0</v>
      </c>
      <c r="AR40" s="53">
        <v>0</v>
      </c>
      <c r="AS40" s="45">
        <v>0</v>
      </c>
      <c r="AT40" s="45">
        <v>0</v>
      </c>
      <c r="AU40" s="54">
        <v>0</v>
      </c>
      <c r="AV40" s="73">
        <v>0.5004163899999999</v>
      </c>
      <c r="AW40" s="45">
        <v>0.173742194</v>
      </c>
      <c r="AX40" s="45">
        <v>0</v>
      </c>
      <c r="AY40" s="45">
        <v>0</v>
      </c>
      <c r="AZ40" s="54">
        <v>8.124500478</v>
      </c>
      <c r="BA40" s="73">
        <v>0</v>
      </c>
      <c r="BB40" s="53">
        <v>0</v>
      </c>
      <c r="BC40" s="45">
        <v>0</v>
      </c>
      <c r="BD40" s="45">
        <v>0</v>
      </c>
      <c r="BE40" s="54">
        <v>0</v>
      </c>
      <c r="BF40" s="73">
        <v>0.077014124</v>
      </c>
      <c r="BG40" s="53">
        <v>0</v>
      </c>
      <c r="BH40" s="45">
        <v>0</v>
      </c>
      <c r="BI40" s="45">
        <v>0</v>
      </c>
      <c r="BJ40" s="56">
        <v>1.332023484</v>
      </c>
      <c r="BK40" s="61">
        <f t="shared" si="3"/>
        <v>10.737362683</v>
      </c>
    </row>
    <row r="41" spans="1:63" ht="12.75">
      <c r="A41" s="97"/>
      <c r="B41" s="3" t="s">
        <v>151</v>
      </c>
      <c r="C41" s="55">
        <v>0</v>
      </c>
      <c r="D41" s="53">
        <v>0</v>
      </c>
      <c r="E41" s="45">
        <v>0</v>
      </c>
      <c r="F41" s="45">
        <v>0</v>
      </c>
      <c r="G41" s="54">
        <v>0</v>
      </c>
      <c r="H41" s="73">
        <v>0.122414001</v>
      </c>
      <c r="I41" s="45">
        <v>2.642385064</v>
      </c>
      <c r="J41" s="45">
        <v>0</v>
      </c>
      <c r="K41" s="45">
        <v>0</v>
      </c>
      <c r="L41" s="54">
        <v>2.64815598</v>
      </c>
      <c r="M41" s="73">
        <v>0</v>
      </c>
      <c r="N41" s="53">
        <v>0</v>
      </c>
      <c r="O41" s="45">
        <v>0</v>
      </c>
      <c r="P41" s="45">
        <v>0</v>
      </c>
      <c r="Q41" s="54">
        <v>0</v>
      </c>
      <c r="R41" s="73">
        <v>0.0029602779999999998</v>
      </c>
      <c r="S41" s="45">
        <v>0</v>
      </c>
      <c r="T41" s="45">
        <v>0</v>
      </c>
      <c r="U41" s="45">
        <v>0</v>
      </c>
      <c r="V41" s="54">
        <v>0</v>
      </c>
      <c r="W41" s="73">
        <v>0</v>
      </c>
      <c r="X41" s="45">
        <v>0</v>
      </c>
      <c r="Y41" s="45">
        <v>0</v>
      </c>
      <c r="Z41" s="45">
        <v>0</v>
      </c>
      <c r="AA41" s="54">
        <v>0</v>
      </c>
      <c r="AB41" s="73">
        <v>0</v>
      </c>
      <c r="AC41" s="45">
        <v>0</v>
      </c>
      <c r="AD41" s="45">
        <v>0</v>
      </c>
      <c r="AE41" s="45">
        <v>0</v>
      </c>
      <c r="AF41" s="54">
        <v>0</v>
      </c>
      <c r="AG41" s="73">
        <v>0</v>
      </c>
      <c r="AH41" s="45">
        <v>0</v>
      </c>
      <c r="AI41" s="45">
        <v>0</v>
      </c>
      <c r="AJ41" s="45">
        <v>0</v>
      </c>
      <c r="AK41" s="54">
        <v>0</v>
      </c>
      <c r="AL41" s="73">
        <v>0</v>
      </c>
      <c r="AM41" s="45">
        <v>0</v>
      </c>
      <c r="AN41" s="45">
        <v>0</v>
      </c>
      <c r="AO41" s="45">
        <v>0</v>
      </c>
      <c r="AP41" s="54">
        <v>0</v>
      </c>
      <c r="AQ41" s="73">
        <v>0</v>
      </c>
      <c r="AR41" s="53">
        <v>0</v>
      </c>
      <c r="AS41" s="45">
        <v>0</v>
      </c>
      <c r="AT41" s="45">
        <v>0</v>
      </c>
      <c r="AU41" s="54">
        <v>0</v>
      </c>
      <c r="AV41" s="73">
        <v>0.194545013</v>
      </c>
      <c r="AW41" s="45">
        <v>2.640646555</v>
      </c>
      <c r="AX41" s="45">
        <v>0</v>
      </c>
      <c r="AY41" s="45">
        <v>0</v>
      </c>
      <c r="AZ41" s="54">
        <v>2.9996371379999998</v>
      </c>
      <c r="BA41" s="73">
        <v>0</v>
      </c>
      <c r="BB41" s="53">
        <v>0</v>
      </c>
      <c r="BC41" s="45">
        <v>0</v>
      </c>
      <c r="BD41" s="45">
        <v>0</v>
      </c>
      <c r="BE41" s="54">
        <v>0</v>
      </c>
      <c r="BF41" s="73">
        <v>0</v>
      </c>
      <c r="BG41" s="53">
        <v>0</v>
      </c>
      <c r="BH41" s="45">
        <v>0</v>
      </c>
      <c r="BI41" s="45">
        <v>0</v>
      </c>
      <c r="BJ41" s="56">
        <v>0</v>
      </c>
      <c r="BK41" s="61">
        <f t="shared" si="3"/>
        <v>11.250744029</v>
      </c>
    </row>
    <row r="42" spans="1:63" ht="12.75">
      <c r="A42" s="97"/>
      <c r="B42" s="3" t="s">
        <v>152</v>
      </c>
      <c r="C42" s="55">
        <v>0</v>
      </c>
      <c r="D42" s="53">
        <v>0</v>
      </c>
      <c r="E42" s="45">
        <v>0</v>
      </c>
      <c r="F42" s="45">
        <v>0</v>
      </c>
      <c r="G42" s="54">
        <v>0</v>
      </c>
      <c r="H42" s="73">
        <v>0.024570638</v>
      </c>
      <c r="I42" s="45">
        <v>9.466679092</v>
      </c>
      <c r="J42" s="45">
        <v>0</v>
      </c>
      <c r="K42" s="45">
        <v>0</v>
      </c>
      <c r="L42" s="54">
        <v>1.6125288740000001</v>
      </c>
      <c r="M42" s="73">
        <v>0</v>
      </c>
      <c r="N42" s="53">
        <v>0</v>
      </c>
      <c r="O42" s="45">
        <v>0</v>
      </c>
      <c r="P42" s="45">
        <v>0</v>
      </c>
      <c r="Q42" s="54">
        <v>0</v>
      </c>
      <c r="R42" s="73">
        <v>0</v>
      </c>
      <c r="S42" s="45">
        <v>2.870401613</v>
      </c>
      <c r="T42" s="45">
        <v>0</v>
      </c>
      <c r="U42" s="45">
        <v>0</v>
      </c>
      <c r="V42" s="54">
        <v>0</v>
      </c>
      <c r="W42" s="73">
        <v>0</v>
      </c>
      <c r="X42" s="45">
        <v>0</v>
      </c>
      <c r="Y42" s="45">
        <v>0</v>
      </c>
      <c r="Z42" s="45">
        <v>0</v>
      </c>
      <c r="AA42" s="54">
        <v>0</v>
      </c>
      <c r="AB42" s="73">
        <v>0</v>
      </c>
      <c r="AC42" s="45">
        <v>0</v>
      </c>
      <c r="AD42" s="45">
        <v>0</v>
      </c>
      <c r="AE42" s="45">
        <v>0</v>
      </c>
      <c r="AF42" s="54">
        <v>0</v>
      </c>
      <c r="AG42" s="73">
        <v>0</v>
      </c>
      <c r="AH42" s="45">
        <v>0</v>
      </c>
      <c r="AI42" s="45">
        <v>0</v>
      </c>
      <c r="AJ42" s="45">
        <v>0</v>
      </c>
      <c r="AK42" s="54">
        <v>0</v>
      </c>
      <c r="AL42" s="73">
        <v>0</v>
      </c>
      <c r="AM42" s="45">
        <v>0</v>
      </c>
      <c r="AN42" s="45">
        <v>0</v>
      </c>
      <c r="AO42" s="45">
        <v>0</v>
      </c>
      <c r="AP42" s="54">
        <v>0</v>
      </c>
      <c r="AQ42" s="73">
        <v>0</v>
      </c>
      <c r="AR42" s="53">
        <v>0</v>
      </c>
      <c r="AS42" s="45">
        <v>0</v>
      </c>
      <c r="AT42" s="45">
        <v>0</v>
      </c>
      <c r="AU42" s="54">
        <v>0</v>
      </c>
      <c r="AV42" s="73">
        <v>0.153501036</v>
      </c>
      <c r="AW42" s="45">
        <v>11.59012986</v>
      </c>
      <c r="AX42" s="45">
        <v>0</v>
      </c>
      <c r="AY42" s="45">
        <v>0</v>
      </c>
      <c r="AZ42" s="54">
        <v>2.793038473</v>
      </c>
      <c r="BA42" s="73">
        <v>0</v>
      </c>
      <c r="BB42" s="53">
        <v>0</v>
      </c>
      <c r="BC42" s="45">
        <v>0</v>
      </c>
      <c r="BD42" s="45">
        <v>0</v>
      </c>
      <c r="BE42" s="54">
        <v>0</v>
      </c>
      <c r="BF42" s="73">
        <v>0.022929297</v>
      </c>
      <c r="BG42" s="53">
        <v>0</v>
      </c>
      <c r="BH42" s="45">
        <v>0</v>
      </c>
      <c r="BI42" s="45">
        <v>0</v>
      </c>
      <c r="BJ42" s="56">
        <v>0</v>
      </c>
      <c r="BK42" s="61">
        <f t="shared" si="3"/>
        <v>28.533778883</v>
      </c>
    </row>
    <row r="43" spans="1:63" ht="12.75">
      <c r="A43" s="97"/>
      <c r="B43" s="3" t="s">
        <v>153</v>
      </c>
      <c r="C43" s="55">
        <v>0</v>
      </c>
      <c r="D43" s="53">
        <v>41.360330043</v>
      </c>
      <c r="E43" s="45">
        <v>0</v>
      </c>
      <c r="F43" s="45">
        <v>0</v>
      </c>
      <c r="G43" s="54">
        <v>0</v>
      </c>
      <c r="H43" s="73">
        <v>0.134281922</v>
      </c>
      <c r="I43" s="45">
        <v>101.713210008</v>
      </c>
      <c r="J43" s="45">
        <v>0</v>
      </c>
      <c r="K43" s="45">
        <v>0</v>
      </c>
      <c r="L43" s="54">
        <v>16.249984638</v>
      </c>
      <c r="M43" s="73">
        <v>0</v>
      </c>
      <c r="N43" s="53">
        <v>0</v>
      </c>
      <c r="O43" s="45">
        <v>0</v>
      </c>
      <c r="P43" s="45">
        <v>0</v>
      </c>
      <c r="Q43" s="54">
        <v>0</v>
      </c>
      <c r="R43" s="73">
        <v>0.015148770999999998</v>
      </c>
      <c r="S43" s="45">
        <v>63.021098013</v>
      </c>
      <c r="T43" s="45">
        <v>0</v>
      </c>
      <c r="U43" s="45">
        <v>0</v>
      </c>
      <c r="V43" s="54">
        <v>0</v>
      </c>
      <c r="W43" s="73">
        <v>0</v>
      </c>
      <c r="X43" s="45">
        <v>0</v>
      </c>
      <c r="Y43" s="45">
        <v>0</v>
      </c>
      <c r="Z43" s="45">
        <v>0</v>
      </c>
      <c r="AA43" s="54">
        <v>0</v>
      </c>
      <c r="AB43" s="73">
        <v>0</v>
      </c>
      <c r="AC43" s="45">
        <v>0</v>
      </c>
      <c r="AD43" s="45">
        <v>0</v>
      </c>
      <c r="AE43" s="45">
        <v>0</v>
      </c>
      <c r="AF43" s="54">
        <v>0</v>
      </c>
      <c r="AG43" s="73">
        <v>0</v>
      </c>
      <c r="AH43" s="45">
        <v>0</v>
      </c>
      <c r="AI43" s="45">
        <v>0</v>
      </c>
      <c r="AJ43" s="45">
        <v>0</v>
      </c>
      <c r="AK43" s="54">
        <v>0</v>
      </c>
      <c r="AL43" s="73">
        <v>0</v>
      </c>
      <c r="AM43" s="45">
        <v>0</v>
      </c>
      <c r="AN43" s="45">
        <v>0</v>
      </c>
      <c r="AO43" s="45">
        <v>0</v>
      </c>
      <c r="AP43" s="54">
        <v>0</v>
      </c>
      <c r="AQ43" s="73">
        <v>0</v>
      </c>
      <c r="AR43" s="53">
        <v>11.4340129</v>
      </c>
      <c r="AS43" s="45">
        <v>0</v>
      </c>
      <c r="AT43" s="45">
        <v>0</v>
      </c>
      <c r="AU43" s="54">
        <v>0</v>
      </c>
      <c r="AV43" s="73">
        <v>0.443855426</v>
      </c>
      <c r="AW43" s="45">
        <v>25.272401955</v>
      </c>
      <c r="AX43" s="45">
        <v>0</v>
      </c>
      <c r="AY43" s="45">
        <v>0</v>
      </c>
      <c r="AZ43" s="54">
        <v>48.02635585</v>
      </c>
      <c r="BA43" s="73">
        <v>0</v>
      </c>
      <c r="BB43" s="53">
        <v>0</v>
      </c>
      <c r="BC43" s="45">
        <v>0</v>
      </c>
      <c r="BD43" s="45">
        <v>0</v>
      </c>
      <c r="BE43" s="54">
        <v>0</v>
      </c>
      <c r="BF43" s="73">
        <v>0.027990464000000003</v>
      </c>
      <c r="BG43" s="53">
        <v>0.285850323</v>
      </c>
      <c r="BH43" s="45">
        <v>0</v>
      </c>
      <c r="BI43" s="45">
        <v>0</v>
      </c>
      <c r="BJ43" s="56">
        <v>0.194378219</v>
      </c>
      <c r="BK43" s="61">
        <f t="shared" si="3"/>
        <v>308.178898532</v>
      </c>
    </row>
    <row r="44" spans="1:63" ht="12.75">
      <c r="A44" s="97"/>
      <c r="B44" s="3" t="s">
        <v>154</v>
      </c>
      <c r="C44" s="55">
        <v>0</v>
      </c>
      <c r="D44" s="53">
        <v>0</v>
      </c>
      <c r="E44" s="45">
        <v>0</v>
      </c>
      <c r="F44" s="45">
        <v>0</v>
      </c>
      <c r="G44" s="54">
        <v>0</v>
      </c>
      <c r="H44" s="73">
        <v>0.006417518</v>
      </c>
      <c r="I44" s="45">
        <v>0</v>
      </c>
      <c r="J44" s="45">
        <v>0</v>
      </c>
      <c r="K44" s="45">
        <v>0</v>
      </c>
      <c r="L44" s="54">
        <v>1.0105877810000001</v>
      </c>
      <c r="M44" s="73">
        <v>0</v>
      </c>
      <c r="N44" s="53">
        <v>0</v>
      </c>
      <c r="O44" s="45">
        <v>0</v>
      </c>
      <c r="P44" s="45">
        <v>0</v>
      </c>
      <c r="Q44" s="54">
        <v>0</v>
      </c>
      <c r="R44" s="73">
        <v>0</v>
      </c>
      <c r="S44" s="45">
        <v>0</v>
      </c>
      <c r="T44" s="45">
        <v>0</v>
      </c>
      <c r="U44" s="45">
        <v>0</v>
      </c>
      <c r="V44" s="54">
        <v>0</v>
      </c>
      <c r="W44" s="73">
        <v>0</v>
      </c>
      <c r="X44" s="45">
        <v>0</v>
      </c>
      <c r="Y44" s="45">
        <v>0</v>
      </c>
      <c r="Z44" s="45">
        <v>0</v>
      </c>
      <c r="AA44" s="54">
        <v>0</v>
      </c>
      <c r="AB44" s="73">
        <v>0</v>
      </c>
      <c r="AC44" s="45">
        <v>0</v>
      </c>
      <c r="AD44" s="45">
        <v>0</v>
      </c>
      <c r="AE44" s="45">
        <v>0</v>
      </c>
      <c r="AF44" s="54">
        <v>0</v>
      </c>
      <c r="AG44" s="73">
        <v>0</v>
      </c>
      <c r="AH44" s="45">
        <v>0</v>
      </c>
      <c r="AI44" s="45">
        <v>0</v>
      </c>
      <c r="AJ44" s="45">
        <v>0</v>
      </c>
      <c r="AK44" s="54">
        <v>0</v>
      </c>
      <c r="AL44" s="73">
        <v>0</v>
      </c>
      <c r="AM44" s="45">
        <v>0</v>
      </c>
      <c r="AN44" s="45">
        <v>0</v>
      </c>
      <c r="AO44" s="45">
        <v>0</v>
      </c>
      <c r="AP44" s="54">
        <v>0</v>
      </c>
      <c r="AQ44" s="73">
        <v>0</v>
      </c>
      <c r="AR44" s="53">
        <v>0</v>
      </c>
      <c r="AS44" s="45">
        <v>0</v>
      </c>
      <c r="AT44" s="45">
        <v>0</v>
      </c>
      <c r="AU44" s="54">
        <v>0</v>
      </c>
      <c r="AV44" s="73">
        <v>0.06956009</v>
      </c>
      <c r="AW44" s="45">
        <v>2.6238740920000003</v>
      </c>
      <c r="AX44" s="45">
        <v>0</v>
      </c>
      <c r="AY44" s="45">
        <v>0</v>
      </c>
      <c r="AZ44" s="54">
        <v>3.041646802</v>
      </c>
      <c r="BA44" s="73">
        <v>0</v>
      </c>
      <c r="BB44" s="53">
        <v>0</v>
      </c>
      <c r="BC44" s="45">
        <v>0</v>
      </c>
      <c r="BD44" s="45">
        <v>0</v>
      </c>
      <c r="BE44" s="54">
        <v>0</v>
      </c>
      <c r="BF44" s="73">
        <v>0</v>
      </c>
      <c r="BG44" s="53">
        <v>0.364905394</v>
      </c>
      <c r="BH44" s="45">
        <v>0</v>
      </c>
      <c r="BI44" s="45">
        <v>0</v>
      </c>
      <c r="BJ44" s="56">
        <v>0.51314821</v>
      </c>
      <c r="BK44" s="61">
        <f t="shared" si="3"/>
        <v>7.630139887</v>
      </c>
    </row>
    <row r="45" spans="1:63" ht="12.75">
      <c r="A45" s="97"/>
      <c r="B45" s="3" t="s">
        <v>155</v>
      </c>
      <c r="C45" s="55">
        <v>0</v>
      </c>
      <c r="D45" s="53">
        <v>57.20259675</v>
      </c>
      <c r="E45" s="45">
        <v>0</v>
      </c>
      <c r="F45" s="45">
        <v>0</v>
      </c>
      <c r="G45" s="54">
        <v>0</v>
      </c>
      <c r="H45" s="73">
        <v>0.117474369</v>
      </c>
      <c r="I45" s="45">
        <v>66.96051730800001</v>
      </c>
      <c r="J45" s="45">
        <v>0</v>
      </c>
      <c r="K45" s="45">
        <v>0</v>
      </c>
      <c r="L45" s="54">
        <v>58.233592902</v>
      </c>
      <c r="M45" s="73">
        <v>0</v>
      </c>
      <c r="N45" s="53">
        <v>0</v>
      </c>
      <c r="O45" s="45">
        <v>0</v>
      </c>
      <c r="P45" s="45">
        <v>0</v>
      </c>
      <c r="Q45" s="54">
        <v>0</v>
      </c>
      <c r="R45" s="73">
        <v>0.022027111</v>
      </c>
      <c r="S45" s="45">
        <v>5.720259675</v>
      </c>
      <c r="T45" s="45">
        <v>0</v>
      </c>
      <c r="U45" s="45">
        <v>0</v>
      </c>
      <c r="V45" s="54">
        <v>0.034321558</v>
      </c>
      <c r="W45" s="73">
        <v>0</v>
      </c>
      <c r="X45" s="45">
        <v>0</v>
      </c>
      <c r="Y45" s="45">
        <v>0</v>
      </c>
      <c r="Z45" s="45">
        <v>0</v>
      </c>
      <c r="AA45" s="54">
        <v>0</v>
      </c>
      <c r="AB45" s="73">
        <v>0</v>
      </c>
      <c r="AC45" s="45">
        <v>0</v>
      </c>
      <c r="AD45" s="45">
        <v>0</v>
      </c>
      <c r="AE45" s="45">
        <v>0</v>
      </c>
      <c r="AF45" s="54">
        <v>0</v>
      </c>
      <c r="AG45" s="73">
        <v>0</v>
      </c>
      <c r="AH45" s="45">
        <v>0</v>
      </c>
      <c r="AI45" s="45">
        <v>0</v>
      </c>
      <c r="AJ45" s="45">
        <v>0</v>
      </c>
      <c r="AK45" s="54">
        <v>0</v>
      </c>
      <c r="AL45" s="73">
        <v>0</v>
      </c>
      <c r="AM45" s="45">
        <v>0</v>
      </c>
      <c r="AN45" s="45">
        <v>0</v>
      </c>
      <c r="AO45" s="45">
        <v>0</v>
      </c>
      <c r="AP45" s="54">
        <v>0</v>
      </c>
      <c r="AQ45" s="73">
        <v>0</v>
      </c>
      <c r="AR45" s="53">
        <v>0</v>
      </c>
      <c r="AS45" s="45">
        <v>0</v>
      </c>
      <c r="AT45" s="45">
        <v>0</v>
      </c>
      <c r="AU45" s="54">
        <v>0</v>
      </c>
      <c r="AV45" s="73">
        <v>0.109222476</v>
      </c>
      <c r="AW45" s="45">
        <v>52.112251425</v>
      </c>
      <c r="AX45" s="45">
        <v>0</v>
      </c>
      <c r="AY45" s="45">
        <v>0</v>
      </c>
      <c r="AZ45" s="54">
        <v>21.310344684</v>
      </c>
      <c r="BA45" s="73">
        <v>0</v>
      </c>
      <c r="BB45" s="53">
        <v>0</v>
      </c>
      <c r="BC45" s="45">
        <v>0</v>
      </c>
      <c r="BD45" s="45">
        <v>0</v>
      </c>
      <c r="BE45" s="54">
        <v>0</v>
      </c>
      <c r="BF45" s="73">
        <v>0.018851160000000002</v>
      </c>
      <c r="BG45" s="53">
        <v>0</v>
      </c>
      <c r="BH45" s="45">
        <v>0</v>
      </c>
      <c r="BI45" s="45">
        <v>0</v>
      </c>
      <c r="BJ45" s="56">
        <v>0.34728184</v>
      </c>
      <c r="BK45" s="61">
        <f t="shared" si="3"/>
        <v>262.18874125799994</v>
      </c>
    </row>
    <row r="46" spans="1:63" ht="12.75">
      <c r="A46" s="97"/>
      <c r="B46" s="3" t="s">
        <v>156</v>
      </c>
      <c r="C46" s="55">
        <v>0</v>
      </c>
      <c r="D46" s="53">
        <v>0</v>
      </c>
      <c r="E46" s="45">
        <v>0</v>
      </c>
      <c r="F46" s="45">
        <v>0</v>
      </c>
      <c r="G46" s="54">
        <v>0</v>
      </c>
      <c r="H46" s="73">
        <v>0.357265094</v>
      </c>
      <c r="I46" s="45">
        <v>9.681497670999999</v>
      </c>
      <c r="J46" s="45">
        <v>0</v>
      </c>
      <c r="K46" s="45">
        <v>0</v>
      </c>
      <c r="L46" s="54">
        <v>5.632098363</v>
      </c>
      <c r="M46" s="73">
        <v>0</v>
      </c>
      <c r="N46" s="53">
        <v>0</v>
      </c>
      <c r="O46" s="45">
        <v>0</v>
      </c>
      <c r="P46" s="45">
        <v>0</v>
      </c>
      <c r="Q46" s="54">
        <v>0</v>
      </c>
      <c r="R46" s="73">
        <v>0.190791378</v>
      </c>
      <c r="S46" s="45">
        <v>5.681696775</v>
      </c>
      <c r="T46" s="45">
        <v>0</v>
      </c>
      <c r="U46" s="45">
        <v>0</v>
      </c>
      <c r="V46" s="54">
        <v>0.7954375490000001</v>
      </c>
      <c r="W46" s="73">
        <v>0</v>
      </c>
      <c r="X46" s="45">
        <v>0</v>
      </c>
      <c r="Y46" s="45">
        <v>0</v>
      </c>
      <c r="Z46" s="45">
        <v>0</v>
      </c>
      <c r="AA46" s="54">
        <v>0</v>
      </c>
      <c r="AB46" s="73">
        <v>0</v>
      </c>
      <c r="AC46" s="45">
        <v>0</v>
      </c>
      <c r="AD46" s="45">
        <v>0</v>
      </c>
      <c r="AE46" s="45">
        <v>0</v>
      </c>
      <c r="AF46" s="54">
        <v>0</v>
      </c>
      <c r="AG46" s="73">
        <v>0</v>
      </c>
      <c r="AH46" s="45">
        <v>0</v>
      </c>
      <c r="AI46" s="45">
        <v>0</v>
      </c>
      <c r="AJ46" s="45">
        <v>0</v>
      </c>
      <c r="AK46" s="54">
        <v>0</v>
      </c>
      <c r="AL46" s="73">
        <v>0</v>
      </c>
      <c r="AM46" s="45">
        <v>0</v>
      </c>
      <c r="AN46" s="45">
        <v>0</v>
      </c>
      <c r="AO46" s="45">
        <v>0</v>
      </c>
      <c r="AP46" s="54">
        <v>0</v>
      </c>
      <c r="AQ46" s="73">
        <v>0</v>
      </c>
      <c r="AR46" s="53">
        <v>0</v>
      </c>
      <c r="AS46" s="45">
        <v>0</v>
      </c>
      <c r="AT46" s="45">
        <v>0</v>
      </c>
      <c r="AU46" s="54">
        <v>0</v>
      </c>
      <c r="AV46" s="73">
        <v>0.535351186</v>
      </c>
      <c r="AW46" s="45">
        <v>10.838193475</v>
      </c>
      <c r="AX46" s="45">
        <v>0</v>
      </c>
      <c r="AY46" s="45">
        <v>0</v>
      </c>
      <c r="AZ46" s="54">
        <v>35.244826187</v>
      </c>
      <c r="BA46" s="73">
        <v>0</v>
      </c>
      <c r="BB46" s="53">
        <v>0</v>
      </c>
      <c r="BC46" s="45">
        <v>0</v>
      </c>
      <c r="BD46" s="45">
        <v>0</v>
      </c>
      <c r="BE46" s="54">
        <v>0</v>
      </c>
      <c r="BF46" s="73">
        <v>0.13560399199999998</v>
      </c>
      <c r="BG46" s="53">
        <v>1.9506178550000002</v>
      </c>
      <c r="BH46" s="45">
        <v>0</v>
      </c>
      <c r="BI46" s="45">
        <v>0</v>
      </c>
      <c r="BJ46" s="56">
        <v>7.216570782</v>
      </c>
      <c r="BK46" s="61">
        <f t="shared" si="3"/>
        <v>78.25995030700001</v>
      </c>
    </row>
    <row r="47" spans="1:63" ht="12.75">
      <c r="A47" s="97"/>
      <c r="B47" s="3" t="s">
        <v>157</v>
      </c>
      <c r="C47" s="55">
        <v>0</v>
      </c>
      <c r="D47" s="53">
        <v>155.493272</v>
      </c>
      <c r="E47" s="45">
        <v>0</v>
      </c>
      <c r="F47" s="45">
        <v>0</v>
      </c>
      <c r="G47" s="54">
        <v>0</v>
      </c>
      <c r="H47" s="73">
        <v>0.127247747</v>
      </c>
      <c r="I47" s="45">
        <v>115.31018028199999</v>
      </c>
      <c r="J47" s="45">
        <v>0</v>
      </c>
      <c r="K47" s="45">
        <v>0</v>
      </c>
      <c r="L47" s="54">
        <v>64.203046611</v>
      </c>
      <c r="M47" s="73">
        <v>0</v>
      </c>
      <c r="N47" s="53">
        <v>0</v>
      </c>
      <c r="O47" s="45">
        <v>0</v>
      </c>
      <c r="P47" s="45">
        <v>0</v>
      </c>
      <c r="Q47" s="54">
        <v>0</v>
      </c>
      <c r="R47" s="73">
        <v>0.02222961</v>
      </c>
      <c r="S47" s="45">
        <v>0</v>
      </c>
      <c r="T47" s="45">
        <v>0</v>
      </c>
      <c r="U47" s="45">
        <v>0</v>
      </c>
      <c r="V47" s="54">
        <v>0.374484022</v>
      </c>
      <c r="W47" s="73">
        <v>0</v>
      </c>
      <c r="X47" s="45">
        <v>0</v>
      </c>
      <c r="Y47" s="45">
        <v>0</v>
      </c>
      <c r="Z47" s="45">
        <v>0</v>
      </c>
      <c r="AA47" s="54">
        <v>0</v>
      </c>
      <c r="AB47" s="73">
        <v>0</v>
      </c>
      <c r="AC47" s="45">
        <v>0</v>
      </c>
      <c r="AD47" s="45">
        <v>0</v>
      </c>
      <c r="AE47" s="45">
        <v>0</v>
      </c>
      <c r="AF47" s="54">
        <v>0</v>
      </c>
      <c r="AG47" s="73">
        <v>0</v>
      </c>
      <c r="AH47" s="45">
        <v>0</v>
      </c>
      <c r="AI47" s="45">
        <v>0</v>
      </c>
      <c r="AJ47" s="45">
        <v>0</v>
      </c>
      <c r="AK47" s="54">
        <v>0</v>
      </c>
      <c r="AL47" s="73">
        <v>0</v>
      </c>
      <c r="AM47" s="45">
        <v>0</v>
      </c>
      <c r="AN47" s="45">
        <v>0</v>
      </c>
      <c r="AO47" s="45">
        <v>0</v>
      </c>
      <c r="AP47" s="54">
        <v>0</v>
      </c>
      <c r="AQ47" s="73">
        <v>0</v>
      </c>
      <c r="AR47" s="53">
        <v>0</v>
      </c>
      <c r="AS47" s="45">
        <v>0</v>
      </c>
      <c r="AT47" s="45">
        <v>0</v>
      </c>
      <c r="AU47" s="54">
        <v>0</v>
      </c>
      <c r="AV47" s="73">
        <v>0.181571647</v>
      </c>
      <c r="AW47" s="45">
        <v>19.556830731999998</v>
      </c>
      <c r="AX47" s="45">
        <v>0</v>
      </c>
      <c r="AY47" s="45">
        <v>0</v>
      </c>
      <c r="AZ47" s="54">
        <v>79.193982289</v>
      </c>
      <c r="BA47" s="73">
        <v>0</v>
      </c>
      <c r="BB47" s="53">
        <v>0</v>
      </c>
      <c r="BC47" s="45">
        <v>0</v>
      </c>
      <c r="BD47" s="45">
        <v>0</v>
      </c>
      <c r="BE47" s="54">
        <v>0</v>
      </c>
      <c r="BF47" s="73">
        <v>0.015064881</v>
      </c>
      <c r="BG47" s="53">
        <v>0</v>
      </c>
      <c r="BH47" s="45">
        <v>0</v>
      </c>
      <c r="BI47" s="45">
        <v>0</v>
      </c>
      <c r="BJ47" s="56">
        <v>0.041170858000000005</v>
      </c>
      <c r="BK47" s="61">
        <f t="shared" si="3"/>
        <v>434.51908067899996</v>
      </c>
    </row>
    <row r="48" spans="1:63" ht="12.75">
      <c r="A48" s="97"/>
      <c r="B48" s="3" t="s">
        <v>158</v>
      </c>
      <c r="C48" s="55">
        <v>0</v>
      </c>
      <c r="D48" s="53">
        <v>0</v>
      </c>
      <c r="E48" s="45">
        <v>0</v>
      </c>
      <c r="F48" s="45">
        <v>0</v>
      </c>
      <c r="G48" s="54">
        <v>0</v>
      </c>
      <c r="H48" s="73">
        <v>0.265889221</v>
      </c>
      <c r="I48" s="45">
        <v>45.27700644</v>
      </c>
      <c r="J48" s="45">
        <v>0</v>
      </c>
      <c r="K48" s="45">
        <v>0</v>
      </c>
      <c r="L48" s="54">
        <v>2.835472529</v>
      </c>
      <c r="M48" s="73">
        <v>0</v>
      </c>
      <c r="N48" s="53">
        <v>0</v>
      </c>
      <c r="O48" s="45">
        <v>0</v>
      </c>
      <c r="P48" s="45">
        <v>0</v>
      </c>
      <c r="Q48" s="54">
        <v>0</v>
      </c>
      <c r="R48" s="73">
        <v>0.008489439</v>
      </c>
      <c r="S48" s="45">
        <v>59.64059975599999</v>
      </c>
      <c r="T48" s="45">
        <v>0</v>
      </c>
      <c r="U48" s="45">
        <v>0</v>
      </c>
      <c r="V48" s="54">
        <v>0</v>
      </c>
      <c r="W48" s="73">
        <v>0</v>
      </c>
      <c r="X48" s="45">
        <v>0</v>
      </c>
      <c r="Y48" s="45">
        <v>0</v>
      </c>
      <c r="Z48" s="45">
        <v>0</v>
      </c>
      <c r="AA48" s="54">
        <v>0</v>
      </c>
      <c r="AB48" s="73">
        <v>0</v>
      </c>
      <c r="AC48" s="45">
        <v>0</v>
      </c>
      <c r="AD48" s="45">
        <v>0</v>
      </c>
      <c r="AE48" s="45">
        <v>0</v>
      </c>
      <c r="AF48" s="54">
        <v>0</v>
      </c>
      <c r="AG48" s="73">
        <v>0</v>
      </c>
      <c r="AH48" s="45">
        <v>0</v>
      </c>
      <c r="AI48" s="45">
        <v>0</v>
      </c>
      <c r="AJ48" s="45">
        <v>0</v>
      </c>
      <c r="AK48" s="54">
        <v>0</v>
      </c>
      <c r="AL48" s="73">
        <v>0</v>
      </c>
      <c r="AM48" s="45">
        <v>0</v>
      </c>
      <c r="AN48" s="45">
        <v>0</v>
      </c>
      <c r="AO48" s="45">
        <v>0</v>
      </c>
      <c r="AP48" s="54">
        <v>0</v>
      </c>
      <c r="AQ48" s="73">
        <v>0</v>
      </c>
      <c r="AR48" s="53">
        <v>0</v>
      </c>
      <c r="AS48" s="45">
        <v>0</v>
      </c>
      <c r="AT48" s="45">
        <v>0</v>
      </c>
      <c r="AU48" s="54">
        <v>0</v>
      </c>
      <c r="AV48" s="73">
        <v>0.626706779</v>
      </c>
      <c r="AW48" s="45">
        <v>0.236460475</v>
      </c>
      <c r="AX48" s="45">
        <v>0</v>
      </c>
      <c r="AY48" s="45">
        <v>0</v>
      </c>
      <c r="AZ48" s="54">
        <v>9.249776503</v>
      </c>
      <c r="BA48" s="73">
        <v>0</v>
      </c>
      <c r="BB48" s="53">
        <v>0</v>
      </c>
      <c r="BC48" s="45">
        <v>0</v>
      </c>
      <c r="BD48" s="45">
        <v>0</v>
      </c>
      <c r="BE48" s="54">
        <v>0</v>
      </c>
      <c r="BF48" s="73">
        <v>0.10804940900000001</v>
      </c>
      <c r="BG48" s="53">
        <v>0</v>
      </c>
      <c r="BH48" s="45">
        <v>0</v>
      </c>
      <c r="BI48" s="45">
        <v>0</v>
      </c>
      <c r="BJ48" s="56">
        <v>0.654660704</v>
      </c>
      <c r="BK48" s="61">
        <f t="shared" si="3"/>
        <v>118.903111255</v>
      </c>
    </row>
    <row r="49" spans="1:63" ht="12.75">
      <c r="A49" s="97"/>
      <c r="B49" s="3" t="s">
        <v>159</v>
      </c>
      <c r="C49" s="55">
        <v>0</v>
      </c>
      <c r="D49" s="53">
        <v>0</v>
      </c>
      <c r="E49" s="45">
        <v>0</v>
      </c>
      <c r="F49" s="45">
        <v>0</v>
      </c>
      <c r="G49" s="54">
        <v>0</v>
      </c>
      <c r="H49" s="73">
        <v>0.025288365</v>
      </c>
      <c r="I49" s="45">
        <v>4.661240965999999</v>
      </c>
      <c r="J49" s="45">
        <v>0</v>
      </c>
      <c r="K49" s="45">
        <v>0</v>
      </c>
      <c r="L49" s="54">
        <v>4.974890547999999</v>
      </c>
      <c r="M49" s="73">
        <v>0</v>
      </c>
      <c r="N49" s="53">
        <v>0</v>
      </c>
      <c r="O49" s="45">
        <v>0</v>
      </c>
      <c r="P49" s="45">
        <v>0</v>
      </c>
      <c r="Q49" s="54">
        <v>0</v>
      </c>
      <c r="R49" s="73">
        <v>0</v>
      </c>
      <c r="S49" s="45">
        <v>0</v>
      </c>
      <c r="T49" s="45">
        <v>0</v>
      </c>
      <c r="U49" s="45">
        <v>0</v>
      </c>
      <c r="V49" s="54">
        <v>0</v>
      </c>
      <c r="W49" s="73">
        <v>0</v>
      </c>
      <c r="X49" s="45">
        <v>0</v>
      </c>
      <c r="Y49" s="45">
        <v>0</v>
      </c>
      <c r="Z49" s="45">
        <v>0</v>
      </c>
      <c r="AA49" s="54">
        <v>0</v>
      </c>
      <c r="AB49" s="73">
        <v>0</v>
      </c>
      <c r="AC49" s="45">
        <v>0</v>
      </c>
      <c r="AD49" s="45">
        <v>0</v>
      </c>
      <c r="AE49" s="45">
        <v>0</v>
      </c>
      <c r="AF49" s="54">
        <v>0</v>
      </c>
      <c r="AG49" s="73">
        <v>0</v>
      </c>
      <c r="AH49" s="45">
        <v>0</v>
      </c>
      <c r="AI49" s="45">
        <v>0</v>
      </c>
      <c r="AJ49" s="45">
        <v>0</v>
      </c>
      <c r="AK49" s="54">
        <v>0</v>
      </c>
      <c r="AL49" s="73">
        <v>0</v>
      </c>
      <c r="AM49" s="45">
        <v>0</v>
      </c>
      <c r="AN49" s="45">
        <v>0</v>
      </c>
      <c r="AO49" s="45">
        <v>0</v>
      </c>
      <c r="AP49" s="54">
        <v>0</v>
      </c>
      <c r="AQ49" s="73">
        <v>0</v>
      </c>
      <c r="AR49" s="53">
        <v>0</v>
      </c>
      <c r="AS49" s="45">
        <v>0</v>
      </c>
      <c r="AT49" s="45">
        <v>0</v>
      </c>
      <c r="AU49" s="54">
        <v>0</v>
      </c>
      <c r="AV49" s="73">
        <v>0.319424725</v>
      </c>
      <c r="AW49" s="45">
        <v>0.6228803230000001</v>
      </c>
      <c r="AX49" s="45">
        <v>0</v>
      </c>
      <c r="AY49" s="45">
        <v>0</v>
      </c>
      <c r="AZ49" s="54">
        <v>5.045352124</v>
      </c>
      <c r="BA49" s="73">
        <v>0</v>
      </c>
      <c r="BB49" s="53">
        <v>0</v>
      </c>
      <c r="BC49" s="45">
        <v>0</v>
      </c>
      <c r="BD49" s="45">
        <v>0</v>
      </c>
      <c r="BE49" s="54">
        <v>0</v>
      </c>
      <c r="BF49" s="73">
        <v>0.019481953</v>
      </c>
      <c r="BG49" s="53">
        <v>4.659383185</v>
      </c>
      <c r="BH49" s="45">
        <v>0</v>
      </c>
      <c r="BI49" s="45">
        <v>0</v>
      </c>
      <c r="BJ49" s="56">
        <v>0</v>
      </c>
      <c r="BK49" s="61">
        <f t="shared" si="3"/>
        <v>20.327942188999998</v>
      </c>
    </row>
    <row r="50" spans="1:63" ht="12.75">
      <c r="A50" s="97"/>
      <c r="B50" s="3" t="s">
        <v>160</v>
      </c>
      <c r="C50" s="55">
        <v>0</v>
      </c>
      <c r="D50" s="53">
        <v>0</v>
      </c>
      <c r="E50" s="45">
        <v>0</v>
      </c>
      <c r="F50" s="45">
        <v>0</v>
      </c>
      <c r="G50" s="54">
        <v>0</v>
      </c>
      <c r="H50" s="73">
        <v>0.39222470099999995</v>
      </c>
      <c r="I50" s="45">
        <v>12.395335809999999</v>
      </c>
      <c r="J50" s="45">
        <v>0</v>
      </c>
      <c r="K50" s="45">
        <v>0</v>
      </c>
      <c r="L50" s="54">
        <v>14.48421202</v>
      </c>
      <c r="M50" s="73">
        <v>0</v>
      </c>
      <c r="N50" s="53">
        <v>0</v>
      </c>
      <c r="O50" s="45">
        <v>0</v>
      </c>
      <c r="P50" s="45">
        <v>0</v>
      </c>
      <c r="Q50" s="54">
        <v>0</v>
      </c>
      <c r="R50" s="73">
        <v>0.003380546</v>
      </c>
      <c r="S50" s="45">
        <v>0</v>
      </c>
      <c r="T50" s="45">
        <v>0</v>
      </c>
      <c r="U50" s="45">
        <v>0</v>
      </c>
      <c r="V50" s="54">
        <v>0.6568197849999999</v>
      </c>
      <c r="W50" s="73">
        <v>0</v>
      </c>
      <c r="X50" s="45">
        <v>0</v>
      </c>
      <c r="Y50" s="45">
        <v>0</v>
      </c>
      <c r="Z50" s="45">
        <v>0</v>
      </c>
      <c r="AA50" s="54">
        <v>0</v>
      </c>
      <c r="AB50" s="73">
        <v>0.02250731</v>
      </c>
      <c r="AC50" s="45">
        <v>0</v>
      </c>
      <c r="AD50" s="45">
        <v>0</v>
      </c>
      <c r="AE50" s="45">
        <v>0</v>
      </c>
      <c r="AF50" s="54">
        <v>0</v>
      </c>
      <c r="AG50" s="73">
        <v>0</v>
      </c>
      <c r="AH50" s="45">
        <v>0</v>
      </c>
      <c r="AI50" s="45">
        <v>0</v>
      </c>
      <c r="AJ50" s="45">
        <v>0</v>
      </c>
      <c r="AK50" s="54">
        <v>0</v>
      </c>
      <c r="AL50" s="73">
        <v>0</v>
      </c>
      <c r="AM50" s="45">
        <v>0</v>
      </c>
      <c r="AN50" s="45">
        <v>0</v>
      </c>
      <c r="AO50" s="45">
        <v>0</v>
      </c>
      <c r="AP50" s="54">
        <v>0</v>
      </c>
      <c r="AQ50" s="73">
        <v>0</v>
      </c>
      <c r="AR50" s="53">
        <v>0</v>
      </c>
      <c r="AS50" s="45">
        <v>0</v>
      </c>
      <c r="AT50" s="45">
        <v>0</v>
      </c>
      <c r="AU50" s="54">
        <v>0</v>
      </c>
      <c r="AV50" s="73">
        <v>0.7081301360000001</v>
      </c>
      <c r="AW50" s="45">
        <v>0</v>
      </c>
      <c r="AX50" s="45">
        <v>0</v>
      </c>
      <c r="AY50" s="45">
        <v>0</v>
      </c>
      <c r="AZ50" s="54">
        <v>17.296045261</v>
      </c>
      <c r="BA50" s="73">
        <v>0</v>
      </c>
      <c r="BB50" s="53">
        <v>0</v>
      </c>
      <c r="BC50" s="45">
        <v>0</v>
      </c>
      <c r="BD50" s="45">
        <v>0</v>
      </c>
      <c r="BE50" s="54">
        <v>0</v>
      </c>
      <c r="BF50" s="73">
        <v>0.04726535</v>
      </c>
      <c r="BG50" s="53">
        <v>1.125365484</v>
      </c>
      <c r="BH50" s="45">
        <v>0</v>
      </c>
      <c r="BI50" s="45">
        <v>0</v>
      </c>
      <c r="BJ50" s="56">
        <v>1.37294589</v>
      </c>
      <c r="BK50" s="61">
        <f t="shared" si="3"/>
        <v>48.504232293</v>
      </c>
    </row>
    <row r="51" spans="1:63" ht="12.75">
      <c r="A51" s="97"/>
      <c r="B51" s="3" t="s">
        <v>161</v>
      </c>
      <c r="C51" s="55">
        <v>0</v>
      </c>
      <c r="D51" s="53">
        <v>22.58464516</v>
      </c>
      <c r="E51" s="45">
        <v>0</v>
      </c>
      <c r="F51" s="45">
        <v>0</v>
      </c>
      <c r="G51" s="54">
        <v>0</v>
      </c>
      <c r="H51" s="73">
        <v>0.10050167</v>
      </c>
      <c r="I51" s="45">
        <v>3.4913011130000005</v>
      </c>
      <c r="J51" s="45">
        <v>0</v>
      </c>
      <c r="K51" s="45">
        <v>0</v>
      </c>
      <c r="L51" s="54">
        <v>12.500254085</v>
      </c>
      <c r="M51" s="73">
        <v>0</v>
      </c>
      <c r="N51" s="53">
        <v>0</v>
      </c>
      <c r="O51" s="45">
        <v>0</v>
      </c>
      <c r="P51" s="45">
        <v>0</v>
      </c>
      <c r="Q51" s="54">
        <v>0</v>
      </c>
      <c r="R51" s="73">
        <v>0</v>
      </c>
      <c r="S51" s="45">
        <v>0</v>
      </c>
      <c r="T51" s="45">
        <v>0</v>
      </c>
      <c r="U51" s="45">
        <v>0</v>
      </c>
      <c r="V51" s="54">
        <v>0</v>
      </c>
      <c r="W51" s="73">
        <v>0</v>
      </c>
      <c r="X51" s="45">
        <v>0</v>
      </c>
      <c r="Y51" s="45">
        <v>0</v>
      </c>
      <c r="Z51" s="45">
        <v>0</v>
      </c>
      <c r="AA51" s="54">
        <v>0</v>
      </c>
      <c r="AB51" s="73">
        <v>0</v>
      </c>
      <c r="AC51" s="45">
        <v>0</v>
      </c>
      <c r="AD51" s="45">
        <v>0</v>
      </c>
      <c r="AE51" s="45">
        <v>0</v>
      </c>
      <c r="AF51" s="54">
        <v>0</v>
      </c>
      <c r="AG51" s="73">
        <v>0</v>
      </c>
      <c r="AH51" s="45">
        <v>0</v>
      </c>
      <c r="AI51" s="45">
        <v>0</v>
      </c>
      <c r="AJ51" s="45">
        <v>0</v>
      </c>
      <c r="AK51" s="54">
        <v>0</v>
      </c>
      <c r="AL51" s="73">
        <v>0</v>
      </c>
      <c r="AM51" s="45">
        <v>0</v>
      </c>
      <c r="AN51" s="45">
        <v>0</v>
      </c>
      <c r="AO51" s="45">
        <v>0</v>
      </c>
      <c r="AP51" s="54">
        <v>0</v>
      </c>
      <c r="AQ51" s="73">
        <v>0</v>
      </c>
      <c r="AR51" s="53">
        <v>0</v>
      </c>
      <c r="AS51" s="45">
        <v>0</v>
      </c>
      <c r="AT51" s="45">
        <v>0</v>
      </c>
      <c r="AU51" s="54">
        <v>0</v>
      </c>
      <c r="AV51" s="73">
        <v>0.20408276</v>
      </c>
      <c r="AW51" s="45">
        <v>6.540957482</v>
      </c>
      <c r="AX51" s="45">
        <v>0</v>
      </c>
      <c r="AY51" s="45">
        <v>0</v>
      </c>
      <c r="AZ51" s="54">
        <v>6.930031677</v>
      </c>
      <c r="BA51" s="73">
        <v>0</v>
      </c>
      <c r="BB51" s="53">
        <v>0</v>
      </c>
      <c r="BC51" s="45">
        <v>0</v>
      </c>
      <c r="BD51" s="45">
        <v>0</v>
      </c>
      <c r="BE51" s="54">
        <v>0</v>
      </c>
      <c r="BF51" s="73">
        <v>0.010349824</v>
      </c>
      <c r="BG51" s="53">
        <v>16.91626935</v>
      </c>
      <c r="BH51" s="45">
        <v>0</v>
      </c>
      <c r="BI51" s="45">
        <v>0</v>
      </c>
      <c r="BJ51" s="56">
        <v>0</v>
      </c>
      <c r="BK51" s="61">
        <f t="shared" si="3"/>
        <v>69.278393121</v>
      </c>
    </row>
    <row r="52" spans="1:63" ht="12.75">
      <c r="A52" s="97"/>
      <c r="B52" s="3" t="s">
        <v>162</v>
      </c>
      <c r="C52" s="55">
        <v>0</v>
      </c>
      <c r="D52" s="53">
        <v>0</v>
      </c>
      <c r="E52" s="45">
        <v>0</v>
      </c>
      <c r="F52" s="45">
        <v>0</v>
      </c>
      <c r="G52" s="54">
        <v>0</v>
      </c>
      <c r="H52" s="73">
        <v>0.23882454000000003</v>
      </c>
      <c r="I52" s="45">
        <v>7.656290332999999</v>
      </c>
      <c r="J52" s="45">
        <v>0</v>
      </c>
      <c r="K52" s="45">
        <v>0</v>
      </c>
      <c r="L52" s="54">
        <v>13.400001102</v>
      </c>
      <c r="M52" s="73">
        <v>0</v>
      </c>
      <c r="N52" s="53">
        <v>0</v>
      </c>
      <c r="O52" s="45">
        <v>0</v>
      </c>
      <c r="P52" s="45">
        <v>0</v>
      </c>
      <c r="Q52" s="54">
        <v>0</v>
      </c>
      <c r="R52" s="73">
        <v>0.0028065990000000003</v>
      </c>
      <c r="S52" s="45">
        <v>18.466830722</v>
      </c>
      <c r="T52" s="45">
        <v>0</v>
      </c>
      <c r="U52" s="45">
        <v>0</v>
      </c>
      <c r="V52" s="54">
        <v>0.140277195</v>
      </c>
      <c r="W52" s="73">
        <v>0</v>
      </c>
      <c r="X52" s="45">
        <v>0</v>
      </c>
      <c r="Y52" s="45">
        <v>0</v>
      </c>
      <c r="Z52" s="45">
        <v>0</v>
      </c>
      <c r="AA52" s="54">
        <v>0</v>
      </c>
      <c r="AB52" s="73">
        <v>0</v>
      </c>
      <c r="AC52" s="45">
        <v>0</v>
      </c>
      <c r="AD52" s="45">
        <v>0</v>
      </c>
      <c r="AE52" s="45">
        <v>0</v>
      </c>
      <c r="AF52" s="54">
        <v>0</v>
      </c>
      <c r="AG52" s="73">
        <v>0</v>
      </c>
      <c r="AH52" s="45">
        <v>0</v>
      </c>
      <c r="AI52" s="45">
        <v>0</v>
      </c>
      <c r="AJ52" s="45">
        <v>0</v>
      </c>
      <c r="AK52" s="54">
        <v>0</v>
      </c>
      <c r="AL52" s="73">
        <v>0</v>
      </c>
      <c r="AM52" s="45">
        <v>0</v>
      </c>
      <c r="AN52" s="45">
        <v>0</v>
      </c>
      <c r="AO52" s="45">
        <v>0</v>
      </c>
      <c r="AP52" s="54">
        <v>0</v>
      </c>
      <c r="AQ52" s="73">
        <v>0</v>
      </c>
      <c r="AR52" s="53">
        <v>0</v>
      </c>
      <c r="AS52" s="45">
        <v>0</v>
      </c>
      <c r="AT52" s="45">
        <v>0</v>
      </c>
      <c r="AU52" s="54">
        <v>0</v>
      </c>
      <c r="AV52" s="73">
        <v>0.599790791</v>
      </c>
      <c r="AW52" s="45">
        <v>11.87824265</v>
      </c>
      <c r="AX52" s="45">
        <v>0</v>
      </c>
      <c r="AY52" s="45">
        <v>0</v>
      </c>
      <c r="AZ52" s="54">
        <v>27.119760364000005</v>
      </c>
      <c r="BA52" s="73">
        <v>0</v>
      </c>
      <c r="BB52" s="53">
        <v>0</v>
      </c>
      <c r="BC52" s="45">
        <v>0</v>
      </c>
      <c r="BD52" s="45">
        <v>0</v>
      </c>
      <c r="BE52" s="54">
        <v>0</v>
      </c>
      <c r="BF52" s="73">
        <v>0.376686693</v>
      </c>
      <c r="BG52" s="53">
        <v>5.718248321</v>
      </c>
      <c r="BH52" s="45">
        <v>0</v>
      </c>
      <c r="BI52" s="45">
        <v>0</v>
      </c>
      <c r="BJ52" s="56">
        <v>1.503036561</v>
      </c>
      <c r="BK52" s="61">
        <f t="shared" si="3"/>
        <v>87.100795871</v>
      </c>
    </row>
    <row r="53" spans="1:63" ht="12.75">
      <c r="A53" s="97"/>
      <c r="B53" s="3" t="s">
        <v>163</v>
      </c>
      <c r="C53" s="55">
        <v>0</v>
      </c>
      <c r="D53" s="53">
        <v>0</v>
      </c>
      <c r="E53" s="45">
        <v>0</v>
      </c>
      <c r="F53" s="45">
        <v>0</v>
      </c>
      <c r="G53" s="54">
        <v>0</v>
      </c>
      <c r="H53" s="73">
        <v>0.050279532</v>
      </c>
      <c r="I53" s="45">
        <v>0</v>
      </c>
      <c r="J53" s="45">
        <v>0</v>
      </c>
      <c r="K53" s="45">
        <v>0</v>
      </c>
      <c r="L53" s="54">
        <v>7.7970371609999995</v>
      </c>
      <c r="M53" s="73">
        <v>0</v>
      </c>
      <c r="N53" s="53">
        <v>0</v>
      </c>
      <c r="O53" s="45">
        <v>0</v>
      </c>
      <c r="P53" s="45">
        <v>0</v>
      </c>
      <c r="Q53" s="54">
        <v>0</v>
      </c>
      <c r="R53" s="73">
        <v>0</v>
      </c>
      <c r="S53" s="45">
        <v>0</v>
      </c>
      <c r="T53" s="45">
        <v>0</v>
      </c>
      <c r="U53" s="45">
        <v>0</v>
      </c>
      <c r="V53" s="54">
        <v>0.168346645</v>
      </c>
      <c r="W53" s="73">
        <v>0</v>
      </c>
      <c r="X53" s="45">
        <v>0</v>
      </c>
      <c r="Y53" s="45">
        <v>0</v>
      </c>
      <c r="Z53" s="45">
        <v>0</v>
      </c>
      <c r="AA53" s="54">
        <v>0</v>
      </c>
      <c r="AB53" s="73">
        <v>0</v>
      </c>
      <c r="AC53" s="45">
        <v>0</v>
      </c>
      <c r="AD53" s="45">
        <v>0</v>
      </c>
      <c r="AE53" s="45">
        <v>0</v>
      </c>
      <c r="AF53" s="54">
        <v>0</v>
      </c>
      <c r="AG53" s="73">
        <v>0</v>
      </c>
      <c r="AH53" s="45">
        <v>0</v>
      </c>
      <c r="AI53" s="45">
        <v>0</v>
      </c>
      <c r="AJ53" s="45">
        <v>0</v>
      </c>
      <c r="AK53" s="54">
        <v>0</v>
      </c>
      <c r="AL53" s="73">
        <v>0</v>
      </c>
      <c r="AM53" s="45">
        <v>0</v>
      </c>
      <c r="AN53" s="45">
        <v>0</v>
      </c>
      <c r="AO53" s="45">
        <v>0</v>
      </c>
      <c r="AP53" s="54">
        <v>0</v>
      </c>
      <c r="AQ53" s="73">
        <v>0</v>
      </c>
      <c r="AR53" s="53">
        <v>0</v>
      </c>
      <c r="AS53" s="45">
        <v>0</v>
      </c>
      <c r="AT53" s="45">
        <v>0</v>
      </c>
      <c r="AU53" s="54">
        <v>0</v>
      </c>
      <c r="AV53" s="73">
        <v>0.233403904</v>
      </c>
      <c r="AW53" s="45">
        <v>6.9495592109999995</v>
      </c>
      <c r="AX53" s="45">
        <v>0</v>
      </c>
      <c r="AY53" s="45">
        <v>0</v>
      </c>
      <c r="AZ53" s="54">
        <v>9.688791462000001</v>
      </c>
      <c r="BA53" s="73">
        <v>0</v>
      </c>
      <c r="BB53" s="53">
        <v>0</v>
      </c>
      <c r="BC53" s="45">
        <v>0</v>
      </c>
      <c r="BD53" s="45">
        <v>0</v>
      </c>
      <c r="BE53" s="54">
        <v>0</v>
      </c>
      <c r="BF53" s="73">
        <v>0.021745360000000002</v>
      </c>
      <c r="BG53" s="53">
        <v>0.840671129</v>
      </c>
      <c r="BH53" s="45">
        <v>0</v>
      </c>
      <c r="BI53" s="45">
        <v>0</v>
      </c>
      <c r="BJ53" s="56">
        <v>0</v>
      </c>
      <c r="BK53" s="61">
        <f t="shared" si="3"/>
        <v>25.749834404</v>
      </c>
    </row>
    <row r="54" spans="1:63" ht="12.75">
      <c r="A54" s="97"/>
      <c r="B54" s="3" t="s">
        <v>164</v>
      </c>
      <c r="C54" s="55">
        <v>0</v>
      </c>
      <c r="D54" s="53">
        <v>0</v>
      </c>
      <c r="E54" s="45">
        <v>0</v>
      </c>
      <c r="F54" s="45">
        <v>0</v>
      </c>
      <c r="G54" s="54">
        <v>0</v>
      </c>
      <c r="H54" s="73">
        <v>0.065737113</v>
      </c>
      <c r="I54" s="45">
        <v>1.684316129</v>
      </c>
      <c r="J54" s="45">
        <v>0</v>
      </c>
      <c r="K54" s="45">
        <v>0</v>
      </c>
      <c r="L54" s="54">
        <v>5.0810203210000005</v>
      </c>
      <c r="M54" s="73">
        <v>0</v>
      </c>
      <c r="N54" s="53">
        <v>0</v>
      </c>
      <c r="O54" s="45">
        <v>0</v>
      </c>
      <c r="P54" s="45">
        <v>0</v>
      </c>
      <c r="Q54" s="54">
        <v>0</v>
      </c>
      <c r="R54" s="73">
        <v>0</v>
      </c>
      <c r="S54" s="45">
        <v>0</v>
      </c>
      <c r="T54" s="45">
        <v>0</v>
      </c>
      <c r="U54" s="45">
        <v>0</v>
      </c>
      <c r="V54" s="54">
        <v>0.242439255</v>
      </c>
      <c r="W54" s="73">
        <v>0</v>
      </c>
      <c r="X54" s="45">
        <v>0</v>
      </c>
      <c r="Y54" s="45">
        <v>0</v>
      </c>
      <c r="Z54" s="45">
        <v>0</v>
      </c>
      <c r="AA54" s="54">
        <v>0</v>
      </c>
      <c r="AB54" s="73">
        <v>0</v>
      </c>
      <c r="AC54" s="45">
        <v>0</v>
      </c>
      <c r="AD54" s="45">
        <v>0</v>
      </c>
      <c r="AE54" s="45">
        <v>0</v>
      </c>
      <c r="AF54" s="54">
        <v>0</v>
      </c>
      <c r="AG54" s="73">
        <v>0</v>
      </c>
      <c r="AH54" s="45">
        <v>0</v>
      </c>
      <c r="AI54" s="45">
        <v>0</v>
      </c>
      <c r="AJ54" s="45">
        <v>0</v>
      </c>
      <c r="AK54" s="54">
        <v>0</v>
      </c>
      <c r="AL54" s="73">
        <v>0</v>
      </c>
      <c r="AM54" s="45">
        <v>0</v>
      </c>
      <c r="AN54" s="45">
        <v>0</v>
      </c>
      <c r="AO54" s="45">
        <v>0</v>
      </c>
      <c r="AP54" s="54">
        <v>0</v>
      </c>
      <c r="AQ54" s="73">
        <v>0</v>
      </c>
      <c r="AR54" s="53">
        <v>0</v>
      </c>
      <c r="AS54" s="45">
        <v>0</v>
      </c>
      <c r="AT54" s="45">
        <v>0</v>
      </c>
      <c r="AU54" s="54">
        <v>0</v>
      </c>
      <c r="AV54" s="73">
        <v>0.5837039869999999</v>
      </c>
      <c r="AW54" s="45">
        <v>1.691134311</v>
      </c>
      <c r="AX54" s="45">
        <v>0</v>
      </c>
      <c r="AY54" s="45">
        <v>0</v>
      </c>
      <c r="AZ54" s="54">
        <v>4.634740689</v>
      </c>
      <c r="BA54" s="73">
        <v>0</v>
      </c>
      <c r="BB54" s="53">
        <v>0</v>
      </c>
      <c r="BC54" s="45">
        <v>0</v>
      </c>
      <c r="BD54" s="45">
        <v>0</v>
      </c>
      <c r="BE54" s="54">
        <v>0</v>
      </c>
      <c r="BF54" s="73">
        <v>0.092256689</v>
      </c>
      <c r="BG54" s="53">
        <v>0</v>
      </c>
      <c r="BH54" s="45">
        <v>0</v>
      </c>
      <c r="BI54" s="45">
        <v>0</v>
      </c>
      <c r="BJ54" s="56">
        <v>0.027079671000000003</v>
      </c>
      <c r="BK54" s="61">
        <f t="shared" si="3"/>
        <v>14.102428165</v>
      </c>
    </row>
    <row r="55" spans="1:63" ht="12.75">
      <c r="A55" s="97"/>
      <c r="B55" s="3" t="s">
        <v>173</v>
      </c>
      <c r="C55" s="55">
        <v>0</v>
      </c>
      <c r="D55" s="53">
        <v>0</v>
      </c>
      <c r="E55" s="45">
        <v>0</v>
      </c>
      <c r="F55" s="45">
        <v>0</v>
      </c>
      <c r="G55" s="54">
        <v>0</v>
      </c>
      <c r="H55" s="73">
        <v>0.190792195</v>
      </c>
      <c r="I55" s="45">
        <v>1.115706774</v>
      </c>
      <c r="J55" s="45">
        <v>0</v>
      </c>
      <c r="K55" s="45">
        <v>0</v>
      </c>
      <c r="L55" s="54">
        <v>8.026952385</v>
      </c>
      <c r="M55" s="73">
        <v>0</v>
      </c>
      <c r="N55" s="53">
        <v>0</v>
      </c>
      <c r="O55" s="45">
        <v>0</v>
      </c>
      <c r="P55" s="45">
        <v>0</v>
      </c>
      <c r="Q55" s="54">
        <v>0</v>
      </c>
      <c r="R55" s="73">
        <v>0.050206804</v>
      </c>
      <c r="S55" s="45">
        <v>0</v>
      </c>
      <c r="T55" s="45">
        <v>0</v>
      </c>
      <c r="U55" s="45">
        <v>0</v>
      </c>
      <c r="V55" s="54">
        <v>0.8760621210000001</v>
      </c>
      <c r="W55" s="73">
        <v>0</v>
      </c>
      <c r="X55" s="45">
        <v>0</v>
      </c>
      <c r="Y55" s="45">
        <v>0</v>
      </c>
      <c r="Z55" s="45">
        <v>0</v>
      </c>
      <c r="AA55" s="54">
        <v>0</v>
      </c>
      <c r="AB55" s="73">
        <v>0</v>
      </c>
      <c r="AC55" s="45">
        <v>0</v>
      </c>
      <c r="AD55" s="45">
        <v>0</v>
      </c>
      <c r="AE55" s="45">
        <v>0</v>
      </c>
      <c r="AF55" s="54">
        <v>0</v>
      </c>
      <c r="AG55" s="73">
        <v>0</v>
      </c>
      <c r="AH55" s="45">
        <v>0</v>
      </c>
      <c r="AI55" s="45">
        <v>0</v>
      </c>
      <c r="AJ55" s="45">
        <v>0</v>
      </c>
      <c r="AK55" s="54">
        <v>0</v>
      </c>
      <c r="AL55" s="73">
        <v>0</v>
      </c>
      <c r="AM55" s="45">
        <v>0</v>
      </c>
      <c r="AN55" s="45">
        <v>0</v>
      </c>
      <c r="AO55" s="45">
        <v>0</v>
      </c>
      <c r="AP55" s="54">
        <v>0</v>
      </c>
      <c r="AQ55" s="73">
        <v>0</v>
      </c>
      <c r="AR55" s="53">
        <v>0</v>
      </c>
      <c r="AS55" s="45">
        <v>0</v>
      </c>
      <c r="AT55" s="45">
        <v>0</v>
      </c>
      <c r="AU55" s="54">
        <v>0</v>
      </c>
      <c r="AV55" s="73">
        <v>0.315190404</v>
      </c>
      <c r="AW55" s="45">
        <v>5.538529522</v>
      </c>
      <c r="AX55" s="45">
        <v>0</v>
      </c>
      <c r="AY55" s="45">
        <v>0</v>
      </c>
      <c r="AZ55" s="54">
        <v>2.763924604</v>
      </c>
      <c r="BA55" s="73">
        <v>0</v>
      </c>
      <c r="BB55" s="53">
        <v>0</v>
      </c>
      <c r="BC55" s="45">
        <v>0</v>
      </c>
      <c r="BD55" s="45">
        <v>0</v>
      </c>
      <c r="BE55" s="54">
        <v>0</v>
      </c>
      <c r="BF55" s="73">
        <v>0.027133736</v>
      </c>
      <c r="BG55" s="53">
        <v>12.681783897</v>
      </c>
      <c r="BH55" s="45">
        <v>0</v>
      </c>
      <c r="BI55" s="45">
        <v>0</v>
      </c>
      <c r="BJ55" s="56">
        <v>6.909232</v>
      </c>
      <c r="BK55" s="61">
        <f t="shared" si="3"/>
        <v>38.495514442</v>
      </c>
    </row>
    <row r="56" spans="1:63" ht="12.75">
      <c r="A56" s="97"/>
      <c r="B56" s="3" t="s">
        <v>165</v>
      </c>
      <c r="C56" s="55">
        <v>0</v>
      </c>
      <c r="D56" s="53">
        <v>0</v>
      </c>
      <c r="E56" s="45">
        <v>0</v>
      </c>
      <c r="F56" s="45">
        <v>0</v>
      </c>
      <c r="G56" s="54">
        <v>0</v>
      </c>
      <c r="H56" s="73">
        <v>0</v>
      </c>
      <c r="I56" s="45">
        <v>0</v>
      </c>
      <c r="J56" s="45">
        <v>0</v>
      </c>
      <c r="K56" s="45">
        <v>0</v>
      </c>
      <c r="L56" s="54">
        <v>0</v>
      </c>
      <c r="M56" s="73">
        <v>0</v>
      </c>
      <c r="N56" s="53">
        <v>0</v>
      </c>
      <c r="O56" s="45">
        <v>0</v>
      </c>
      <c r="P56" s="45">
        <v>0</v>
      </c>
      <c r="Q56" s="54">
        <v>0</v>
      </c>
      <c r="R56" s="73">
        <v>0</v>
      </c>
      <c r="S56" s="45">
        <v>0</v>
      </c>
      <c r="T56" s="45">
        <v>0</v>
      </c>
      <c r="U56" s="45">
        <v>0</v>
      </c>
      <c r="V56" s="54">
        <v>0</v>
      </c>
      <c r="W56" s="73">
        <v>0</v>
      </c>
      <c r="X56" s="45">
        <v>0</v>
      </c>
      <c r="Y56" s="45">
        <v>0</v>
      </c>
      <c r="Z56" s="45">
        <v>0</v>
      </c>
      <c r="AA56" s="54">
        <v>0</v>
      </c>
      <c r="AB56" s="73">
        <v>0</v>
      </c>
      <c r="AC56" s="45">
        <v>0</v>
      </c>
      <c r="AD56" s="45">
        <v>0</v>
      </c>
      <c r="AE56" s="45">
        <v>0</v>
      </c>
      <c r="AF56" s="54">
        <v>0</v>
      </c>
      <c r="AG56" s="73">
        <v>0</v>
      </c>
      <c r="AH56" s="45">
        <v>0</v>
      </c>
      <c r="AI56" s="45">
        <v>0</v>
      </c>
      <c r="AJ56" s="45">
        <v>0</v>
      </c>
      <c r="AK56" s="54">
        <v>0</v>
      </c>
      <c r="AL56" s="73">
        <v>0</v>
      </c>
      <c r="AM56" s="45">
        <v>0</v>
      </c>
      <c r="AN56" s="45">
        <v>0</v>
      </c>
      <c r="AO56" s="45">
        <v>0</v>
      </c>
      <c r="AP56" s="54">
        <v>0</v>
      </c>
      <c r="AQ56" s="73">
        <v>0</v>
      </c>
      <c r="AR56" s="53">
        <v>0</v>
      </c>
      <c r="AS56" s="45">
        <v>0</v>
      </c>
      <c r="AT56" s="45">
        <v>0</v>
      </c>
      <c r="AU56" s="54">
        <v>0</v>
      </c>
      <c r="AV56" s="73">
        <v>8.915959975999998</v>
      </c>
      <c r="AW56" s="45">
        <v>51.322934552</v>
      </c>
      <c r="AX56" s="45">
        <v>0</v>
      </c>
      <c r="AY56" s="45">
        <v>0</v>
      </c>
      <c r="AZ56" s="54">
        <v>143.31570059999999</v>
      </c>
      <c r="BA56" s="73">
        <v>0</v>
      </c>
      <c r="BB56" s="53">
        <v>0</v>
      </c>
      <c r="BC56" s="45">
        <v>0</v>
      </c>
      <c r="BD56" s="45">
        <v>0</v>
      </c>
      <c r="BE56" s="54">
        <v>0</v>
      </c>
      <c r="BF56" s="73">
        <v>1.136168867</v>
      </c>
      <c r="BG56" s="53">
        <v>4.827306855</v>
      </c>
      <c r="BH56" s="45">
        <v>0</v>
      </c>
      <c r="BI56" s="45">
        <v>0</v>
      </c>
      <c r="BJ56" s="56">
        <v>7.615021419</v>
      </c>
      <c r="BK56" s="61">
        <f t="shared" si="3"/>
        <v>217.13309226899997</v>
      </c>
    </row>
    <row r="57" spans="1:63" ht="12.75">
      <c r="A57" s="97"/>
      <c r="B57" s="3" t="s">
        <v>166</v>
      </c>
      <c r="C57" s="55">
        <v>0</v>
      </c>
      <c r="D57" s="53">
        <v>6.153508065</v>
      </c>
      <c r="E57" s="45">
        <v>0</v>
      </c>
      <c r="F57" s="45">
        <v>0</v>
      </c>
      <c r="G57" s="54">
        <v>0</v>
      </c>
      <c r="H57" s="73">
        <v>0.18022160599999998</v>
      </c>
      <c r="I57" s="45">
        <v>0</v>
      </c>
      <c r="J57" s="45">
        <v>0</v>
      </c>
      <c r="K57" s="45">
        <v>0</v>
      </c>
      <c r="L57" s="54">
        <v>13.242349356</v>
      </c>
      <c r="M57" s="73">
        <v>0</v>
      </c>
      <c r="N57" s="53">
        <v>0</v>
      </c>
      <c r="O57" s="45">
        <v>0</v>
      </c>
      <c r="P57" s="45">
        <v>0</v>
      </c>
      <c r="Q57" s="54">
        <v>0</v>
      </c>
      <c r="R57" s="73">
        <v>0.08963692100000001</v>
      </c>
      <c r="S57" s="45">
        <v>0</v>
      </c>
      <c r="T57" s="45">
        <v>0</v>
      </c>
      <c r="U57" s="45">
        <v>0</v>
      </c>
      <c r="V57" s="54">
        <v>0.049228065</v>
      </c>
      <c r="W57" s="73">
        <v>0</v>
      </c>
      <c r="X57" s="45">
        <v>0</v>
      </c>
      <c r="Y57" s="45">
        <v>0</v>
      </c>
      <c r="Z57" s="45">
        <v>0</v>
      </c>
      <c r="AA57" s="54">
        <v>0</v>
      </c>
      <c r="AB57" s="73">
        <v>0</v>
      </c>
      <c r="AC57" s="45">
        <v>0</v>
      </c>
      <c r="AD57" s="45">
        <v>0</v>
      </c>
      <c r="AE57" s="45">
        <v>0</v>
      </c>
      <c r="AF57" s="54">
        <v>0</v>
      </c>
      <c r="AG57" s="73">
        <v>0</v>
      </c>
      <c r="AH57" s="45">
        <v>0</v>
      </c>
      <c r="AI57" s="45">
        <v>0</v>
      </c>
      <c r="AJ57" s="45">
        <v>0</v>
      </c>
      <c r="AK57" s="54">
        <v>0</v>
      </c>
      <c r="AL57" s="73">
        <v>0</v>
      </c>
      <c r="AM57" s="45">
        <v>0</v>
      </c>
      <c r="AN57" s="45">
        <v>0</v>
      </c>
      <c r="AO57" s="45">
        <v>0</v>
      </c>
      <c r="AP57" s="54">
        <v>0</v>
      </c>
      <c r="AQ57" s="73">
        <v>0</v>
      </c>
      <c r="AR57" s="53">
        <v>0</v>
      </c>
      <c r="AS57" s="45">
        <v>0</v>
      </c>
      <c r="AT57" s="45">
        <v>0</v>
      </c>
      <c r="AU57" s="54">
        <v>0</v>
      </c>
      <c r="AV57" s="73">
        <v>4.228745406000001</v>
      </c>
      <c r="AW57" s="45">
        <v>8.286301589</v>
      </c>
      <c r="AX57" s="45">
        <v>0</v>
      </c>
      <c r="AY57" s="45">
        <v>0</v>
      </c>
      <c r="AZ57" s="54">
        <v>32.929672821</v>
      </c>
      <c r="BA57" s="73">
        <v>0</v>
      </c>
      <c r="BB57" s="53">
        <v>0</v>
      </c>
      <c r="BC57" s="45">
        <v>0</v>
      </c>
      <c r="BD57" s="45">
        <v>0</v>
      </c>
      <c r="BE57" s="54">
        <v>0</v>
      </c>
      <c r="BF57" s="73">
        <v>0.375151434</v>
      </c>
      <c r="BG57" s="53">
        <v>0</v>
      </c>
      <c r="BH57" s="45">
        <v>0</v>
      </c>
      <c r="BI57" s="45">
        <v>0</v>
      </c>
      <c r="BJ57" s="56">
        <v>1.223578015</v>
      </c>
      <c r="BK57" s="61">
        <f t="shared" si="3"/>
        <v>66.758393278</v>
      </c>
    </row>
    <row r="58" spans="1:63" ht="12.75">
      <c r="A58" s="97"/>
      <c r="B58" s="3" t="s">
        <v>167</v>
      </c>
      <c r="C58" s="55">
        <v>0</v>
      </c>
      <c r="D58" s="53">
        <v>0</v>
      </c>
      <c r="E58" s="45">
        <v>0</v>
      </c>
      <c r="F58" s="45">
        <v>0</v>
      </c>
      <c r="G58" s="54">
        <v>0</v>
      </c>
      <c r="H58" s="73">
        <v>0.17918829</v>
      </c>
      <c r="I58" s="45">
        <v>0</v>
      </c>
      <c r="J58" s="45">
        <v>0</v>
      </c>
      <c r="K58" s="45">
        <v>0</v>
      </c>
      <c r="L58" s="54">
        <v>1.7773104960000001</v>
      </c>
      <c r="M58" s="73">
        <v>0</v>
      </c>
      <c r="N58" s="53">
        <v>0</v>
      </c>
      <c r="O58" s="45">
        <v>0</v>
      </c>
      <c r="P58" s="45">
        <v>0</v>
      </c>
      <c r="Q58" s="54">
        <v>0</v>
      </c>
      <c r="R58" s="73">
        <v>0.002972091</v>
      </c>
      <c r="S58" s="45">
        <v>0</v>
      </c>
      <c r="T58" s="45">
        <v>0</v>
      </c>
      <c r="U58" s="45">
        <v>0</v>
      </c>
      <c r="V58" s="54">
        <v>0</v>
      </c>
      <c r="W58" s="73">
        <v>0</v>
      </c>
      <c r="X58" s="45">
        <v>0</v>
      </c>
      <c r="Y58" s="45">
        <v>0</v>
      </c>
      <c r="Z58" s="45">
        <v>0</v>
      </c>
      <c r="AA58" s="54">
        <v>0</v>
      </c>
      <c r="AB58" s="73">
        <v>0</v>
      </c>
      <c r="AC58" s="45">
        <v>0</v>
      </c>
      <c r="AD58" s="45">
        <v>0</v>
      </c>
      <c r="AE58" s="45">
        <v>0</v>
      </c>
      <c r="AF58" s="54">
        <v>0</v>
      </c>
      <c r="AG58" s="73">
        <v>0</v>
      </c>
      <c r="AH58" s="45">
        <v>0</v>
      </c>
      <c r="AI58" s="45">
        <v>0</v>
      </c>
      <c r="AJ58" s="45">
        <v>0</v>
      </c>
      <c r="AK58" s="54">
        <v>0</v>
      </c>
      <c r="AL58" s="73">
        <v>0</v>
      </c>
      <c r="AM58" s="45">
        <v>0</v>
      </c>
      <c r="AN58" s="45">
        <v>0</v>
      </c>
      <c r="AO58" s="45">
        <v>0</v>
      </c>
      <c r="AP58" s="54">
        <v>0</v>
      </c>
      <c r="AQ58" s="73">
        <v>0</v>
      </c>
      <c r="AR58" s="53">
        <v>0</v>
      </c>
      <c r="AS58" s="45">
        <v>0</v>
      </c>
      <c r="AT58" s="45">
        <v>0</v>
      </c>
      <c r="AU58" s="54">
        <v>0</v>
      </c>
      <c r="AV58" s="73">
        <v>2.1726253499999997</v>
      </c>
      <c r="AW58" s="45">
        <v>5.210758974</v>
      </c>
      <c r="AX58" s="45">
        <v>0</v>
      </c>
      <c r="AY58" s="45">
        <v>0</v>
      </c>
      <c r="AZ58" s="54">
        <v>20.660906619</v>
      </c>
      <c r="BA58" s="73">
        <v>0</v>
      </c>
      <c r="BB58" s="53">
        <v>0</v>
      </c>
      <c r="BC58" s="45">
        <v>0</v>
      </c>
      <c r="BD58" s="45">
        <v>0</v>
      </c>
      <c r="BE58" s="54">
        <v>0</v>
      </c>
      <c r="BF58" s="73">
        <v>0.28688285199999997</v>
      </c>
      <c r="BG58" s="53">
        <v>0.294384355</v>
      </c>
      <c r="BH58" s="45">
        <v>0</v>
      </c>
      <c r="BI58" s="45">
        <v>0</v>
      </c>
      <c r="BJ58" s="56">
        <v>2.707747295</v>
      </c>
      <c r="BK58" s="61">
        <f t="shared" si="3"/>
        <v>33.292776321999995</v>
      </c>
    </row>
    <row r="59" spans="1:63" ht="12.75">
      <c r="A59" s="97"/>
      <c r="B59" s="3" t="s">
        <v>168</v>
      </c>
      <c r="C59" s="55">
        <v>0</v>
      </c>
      <c r="D59" s="53">
        <v>5.82327742</v>
      </c>
      <c r="E59" s="45">
        <v>0</v>
      </c>
      <c r="F59" s="45">
        <v>0</v>
      </c>
      <c r="G59" s="54">
        <v>0</v>
      </c>
      <c r="H59" s="73">
        <v>0.18426589</v>
      </c>
      <c r="I59" s="45">
        <v>3.4939664520000004</v>
      </c>
      <c r="J59" s="45">
        <v>0</v>
      </c>
      <c r="K59" s="45">
        <v>0</v>
      </c>
      <c r="L59" s="54">
        <v>1.6073212289999999</v>
      </c>
      <c r="M59" s="73">
        <v>0</v>
      </c>
      <c r="N59" s="53">
        <v>0</v>
      </c>
      <c r="O59" s="45">
        <v>0</v>
      </c>
      <c r="P59" s="45">
        <v>0</v>
      </c>
      <c r="Q59" s="54">
        <v>0</v>
      </c>
      <c r="R59" s="73">
        <v>0.181021812</v>
      </c>
      <c r="S59" s="45">
        <v>17.46983226</v>
      </c>
      <c r="T59" s="45">
        <v>0</v>
      </c>
      <c r="U59" s="45">
        <v>0</v>
      </c>
      <c r="V59" s="54">
        <v>1.520624269</v>
      </c>
      <c r="W59" s="73">
        <v>0</v>
      </c>
      <c r="X59" s="45">
        <v>0</v>
      </c>
      <c r="Y59" s="45">
        <v>0</v>
      </c>
      <c r="Z59" s="45">
        <v>0</v>
      </c>
      <c r="AA59" s="54">
        <v>0</v>
      </c>
      <c r="AB59" s="73">
        <v>0</v>
      </c>
      <c r="AC59" s="45">
        <v>0</v>
      </c>
      <c r="AD59" s="45">
        <v>0</v>
      </c>
      <c r="AE59" s="45">
        <v>0</v>
      </c>
      <c r="AF59" s="54">
        <v>0</v>
      </c>
      <c r="AG59" s="73">
        <v>0</v>
      </c>
      <c r="AH59" s="45">
        <v>0</v>
      </c>
      <c r="AI59" s="45">
        <v>0</v>
      </c>
      <c r="AJ59" s="45">
        <v>0</v>
      </c>
      <c r="AK59" s="54">
        <v>0</v>
      </c>
      <c r="AL59" s="73">
        <v>0</v>
      </c>
      <c r="AM59" s="45">
        <v>0</v>
      </c>
      <c r="AN59" s="45">
        <v>0</v>
      </c>
      <c r="AO59" s="45">
        <v>0</v>
      </c>
      <c r="AP59" s="54">
        <v>0</v>
      </c>
      <c r="AQ59" s="73">
        <v>0</v>
      </c>
      <c r="AR59" s="53">
        <v>0</v>
      </c>
      <c r="AS59" s="45">
        <v>0</v>
      </c>
      <c r="AT59" s="45">
        <v>0</v>
      </c>
      <c r="AU59" s="54">
        <v>0</v>
      </c>
      <c r="AV59" s="73">
        <v>2.4612304529999998</v>
      </c>
      <c r="AW59" s="45">
        <v>8.061707026</v>
      </c>
      <c r="AX59" s="45">
        <v>0</v>
      </c>
      <c r="AY59" s="45">
        <v>0</v>
      </c>
      <c r="AZ59" s="54">
        <v>40.721403343</v>
      </c>
      <c r="BA59" s="73">
        <v>0</v>
      </c>
      <c r="BB59" s="53">
        <v>0</v>
      </c>
      <c r="BC59" s="45">
        <v>0</v>
      </c>
      <c r="BD59" s="45">
        <v>0</v>
      </c>
      <c r="BE59" s="54">
        <v>0</v>
      </c>
      <c r="BF59" s="73">
        <v>0.6462999</v>
      </c>
      <c r="BG59" s="53">
        <v>0.381069735</v>
      </c>
      <c r="BH59" s="45">
        <v>0</v>
      </c>
      <c r="BI59" s="45">
        <v>0</v>
      </c>
      <c r="BJ59" s="56">
        <v>2.10293976</v>
      </c>
      <c r="BK59" s="61">
        <f t="shared" si="3"/>
        <v>84.654959549</v>
      </c>
    </row>
    <row r="60" spans="1:63" ht="12.75">
      <c r="A60" s="97"/>
      <c r="B60" s="3" t="s">
        <v>169</v>
      </c>
      <c r="C60" s="55">
        <v>0</v>
      </c>
      <c r="D60" s="53">
        <v>0</v>
      </c>
      <c r="E60" s="45">
        <v>0</v>
      </c>
      <c r="F60" s="45">
        <v>0</v>
      </c>
      <c r="G60" s="54">
        <v>0</v>
      </c>
      <c r="H60" s="73">
        <v>0.09252054300000001</v>
      </c>
      <c r="I60" s="45">
        <v>11.9886254</v>
      </c>
      <c r="J60" s="45">
        <v>0</v>
      </c>
      <c r="K60" s="45">
        <v>0</v>
      </c>
      <c r="L60" s="54">
        <v>12.307741214</v>
      </c>
      <c r="M60" s="73">
        <v>0</v>
      </c>
      <c r="N60" s="53">
        <v>0</v>
      </c>
      <c r="O60" s="45">
        <v>0</v>
      </c>
      <c r="P60" s="45">
        <v>0</v>
      </c>
      <c r="Q60" s="54">
        <v>0</v>
      </c>
      <c r="R60" s="73">
        <v>0.005733421</v>
      </c>
      <c r="S60" s="45">
        <v>0</v>
      </c>
      <c r="T60" s="45">
        <v>0.286671049</v>
      </c>
      <c r="U60" s="45">
        <v>0</v>
      </c>
      <c r="V60" s="54">
        <v>0</v>
      </c>
      <c r="W60" s="73">
        <v>0</v>
      </c>
      <c r="X60" s="45">
        <v>0</v>
      </c>
      <c r="Y60" s="45">
        <v>0</v>
      </c>
      <c r="Z60" s="45">
        <v>0</v>
      </c>
      <c r="AA60" s="54">
        <v>0</v>
      </c>
      <c r="AB60" s="73">
        <v>0</v>
      </c>
      <c r="AC60" s="45">
        <v>0</v>
      </c>
      <c r="AD60" s="45">
        <v>0</v>
      </c>
      <c r="AE60" s="45">
        <v>0</v>
      </c>
      <c r="AF60" s="54">
        <v>0</v>
      </c>
      <c r="AG60" s="73">
        <v>0</v>
      </c>
      <c r="AH60" s="45">
        <v>0</v>
      </c>
      <c r="AI60" s="45">
        <v>0</v>
      </c>
      <c r="AJ60" s="45">
        <v>0</v>
      </c>
      <c r="AK60" s="54">
        <v>0</v>
      </c>
      <c r="AL60" s="73">
        <v>0</v>
      </c>
      <c r="AM60" s="45">
        <v>0</v>
      </c>
      <c r="AN60" s="45">
        <v>0</v>
      </c>
      <c r="AO60" s="45">
        <v>0</v>
      </c>
      <c r="AP60" s="54">
        <v>0</v>
      </c>
      <c r="AQ60" s="73">
        <v>0</v>
      </c>
      <c r="AR60" s="53">
        <v>0</v>
      </c>
      <c r="AS60" s="45">
        <v>0</v>
      </c>
      <c r="AT60" s="45">
        <v>0</v>
      </c>
      <c r="AU60" s="54">
        <v>0</v>
      </c>
      <c r="AV60" s="73">
        <v>0.462669617</v>
      </c>
      <c r="AW60" s="45">
        <v>4.014456067</v>
      </c>
      <c r="AX60" s="45">
        <v>0</v>
      </c>
      <c r="AY60" s="45">
        <v>0</v>
      </c>
      <c r="AZ60" s="54">
        <v>2.853580595</v>
      </c>
      <c r="BA60" s="73">
        <v>0</v>
      </c>
      <c r="BB60" s="53">
        <v>0</v>
      </c>
      <c r="BC60" s="45">
        <v>0</v>
      </c>
      <c r="BD60" s="45">
        <v>0</v>
      </c>
      <c r="BE60" s="54">
        <v>0</v>
      </c>
      <c r="BF60" s="73">
        <v>0.074341778</v>
      </c>
      <c r="BG60" s="53">
        <v>1.143719677</v>
      </c>
      <c r="BH60" s="45">
        <v>0</v>
      </c>
      <c r="BI60" s="45">
        <v>0</v>
      </c>
      <c r="BJ60" s="56">
        <v>16.245303240000002</v>
      </c>
      <c r="BK60" s="61">
        <f t="shared" si="3"/>
        <v>49.475362601</v>
      </c>
    </row>
    <row r="61" spans="1:63" ht="12.75">
      <c r="A61" s="97"/>
      <c r="B61" s="3" t="s">
        <v>170</v>
      </c>
      <c r="C61" s="55">
        <v>0</v>
      </c>
      <c r="D61" s="53">
        <v>0</v>
      </c>
      <c r="E61" s="45">
        <v>0</v>
      </c>
      <c r="F61" s="45">
        <v>0</v>
      </c>
      <c r="G61" s="54">
        <v>0</v>
      </c>
      <c r="H61" s="73">
        <v>0.381745831</v>
      </c>
      <c r="I61" s="45">
        <v>10.505121895999999</v>
      </c>
      <c r="J61" s="45">
        <v>0</v>
      </c>
      <c r="K61" s="45">
        <v>0</v>
      </c>
      <c r="L61" s="54">
        <v>2.85543376</v>
      </c>
      <c r="M61" s="73">
        <v>0</v>
      </c>
      <c r="N61" s="53">
        <v>0</v>
      </c>
      <c r="O61" s="45">
        <v>0</v>
      </c>
      <c r="P61" s="45">
        <v>0</v>
      </c>
      <c r="Q61" s="54">
        <v>0</v>
      </c>
      <c r="R61" s="73">
        <v>0.017169977</v>
      </c>
      <c r="S61" s="45">
        <v>0</v>
      </c>
      <c r="T61" s="45">
        <v>0</v>
      </c>
      <c r="U61" s="45">
        <v>0</v>
      </c>
      <c r="V61" s="54">
        <v>0.43102825499999997</v>
      </c>
      <c r="W61" s="73">
        <v>0</v>
      </c>
      <c r="X61" s="45">
        <v>0</v>
      </c>
      <c r="Y61" s="45">
        <v>0</v>
      </c>
      <c r="Z61" s="45">
        <v>0</v>
      </c>
      <c r="AA61" s="54">
        <v>0</v>
      </c>
      <c r="AB61" s="73">
        <v>0</v>
      </c>
      <c r="AC61" s="45">
        <v>0</v>
      </c>
      <c r="AD61" s="45">
        <v>0</v>
      </c>
      <c r="AE61" s="45">
        <v>0</v>
      </c>
      <c r="AF61" s="54">
        <v>0</v>
      </c>
      <c r="AG61" s="73">
        <v>0</v>
      </c>
      <c r="AH61" s="45">
        <v>0</v>
      </c>
      <c r="AI61" s="45">
        <v>0</v>
      </c>
      <c r="AJ61" s="45">
        <v>0</v>
      </c>
      <c r="AK61" s="54">
        <v>0</v>
      </c>
      <c r="AL61" s="73">
        <v>0</v>
      </c>
      <c r="AM61" s="45">
        <v>0</v>
      </c>
      <c r="AN61" s="45">
        <v>0</v>
      </c>
      <c r="AO61" s="45">
        <v>0</v>
      </c>
      <c r="AP61" s="54">
        <v>0</v>
      </c>
      <c r="AQ61" s="73">
        <v>0</v>
      </c>
      <c r="AR61" s="53">
        <v>5.709164514999999</v>
      </c>
      <c r="AS61" s="45">
        <v>0</v>
      </c>
      <c r="AT61" s="45">
        <v>0</v>
      </c>
      <c r="AU61" s="54">
        <v>0</v>
      </c>
      <c r="AV61" s="73">
        <v>0.6113307929999999</v>
      </c>
      <c r="AW61" s="45">
        <v>8.403890166</v>
      </c>
      <c r="AX61" s="45">
        <v>0</v>
      </c>
      <c r="AY61" s="45">
        <v>0</v>
      </c>
      <c r="AZ61" s="54">
        <v>7.4624261</v>
      </c>
      <c r="BA61" s="73">
        <v>0</v>
      </c>
      <c r="BB61" s="53">
        <v>0</v>
      </c>
      <c r="BC61" s="45">
        <v>0</v>
      </c>
      <c r="BD61" s="45">
        <v>0</v>
      </c>
      <c r="BE61" s="54">
        <v>0</v>
      </c>
      <c r="BF61" s="73">
        <v>0.20997215</v>
      </c>
      <c r="BG61" s="53">
        <v>2.406241821</v>
      </c>
      <c r="BH61" s="45">
        <v>0</v>
      </c>
      <c r="BI61" s="45">
        <v>0</v>
      </c>
      <c r="BJ61" s="56">
        <v>0.194111593</v>
      </c>
      <c r="BK61" s="61">
        <f t="shared" si="3"/>
        <v>39.187636857</v>
      </c>
    </row>
    <row r="62" spans="1:63" ht="12.75">
      <c r="A62" s="97"/>
      <c r="B62" s="3" t="s">
        <v>171</v>
      </c>
      <c r="C62" s="55">
        <v>0</v>
      </c>
      <c r="D62" s="53">
        <v>5.754451615</v>
      </c>
      <c r="E62" s="45">
        <v>0</v>
      </c>
      <c r="F62" s="45">
        <v>0</v>
      </c>
      <c r="G62" s="54">
        <v>0</v>
      </c>
      <c r="H62" s="73">
        <v>0.45218370199999997</v>
      </c>
      <c r="I62" s="45">
        <v>0.057544516000000004</v>
      </c>
      <c r="J62" s="45">
        <v>0</v>
      </c>
      <c r="K62" s="45">
        <v>0</v>
      </c>
      <c r="L62" s="54">
        <v>39.795046675</v>
      </c>
      <c r="M62" s="73">
        <v>0</v>
      </c>
      <c r="N62" s="53">
        <v>0</v>
      </c>
      <c r="O62" s="45">
        <v>0</v>
      </c>
      <c r="P62" s="45">
        <v>0</v>
      </c>
      <c r="Q62" s="54">
        <v>0</v>
      </c>
      <c r="R62" s="73">
        <v>0.159759221</v>
      </c>
      <c r="S62" s="45">
        <v>6.905341937999999</v>
      </c>
      <c r="T62" s="45">
        <v>2.301780646</v>
      </c>
      <c r="U62" s="45">
        <v>0</v>
      </c>
      <c r="V62" s="54">
        <v>0</v>
      </c>
      <c r="W62" s="73">
        <v>0</v>
      </c>
      <c r="X62" s="45">
        <v>0</v>
      </c>
      <c r="Y62" s="45">
        <v>0</v>
      </c>
      <c r="Z62" s="45">
        <v>0</v>
      </c>
      <c r="AA62" s="54">
        <v>0</v>
      </c>
      <c r="AB62" s="73">
        <v>0</v>
      </c>
      <c r="AC62" s="45">
        <v>0</v>
      </c>
      <c r="AD62" s="45">
        <v>0</v>
      </c>
      <c r="AE62" s="45">
        <v>0</v>
      </c>
      <c r="AF62" s="54">
        <v>0</v>
      </c>
      <c r="AG62" s="73">
        <v>0</v>
      </c>
      <c r="AH62" s="45">
        <v>0</v>
      </c>
      <c r="AI62" s="45">
        <v>0</v>
      </c>
      <c r="AJ62" s="45">
        <v>0</v>
      </c>
      <c r="AK62" s="54">
        <v>0</v>
      </c>
      <c r="AL62" s="73">
        <v>0</v>
      </c>
      <c r="AM62" s="45">
        <v>0</v>
      </c>
      <c r="AN62" s="45">
        <v>0</v>
      </c>
      <c r="AO62" s="45">
        <v>0</v>
      </c>
      <c r="AP62" s="54">
        <v>0</v>
      </c>
      <c r="AQ62" s="73">
        <v>0</v>
      </c>
      <c r="AR62" s="53">
        <v>0</v>
      </c>
      <c r="AS62" s="45">
        <v>0</v>
      </c>
      <c r="AT62" s="45">
        <v>0</v>
      </c>
      <c r="AU62" s="54">
        <v>0</v>
      </c>
      <c r="AV62" s="73">
        <v>3.251199645</v>
      </c>
      <c r="AW62" s="45">
        <v>18.962924487</v>
      </c>
      <c r="AX62" s="45">
        <v>0</v>
      </c>
      <c r="AY62" s="45">
        <v>0</v>
      </c>
      <c r="AZ62" s="54">
        <v>31.901018254</v>
      </c>
      <c r="BA62" s="73">
        <v>0</v>
      </c>
      <c r="BB62" s="53">
        <v>0</v>
      </c>
      <c r="BC62" s="45">
        <v>0</v>
      </c>
      <c r="BD62" s="45">
        <v>0</v>
      </c>
      <c r="BE62" s="54">
        <v>0</v>
      </c>
      <c r="BF62" s="73">
        <v>0.581517979</v>
      </c>
      <c r="BG62" s="53">
        <v>0.022853781</v>
      </c>
      <c r="BH62" s="45">
        <v>0</v>
      </c>
      <c r="BI62" s="45">
        <v>0</v>
      </c>
      <c r="BJ62" s="56">
        <v>2.758849816</v>
      </c>
      <c r="BK62" s="102">
        <f t="shared" si="3"/>
        <v>112.90447227499997</v>
      </c>
    </row>
    <row r="63" spans="1:63" ht="12.75">
      <c r="A63" s="97"/>
      <c r="B63" s="3" t="s">
        <v>177</v>
      </c>
      <c r="C63" s="55">
        <v>0</v>
      </c>
      <c r="D63" s="53">
        <v>0</v>
      </c>
      <c r="E63" s="45">
        <v>0</v>
      </c>
      <c r="F63" s="45">
        <v>0</v>
      </c>
      <c r="G63" s="54">
        <v>0</v>
      </c>
      <c r="H63" s="73">
        <v>0.126654926</v>
      </c>
      <c r="I63" s="45">
        <v>1.87066355</v>
      </c>
      <c r="J63" s="45">
        <v>0</v>
      </c>
      <c r="K63" s="45">
        <v>0</v>
      </c>
      <c r="L63" s="54">
        <v>3.158120228</v>
      </c>
      <c r="M63" s="73">
        <v>0</v>
      </c>
      <c r="N63" s="53">
        <v>0</v>
      </c>
      <c r="O63" s="45">
        <v>0</v>
      </c>
      <c r="P63" s="45">
        <v>0</v>
      </c>
      <c r="Q63" s="54">
        <v>0</v>
      </c>
      <c r="R63" s="73">
        <v>0.07152537099999999</v>
      </c>
      <c r="S63" s="45">
        <v>11.003903229999999</v>
      </c>
      <c r="T63" s="45">
        <v>0</v>
      </c>
      <c r="U63" s="45">
        <v>0</v>
      </c>
      <c r="V63" s="54">
        <v>0.154054645</v>
      </c>
      <c r="W63" s="73">
        <v>0</v>
      </c>
      <c r="X63" s="45">
        <v>0</v>
      </c>
      <c r="Y63" s="45">
        <v>0</v>
      </c>
      <c r="Z63" s="45">
        <v>0</v>
      </c>
      <c r="AA63" s="54">
        <v>0</v>
      </c>
      <c r="AB63" s="73">
        <v>0</v>
      </c>
      <c r="AC63" s="45">
        <v>0</v>
      </c>
      <c r="AD63" s="45">
        <v>0</v>
      </c>
      <c r="AE63" s="45">
        <v>0</v>
      </c>
      <c r="AF63" s="54">
        <v>0</v>
      </c>
      <c r="AG63" s="73">
        <v>0</v>
      </c>
      <c r="AH63" s="45">
        <v>0</v>
      </c>
      <c r="AI63" s="45">
        <v>0</v>
      </c>
      <c r="AJ63" s="45">
        <v>0</v>
      </c>
      <c r="AK63" s="54">
        <v>0</v>
      </c>
      <c r="AL63" s="73">
        <v>0</v>
      </c>
      <c r="AM63" s="45">
        <v>0</v>
      </c>
      <c r="AN63" s="45">
        <v>0</v>
      </c>
      <c r="AO63" s="45">
        <v>0</v>
      </c>
      <c r="AP63" s="54">
        <v>0</v>
      </c>
      <c r="AQ63" s="73">
        <v>0</v>
      </c>
      <c r="AR63" s="53">
        <v>0</v>
      </c>
      <c r="AS63" s="45">
        <v>0</v>
      </c>
      <c r="AT63" s="45">
        <v>0</v>
      </c>
      <c r="AU63" s="54">
        <v>0</v>
      </c>
      <c r="AV63" s="73">
        <v>1.8158063770000001</v>
      </c>
      <c r="AW63" s="45">
        <v>8.7532847</v>
      </c>
      <c r="AX63" s="45">
        <v>0</v>
      </c>
      <c r="AY63" s="45">
        <v>0</v>
      </c>
      <c r="AZ63" s="54">
        <v>25.850070104</v>
      </c>
      <c r="BA63" s="73">
        <v>0</v>
      </c>
      <c r="BB63" s="53">
        <v>0</v>
      </c>
      <c r="BC63" s="45">
        <v>0</v>
      </c>
      <c r="BD63" s="45">
        <v>0</v>
      </c>
      <c r="BE63" s="54">
        <v>0</v>
      </c>
      <c r="BF63" s="73">
        <v>0.17487073</v>
      </c>
      <c r="BG63" s="53">
        <v>0.021801047</v>
      </c>
      <c r="BH63" s="45">
        <v>0</v>
      </c>
      <c r="BI63" s="45">
        <v>0</v>
      </c>
      <c r="BJ63" s="56">
        <v>0.6025415</v>
      </c>
      <c r="BK63" s="103">
        <f t="shared" si="3"/>
        <v>53.603296408</v>
      </c>
    </row>
    <row r="64" spans="1:63" ht="13.5" thickBot="1">
      <c r="A64" s="97"/>
      <c r="B64" s="98"/>
      <c r="C64" s="55"/>
      <c r="D64" s="99"/>
      <c r="E64" s="55"/>
      <c r="F64" s="55"/>
      <c r="G64" s="43"/>
      <c r="H64" s="73"/>
      <c r="I64" s="55"/>
      <c r="J64" s="55"/>
      <c r="K64" s="55"/>
      <c r="L64" s="43"/>
      <c r="M64" s="73"/>
      <c r="N64" s="99"/>
      <c r="O64" s="55"/>
      <c r="P64" s="55"/>
      <c r="Q64" s="43"/>
      <c r="R64" s="73"/>
      <c r="S64" s="55"/>
      <c r="T64" s="55"/>
      <c r="U64" s="55"/>
      <c r="V64" s="43"/>
      <c r="W64" s="73"/>
      <c r="X64" s="55"/>
      <c r="Y64" s="55"/>
      <c r="Z64" s="55"/>
      <c r="AA64" s="43"/>
      <c r="AB64" s="73"/>
      <c r="AC64" s="55"/>
      <c r="AD64" s="55"/>
      <c r="AE64" s="55"/>
      <c r="AF64" s="43"/>
      <c r="AG64" s="73"/>
      <c r="AH64" s="55"/>
      <c r="AI64" s="55"/>
      <c r="AJ64" s="55"/>
      <c r="AK64" s="43"/>
      <c r="AL64" s="73"/>
      <c r="AM64" s="55"/>
      <c r="AN64" s="55"/>
      <c r="AO64" s="55"/>
      <c r="AP64" s="43"/>
      <c r="AQ64" s="73"/>
      <c r="AR64" s="99"/>
      <c r="AS64" s="55"/>
      <c r="AT64" s="55"/>
      <c r="AU64" s="43"/>
      <c r="AV64" s="73"/>
      <c r="AW64" s="55"/>
      <c r="AX64" s="55"/>
      <c r="AY64" s="55"/>
      <c r="AZ64" s="43"/>
      <c r="BA64" s="73"/>
      <c r="BB64" s="99"/>
      <c r="BC64" s="55"/>
      <c r="BD64" s="55"/>
      <c r="BE64" s="43"/>
      <c r="BF64" s="73"/>
      <c r="BG64" s="99"/>
      <c r="BH64" s="55"/>
      <c r="BI64" s="55"/>
      <c r="BJ64" s="43"/>
      <c r="BK64" s="104"/>
    </row>
    <row r="65" spans="1:63" ht="13.5" thickBot="1">
      <c r="A65" s="36"/>
      <c r="B65" s="37" t="s">
        <v>186</v>
      </c>
      <c r="C65" s="94">
        <f aca="true" t="shared" si="4" ref="C65:AH65">SUM(C16:C64)</f>
        <v>0</v>
      </c>
      <c r="D65" s="94">
        <f t="shared" si="4"/>
        <v>340.561894319</v>
      </c>
      <c r="E65" s="94">
        <f t="shared" si="4"/>
        <v>0</v>
      </c>
      <c r="F65" s="94">
        <f t="shared" si="4"/>
        <v>0</v>
      </c>
      <c r="G65" s="94">
        <f t="shared" si="4"/>
        <v>0</v>
      </c>
      <c r="H65" s="94">
        <f t="shared" si="4"/>
        <v>7.558142445</v>
      </c>
      <c r="I65" s="94">
        <f t="shared" si="4"/>
        <v>485.406156612</v>
      </c>
      <c r="J65" s="94">
        <f t="shared" si="4"/>
        <v>0</v>
      </c>
      <c r="K65" s="94">
        <f t="shared" si="4"/>
        <v>0</v>
      </c>
      <c r="L65" s="94">
        <f t="shared" si="4"/>
        <v>351.2460550389998</v>
      </c>
      <c r="M65" s="94">
        <f t="shared" si="4"/>
        <v>0</v>
      </c>
      <c r="N65" s="94">
        <f t="shared" si="4"/>
        <v>0</v>
      </c>
      <c r="O65" s="94">
        <f t="shared" si="4"/>
        <v>0</v>
      </c>
      <c r="P65" s="94">
        <f t="shared" si="4"/>
        <v>0</v>
      </c>
      <c r="Q65" s="94">
        <f t="shared" si="4"/>
        <v>0</v>
      </c>
      <c r="R65" s="94">
        <f t="shared" si="4"/>
        <v>1.8803870800000002</v>
      </c>
      <c r="S65" s="94">
        <f t="shared" si="4"/>
        <v>194.121050256</v>
      </c>
      <c r="T65" s="94">
        <f t="shared" si="4"/>
        <v>8.546682662999999</v>
      </c>
      <c r="U65" s="94">
        <f t="shared" si="4"/>
        <v>0</v>
      </c>
      <c r="V65" s="94">
        <f t="shared" si="4"/>
        <v>8.896026416</v>
      </c>
      <c r="W65" s="94">
        <f t="shared" si="4"/>
        <v>0</v>
      </c>
      <c r="X65" s="94">
        <f t="shared" si="4"/>
        <v>0</v>
      </c>
      <c r="Y65" s="94">
        <f t="shared" si="4"/>
        <v>0</v>
      </c>
      <c r="Z65" s="94">
        <f t="shared" si="4"/>
        <v>0</v>
      </c>
      <c r="AA65" s="94">
        <f t="shared" si="4"/>
        <v>0</v>
      </c>
      <c r="AB65" s="94">
        <f t="shared" si="4"/>
        <v>0.028505663</v>
      </c>
      <c r="AC65" s="94">
        <f t="shared" si="4"/>
        <v>0</v>
      </c>
      <c r="AD65" s="94">
        <f t="shared" si="4"/>
        <v>0</v>
      </c>
      <c r="AE65" s="94">
        <f t="shared" si="4"/>
        <v>0</v>
      </c>
      <c r="AF65" s="94">
        <f t="shared" si="4"/>
        <v>0</v>
      </c>
      <c r="AG65" s="94">
        <f t="shared" si="4"/>
        <v>0</v>
      </c>
      <c r="AH65" s="94">
        <f t="shared" si="4"/>
        <v>0</v>
      </c>
      <c r="AI65" s="94">
        <f aca="true" t="shared" si="5" ref="AI65:BJ65">SUM(AI16:AI64)</f>
        <v>0</v>
      </c>
      <c r="AJ65" s="94">
        <f t="shared" si="5"/>
        <v>0</v>
      </c>
      <c r="AK65" s="94">
        <f t="shared" si="5"/>
        <v>0</v>
      </c>
      <c r="AL65" s="94">
        <f t="shared" si="5"/>
        <v>0</v>
      </c>
      <c r="AM65" s="94">
        <f t="shared" si="5"/>
        <v>0</v>
      </c>
      <c r="AN65" s="94">
        <f t="shared" si="5"/>
        <v>0</v>
      </c>
      <c r="AO65" s="94">
        <f t="shared" si="5"/>
        <v>0</v>
      </c>
      <c r="AP65" s="94">
        <f t="shared" si="5"/>
        <v>0</v>
      </c>
      <c r="AQ65" s="94">
        <f t="shared" si="5"/>
        <v>0</v>
      </c>
      <c r="AR65" s="94">
        <f t="shared" si="5"/>
        <v>17.143177415</v>
      </c>
      <c r="AS65" s="94">
        <f t="shared" si="5"/>
        <v>0</v>
      </c>
      <c r="AT65" s="94">
        <f t="shared" si="5"/>
        <v>0</v>
      </c>
      <c r="AU65" s="94">
        <f t="shared" si="5"/>
        <v>0</v>
      </c>
      <c r="AV65" s="94">
        <f t="shared" si="5"/>
        <v>226.22348629900006</v>
      </c>
      <c r="AW65" s="94">
        <f t="shared" si="5"/>
        <v>527.382509033</v>
      </c>
      <c r="AX65" s="94">
        <f t="shared" si="5"/>
        <v>0</v>
      </c>
      <c r="AY65" s="94">
        <f t="shared" si="5"/>
        <v>0</v>
      </c>
      <c r="AZ65" s="94">
        <f t="shared" si="5"/>
        <v>1507.1070059599997</v>
      </c>
      <c r="BA65" s="94">
        <f t="shared" si="5"/>
        <v>0</v>
      </c>
      <c r="BB65" s="94">
        <f t="shared" si="5"/>
        <v>0</v>
      </c>
      <c r="BC65" s="94">
        <f t="shared" si="5"/>
        <v>0</v>
      </c>
      <c r="BD65" s="94">
        <f t="shared" si="5"/>
        <v>0</v>
      </c>
      <c r="BE65" s="94">
        <f t="shared" si="5"/>
        <v>0</v>
      </c>
      <c r="BF65" s="94">
        <f t="shared" si="5"/>
        <v>57.74342880500001</v>
      </c>
      <c r="BG65" s="94">
        <f t="shared" si="5"/>
        <v>147.81121251600004</v>
      </c>
      <c r="BH65" s="94">
        <f t="shared" si="5"/>
        <v>0.695843581</v>
      </c>
      <c r="BI65" s="94">
        <f t="shared" si="5"/>
        <v>0</v>
      </c>
      <c r="BJ65" s="100">
        <f t="shared" si="5"/>
        <v>232.0950909489999</v>
      </c>
      <c r="BK65" s="101">
        <f>SUM(BK16:BK64)</f>
        <v>4114.446655051001</v>
      </c>
    </row>
    <row r="66" spans="1:63" ht="12.75">
      <c r="A66" s="11" t="s">
        <v>75</v>
      </c>
      <c r="B66" s="18" t="s">
        <v>15</v>
      </c>
      <c r="C66" s="126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44"/>
    </row>
    <row r="67" spans="1:63" ht="12.75">
      <c r="A67" s="11"/>
      <c r="B67" s="19" t="s">
        <v>33</v>
      </c>
      <c r="C67" s="57"/>
      <c r="D67" s="58"/>
      <c r="E67" s="59"/>
      <c r="F67" s="59"/>
      <c r="G67" s="60"/>
      <c r="H67" s="57"/>
      <c r="I67" s="59"/>
      <c r="J67" s="59"/>
      <c r="K67" s="59"/>
      <c r="L67" s="60"/>
      <c r="M67" s="57"/>
      <c r="N67" s="58"/>
      <c r="O67" s="59"/>
      <c r="P67" s="59"/>
      <c r="Q67" s="60"/>
      <c r="R67" s="57"/>
      <c r="S67" s="59"/>
      <c r="T67" s="59"/>
      <c r="U67" s="59"/>
      <c r="V67" s="60"/>
      <c r="W67" s="57"/>
      <c r="X67" s="59"/>
      <c r="Y67" s="59"/>
      <c r="Z67" s="59"/>
      <c r="AA67" s="60"/>
      <c r="AB67" s="57"/>
      <c r="AC67" s="59"/>
      <c r="AD67" s="59"/>
      <c r="AE67" s="59"/>
      <c r="AF67" s="60"/>
      <c r="AG67" s="57"/>
      <c r="AH67" s="59"/>
      <c r="AI67" s="59"/>
      <c r="AJ67" s="59"/>
      <c r="AK67" s="60"/>
      <c r="AL67" s="57"/>
      <c r="AM67" s="59"/>
      <c r="AN67" s="59"/>
      <c r="AO67" s="59"/>
      <c r="AP67" s="60"/>
      <c r="AQ67" s="57"/>
      <c r="AR67" s="58"/>
      <c r="AS67" s="59"/>
      <c r="AT67" s="59"/>
      <c r="AU67" s="60"/>
      <c r="AV67" s="57"/>
      <c r="AW67" s="59"/>
      <c r="AX67" s="59"/>
      <c r="AY67" s="59"/>
      <c r="AZ67" s="60"/>
      <c r="BA67" s="57"/>
      <c r="BB67" s="58"/>
      <c r="BC67" s="59"/>
      <c r="BD67" s="59"/>
      <c r="BE67" s="60"/>
      <c r="BF67" s="57"/>
      <c r="BG67" s="58"/>
      <c r="BH67" s="59"/>
      <c r="BI67" s="59"/>
      <c r="BJ67" s="60"/>
      <c r="BK67" s="61"/>
    </row>
    <row r="68" spans="1:63" ht="12.75">
      <c r="A68" s="36"/>
      <c r="B68" s="37" t="s">
        <v>88</v>
      </c>
      <c r="C68" s="62"/>
      <c r="D68" s="63"/>
      <c r="E68" s="63"/>
      <c r="F68" s="63"/>
      <c r="G68" s="64"/>
      <c r="H68" s="62"/>
      <c r="I68" s="63"/>
      <c r="J68" s="63"/>
      <c r="K68" s="63"/>
      <c r="L68" s="64"/>
      <c r="M68" s="62"/>
      <c r="N68" s="63"/>
      <c r="O68" s="63"/>
      <c r="P68" s="63"/>
      <c r="Q68" s="64"/>
      <c r="R68" s="62"/>
      <c r="S68" s="63"/>
      <c r="T68" s="63"/>
      <c r="U68" s="63"/>
      <c r="V68" s="64"/>
      <c r="W68" s="62"/>
      <c r="X68" s="63"/>
      <c r="Y68" s="63"/>
      <c r="Z68" s="63"/>
      <c r="AA68" s="64"/>
      <c r="AB68" s="62"/>
      <c r="AC68" s="63"/>
      <c r="AD68" s="63"/>
      <c r="AE68" s="63"/>
      <c r="AF68" s="64"/>
      <c r="AG68" s="62"/>
      <c r="AH68" s="63"/>
      <c r="AI68" s="63"/>
      <c r="AJ68" s="63"/>
      <c r="AK68" s="64"/>
      <c r="AL68" s="62"/>
      <c r="AM68" s="63"/>
      <c r="AN68" s="63"/>
      <c r="AO68" s="63"/>
      <c r="AP68" s="64"/>
      <c r="AQ68" s="62"/>
      <c r="AR68" s="63"/>
      <c r="AS68" s="63"/>
      <c r="AT68" s="63"/>
      <c r="AU68" s="64"/>
      <c r="AV68" s="62"/>
      <c r="AW68" s="63"/>
      <c r="AX68" s="63"/>
      <c r="AY68" s="63"/>
      <c r="AZ68" s="64"/>
      <c r="BA68" s="62"/>
      <c r="BB68" s="63"/>
      <c r="BC68" s="63"/>
      <c r="BD68" s="63"/>
      <c r="BE68" s="64"/>
      <c r="BF68" s="62"/>
      <c r="BG68" s="63"/>
      <c r="BH68" s="63"/>
      <c r="BI68" s="63"/>
      <c r="BJ68" s="64"/>
      <c r="BK68" s="65"/>
    </row>
    <row r="69" spans="1:63" ht="12.75">
      <c r="A69" s="11" t="s">
        <v>77</v>
      </c>
      <c r="B69" s="24" t="s">
        <v>92</v>
      </c>
      <c r="C69" s="126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8"/>
    </row>
    <row r="70" spans="1:63" ht="12.75">
      <c r="A70" s="11"/>
      <c r="B70" s="19" t="s">
        <v>33</v>
      </c>
      <c r="C70" s="57"/>
      <c r="D70" s="58"/>
      <c r="E70" s="59"/>
      <c r="F70" s="59"/>
      <c r="G70" s="60"/>
      <c r="H70" s="57"/>
      <c r="I70" s="59"/>
      <c r="J70" s="59"/>
      <c r="K70" s="59"/>
      <c r="L70" s="60"/>
      <c r="M70" s="57"/>
      <c r="N70" s="58"/>
      <c r="O70" s="59"/>
      <c r="P70" s="59"/>
      <c r="Q70" s="60"/>
      <c r="R70" s="57"/>
      <c r="S70" s="59"/>
      <c r="T70" s="59"/>
      <c r="U70" s="59"/>
      <c r="V70" s="60"/>
      <c r="W70" s="57"/>
      <c r="X70" s="59"/>
      <c r="Y70" s="59"/>
      <c r="Z70" s="59"/>
      <c r="AA70" s="60"/>
      <c r="AB70" s="57"/>
      <c r="AC70" s="59"/>
      <c r="AD70" s="59"/>
      <c r="AE70" s="59"/>
      <c r="AF70" s="60"/>
      <c r="AG70" s="57"/>
      <c r="AH70" s="59"/>
      <c r="AI70" s="59"/>
      <c r="AJ70" s="59"/>
      <c r="AK70" s="60"/>
      <c r="AL70" s="57"/>
      <c r="AM70" s="59"/>
      <c r="AN70" s="59"/>
      <c r="AO70" s="59"/>
      <c r="AP70" s="60"/>
      <c r="AQ70" s="57"/>
      <c r="AR70" s="58"/>
      <c r="AS70" s="59"/>
      <c r="AT70" s="59"/>
      <c r="AU70" s="60"/>
      <c r="AV70" s="57"/>
      <c r="AW70" s="59"/>
      <c r="AX70" s="59"/>
      <c r="AY70" s="59"/>
      <c r="AZ70" s="60"/>
      <c r="BA70" s="57"/>
      <c r="BB70" s="58"/>
      <c r="BC70" s="59"/>
      <c r="BD70" s="59"/>
      <c r="BE70" s="60"/>
      <c r="BF70" s="57"/>
      <c r="BG70" s="58"/>
      <c r="BH70" s="59"/>
      <c r="BI70" s="59"/>
      <c r="BJ70" s="60"/>
      <c r="BK70" s="61"/>
    </row>
    <row r="71" spans="1:63" ht="12.75">
      <c r="A71" s="36"/>
      <c r="B71" s="37" t="s">
        <v>87</v>
      </c>
      <c r="C71" s="62"/>
      <c r="D71" s="63"/>
      <c r="E71" s="63"/>
      <c r="F71" s="63"/>
      <c r="G71" s="64"/>
      <c r="H71" s="62"/>
      <c r="I71" s="63"/>
      <c r="J71" s="63"/>
      <c r="K71" s="63"/>
      <c r="L71" s="64"/>
      <c r="M71" s="62"/>
      <c r="N71" s="63"/>
      <c r="O71" s="63"/>
      <c r="P71" s="63"/>
      <c r="Q71" s="64"/>
      <c r="R71" s="62"/>
      <c r="S71" s="63"/>
      <c r="T71" s="63"/>
      <c r="U71" s="63"/>
      <c r="V71" s="64"/>
      <c r="W71" s="62"/>
      <c r="X71" s="63"/>
      <c r="Y71" s="63"/>
      <c r="Z71" s="63"/>
      <c r="AA71" s="64"/>
      <c r="AB71" s="62"/>
      <c r="AC71" s="63"/>
      <c r="AD71" s="63"/>
      <c r="AE71" s="63"/>
      <c r="AF71" s="64"/>
      <c r="AG71" s="62"/>
      <c r="AH71" s="63"/>
      <c r="AI71" s="63"/>
      <c r="AJ71" s="63"/>
      <c r="AK71" s="64"/>
      <c r="AL71" s="62"/>
      <c r="AM71" s="63"/>
      <c r="AN71" s="63"/>
      <c r="AO71" s="63"/>
      <c r="AP71" s="64"/>
      <c r="AQ71" s="62"/>
      <c r="AR71" s="63"/>
      <c r="AS71" s="63"/>
      <c r="AT71" s="63"/>
      <c r="AU71" s="64"/>
      <c r="AV71" s="62"/>
      <c r="AW71" s="63"/>
      <c r="AX71" s="63"/>
      <c r="AY71" s="63"/>
      <c r="AZ71" s="64"/>
      <c r="BA71" s="62"/>
      <c r="BB71" s="63"/>
      <c r="BC71" s="63"/>
      <c r="BD71" s="63"/>
      <c r="BE71" s="64"/>
      <c r="BF71" s="62"/>
      <c r="BG71" s="63"/>
      <c r="BH71" s="63"/>
      <c r="BI71" s="63"/>
      <c r="BJ71" s="64"/>
      <c r="BK71" s="65"/>
    </row>
    <row r="72" spans="1:63" ht="12.75">
      <c r="A72" s="11" t="s">
        <v>78</v>
      </c>
      <c r="B72" s="18" t="s">
        <v>16</v>
      </c>
      <c r="C72" s="126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8"/>
    </row>
    <row r="73" spans="1:63" ht="12.75">
      <c r="A73" s="11"/>
      <c r="B73" s="24" t="s">
        <v>97</v>
      </c>
      <c r="C73" s="73">
        <v>0</v>
      </c>
      <c r="D73" s="53">
        <v>18.689129981</v>
      </c>
      <c r="E73" s="45">
        <v>0</v>
      </c>
      <c r="F73" s="45">
        <v>0</v>
      </c>
      <c r="G73" s="54">
        <v>0</v>
      </c>
      <c r="H73" s="73">
        <v>0.601356639</v>
      </c>
      <c r="I73" s="45">
        <v>137.971142245</v>
      </c>
      <c r="J73" s="45">
        <v>25.260056686000002</v>
      </c>
      <c r="K73" s="45">
        <v>0</v>
      </c>
      <c r="L73" s="54">
        <v>13.041030697</v>
      </c>
      <c r="M73" s="73">
        <v>0</v>
      </c>
      <c r="N73" s="53">
        <v>0</v>
      </c>
      <c r="O73" s="45">
        <v>0</v>
      </c>
      <c r="P73" s="45">
        <v>0</v>
      </c>
      <c r="Q73" s="54">
        <v>0</v>
      </c>
      <c r="R73" s="73">
        <v>0.38880808999999994</v>
      </c>
      <c r="S73" s="45">
        <v>2.2411248329999998</v>
      </c>
      <c r="T73" s="45">
        <v>0</v>
      </c>
      <c r="U73" s="45">
        <v>0</v>
      </c>
      <c r="V73" s="54">
        <v>0.071202639</v>
      </c>
      <c r="W73" s="73">
        <v>0</v>
      </c>
      <c r="X73" s="45">
        <v>0</v>
      </c>
      <c r="Y73" s="45">
        <v>0</v>
      </c>
      <c r="Z73" s="45">
        <v>0</v>
      </c>
      <c r="AA73" s="54">
        <v>0</v>
      </c>
      <c r="AB73" s="73">
        <v>0</v>
      </c>
      <c r="AC73" s="45">
        <v>0</v>
      </c>
      <c r="AD73" s="45">
        <v>0</v>
      </c>
      <c r="AE73" s="45">
        <v>0</v>
      </c>
      <c r="AF73" s="54">
        <v>0</v>
      </c>
      <c r="AG73" s="73">
        <v>0</v>
      </c>
      <c r="AH73" s="45">
        <v>0</v>
      </c>
      <c r="AI73" s="45">
        <v>0</v>
      </c>
      <c r="AJ73" s="45">
        <v>0</v>
      </c>
      <c r="AK73" s="54">
        <v>0</v>
      </c>
      <c r="AL73" s="73">
        <v>0</v>
      </c>
      <c r="AM73" s="45">
        <v>0</v>
      </c>
      <c r="AN73" s="45">
        <v>0</v>
      </c>
      <c r="AO73" s="45">
        <v>0</v>
      </c>
      <c r="AP73" s="54">
        <v>0</v>
      </c>
      <c r="AQ73" s="73">
        <v>0</v>
      </c>
      <c r="AR73" s="53">
        <v>0</v>
      </c>
      <c r="AS73" s="45">
        <v>0</v>
      </c>
      <c r="AT73" s="45">
        <v>0</v>
      </c>
      <c r="AU73" s="54">
        <v>0</v>
      </c>
      <c r="AV73" s="73">
        <v>3.730481333</v>
      </c>
      <c r="AW73" s="45">
        <v>242.317226487</v>
      </c>
      <c r="AX73" s="45">
        <v>2.116579803</v>
      </c>
      <c r="AY73" s="45">
        <v>0</v>
      </c>
      <c r="AZ73" s="54">
        <v>63.805461821</v>
      </c>
      <c r="BA73" s="73">
        <v>0</v>
      </c>
      <c r="BB73" s="53">
        <v>0</v>
      </c>
      <c r="BC73" s="45">
        <v>0</v>
      </c>
      <c r="BD73" s="45">
        <v>0</v>
      </c>
      <c r="BE73" s="54">
        <v>0</v>
      </c>
      <c r="BF73" s="73">
        <v>2.049440246</v>
      </c>
      <c r="BG73" s="53">
        <v>7.645026534</v>
      </c>
      <c r="BH73" s="45">
        <v>0</v>
      </c>
      <c r="BI73" s="45">
        <v>0</v>
      </c>
      <c r="BJ73" s="54">
        <v>11.579570711999999</v>
      </c>
      <c r="BK73" s="49">
        <f aca="true" t="shared" si="6" ref="BK73:BK80">SUM(C73:BJ73)</f>
        <v>531.5076387459999</v>
      </c>
    </row>
    <row r="74" spans="1:63" ht="12.75">
      <c r="A74" s="11"/>
      <c r="B74" s="24" t="s">
        <v>98</v>
      </c>
      <c r="C74" s="73">
        <v>0</v>
      </c>
      <c r="D74" s="53">
        <v>0.542121902</v>
      </c>
      <c r="E74" s="45">
        <v>0</v>
      </c>
      <c r="F74" s="45">
        <v>0</v>
      </c>
      <c r="G74" s="54">
        <v>0</v>
      </c>
      <c r="H74" s="73">
        <v>0.5218151080000001</v>
      </c>
      <c r="I74" s="45">
        <v>0</v>
      </c>
      <c r="J74" s="45">
        <v>0</v>
      </c>
      <c r="K74" s="45">
        <v>0</v>
      </c>
      <c r="L74" s="54">
        <v>1.0043273300000002</v>
      </c>
      <c r="M74" s="73">
        <v>0</v>
      </c>
      <c r="N74" s="53">
        <v>0</v>
      </c>
      <c r="O74" s="45">
        <v>0</v>
      </c>
      <c r="P74" s="45">
        <v>0</v>
      </c>
      <c r="Q74" s="54">
        <v>0</v>
      </c>
      <c r="R74" s="73">
        <v>0.228967596</v>
      </c>
      <c r="S74" s="45">
        <v>0</v>
      </c>
      <c r="T74" s="45">
        <v>0</v>
      </c>
      <c r="U74" s="45">
        <v>0</v>
      </c>
      <c r="V74" s="54">
        <v>0.17056395400000002</v>
      </c>
      <c r="W74" s="73">
        <v>0</v>
      </c>
      <c r="X74" s="45">
        <v>0</v>
      </c>
      <c r="Y74" s="45">
        <v>0</v>
      </c>
      <c r="Z74" s="45">
        <v>0</v>
      </c>
      <c r="AA74" s="54">
        <v>0</v>
      </c>
      <c r="AB74" s="73">
        <v>0.000486472</v>
      </c>
      <c r="AC74" s="45">
        <v>0</v>
      </c>
      <c r="AD74" s="45">
        <v>0</v>
      </c>
      <c r="AE74" s="45">
        <v>0</v>
      </c>
      <c r="AF74" s="54">
        <v>0</v>
      </c>
      <c r="AG74" s="73">
        <v>0</v>
      </c>
      <c r="AH74" s="45">
        <v>0</v>
      </c>
      <c r="AI74" s="45">
        <v>0</v>
      </c>
      <c r="AJ74" s="45">
        <v>0</v>
      </c>
      <c r="AK74" s="54">
        <v>0</v>
      </c>
      <c r="AL74" s="73">
        <v>0</v>
      </c>
      <c r="AM74" s="45">
        <v>0</v>
      </c>
      <c r="AN74" s="45">
        <v>0</v>
      </c>
      <c r="AO74" s="45">
        <v>0</v>
      </c>
      <c r="AP74" s="54">
        <v>0</v>
      </c>
      <c r="AQ74" s="73">
        <v>0</v>
      </c>
      <c r="AR74" s="53">
        <v>0</v>
      </c>
      <c r="AS74" s="45">
        <v>0</v>
      </c>
      <c r="AT74" s="45">
        <v>0</v>
      </c>
      <c r="AU74" s="54">
        <v>0</v>
      </c>
      <c r="AV74" s="73">
        <v>16.260068187999998</v>
      </c>
      <c r="AW74" s="45">
        <v>140.51680222800002</v>
      </c>
      <c r="AX74" s="45">
        <v>4.049037075</v>
      </c>
      <c r="AY74" s="45">
        <v>0</v>
      </c>
      <c r="AZ74" s="54">
        <v>97.405345855</v>
      </c>
      <c r="BA74" s="73">
        <v>0</v>
      </c>
      <c r="BB74" s="53">
        <v>0</v>
      </c>
      <c r="BC74" s="45">
        <v>0</v>
      </c>
      <c r="BD74" s="45">
        <v>0</v>
      </c>
      <c r="BE74" s="54">
        <v>0</v>
      </c>
      <c r="BF74" s="73">
        <v>5.253241769</v>
      </c>
      <c r="BG74" s="53">
        <v>15.424691362</v>
      </c>
      <c r="BH74" s="45">
        <v>2.37768388</v>
      </c>
      <c r="BI74" s="45">
        <v>0</v>
      </c>
      <c r="BJ74" s="54">
        <v>31.427818216</v>
      </c>
      <c r="BK74" s="49">
        <f t="shared" si="6"/>
        <v>315.18297093499996</v>
      </c>
    </row>
    <row r="75" spans="1:63" ht="12.75">
      <c r="A75" s="11"/>
      <c r="B75" s="24" t="s">
        <v>103</v>
      </c>
      <c r="C75" s="73">
        <v>0</v>
      </c>
      <c r="D75" s="53">
        <v>0.541606312</v>
      </c>
      <c r="E75" s="45">
        <v>0</v>
      </c>
      <c r="F75" s="45">
        <v>0</v>
      </c>
      <c r="G75" s="54">
        <v>0</v>
      </c>
      <c r="H75" s="73">
        <v>1.766513092</v>
      </c>
      <c r="I75" s="45">
        <v>35.555567762</v>
      </c>
      <c r="J75" s="45">
        <v>0</v>
      </c>
      <c r="K75" s="45">
        <v>0</v>
      </c>
      <c r="L75" s="54">
        <v>106.70071635299999</v>
      </c>
      <c r="M75" s="73">
        <v>0</v>
      </c>
      <c r="N75" s="53">
        <v>0</v>
      </c>
      <c r="O75" s="45">
        <v>0</v>
      </c>
      <c r="P75" s="45">
        <v>0</v>
      </c>
      <c r="Q75" s="54">
        <v>0</v>
      </c>
      <c r="R75" s="73">
        <v>0.9110372130000001</v>
      </c>
      <c r="S75" s="45">
        <v>0.470217557</v>
      </c>
      <c r="T75" s="45">
        <v>0.26218245</v>
      </c>
      <c r="U75" s="45">
        <v>0</v>
      </c>
      <c r="V75" s="54">
        <v>1.6741709439999999</v>
      </c>
      <c r="W75" s="73">
        <v>0</v>
      </c>
      <c r="X75" s="45">
        <v>0</v>
      </c>
      <c r="Y75" s="45">
        <v>0</v>
      </c>
      <c r="Z75" s="45">
        <v>0</v>
      </c>
      <c r="AA75" s="54">
        <v>0</v>
      </c>
      <c r="AB75" s="73">
        <v>0.001365677</v>
      </c>
      <c r="AC75" s="45">
        <v>0</v>
      </c>
      <c r="AD75" s="45">
        <v>0</v>
      </c>
      <c r="AE75" s="45">
        <v>0</v>
      </c>
      <c r="AF75" s="54">
        <v>0</v>
      </c>
      <c r="AG75" s="73">
        <v>0</v>
      </c>
      <c r="AH75" s="45">
        <v>0</v>
      </c>
      <c r="AI75" s="45">
        <v>0</v>
      </c>
      <c r="AJ75" s="45">
        <v>0</v>
      </c>
      <c r="AK75" s="54">
        <v>0</v>
      </c>
      <c r="AL75" s="73">
        <v>0</v>
      </c>
      <c r="AM75" s="45">
        <v>0</v>
      </c>
      <c r="AN75" s="45">
        <v>0</v>
      </c>
      <c r="AO75" s="45">
        <v>0</v>
      </c>
      <c r="AP75" s="54">
        <v>0</v>
      </c>
      <c r="AQ75" s="73">
        <v>0</v>
      </c>
      <c r="AR75" s="53">
        <v>0</v>
      </c>
      <c r="AS75" s="45">
        <v>0</v>
      </c>
      <c r="AT75" s="45">
        <v>0</v>
      </c>
      <c r="AU75" s="54">
        <v>0</v>
      </c>
      <c r="AV75" s="73">
        <v>66.376170335</v>
      </c>
      <c r="AW75" s="45">
        <v>985.480790356</v>
      </c>
      <c r="AX75" s="45">
        <v>2.260909348</v>
      </c>
      <c r="AY75" s="45">
        <v>0</v>
      </c>
      <c r="AZ75" s="54">
        <v>771.812665393</v>
      </c>
      <c r="BA75" s="73">
        <v>0</v>
      </c>
      <c r="BB75" s="53">
        <v>0</v>
      </c>
      <c r="BC75" s="45">
        <v>0</v>
      </c>
      <c r="BD75" s="45">
        <v>0</v>
      </c>
      <c r="BE75" s="54">
        <v>0</v>
      </c>
      <c r="BF75" s="73">
        <v>23.999103558</v>
      </c>
      <c r="BG75" s="53">
        <v>56.340430577</v>
      </c>
      <c r="BH75" s="45">
        <v>10.890206676</v>
      </c>
      <c r="BI75" s="45">
        <v>0</v>
      </c>
      <c r="BJ75" s="54">
        <v>138.82073542100002</v>
      </c>
      <c r="BK75" s="49">
        <f t="shared" si="6"/>
        <v>2203.864389024</v>
      </c>
    </row>
    <row r="76" spans="1:63" ht="12.75">
      <c r="A76" s="11"/>
      <c r="B76" s="24" t="s">
        <v>102</v>
      </c>
      <c r="C76" s="73">
        <v>0</v>
      </c>
      <c r="D76" s="53">
        <v>0.535927924</v>
      </c>
      <c r="E76" s="45">
        <v>0</v>
      </c>
      <c r="F76" s="45">
        <v>0</v>
      </c>
      <c r="G76" s="54">
        <v>0</v>
      </c>
      <c r="H76" s="73">
        <v>1.6013563880000001</v>
      </c>
      <c r="I76" s="45">
        <v>0</v>
      </c>
      <c r="J76" s="45">
        <v>0</v>
      </c>
      <c r="K76" s="45">
        <v>0</v>
      </c>
      <c r="L76" s="54">
        <v>3.0243486109999997</v>
      </c>
      <c r="M76" s="73">
        <v>0</v>
      </c>
      <c r="N76" s="53">
        <v>0</v>
      </c>
      <c r="O76" s="45">
        <v>0</v>
      </c>
      <c r="P76" s="45">
        <v>0</v>
      </c>
      <c r="Q76" s="54">
        <v>0</v>
      </c>
      <c r="R76" s="73">
        <v>0.7896775599999999</v>
      </c>
      <c r="S76" s="45">
        <v>0</v>
      </c>
      <c r="T76" s="45">
        <v>0</v>
      </c>
      <c r="U76" s="45">
        <v>0</v>
      </c>
      <c r="V76" s="54">
        <v>0.030423573</v>
      </c>
      <c r="W76" s="73">
        <v>0</v>
      </c>
      <c r="X76" s="45">
        <v>0</v>
      </c>
      <c r="Y76" s="45">
        <v>0</v>
      </c>
      <c r="Z76" s="45">
        <v>0</v>
      </c>
      <c r="AA76" s="54">
        <v>0</v>
      </c>
      <c r="AB76" s="73">
        <v>0</v>
      </c>
      <c r="AC76" s="45">
        <v>0</v>
      </c>
      <c r="AD76" s="45">
        <v>0</v>
      </c>
      <c r="AE76" s="45">
        <v>0</v>
      </c>
      <c r="AF76" s="54">
        <v>0</v>
      </c>
      <c r="AG76" s="73">
        <v>0</v>
      </c>
      <c r="AH76" s="45">
        <v>0</v>
      </c>
      <c r="AI76" s="45">
        <v>0</v>
      </c>
      <c r="AJ76" s="45">
        <v>0</v>
      </c>
      <c r="AK76" s="54">
        <v>0</v>
      </c>
      <c r="AL76" s="73">
        <v>0</v>
      </c>
      <c r="AM76" s="45">
        <v>0</v>
      </c>
      <c r="AN76" s="45">
        <v>0</v>
      </c>
      <c r="AO76" s="45">
        <v>0</v>
      </c>
      <c r="AP76" s="54">
        <v>0</v>
      </c>
      <c r="AQ76" s="73">
        <v>0</v>
      </c>
      <c r="AR76" s="53">
        <v>0</v>
      </c>
      <c r="AS76" s="45">
        <v>0</v>
      </c>
      <c r="AT76" s="45">
        <v>0</v>
      </c>
      <c r="AU76" s="54">
        <v>0</v>
      </c>
      <c r="AV76" s="73">
        <v>74.929157447</v>
      </c>
      <c r="AW76" s="45">
        <v>61.896132041</v>
      </c>
      <c r="AX76" s="45">
        <v>0</v>
      </c>
      <c r="AY76" s="45">
        <v>0</v>
      </c>
      <c r="AZ76" s="54">
        <v>200.26775817900003</v>
      </c>
      <c r="BA76" s="73">
        <v>0</v>
      </c>
      <c r="BB76" s="53">
        <v>0</v>
      </c>
      <c r="BC76" s="45">
        <v>0</v>
      </c>
      <c r="BD76" s="45">
        <v>0</v>
      </c>
      <c r="BE76" s="54">
        <v>0</v>
      </c>
      <c r="BF76" s="73">
        <v>27.785975037</v>
      </c>
      <c r="BG76" s="53">
        <v>11.744615750000001</v>
      </c>
      <c r="BH76" s="45">
        <v>0</v>
      </c>
      <c r="BI76" s="45">
        <v>0</v>
      </c>
      <c r="BJ76" s="54">
        <v>49.078399755999996</v>
      </c>
      <c r="BK76" s="49">
        <f t="shared" si="6"/>
        <v>431.683772266</v>
      </c>
    </row>
    <row r="77" spans="1:63" ht="12.75">
      <c r="A77" s="11"/>
      <c r="B77" s="24" t="s">
        <v>101</v>
      </c>
      <c r="C77" s="73">
        <v>0</v>
      </c>
      <c r="D77" s="53">
        <v>9.257920267</v>
      </c>
      <c r="E77" s="45">
        <v>0</v>
      </c>
      <c r="F77" s="45">
        <v>0</v>
      </c>
      <c r="G77" s="54">
        <v>0</v>
      </c>
      <c r="H77" s="73">
        <v>7.182560766999999</v>
      </c>
      <c r="I77" s="45">
        <v>488.961700567</v>
      </c>
      <c r="J77" s="45">
        <v>32.417489052</v>
      </c>
      <c r="K77" s="45">
        <v>0</v>
      </c>
      <c r="L77" s="54">
        <v>67.152617643</v>
      </c>
      <c r="M77" s="73">
        <v>0</v>
      </c>
      <c r="N77" s="53">
        <v>0</v>
      </c>
      <c r="O77" s="45">
        <v>0</v>
      </c>
      <c r="P77" s="45">
        <v>0</v>
      </c>
      <c r="Q77" s="54">
        <v>0</v>
      </c>
      <c r="R77" s="73">
        <v>3.5183905400000004</v>
      </c>
      <c r="S77" s="45">
        <v>19.634606121</v>
      </c>
      <c r="T77" s="45">
        <v>1.686492382</v>
      </c>
      <c r="U77" s="45">
        <v>0</v>
      </c>
      <c r="V77" s="54">
        <v>6.295451493999999</v>
      </c>
      <c r="W77" s="73">
        <v>0</v>
      </c>
      <c r="X77" s="45">
        <v>0</v>
      </c>
      <c r="Y77" s="45">
        <v>0</v>
      </c>
      <c r="Z77" s="45">
        <v>0</v>
      </c>
      <c r="AA77" s="54">
        <v>0</v>
      </c>
      <c r="AB77" s="73">
        <v>0.048952931000000005</v>
      </c>
      <c r="AC77" s="45">
        <v>0.001648333</v>
      </c>
      <c r="AD77" s="45">
        <v>0</v>
      </c>
      <c r="AE77" s="45">
        <v>0</v>
      </c>
      <c r="AF77" s="54">
        <v>0.334188254</v>
      </c>
      <c r="AG77" s="73">
        <v>0</v>
      </c>
      <c r="AH77" s="45">
        <v>0</v>
      </c>
      <c r="AI77" s="45">
        <v>0</v>
      </c>
      <c r="AJ77" s="45">
        <v>0</v>
      </c>
      <c r="AK77" s="54">
        <v>0</v>
      </c>
      <c r="AL77" s="73">
        <v>0.018933345</v>
      </c>
      <c r="AM77" s="45">
        <v>0</v>
      </c>
      <c r="AN77" s="45">
        <v>0</v>
      </c>
      <c r="AO77" s="45">
        <v>0</v>
      </c>
      <c r="AP77" s="54">
        <v>0</v>
      </c>
      <c r="AQ77" s="73">
        <v>0</v>
      </c>
      <c r="AR77" s="53">
        <v>0</v>
      </c>
      <c r="AS77" s="45">
        <v>0</v>
      </c>
      <c r="AT77" s="45">
        <v>0</v>
      </c>
      <c r="AU77" s="54">
        <v>0</v>
      </c>
      <c r="AV77" s="73">
        <v>137.74149001199999</v>
      </c>
      <c r="AW77" s="45">
        <v>528.460988586</v>
      </c>
      <c r="AX77" s="45">
        <v>3.072678377</v>
      </c>
      <c r="AY77" s="45">
        <v>0</v>
      </c>
      <c r="AZ77" s="54">
        <v>612.159281765</v>
      </c>
      <c r="BA77" s="73">
        <v>0</v>
      </c>
      <c r="BB77" s="53">
        <v>0</v>
      </c>
      <c r="BC77" s="45">
        <v>0</v>
      </c>
      <c r="BD77" s="45">
        <v>0</v>
      </c>
      <c r="BE77" s="54">
        <v>0</v>
      </c>
      <c r="BF77" s="73">
        <v>66.747750682</v>
      </c>
      <c r="BG77" s="53">
        <v>30.954856207000002</v>
      </c>
      <c r="BH77" s="45">
        <v>13.587410513</v>
      </c>
      <c r="BI77" s="45">
        <v>0</v>
      </c>
      <c r="BJ77" s="54">
        <v>63.641192966000006</v>
      </c>
      <c r="BK77" s="49">
        <f t="shared" si="6"/>
        <v>2092.876600804</v>
      </c>
    </row>
    <row r="78" spans="1:63" ht="12.75">
      <c r="A78" s="11"/>
      <c r="B78" s="24" t="s">
        <v>99</v>
      </c>
      <c r="C78" s="73">
        <v>0</v>
      </c>
      <c r="D78" s="53">
        <v>126.976932111</v>
      </c>
      <c r="E78" s="45">
        <v>0</v>
      </c>
      <c r="F78" s="45">
        <v>0</v>
      </c>
      <c r="G78" s="54">
        <v>0</v>
      </c>
      <c r="H78" s="73">
        <v>1.691086744</v>
      </c>
      <c r="I78" s="45">
        <v>260.035821377</v>
      </c>
      <c r="J78" s="45">
        <v>0</v>
      </c>
      <c r="K78" s="45">
        <v>0</v>
      </c>
      <c r="L78" s="54">
        <v>63.87286130000001</v>
      </c>
      <c r="M78" s="73">
        <v>0</v>
      </c>
      <c r="N78" s="53">
        <v>0</v>
      </c>
      <c r="O78" s="45">
        <v>0</v>
      </c>
      <c r="P78" s="45">
        <v>0</v>
      </c>
      <c r="Q78" s="54">
        <v>0</v>
      </c>
      <c r="R78" s="73">
        <v>0.663806346</v>
      </c>
      <c r="S78" s="45">
        <v>1.041062629</v>
      </c>
      <c r="T78" s="45">
        <v>0</v>
      </c>
      <c r="U78" s="45">
        <v>0</v>
      </c>
      <c r="V78" s="54">
        <v>0.879015329</v>
      </c>
      <c r="W78" s="73">
        <v>0</v>
      </c>
      <c r="X78" s="45">
        <v>0</v>
      </c>
      <c r="Y78" s="45">
        <v>0</v>
      </c>
      <c r="Z78" s="45">
        <v>0</v>
      </c>
      <c r="AA78" s="54">
        <v>0</v>
      </c>
      <c r="AB78" s="73">
        <v>0.002362918</v>
      </c>
      <c r="AC78" s="45">
        <v>0</v>
      </c>
      <c r="AD78" s="45">
        <v>0</v>
      </c>
      <c r="AE78" s="45">
        <v>0</v>
      </c>
      <c r="AF78" s="54">
        <v>0</v>
      </c>
      <c r="AG78" s="73">
        <v>0</v>
      </c>
      <c r="AH78" s="45">
        <v>0</v>
      </c>
      <c r="AI78" s="45">
        <v>0</v>
      </c>
      <c r="AJ78" s="45">
        <v>0</v>
      </c>
      <c r="AK78" s="54">
        <v>0</v>
      </c>
      <c r="AL78" s="73">
        <v>0</v>
      </c>
      <c r="AM78" s="45">
        <v>0</v>
      </c>
      <c r="AN78" s="45">
        <v>0</v>
      </c>
      <c r="AO78" s="45">
        <v>0</v>
      </c>
      <c r="AP78" s="54">
        <v>0</v>
      </c>
      <c r="AQ78" s="73">
        <v>0</v>
      </c>
      <c r="AR78" s="53">
        <v>0</v>
      </c>
      <c r="AS78" s="45">
        <v>0</v>
      </c>
      <c r="AT78" s="45">
        <v>0</v>
      </c>
      <c r="AU78" s="54">
        <v>0</v>
      </c>
      <c r="AV78" s="73">
        <v>22.858931422000005</v>
      </c>
      <c r="AW78" s="45">
        <v>335.31679065900005</v>
      </c>
      <c r="AX78" s="45">
        <v>0</v>
      </c>
      <c r="AY78" s="45">
        <v>0</v>
      </c>
      <c r="AZ78" s="54">
        <v>304.880368731</v>
      </c>
      <c r="BA78" s="73">
        <v>0</v>
      </c>
      <c r="BB78" s="53">
        <v>0</v>
      </c>
      <c r="BC78" s="45">
        <v>0</v>
      </c>
      <c r="BD78" s="45">
        <v>0</v>
      </c>
      <c r="BE78" s="54">
        <v>0</v>
      </c>
      <c r="BF78" s="73">
        <v>5.853970602</v>
      </c>
      <c r="BG78" s="53">
        <v>15.806229866999999</v>
      </c>
      <c r="BH78" s="45">
        <v>2.442539187</v>
      </c>
      <c r="BI78" s="45">
        <v>0</v>
      </c>
      <c r="BJ78" s="54">
        <v>26.178461576</v>
      </c>
      <c r="BK78" s="49">
        <f t="shared" si="6"/>
        <v>1168.5002407979998</v>
      </c>
    </row>
    <row r="79" spans="1:63" ht="12.75">
      <c r="A79" s="11"/>
      <c r="B79" s="24" t="s">
        <v>100</v>
      </c>
      <c r="C79" s="73">
        <v>0</v>
      </c>
      <c r="D79" s="53">
        <v>176.37073382100002</v>
      </c>
      <c r="E79" s="45">
        <v>0</v>
      </c>
      <c r="F79" s="45">
        <v>0</v>
      </c>
      <c r="G79" s="54">
        <v>0</v>
      </c>
      <c r="H79" s="73">
        <v>2.8551328369999998</v>
      </c>
      <c r="I79" s="45">
        <v>1279.350476112</v>
      </c>
      <c r="J79" s="45">
        <v>10.104319109</v>
      </c>
      <c r="K79" s="45">
        <v>54.42877319</v>
      </c>
      <c r="L79" s="54">
        <v>94.066441412</v>
      </c>
      <c r="M79" s="73">
        <v>0</v>
      </c>
      <c r="N79" s="53">
        <v>0</v>
      </c>
      <c r="O79" s="45">
        <v>0</v>
      </c>
      <c r="P79" s="45">
        <v>0</v>
      </c>
      <c r="Q79" s="54">
        <v>0</v>
      </c>
      <c r="R79" s="73">
        <v>1.030059205</v>
      </c>
      <c r="S79" s="45">
        <v>0.991838036</v>
      </c>
      <c r="T79" s="45">
        <v>0</v>
      </c>
      <c r="U79" s="45">
        <v>0</v>
      </c>
      <c r="V79" s="54">
        <v>415.816388419</v>
      </c>
      <c r="W79" s="73">
        <v>0</v>
      </c>
      <c r="X79" s="45">
        <v>0</v>
      </c>
      <c r="Y79" s="45">
        <v>0</v>
      </c>
      <c r="Z79" s="45">
        <v>0</v>
      </c>
      <c r="AA79" s="54">
        <v>0</v>
      </c>
      <c r="AB79" s="73">
        <v>0.08046903500000001</v>
      </c>
      <c r="AC79" s="45">
        <v>0</v>
      </c>
      <c r="AD79" s="45">
        <v>0</v>
      </c>
      <c r="AE79" s="45">
        <v>0</v>
      </c>
      <c r="AF79" s="54">
        <v>0</v>
      </c>
      <c r="AG79" s="73">
        <v>0</v>
      </c>
      <c r="AH79" s="45">
        <v>0</v>
      </c>
      <c r="AI79" s="45">
        <v>0</v>
      </c>
      <c r="AJ79" s="45">
        <v>0</v>
      </c>
      <c r="AK79" s="54">
        <v>0</v>
      </c>
      <c r="AL79" s="73">
        <v>0</v>
      </c>
      <c r="AM79" s="45">
        <v>0</v>
      </c>
      <c r="AN79" s="45">
        <v>0</v>
      </c>
      <c r="AO79" s="45">
        <v>0</v>
      </c>
      <c r="AP79" s="54">
        <v>0</v>
      </c>
      <c r="AQ79" s="73">
        <v>0</v>
      </c>
      <c r="AR79" s="53">
        <v>25.795514103</v>
      </c>
      <c r="AS79" s="45">
        <v>0</v>
      </c>
      <c r="AT79" s="45">
        <v>0</v>
      </c>
      <c r="AU79" s="54">
        <v>0</v>
      </c>
      <c r="AV79" s="73">
        <v>10.391829669</v>
      </c>
      <c r="AW79" s="45">
        <v>845.863608295</v>
      </c>
      <c r="AX79" s="45">
        <v>0</v>
      </c>
      <c r="AY79" s="45">
        <v>0</v>
      </c>
      <c r="AZ79" s="54">
        <v>379.513429139</v>
      </c>
      <c r="BA79" s="73">
        <v>0</v>
      </c>
      <c r="BB79" s="53">
        <v>0</v>
      </c>
      <c r="BC79" s="45">
        <v>0</v>
      </c>
      <c r="BD79" s="45">
        <v>0</v>
      </c>
      <c r="BE79" s="54">
        <v>0</v>
      </c>
      <c r="BF79" s="73">
        <v>3.1756269960000005</v>
      </c>
      <c r="BG79" s="53">
        <v>24.518426181</v>
      </c>
      <c r="BH79" s="45">
        <v>1.009005561</v>
      </c>
      <c r="BI79" s="45">
        <v>0</v>
      </c>
      <c r="BJ79" s="54">
        <v>58.032954618000005</v>
      </c>
      <c r="BK79" s="49">
        <f t="shared" si="6"/>
        <v>3383.395025738</v>
      </c>
    </row>
    <row r="80" spans="1:63" ht="12.75">
      <c r="A80" s="11"/>
      <c r="B80" s="24" t="s">
        <v>185</v>
      </c>
      <c r="C80" s="73">
        <v>0</v>
      </c>
      <c r="D80" s="53">
        <v>76.677106983</v>
      </c>
      <c r="E80" s="45">
        <v>0</v>
      </c>
      <c r="F80" s="45">
        <v>0</v>
      </c>
      <c r="G80" s="54">
        <v>0</v>
      </c>
      <c r="H80" s="73">
        <v>1.271403379</v>
      </c>
      <c r="I80" s="45">
        <v>395.333972056</v>
      </c>
      <c r="J80" s="45">
        <v>1.522694613</v>
      </c>
      <c r="K80" s="45">
        <v>0</v>
      </c>
      <c r="L80" s="54">
        <v>47.357442289999995</v>
      </c>
      <c r="M80" s="73">
        <v>0</v>
      </c>
      <c r="N80" s="53">
        <v>0</v>
      </c>
      <c r="O80" s="45">
        <v>0</v>
      </c>
      <c r="P80" s="45">
        <v>0</v>
      </c>
      <c r="Q80" s="54">
        <v>0</v>
      </c>
      <c r="R80" s="73">
        <v>0.549060699</v>
      </c>
      <c r="S80" s="45">
        <v>5.872021586000001</v>
      </c>
      <c r="T80" s="45">
        <v>5.16244501</v>
      </c>
      <c r="U80" s="45">
        <v>0</v>
      </c>
      <c r="V80" s="54">
        <v>2.812465269</v>
      </c>
      <c r="W80" s="73">
        <v>0</v>
      </c>
      <c r="X80" s="45">
        <v>0</v>
      </c>
      <c r="Y80" s="45">
        <v>0</v>
      </c>
      <c r="Z80" s="45">
        <v>0</v>
      </c>
      <c r="AA80" s="54">
        <v>0</v>
      </c>
      <c r="AB80" s="73">
        <v>0</v>
      </c>
      <c r="AC80" s="45">
        <v>0</v>
      </c>
      <c r="AD80" s="45">
        <v>0</v>
      </c>
      <c r="AE80" s="45">
        <v>0</v>
      </c>
      <c r="AF80" s="54">
        <v>0</v>
      </c>
      <c r="AG80" s="73">
        <v>0</v>
      </c>
      <c r="AH80" s="45">
        <v>0</v>
      </c>
      <c r="AI80" s="45">
        <v>0</v>
      </c>
      <c r="AJ80" s="45">
        <v>0</v>
      </c>
      <c r="AK80" s="54">
        <v>0</v>
      </c>
      <c r="AL80" s="73">
        <v>0</v>
      </c>
      <c r="AM80" s="45">
        <v>0</v>
      </c>
      <c r="AN80" s="45">
        <v>0</v>
      </c>
      <c r="AO80" s="45">
        <v>0</v>
      </c>
      <c r="AP80" s="54">
        <v>0</v>
      </c>
      <c r="AQ80" s="73">
        <v>0</v>
      </c>
      <c r="AR80" s="53">
        <v>0</v>
      </c>
      <c r="AS80" s="45">
        <v>0</v>
      </c>
      <c r="AT80" s="45">
        <v>0</v>
      </c>
      <c r="AU80" s="54">
        <v>0</v>
      </c>
      <c r="AV80" s="73">
        <v>2.5235049189999996</v>
      </c>
      <c r="AW80" s="45">
        <v>213.93095778199998</v>
      </c>
      <c r="AX80" s="45">
        <v>2.862219014</v>
      </c>
      <c r="AY80" s="45">
        <v>0</v>
      </c>
      <c r="AZ80" s="54">
        <v>144.479305896</v>
      </c>
      <c r="BA80" s="73">
        <v>0</v>
      </c>
      <c r="BB80" s="53">
        <v>0</v>
      </c>
      <c r="BC80" s="45">
        <v>0</v>
      </c>
      <c r="BD80" s="45">
        <v>0</v>
      </c>
      <c r="BE80" s="54">
        <v>0</v>
      </c>
      <c r="BF80" s="73">
        <v>1.137021405</v>
      </c>
      <c r="BG80" s="53">
        <v>10.5361877</v>
      </c>
      <c r="BH80" s="45">
        <v>0.004727276</v>
      </c>
      <c r="BI80" s="45">
        <v>0</v>
      </c>
      <c r="BJ80" s="54">
        <v>9.066497838</v>
      </c>
      <c r="BK80" s="49">
        <f t="shared" si="6"/>
        <v>921.099033715</v>
      </c>
    </row>
    <row r="81" spans="1:63" ht="12.75">
      <c r="A81" s="36"/>
      <c r="B81" s="37" t="s">
        <v>86</v>
      </c>
      <c r="C81" s="82">
        <f>SUM(C73:C80)</f>
        <v>0</v>
      </c>
      <c r="D81" s="82">
        <f>SUM(D73:D80)</f>
        <v>409.591479301</v>
      </c>
      <c r="E81" s="82">
        <f aca="true" t="shared" si="7" ref="E81:BK81">SUM(E73:E80)</f>
        <v>0</v>
      </c>
      <c r="F81" s="82">
        <f t="shared" si="7"/>
        <v>0</v>
      </c>
      <c r="G81" s="82">
        <f t="shared" si="7"/>
        <v>0</v>
      </c>
      <c r="H81" s="82">
        <f t="shared" si="7"/>
        <v>17.491224953999996</v>
      </c>
      <c r="I81" s="82">
        <f t="shared" si="7"/>
        <v>2597.208680119</v>
      </c>
      <c r="J81" s="82">
        <f t="shared" si="7"/>
        <v>69.30455946000001</v>
      </c>
      <c r="K81" s="82">
        <f t="shared" si="7"/>
        <v>54.42877319</v>
      </c>
      <c r="L81" s="82">
        <f t="shared" si="7"/>
        <v>396.219785636</v>
      </c>
      <c r="M81" s="82">
        <f t="shared" si="7"/>
        <v>0</v>
      </c>
      <c r="N81" s="82">
        <f t="shared" si="7"/>
        <v>0</v>
      </c>
      <c r="O81" s="82">
        <f t="shared" si="7"/>
        <v>0</v>
      </c>
      <c r="P81" s="82">
        <f t="shared" si="7"/>
        <v>0</v>
      </c>
      <c r="Q81" s="82">
        <f t="shared" si="7"/>
        <v>0</v>
      </c>
      <c r="R81" s="82">
        <f t="shared" si="7"/>
        <v>8.079807249</v>
      </c>
      <c r="S81" s="82">
        <f t="shared" si="7"/>
        <v>30.250870761999998</v>
      </c>
      <c r="T81" s="82">
        <f t="shared" si="7"/>
        <v>7.111119842</v>
      </c>
      <c r="U81" s="82">
        <f t="shared" si="7"/>
        <v>0</v>
      </c>
      <c r="V81" s="82">
        <f t="shared" si="7"/>
        <v>427.749681621</v>
      </c>
      <c r="W81" s="82">
        <f t="shared" si="7"/>
        <v>0</v>
      </c>
      <c r="X81" s="82">
        <f t="shared" si="7"/>
        <v>0</v>
      </c>
      <c r="Y81" s="82">
        <f t="shared" si="7"/>
        <v>0</v>
      </c>
      <c r="Z81" s="82">
        <f t="shared" si="7"/>
        <v>0</v>
      </c>
      <c r="AA81" s="82">
        <f t="shared" si="7"/>
        <v>0</v>
      </c>
      <c r="AB81" s="82">
        <f t="shared" si="7"/>
        <v>0.13363703300000002</v>
      </c>
      <c r="AC81" s="82">
        <f t="shared" si="7"/>
        <v>0.001648333</v>
      </c>
      <c r="AD81" s="82">
        <f t="shared" si="7"/>
        <v>0</v>
      </c>
      <c r="AE81" s="82">
        <f t="shared" si="7"/>
        <v>0</v>
      </c>
      <c r="AF81" s="82">
        <f t="shared" si="7"/>
        <v>0.334188254</v>
      </c>
      <c r="AG81" s="82">
        <f t="shared" si="7"/>
        <v>0</v>
      </c>
      <c r="AH81" s="82">
        <f t="shared" si="7"/>
        <v>0</v>
      </c>
      <c r="AI81" s="82">
        <f t="shared" si="7"/>
        <v>0</v>
      </c>
      <c r="AJ81" s="82">
        <f t="shared" si="7"/>
        <v>0</v>
      </c>
      <c r="AK81" s="82">
        <f t="shared" si="7"/>
        <v>0</v>
      </c>
      <c r="AL81" s="82">
        <f t="shared" si="7"/>
        <v>0.018933345</v>
      </c>
      <c r="AM81" s="82">
        <f t="shared" si="7"/>
        <v>0</v>
      </c>
      <c r="AN81" s="82">
        <f t="shared" si="7"/>
        <v>0</v>
      </c>
      <c r="AO81" s="82">
        <f t="shared" si="7"/>
        <v>0</v>
      </c>
      <c r="AP81" s="82">
        <f t="shared" si="7"/>
        <v>0</v>
      </c>
      <c r="AQ81" s="82">
        <f t="shared" si="7"/>
        <v>0</v>
      </c>
      <c r="AR81" s="82">
        <f t="shared" si="7"/>
        <v>25.795514103</v>
      </c>
      <c r="AS81" s="82">
        <f t="shared" si="7"/>
        <v>0</v>
      </c>
      <c r="AT81" s="82">
        <f t="shared" si="7"/>
        <v>0</v>
      </c>
      <c r="AU81" s="82">
        <f t="shared" si="7"/>
        <v>0</v>
      </c>
      <c r="AV81" s="82">
        <f t="shared" si="7"/>
        <v>334.811633325</v>
      </c>
      <c r="AW81" s="82">
        <f t="shared" si="7"/>
        <v>3353.783296434</v>
      </c>
      <c r="AX81" s="82">
        <f t="shared" si="7"/>
        <v>14.361423617</v>
      </c>
      <c r="AY81" s="82">
        <f t="shared" si="7"/>
        <v>0</v>
      </c>
      <c r="AZ81" s="82">
        <f t="shared" si="7"/>
        <v>2574.323616779</v>
      </c>
      <c r="BA81" s="82">
        <f t="shared" si="7"/>
        <v>0</v>
      </c>
      <c r="BB81" s="82">
        <f t="shared" si="7"/>
        <v>0</v>
      </c>
      <c r="BC81" s="82">
        <f t="shared" si="7"/>
        <v>0</v>
      </c>
      <c r="BD81" s="82">
        <f t="shared" si="7"/>
        <v>0</v>
      </c>
      <c r="BE81" s="82">
        <f t="shared" si="7"/>
        <v>0</v>
      </c>
      <c r="BF81" s="82">
        <f t="shared" si="7"/>
        <v>136.00213029500003</v>
      </c>
      <c r="BG81" s="82">
        <f t="shared" si="7"/>
        <v>172.97046417800001</v>
      </c>
      <c r="BH81" s="82">
        <f t="shared" si="7"/>
        <v>30.311573093</v>
      </c>
      <c r="BI81" s="82">
        <f t="shared" si="7"/>
        <v>0</v>
      </c>
      <c r="BJ81" s="82">
        <f t="shared" si="7"/>
        <v>387.82563110300003</v>
      </c>
      <c r="BK81" s="66">
        <f t="shared" si="7"/>
        <v>11048.109672026</v>
      </c>
    </row>
    <row r="82" spans="1:63" ht="12.75">
      <c r="A82" s="36"/>
      <c r="B82" s="38" t="s">
        <v>76</v>
      </c>
      <c r="C82" s="66">
        <f aca="true" t="shared" si="8" ref="C82:AH82">+C81+C65+C14+C10</f>
        <v>0</v>
      </c>
      <c r="D82" s="74">
        <f t="shared" si="8"/>
        <v>1431.780054532</v>
      </c>
      <c r="E82" s="74">
        <f t="shared" si="8"/>
        <v>0</v>
      </c>
      <c r="F82" s="74">
        <f t="shared" si="8"/>
        <v>0</v>
      </c>
      <c r="G82" s="75">
        <f t="shared" si="8"/>
        <v>0</v>
      </c>
      <c r="H82" s="66">
        <f t="shared" si="8"/>
        <v>33.33137307</v>
      </c>
      <c r="I82" s="74">
        <f t="shared" si="8"/>
        <v>5552.033760894999</v>
      </c>
      <c r="J82" s="74">
        <f t="shared" si="8"/>
        <v>1242.26376691</v>
      </c>
      <c r="K82" s="74">
        <f t="shared" si="8"/>
        <v>193.67815973199998</v>
      </c>
      <c r="L82" s="75">
        <f t="shared" si="8"/>
        <v>974.9139079419998</v>
      </c>
      <c r="M82" s="66">
        <f t="shared" si="8"/>
        <v>0</v>
      </c>
      <c r="N82" s="74">
        <f t="shared" si="8"/>
        <v>0</v>
      </c>
      <c r="O82" s="74">
        <f t="shared" si="8"/>
        <v>0</v>
      </c>
      <c r="P82" s="74">
        <f t="shared" si="8"/>
        <v>0</v>
      </c>
      <c r="Q82" s="75">
        <f t="shared" si="8"/>
        <v>0</v>
      </c>
      <c r="R82" s="66">
        <f t="shared" si="8"/>
        <v>13.890821876</v>
      </c>
      <c r="S82" s="74">
        <f t="shared" si="8"/>
        <v>292.828094503</v>
      </c>
      <c r="T82" s="74">
        <f t="shared" si="8"/>
        <v>23.584552093</v>
      </c>
      <c r="U82" s="74">
        <f t="shared" si="8"/>
        <v>0</v>
      </c>
      <c r="V82" s="75">
        <f t="shared" si="8"/>
        <v>447.469364923</v>
      </c>
      <c r="W82" s="66">
        <f t="shared" si="8"/>
        <v>0</v>
      </c>
      <c r="X82" s="66">
        <f t="shared" si="8"/>
        <v>0</v>
      </c>
      <c r="Y82" s="66">
        <f t="shared" si="8"/>
        <v>0</v>
      </c>
      <c r="Z82" s="66">
        <f t="shared" si="8"/>
        <v>0</v>
      </c>
      <c r="AA82" s="66">
        <f t="shared" si="8"/>
        <v>0</v>
      </c>
      <c r="AB82" s="66">
        <f t="shared" si="8"/>
        <v>0.16338573800000003</v>
      </c>
      <c r="AC82" s="74">
        <f t="shared" si="8"/>
        <v>0.001648333</v>
      </c>
      <c r="AD82" s="74">
        <f t="shared" si="8"/>
        <v>0</v>
      </c>
      <c r="AE82" s="74">
        <f t="shared" si="8"/>
        <v>0</v>
      </c>
      <c r="AF82" s="75">
        <f t="shared" si="8"/>
        <v>0.349945132</v>
      </c>
      <c r="AG82" s="66">
        <f t="shared" si="8"/>
        <v>0</v>
      </c>
      <c r="AH82" s="74">
        <f t="shared" si="8"/>
        <v>0</v>
      </c>
      <c r="AI82" s="74">
        <f aca="true" t="shared" si="9" ref="AI82:BK82">+AI81+AI65+AI14+AI10</f>
        <v>0</v>
      </c>
      <c r="AJ82" s="74">
        <f t="shared" si="9"/>
        <v>0</v>
      </c>
      <c r="AK82" s="75">
        <f t="shared" si="9"/>
        <v>0</v>
      </c>
      <c r="AL82" s="66">
        <f t="shared" si="9"/>
        <v>0.018933345</v>
      </c>
      <c r="AM82" s="74">
        <f t="shared" si="9"/>
        <v>0</v>
      </c>
      <c r="AN82" s="74">
        <f t="shared" si="9"/>
        <v>0</v>
      </c>
      <c r="AO82" s="74">
        <f t="shared" si="9"/>
        <v>0</v>
      </c>
      <c r="AP82" s="75">
        <f t="shared" si="9"/>
        <v>0</v>
      </c>
      <c r="AQ82" s="66">
        <f t="shared" si="9"/>
        <v>0</v>
      </c>
      <c r="AR82" s="74">
        <f t="shared" si="9"/>
        <v>68.956663802</v>
      </c>
      <c r="AS82" s="74">
        <f t="shared" si="9"/>
        <v>0</v>
      </c>
      <c r="AT82" s="74">
        <f t="shared" si="9"/>
        <v>0</v>
      </c>
      <c r="AU82" s="75">
        <f t="shared" si="9"/>
        <v>0</v>
      </c>
      <c r="AV82" s="66">
        <f t="shared" si="9"/>
        <v>589.7909732790001</v>
      </c>
      <c r="AW82" s="74">
        <f t="shared" si="9"/>
        <v>5077.290250396</v>
      </c>
      <c r="AX82" s="74">
        <f t="shared" si="9"/>
        <v>69.067403861</v>
      </c>
      <c r="AY82" s="74">
        <f t="shared" si="9"/>
        <v>0</v>
      </c>
      <c r="AZ82" s="75">
        <f t="shared" si="9"/>
        <v>4294.636522164999</v>
      </c>
      <c r="BA82" s="66">
        <f t="shared" si="9"/>
        <v>0</v>
      </c>
      <c r="BB82" s="74">
        <f t="shared" si="9"/>
        <v>0</v>
      </c>
      <c r="BC82" s="74">
        <f t="shared" si="9"/>
        <v>0</v>
      </c>
      <c r="BD82" s="74">
        <f t="shared" si="9"/>
        <v>0</v>
      </c>
      <c r="BE82" s="75">
        <f t="shared" si="9"/>
        <v>0</v>
      </c>
      <c r="BF82" s="66">
        <f t="shared" si="9"/>
        <v>203.15907946500005</v>
      </c>
      <c r="BG82" s="74">
        <f t="shared" si="9"/>
        <v>390.2964305070001</v>
      </c>
      <c r="BH82" s="74">
        <f t="shared" si="9"/>
        <v>32.606322911</v>
      </c>
      <c r="BI82" s="74">
        <f t="shared" si="9"/>
        <v>0</v>
      </c>
      <c r="BJ82" s="75">
        <f t="shared" si="9"/>
        <v>642.319174901</v>
      </c>
      <c r="BK82" s="66">
        <f t="shared" si="9"/>
        <v>21574.430590311</v>
      </c>
    </row>
    <row r="83" spans="1:63" ht="3.75" customHeight="1">
      <c r="A83" s="11"/>
      <c r="B83" s="20"/>
      <c r="C83" s="140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2"/>
    </row>
    <row r="84" spans="1:63" ht="3.75" customHeight="1">
      <c r="A84" s="11"/>
      <c r="B84" s="20"/>
      <c r="C84" s="25"/>
      <c r="D84" s="33"/>
      <c r="E84" s="26"/>
      <c r="F84" s="26"/>
      <c r="G84" s="26"/>
      <c r="H84" s="26"/>
      <c r="I84" s="26"/>
      <c r="J84" s="26"/>
      <c r="K84" s="26"/>
      <c r="L84" s="26"/>
      <c r="M84" s="26"/>
      <c r="N84" s="33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33"/>
      <c r="AS84" s="26"/>
      <c r="AT84" s="26"/>
      <c r="AU84" s="26"/>
      <c r="AV84" s="26"/>
      <c r="AW84" s="26"/>
      <c r="AX84" s="26"/>
      <c r="AY84" s="26"/>
      <c r="AZ84" s="26"/>
      <c r="BA84" s="26"/>
      <c r="BB84" s="33"/>
      <c r="BC84" s="26"/>
      <c r="BD84" s="26"/>
      <c r="BE84" s="26"/>
      <c r="BF84" s="26"/>
      <c r="BG84" s="33"/>
      <c r="BH84" s="26"/>
      <c r="BI84" s="26"/>
      <c r="BJ84" s="26"/>
      <c r="BK84" s="29"/>
    </row>
    <row r="85" spans="1:63" ht="12.75">
      <c r="A85" s="11" t="s">
        <v>1</v>
      </c>
      <c r="B85" s="17" t="s">
        <v>7</v>
      </c>
      <c r="C85" s="140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141"/>
      <c r="BI85" s="141"/>
      <c r="BJ85" s="141"/>
      <c r="BK85" s="142"/>
    </row>
    <row r="86" spans="1:256" s="4" customFormat="1" ht="12.75">
      <c r="A86" s="11" t="s">
        <v>72</v>
      </c>
      <c r="B86" s="24" t="s">
        <v>2</v>
      </c>
      <c r="C86" s="145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7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s="4" customFormat="1" ht="12.75">
      <c r="A87" s="11"/>
      <c r="B87" s="24" t="s">
        <v>104</v>
      </c>
      <c r="C87" s="77">
        <v>0</v>
      </c>
      <c r="D87" s="53">
        <v>0.5608601360000001</v>
      </c>
      <c r="E87" s="78">
        <v>0</v>
      </c>
      <c r="F87" s="78">
        <v>0</v>
      </c>
      <c r="G87" s="79">
        <v>0</v>
      </c>
      <c r="H87" s="77">
        <v>9.635028708</v>
      </c>
      <c r="I87" s="78">
        <v>0</v>
      </c>
      <c r="J87" s="78">
        <v>0</v>
      </c>
      <c r="K87" s="78">
        <v>0</v>
      </c>
      <c r="L87" s="79">
        <v>0.491458433</v>
      </c>
      <c r="M87" s="67">
        <v>0</v>
      </c>
      <c r="N87" s="68">
        <v>0</v>
      </c>
      <c r="O87" s="67">
        <v>0</v>
      </c>
      <c r="P87" s="67">
        <v>0</v>
      </c>
      <c r="Q87" s="67">
        <v>0</v>
      </c>
      <c r="R87" s="77">
        <v>5.101878367</v>
      </c>
      <c r="S87" s="78">
        <v>0</v>
      </c>
      <c r="T87" s="78">
        <v>0</v>
      </c>
      <c r="U87" s="78">
        <v>0</v>
      </c>
      <c r="V87" s="79">
        <v>0.17296754</v>
      </c>
      <c r="W87" s="77">
        <v>0</v>
      </c>
      <c r="X87" s="78">
        <v>0</v>
      </c>
      <c r="Y87" s="78">
        <v>0</v>
      </c>
      <c r="Z87" s="78">
        <v>0</v>
      </c>
      <c r="AA87" s="79">
        <v>0</v>
      </c>
      <c r="AB87" s="77">
        <v>0.7649829370000001</v>
      </c>
      <c r="AC87" s="78">
        <v>0</v>
      </c>
      <c r="AD87" s="78">
        <v>0</v>
      </c>
      <c r="AE87" s="78">
        <v>0</v>
      </c>
      <c r="AF87" s="79">
        <v>0</v>
      </c>
      <c r="AG87" s="67">
        <v>0</v>
      </c>
      <c r="AH87" s="67">
        <v>0</v>
      </c>
      <c r="AI87" s="67">
        <v>0</v>
      </c>
      <c r="AJ87" s="67">
        <v>0</v>
      </c>
      <c r="AK87" s="67">
        <v>0</v>
      </c>
      <c r="AL87" s="77">
        <v>0.453290402</v>
      </c>
      <c r="AM87" s="78">
        <v>0</v>
      </c>
      <c r="AN87" s="78">
        <v>0</v>
      </c>
      <c r="AO87" s="78">
        <v>0</v>
      </c>
      <c r="AP87" s="79">
        <v>0</v>
      </c>
      <c r="AQ87" s="77">
        <v>0</v>
      </c>
      <c r="AR87" s="80">
        <v>0</v>
      </c>
      <c r="AS87" s="78">
        <v>0</v>
      </c>
      <c r="AT87" s="78">
        <v>0</v>
      </c>
      <c r="AU87" s="79">
        <v>0</v>
      </c>
      <c r="AV87" s="77">
        <v>658.732184917</v>
      </c>
      <c r="AW87" s="78">
        <v>7.546993828000001</v>
      </c>
      <c r="AX87" s="78">
        <v>0</v>
      </c>
      <c r="AY87" s="78">
        <v>0</v>
      </c>
      <c r="AZ87" s="79">
        <v>71.933081063</v>
      </c>
      <c r="BA87" s="77">
        <v>0</v>
      </c>
      <c r="BB87" s="80">
        <v>0</v>
      </c>
      <c r="BC87" s="78">
        <v>0</v>
      </c>
      <c r="BD87" s="78">
        <v>0</v>
      </c>
      <c r="BE87" s="79">
        <v>0</v>
      </c>
      <c r="BF87" s="77">
        <v>352.52961695</v>
      </c>
      <c r="BG87" s="80">
        <v>12.707914742</v>
      </c>
      <c r="BH87" s="78">
        <v>1.0982796830000001</v>
      </c>
      <c r="BI87" s="78">
        <v>0</v>
      </c>
      <c r="BJ87" s="79">
        <v>30.766895436</v>
      </c>
      <c r="BK87" s="109">
        <f>SUM(C87:BJ87)</f>
        <v>1152.495433142</v>
      </c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s="4" customFormat="1" ht="12.75">
      <c r="A88" s="36"/>
      <c r="B88" s="37" t="s">
        <v>81</v>
      </c>
      <c r="C88" s="50">
        <f>SUM(C87)</f>
        <v>0</v>
      </c>
      <c r="D88" s="71">
        <f>SUM(D87)</f>
        <v>0.5608601360000001</v>
      </c>
      <c r="E88" s="71">
        <f aca="true" t="shared" si="10" ref="E88:BJ88">SUM(E87)</f>
        <v>0</v>
      </c>
      <c r="F88" s="71">
        <f t="shared" si="10"/>
        <v>0</v>
      </c>
      <c r="G88" s="69">
        <f t="shared" si="10"/>
        <v>0</v>
      </c>
      <c r="H88" s="50">
        <f t="shared" si="10"/>
        <v>9.635028708</v>
      </c>
      <c r="I88" s="71">
        <f t="shared" si="10"/>
        <v>0</v>
      </c>
      <c r="J88" s="71">
        <f t="shared" si="10"/>
        <v>0</v>
      </c>
      <c r="K88" s="71">
        <f t="shared" si="10"/>
        <v>0</v>
      </c>
      <c r="L88" s="69">
        <f t="shared" si="10"/>
        <v>0.491458433</v>
      </c>
      <c r="M88" s="51">
        <f t="shared" si="10"/>
        <v>0</v>
      </c>
      <c r="N88" s="51">
        <f t="shared" si="10"/>
        <v>0</v>
      </c>
      <c r="O88" s="51">
        <f t="shared" si="10"/>
        <v>0</v>
      </c>
      <c r="P88" s="51">
        <f t="shared" si="10"/>
        <v>0</v>
      </c>
      <c r="Q88" s="76">
        <f t="shared" si="10"/>
        <v>0</v>
      </c>
      <c r="R88" s="50">
        <f t="shared" si="10"/>
        <v>5.101878367</v>
      </c>
      <c r="S88" s="71">
        <f t="shared" si="10"/>
        <v>0</v>
      </c>
      <c r="T88" s="71">
        <f t="shared" si="10"/>
        <v>0</v>
      </c>
      <c r="U88" s="71">
        <f t="shared" si="10"/>
        <v>0</v>
      </c>
      <c r="V88" s="69">
        <f t="shared" si="10"/>
        <v>0.17296754</v>
      </c>
      <c r="W88" s="50">
        <f t="shared" si="10"/>
        <v>0</v>
      </c>
      <c r="X88" s="71">
        <f t="shared" si="10"/>
        <v>0</v>
      </c>
      <c r="Y88" s="71">
        <f t="shared" si="10"/>
        <v>0</v>
      </c>
      <c r="Z88" s="71">
        <f t="shared" si="10"/>
        <v>0</v>
      </c>
      <c r="AA88" s="69">
        <f t="shared" si="10"/>
        <v>0</v>
      </c>
      <c r="AB88" s="50">
        <f t="shared" si="10"/>
        <v>0.7649829370000001</v>
      </c>
      <c r="AC88" s="71">
        <f t="shared" si="10"/>
        <v>0</v>
      </c>
      <c r="AD88" s="71">
        <f t="shared" si="10"/>
        <v>0</v>
      </c>
      <c r="AE88" s="71">
        <f t="shared" si="10"/>
        <v>0</v>
      </c>
      <c r="AF88" s="69">
        <f t="shared" si="10"/>
        <v>0</v>
      </c>
      <c r="AG88" s="51">
        <f t="shared" si="10"/>
        <v>0</v>
      </c>
      <c r="AH88" s="51">
        <f t="shared" si="10"/>
        <v>0</v>
      </c>
      <c r="AI88" s="51">
        <f t="shared" si="10"/>
        <v>0</v>
      </c>
      <c r="AJ88" s="51">
        <f t="shared" si="10"/>
        <v>0</v>
      </c>
      <c r="AK88" s="76">
        <f t="shared" si="10"/>
        <v>0</v>
      </c>
      <c r="AL88" s="50">
        <f t="shared" si="10"/>
        <v>0.453290402</v>
      </c>
      <c r="AM88" s="71">
        <f t="shared" si="10"/>
        <v>0</v>
      </c>
      <c r="AN88" s="71">
        <f t="shared" si="10"/>
        <v>0</v>
      </c>
      <c r="AO88" s="71">
        <f t="shared" si="10"/>
        <v>0</v>
      </c>
      <c r="AP88" s="69">
        <f t="shared" si="10"/>
        <v>0</v>
      </c>
      <c r="AQ88" s="50">
        <f t="shared" si="10"/>
        <v>0</v>
      </c>
      <c r="AR88" s="71">
        <f t="shared" si="10"/>
        <v>0</v>
      </c>
      <c r="AS88" s="71">
        <f t="shared" si="10"/>
        <v>0</v>
      </c>
      <c r="AT88" s="71">
        <f t="shared" si="10"/>
        <v>0</v>
      </c>
      <c r="AU88" s="69">
        <f t="shared" si="10"/>
        <v>0</v>
      </c>
      <c r="AV88" s="50">
        <f t="shared" si="10"/>
        <v>658.732184917</v>
      </c>
      <c r="AW88" s="71">
        <f t="shared" si="10"/>
        <v>7.546993828000001</v>
      </c>
      <c r="AX88" s="71">
        <f t="shared" si="10"/>
        <v>0</v>
      </c>
      <c r="AY88" s="71">
        <f t="shared" si="10"/>
        <v>0</v>
      </c>
      <c r="AZ88" s="69">
        <f t="shared" si="10"/>
        <v>71.933081063</v>
      </c>
      <c r="BA88" s="50">
        <f t="shared" si="10"/>
        <v>0</v>
      </c>
      <c r="BB88" s="71">
        <f t="shared" si="10"/>
        <v>0</v>
      </c>
      <c r="BC88" s="71">
        <f t="shared" si="10"/>
        <v>0</v>
      </c>
      <c r="BD88" s="71">
        <f t="shared" si="10"/>
        <v>0</v>
      </c>
      <c r="BE88" s="69">
        <f t="shared" si="10"/>
        <v>0</v>
      </c>
      <c r="BF88" s="50">
        <f t="shared" si="10"/>
        <v>352.52961695</v>
      </c>
      <c r="BG88" s="71">
        <f t="shared" si="10"/>
        <v>12.707914742</v>
      </c>
      <c r="BH88" s="71">
        <f t="shared" si="10"/>
        <v>1.0982796830000001</v>
      </c>
      <c r="BI88" s="71">
        <f t="shared" si="10"/>
        <v>0</v>
      </c>
      <c r="BJ88" s="69">
        <f t="shared" si="10"/>
        <v>30.766895436</v>
      </c>
      <c r="BK88" s="52">
        <f>SUM(BK87:BK87)</f>
        <v>1152.495433142</v>
      </c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63" ht="12.75">
      <c r="A89" s="11" t="s">
        <v>73</v>
      </c>
      <c r="B89" s="18" t="s">
        <v>17</v>
      </c>
      <c r="C89" s="126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27"/>
      <c r="AX89" s="127"/>
      <c r="AY89" s="127"/>
      <c r="AZ89" s="127"/>
      <c r="BA89" s="127"/>
      <c r="BB89" s="127"/>
      <c r="BC89" s="127"/>
      <c r="BD89" s="127"/>
      <c r="BE89" s="127"/>
      <c r="BF89" s="127"/>
      <c r="BG89" s="127"/>
      <c r="BH89" s="127"/>
      <c r="BI89" s="127"/>
      <c r="BJ89" s="127"/>
      <c r="BK89" s="128"/>
    </row>
    <row r="90" spans="1:63" ht="12.75">
      <c r="A90" s="11"/>
      <c r="B90" s="24" t="s">
        <v>105</v>
      </c>
      <c r="C90" s="73">
        <v>0</v>
      </c>
      <c r="D90" s="53">
        <v>122.10036149000001</v>
      </c>
      <c r="E90" s="45">
        <v>0</v>
      </c>
      <c r="F90" s="45">
        <v>0</v>
      </c>
      <c r="G90" s="54">
        <v>0</v>
      </c>
      <c r="H90" s="73">
        <v>33.706222331</v>
      </c>
      <c r="I90" s="45">
        <v>87.33987408600001</v>
      </c>
      <c r="J90" s="45">
        <v>0</v>
      </c>
      <c r="K90" s="45">
        <v>0</v>
      </c>
      <c r="L90" s="54">
        <v>124.34504941200001</v>
      </c>
      <c r="M90" s="73">
        <v>0</v>
      </c>
      <c r="N90" s="53">
        <v>0</v>
      </c>
      <c r="O90" s="45">
        <v>0</v>
      </c>
      <c r="P90" s="45">
        <v>0</v>
      </c>
      <c r="Q90" s="54">
        <v>0</v>
      </c>
      <c r="R90" s="73">
        <v>10.107572439999998</v>
      </c>
      <c r="S90" s="45">
        <v>10.867152817000001</v>
      </c>
      <c r="T90" s="45">
        <v>0</v>
      </c>
      <c r="U90" s="45">
        <v>0</v>
      </c>
      <c r="V90" s="54">
        <v>3.563490868</v>
      </c>
      <c r="W90" s="73">
        <v>0</v>
      </c>
      <c r="X90" s="45">
        <v>0</v>
      </c>
      <c r="Y90" s="45">
        <v>0</v>
      </c>
      <c r="Z90" s="45">
        <v>0</v>
      </c>
      <c r="AA90" s="54">
        <v>0</v>
      </c>
      <c r="AB90" s="73">
        <v>0.18293843699999998</v>
      </c>
      <c r="AC90" s="45">
        <v>0</v>
      </c>
      <c r="AD90" s="45">
        <v>0</v>
      </c>
      <c r="AE90" s="45">
        <v>0</v>
      </c>
      <c r="AF90" s="54">
        <v>0</v>
      </c>
      <c r="AG90" s="73">
        <v>0</v>
      </c>
      <c r="AH90" s="45">
        <v>0</v>
      </c>
      <c r="AI90" s="45">
        <v>0</v>
      </c>
      <c r="AJ90" s="45">
        <v>0</v>
      </c>
      <c r="AK90" s="54">
        <v>0</v>
      </c>
      <c r="AL90" s="73">
        <v>0.115269054</v>
      </c>
      <c r="AM90" s="45">
        <v>0</v>
      </c>
      <c r="AN90" s="45">
        <v>0</v>
      </c>
      <c r="AO90" s="45">
        <v>0</v>
      </c>
      <c r="AP90" s="54">
        <v>0</v>
      </c>
      <c r="AQ90" s="73">
        <v>0</v>
      </c>
      <c r="AR90" s="53">
        <v>0.295753065</v>
      </c>
      <c r="AS90" s="45">
        <v>0</v>
      </c>
      <c r="AT90" s="45">
        <v>0</v>
      </c>
      <c r="AU90" s="54">
        <v>0</v>
      </c>
      <c r="AV90" s="73">
        <v>971.938111731</v>
      </c>
      <c r="AW90" s="45">
        <v>191.009072975</v>
      </c>
      <c r="AX90" s="45">
        <v>0</v>
      </c>
      <c r="AY90" s="45">
        <v>0</v>
      </c>
      <c r="AZ90" s="54">
        <v>599.8936807509999</v>
      </c>
      <c r="BA90" s="73">
        <v>0</v>
      </c>
      <c r="BB90" s="53">
        <v>0</v>
      </c>
      <c r="BC90" s="45">
        <v>0</v>
      </c>
      <c r="BD90" s="45">
        <v>0</v>
      </c>
      <c r="BE90" s="54">
        <v>0</v>
      </c>
      <c r="BF90" s="73">
        <v>275.57474221499996</v>
      </c>
      <c r="BG90" s="53">
        <v>22.361711954999997</v>
      </c>
      <c r="BH90" s="45">
        <v>0</v>
      </c>
      <c r="BI90" s="45">
        <v>0</v>
      </c>
      <c r="BJ90" s="54">
        <v>63.806814507</v>
      </c>
      <c r="BK90" s="49">
        <f aca="true" t="shared" si="11" ref="BK90:BK100">SUM(C90:BJ90)</f>
        <v>2517.207818134</v>
      </c>
    </row>
    <row r="91" spans="1:63" ht="12.75">
      <c r="A91" s="11"/>
      <c r="B91" s="24" t="s">
        <v>106</v>
      </c>
      <c r="C91" s="73">
        <v>0</v>
      </c>
      <c r="D91" s="53">
        <v>68.34003371200001</v>
      </c>
      <c r="E91" s="45">
        <v>0</v>
      </c>
      <c r="F91" s="45">
        <v>0</v>
      </c>
      <c r="G91" s="54">
        <v>0</v>
      </c>
      <c r="H91" s="73">
        <v>2.65423575</v>
      </c>
      <c r="I91" s="45">
        <v>7.5383853730000006</v>
      </c>
      <c r="J91" s="45">
        <v>0.626630904</v>
      </c>
      <c r="K91" s="45">
        <v>0</v>
      </c>
      <c r="L91" s="54">
        <v>24.875621862000003</v>
      </c>
      <c r="M91" s="73">
        <v>0</v>
      </c>
      <c r="N91" s="53">
        <v>0</v>
      </c>
      <c r="O91" s="45">
        <v>0</v>
      </c>
      <c r="P91" s="45">
        <v>0</v>
      </c>
      <c r="Q91" s="54">
        <v>0</v>
      </c>
      <c r="R91" s="73">
        <v>1.131615169</v>
      </c>
      <c r="S91" s="45">
        <v>0.060305961</v>
      </c>
      <c r="T91" s="45">
        <v>0</v>
      </c>
      <c r="U91" s="45">
        <v>0</v>
      </c>
      <c r="V91" s="54">
        <v>0.47057066</v>
      </c>
      <c r="W91" s="73">
        <v>0</v>
      </c>
      <c r="X91" s="45">
        <v>0</v>
      </c>
      <c r="Y91" s="45">
        <v>0</v>
      </c>
      <c r="Z91" s="45">
        <v>0</v>
      </c>
      <c r="AA91" s="54">
        <v>0</v>
      </c>
      <c r="AB91" s="73">
        <v>0.019697574000000002</v>
      </c>
      <c r="AC91" s="45">
        <v>0</v>
      </c>
      <c r="AD91" s="45">
        <v>0</v>
      </c>
      <c r="AE91" s="45">
        <v>0</v>
      </c>
      <c r="AF91" s="54">
        <v>0</v>
      </c>
      <c r="AG91" s="73">
        <v>0</v>
      </c>
      <c r="AH91" s="45">
        <v>0</v>
      </c>
      <c r="AI91" s="45">
        <v>0</v>
      </c>
      <c r="AJ91" s="45">
        <v>0</v>
      </c>
      <c r="AK91" s="54">
        <v>0</v>
      </c>
      <c r="AL91" s="73">
        <v>0.028498713</v>
      </c>
      <c r="AM91" s="45">
        <v>0</v>
      </c>
      <c r="AN91" s="45">
        <v>0</v>
      </c>
      <c r="AO91" s="45">
        <v>0</v>
      </c>
      <c r="AP91" s="54">
        <v>0</v>
      </c>
      <c r="AQ91" s="73">
        <v>0</v>
      </c>
      <c r="AR91" s="53">
        <v>27.085336746</v>
      </c>
      <c r="AS91" s="45">
        <v>0</v>
      </c>
      <c r="AT91" s="45">
        <v>0</v>
      </c>
      <c r="AU91" s="54">
        <v>0</v>
      </c>
      <c r="AV91" s="73">
        <v>144.398541853</v>
      </c>
      <c r="AW91" s="45">
        <v>51.784189958</v>
      </c>
      <c r="AX91" s="45">
        <v>0</v>
      </c>
      <c r="AY91" s="45">
        <v>5.432128089</v>
      </c>
      <c r="AZ91" s="54">
        <v>185.281443511</v>
      </c>
      <c r="BA91" s="73">
        <v>0</v>
      </c>
      <c r="BB91" s="53">
        <v>0</v>
      </c>
      <c r="BC91" s="45">
        <v>0</v>
      </c>
      <c r="BD91" s="45">
        <v>0</v>
      </c>
      <c r="BE91" s="54">
        <v>0</v>
      </c>
      <c r="BF91" s="73">
        <v>54.602473196</v>
      </c>
      <c r="BG91" s="53">
        <v>10.854538710000002</v>
      </c>
      <c r="BH91" s="45">
        <v>0</v>
      </c>
      <c r="BI91" s="45">
        <v>0</v>
      </c>
      <c r="BJ91" s="54">
        <v>22.257787216</v>
      </c>
      <c r="BK91" s="49">
        <f t="shared" si="11"/>
        <v>607.442034957</v>
      </c>
    </row>
    <row r="92" spans="1:63" ht="12.75">
      <c r="A92" s="11"/>
      <c r="B92" s="24" t="s">
        <v>107</v>
      </c>
      <c r="C92" s="73">
        <v>0</v>
      </c>
      <c r="D92" s="53">
        <v>0.5620237309999999</v>
      </c>
      <c r="E92" s="45">
        <v>0</v>
      </c>
      <c r="F92" s="45">
        <v>0</v>
      </c>
      <c r="G92" s="54">
        <v>0</v>
      </c>
      <c r="H92" s="73">
        <v>53.324241072</v>
      </c>
      <c r="I92" s="45">
        <v>12.130035049</v>
      </c>
      <c r="J92" s="45">
        <v>0</v>
      </c>
      <c r="K92" s="45">
        <v>0</v>
      </c>
      <c r="L92" s="54">
        <v>36.966462912000004</v>
      </c>
      <c r="M92" s="73">
        <v>0</v>
      </c>
      <c r="N92" s="53">
        <v>0</v>
      </c>
      <c r="O92" s="45">
        <v>0</v>
      </c>
      <c r="P92" s="45">
        <v>0</v>
      </c>
      <c r="Q92" s="54">
        <v>0</v>
      </c>
      <c r="R92" s="73">
        <v>21.678179025</v>
      </c>
      <c r="S92" s="45">
        <v>0.278725426</v>
      </c>
      <c r="T92" s="45">
        <v>0</v>
      </c>
      <c r="U92" s="45">
        <v>0</v>
      </c>
      <c r="V92" s="54">
        <v>2.1925901440000004</v>
      </c>
      <c r="W92" s="73">
        <v>0</v>
      </c>
      <c r="X92" s="45">
        <v>0</v>
      </c>
      <c r="Y92" s="45">
        <v>0</v>
      </c>
      <c r="Z92" s="45">
        <v>0</v>
      </c>
      <c r="AA92" s="54">
        <v>0</v>
      </c>
      <c r="AB92" s="73">
        <v>0.09986835899999999</v>
      </c>
      <c r="AC92" s="45">
        <v>0</v>
      </c>
      <c r="AD92" s="45">
        <v>0</v>
      </c>
      <c r="AE92" s="45">
        <v>0</v>
      </c>
      <c r="AF92" s="54">
        <v>0.0005536229999999999</v>
      </c>
      <c r="AG92" s="73">
        <v>0</v>
      </c>
      <c r="AH92" s="45">
        <v>0</v>
      </c>
      <c r="AI92" s="45">
        <v>0</v>
      </c>
      <c r="AJ92" s="45">
        <v>0</v>
      </c>
      <c r="AK92" s="54">
        <v>0</v>
      </c>
      <c r="AL92" s="73">
        <v>0.166611776</v>
      </c>
      <c r="AM92" s="45">
        <v>0</v>
      </c>
      <c r="AN92" s="45">
        <v>0</v>
      </c>
      <c r="AO92" s="45">
        <v>0</v>
      </c>
      <c r="AP92" s="54">
        <v>0</v>
      </c>
      <c r="AQ92" s="73">
        <v>0</v>
      </c>
      <c r="AR92" s="53">
        <v>4.233725806</v>
      </c>
      <c r="AS92" s="45">
        <v>0</v>
      </c>
      <c r="AT92" s="45">
        <v>0</v>
      </c>
      <c r="AU92" s="54">
        <v>0</v>
      </c>
      <c r="AV92" s="73">
        <v>649.0392487469999</v>
      </c>
      <c r="AW92" s="45">
        <v>188.53325457600002</v>
      </c>
      <c r="AX92" s="45">
        <v>0</v>
      </c>
      <c r="AY92" s="45">
        <v>0</v>
      </c>
      <c r="AZ92" s="54">
        <v>839.482781528</v>
      </c>
      <c r="BA92" s="73">
        <v>0</v>
      </c>
      <c r="BB92" s="53">
        <v>0</v>
      </c>
      <c r="BC92" s="45">
        <v>0</v>
      </c>
      <c r="BD92" s="45">
        <v>0</v>
      </c>
      <c r="BE92" s="54">
        <v>0</v>
      </c>
      <c r="BF92" s="73">
        <v>245.60348411900003</v>
      </c>
      <c r="BG92" s="53">
        <v>21.968878410000002</v>
      </c>
      <c r="BH92" s="45">
        <v>0</v>
      </c>
      <c r="BI92" s="45">
        <v>0</v>
      </c>
      <c r="BJ92" s="54">
        <v>62.344606878</v>
      </c>
      <c r="BK92" s="49">
        <f t="shared" si="11"/>
        <v>2138.605271181</v>
      </c>
    </row>
    <row r="93" spans="1:63" ht="25.5">
      <c r="A93" s="11"/>
      <c r="B93" s="24" t="s">
        <v>108</v>
      </c>
      <c r="C93" s="73">
        <v>0</v>
      </c>
      <c r="D93" s="53">
        <v>0.48325111</v>
      </c>
      <c r="E93" s="45">
        <v>0</v>
      </c>
      <c r="F93" s="45">
        <v>0</v>
      </c>
      <c r="G93" s="54">
        <v>0</v>
      </c>
      <c r="H93" s="73">
        <v>0.278443711</v>
      </c>
      <c r="I93" s="45">
        <v>0.001018759</v>
      </c>
      <c r="J93" s="45">
        <v>0</v>
      </c>
      <c r="K93" s="45">
        <v>0</v>
      </c>
      <c r="L93" s="54">
        <v>0.042715612</v>
      </c>
      <c r="M93" s="73">
        <v>0</v>
      </c>
      <c r="N93" s="53">
        <v>0</v>
      </c>
      <c r="O93" s="45">
        <v>0</v>
      </c>
      <c r="P93" s="45">
        <v>0</v>
      </c>
      <c r="Q93" s="54">
        <v>0</v>
      </c>
      <c r="R93" s="73">
        <v>0.19715986900000002</v>
      </c>
      <c r="S93" s="45">
        <v>0</v>
      </c>
      <c r="T93" s="45">
        <v>0</v>
      </c>
      <c r="U93" s="45">
        <v>0</v>
      </c>
      <c r="V93" s="54">
        <v>0</v>
      </c>
      <c r="W93" s="73">
        <v>0</v>
      </c>
      <c r="X93" s="45">
        <v>0</v>
      </c>
      <c r="Y93" s="45">
        <v>0</v>
      </c>
      <c r="Z93" s="45">
        <v>0</v>
      </c>
      <c r="AA93" s="54">
        <v>0</v>
      </c>
      <c r="AB93" s="73">
        <v>0.059889063</v>
      </c>
      <c r="AC93" s="45">
        <v>0</v>
      </c>
      <c r="AD93" s="45">
        <v>0</v>
      </c>
      <c r="AE93" s="45">
        <v>0</v>
      </c>
      <c r="AF93" s="54">
        <v>0</v>
      </c>
      <c r="AG93" s="73">
        <v>0</v>
      </c>
      <c r="AH93" s="45">
        <v>0</v>
      </c>
      <c r="AI93" s="45">
        <v>0</v>
      </c>
      <c r="AJ93" s="45">
        <v>0</v>
      </c>
      <c r="AK93" s="54">
        <v>0</v>
      </c>
      <c r="AL93" s="73">
        <v>0.048694501</v>
      </c>
      <c r="AM93" s="45">
        <v>0</v>
      </c>
      <c r="AN93" s="45">
        <v>0</v>
      </c>
      <c r="AO93" s="45">
        <v>0</v>
      </c>
      <c r="AP93" s="54">
        <v>0</v>
      </c>
      <c r="AQ93" s="73">
        <v>0</v>
      </c>
      <c r="AR93" s="53">
        <v>0</v>
      </c>
      <c r="AS93" s="45">
        <v>0</v>
      </c>
      <c r="AT93" s="45">
        <v>0</v>
      </c>
      <c r="AU93" s="54">
        <v>0</v>
      </c>
      <c r="AV93" s="73">
        <v>29.872623719</v>
      </c>
      <c r="AW93" s="45">
        <v>0.813466798</v>
      </c>
      <c r="AX93" s="45">
        <v>0</v>
      </c>
      <c r="AY93" s="45">
        <v>0</v>
      </c>
      <c r="AZ93" s="54">
        <v>5.928356415</v>
      </c>
      <c r="BA93" s="73">
        <v>0</v>
      </c>
      <c r="BB93" s="53">
        <v>0</v>
      </c>
      <c r="BC93" s="45">
        <v>0</v>
      </c>
      <c r="BD93" s="45">
        <v>0</v>
      </c>
      <c r="BE93" s="54">
        <v>0</v>
      </c>
      <c r="BF93" s="73">
        <v>16.45729688</v>
      </c>
      <c r="BG93" s="53">
        <v>0.021976909000000003</v>
      </c>
      <c r="BH93" s="45">
        <v>0</v>
      </c>
      <c r="BI93" s="45">
        <v>0</v>
      </c>
      <c r="BJ93" s="54">
        <v>0.476010857</v>
      </c>
      <c r="BK93" s="49">
        <f t="shared" si="11"/>
        <v>54.680904203000004</v>
      </c>
    </row>
    <row r="94" spans="1:63" ht="12.75">
      <c r="A94" s="11"/>
      <c r="B94" s="24" t="s">
        <v>109</v>
      </c>
      <c r="C94" s="73">
        <v>0</v>
      </c>
      <c r="D94" s="53">
        <v>18.665160021000002</v>
      </c>
      <c r="E94" s="45">
        <v>0</v>
      </c>
      <c r="F94" s="45">
        <v>0</v>
      </c>
      <c r="G94" s="54">
        <v>0</v>
      </c>
      <c r="H94" s="73">
        <v>6.66143644</v>
      </c>
      <c r="I94" s="45">
        <v>1.6658093710000001</v>
      </c>
      <c r="J94" s="45">
        <v>0</v>
      </c>
      <c r="K94" s="45">
        <v>0</v>
      </c>
      <c r="L94" s="54">
        <v>6.758640335000001</v>
      </c>
      <c r="M94" s="73">
        <v>0</v>
      </c>
      <c r="N94" s="53">
        <v>0</v>
      </c>
      <c r="O94" s="45">
        <v>0</v>
      </c>
      <c r="P94" s="45">
        <v>0</v>
      </c>
      <c r="Q94" s="54">
        <v>0</v>
      </c>
      <c r="R94" s="73">
        <v>1.3433677990000001</v>
      </c>
      <c r="S94" s="45">
        <v>0.005731338</v>
      </c>
      <c r="T94" s="45">
        <v>0</v>
      </c>
      <c r="U94" s="45">
        <v>0</v>
      </c>
      <c r="V94" s="54">
        <v>0.6377591570000001</v>
      </c>
      <c r="W94" s="73">
        <v>0</v>
      </c>
      <c r="X94" s="45">
        <v>0</v>
      </c>
      <c r="Y94" s="45">
        <v>0</v>
      </c>
      <c r="Z94" s="45">
        <v>0</v>
      </c>
      <c r="AA94" s="54">
        <v>0</v>
      </c>
      <c r="AB94" s="73">
        <v>0.015651485</v>
      </c>
      <c r="AC94" s="45">
        <v>0</v>
      </c>
      <c r="AD94" s="45">
        <v>0</v>
      </c>
      <c r="AE94" s="45">
        <v>0</v>
      </c>
      <c r="AF94" s="54">
        <v>0</v>
      </c>
      <c r="AG94" s="73">
        <v>0</v>
      </c>
      <c r="AH94" s="45">
        <v>0</v>
      </c>
      <c r="AI94" s="45">
        <v>0</v>
      </c>
      <c r="AJ94" s="45">
        <v>0</v>
      </c>
      <c r="AK94" s="54">
        <v>0</v>
      </c>
      <c r="AL94" s="73">
        <v>0.03393777</v>
      </c>
      <c r="AM94" s="45">
        <v>0</v>
      </c>
      <c r="AN94" s="45">
        <v>0</v>
      </c>
      <c r="AO94" s="45">
        <v>0</v>
      </c>
      <c r="AP94" s="54">
        <v>0</v>
      </c>
      <c r="AQ94" s="73">
        <v>0</v>
      </c>
      <c r="AR94" s="53">
        <v>0</v>
      </c>
      <c r="AS94" s="45">
        <v>0</v>
      </c>
      <c r="AT94" s="45">
        <v>0</v>
      </c>
      <c r="AU94" s="54">
        <v>0</v>
      </c>
      <c r="AV94" s="73">
        <v>320.105026516</v>
      </c>
      <c r="AW94" s="45">
        <v>117.685706127</v>
      </c>
      <c r="AX94" s="45">
        <v>0</v>
      </c>
      <c r="AY94" s="45">
        <v>0</v>
      </c>
      <c r="AZ94" s="54">
        <v>210.48115445599998</v>
      </c>
      <c r="BA94" s="73">
        <v>0</v>
      </c>
      <c r="BB94" s="53">
        <v>0</v>
      </c>
      <c r="BC94" s="45">
        <v>0</v>
      </c>
      <c r="BD94" s="45">
        <v>0</v>
      </c>
      <c r="BE94" s="54">
        <v>0</v>
      </c>
      <c r="BF94" s="73">
        <v>70.271251</v>
      </c>
      <c r="BG94" s="53">
        <v>7.1675731339999995</v>
      </c>
      <c r="BH94" s="45">
        <v>0</v>
      </c>
      <c r="BI94" s="45">
        <v>0</v>
      </c>
      <c r="BJ94" s="54">
        <v>21.405687064</v>
      </c>
      <c r="BK94" s="49">
        <f t="shared" si="11"/>
        <v>782.903892013</v>
      </c>
    </row>
    <row r="95" spans="1:63" ht="12.75">
      <c r="A95" s="11"/>
      <c r="B95" s="24" t="s">
        <v>110</v>
      </c>
      <c r="C95" s="73">
        <v>0</v>
      </c>
      <c r="D95" s="53">
        <v>0</v>
      </c>
      <c r="E95" s="45">
        <v>0</v>
      </c>
      <c r="F95" s="45">
        <v>0</v>
      </c>
      <c r="G95" s="54">
        <v>0</v>
      </c>
      <c r="H95" s="73">
        <v>0.100442642</v>
      </c>
      <c r="I95" s="45">
        <v>0</v>
      </c>
      <c r="J95" s="45">
        <v>0</v>
      </c>
      <c r="K95" s="45">
        <v>0</v>
      </c>
      <c r="L95" s="54">
        <v>0</v>
      </c>
      <c r="M95" s="73">
        <v>0</v>
      </c>
      <c r="N95" s="53">
        <v>0</v>
      </c>
      <c r="O95" s="45">
        <v>0</v>
      </c>
      <c r="P95" s="45">
        <v>0</v>
      </c>
      <c r="Q95" s="54">
        <v>0</v>
      </c>
      <c r="R95" s="73">
        <v>0.07092259999999999</v>
      </c>
      <c r="S95" s="45">
        <v>0</v>
      </c>
      <c r="T95" s="45">
        <v>0</v>
      </c>
      <c r="U95" s="45">
        <v>0</v>
      </c>
      <c r="V95" s="54">
        <v>0.003041066</v>
      </c>
      <c r="W95" s="73">
        <v>0</v>
      </c>
      <c r="X95" s="45">
        <v>0</v>
      </c>
      <c r="Y95" s="45">
        <v>0</v>
      </c>
      <c r="Z95" s="45">
        <v>0</v>
      </c>
      <c r="AA95" s="54">
        <v>0</v>
      </c>
      <c r="AB95" s="73">
        <v>0</v>
      </c>
      <c r="AC95" s="45">
        <v>0</v>
      </c>
      <c r="AD95" s="45">
        <v>0</v>
      </c>
      <c r="AE95" s="45">
        <v>0</v>
      </c>
      <c r="AF95" s="54">
        <v>0</v>
      </c>
      <c r="AG95" s="73">
        <v>0</v>
      </c>
      <c r="AH95" s="45">
        <v>0</v>
      </c>
      <c r="AI95" s="45">
        <v>0</v>
      </c>
      <c r="AJ95" s="45">
        <v>0</v>
      </c>
      <c r="AK95" s="54">
        <v>0</v>
      </c>
      <c r="AL95" s="73">
        <v>0</v>
      </c>
      <c r="AM95" s="45">
        <v>0</v>
      </c>
      <c r="AN95" s="45">
        <v>0</v>
      </c>
      <c r="AO95" s="45">
        <v>0</v>
      </c>
      <c r="AP95" s="54">
        <v>0</v>
      </c>
      <c r="AQ95" s="73">
        <v>0</v>
      </c>
      <c r="AR95" s="53">
        <v>0</v>
      </c>
      <c r="AS95" s="45">
        <v>0</v>
      </c>
      <c r="AT95" s="45">
        <v>0</v>
      </c>
      <c r="AU95" s="54">
        <v>0</v>
      </c>
      <c r="AV95" s="73">
        <v>26.182815722</v>
      </c>
      <c r="AW95" s="45">
        <v>1.097436304</v>
      </c>
      <c r="AX95" s="45">
        <v>0</v>
      </c>
      <c r="AY95" s="45">
        <v>0</v>
      </c>
      <c r="AZ95" s="54">
        <v>19.381788534</v>
      </c>
      <c r="BA95" s="73">
        <v>0</v>
      </c>
      <c r="BB95" s="53">
        <v>0</v>
      </c>
      <c r="BC95" s="45">
        <v>0</v>
      </c>
      <c r="BD95" s="45">
        <v>0</v>
      </c>
      <c r="BE95" s="54">
        <v>0</v>
      </c>
      <c r="BF95" s="73">
        <v>13.54348838</v>
      </c>
      <c r="BG95" s="53">
        <v>0.187776267</v>
      </c>
      <c r="BH95" s="45">
        <v>0</v>
      </c>
      <c r="BI95" s="45">
        <v>0</v>
      </c>
      <c r="BJ95" s="54">
        <v>2.568217869</v>
      </c>
      <c r="BK95" s="49">
        <f t="shared" si="11"/>
        <v>63.13592938399999</v>
      </c>
    </row>
    <row r="96" spans="1:63" ht="12.75">
      <c r="A96" s="11"/>
      <c r="B96" s="24" t="s">
        <v>111</v>
      </c>
      <c r="C96" s="73">
        <v>0</v>
      </c>
      <c r="D96" s="53">
        <v>9.244935409</v>
      </c>
      <c r="E96" s="45">
        <v>0</v>
      </c>
      <c r="F96" s="45">
        <v>0</v>
      </c>
      <c r="G96" s="54">
        <v>0</v>
      </c>
      <c r="H96" s="73">
        <v>23.010392787</v>
      </c>
      <c r="I96" s="45">
        <v>4.184055393</v>
      </c>
      <c r="J96" s="45">
        <v>1.8596586190000002</v>
      </c>
      <c r="K96" s="45">
        <v>0</v>
      </c>
      <c r="L96" s="54">
        <v>22.624887292999997</v>
      </c>
      <c r="M96" s="73">
        <v>0</v>
      </c>
      <c r="N96" s="53">
        <v>0</v>
      </c>
      <c r="O96" s="45">
        <v>0</v>
      </c>
      <c r="P96" s="45">
        <v>0</v>
      </c>
      <c r="Q96" s="54">
        <v>0</v>
      </c>
      <c r="R96" s="73">
        <v>9.091498460999999</v>
      </c>
      <c r="S96" s="45">
        <v>6.981394754</v>
      </c>
      <c r="T96" s="45">
        <v>0</v>
      </c>
      <c r="U96" s="45">
        <v>0</v>
      </c>
      <c r="V96" s="54">
        <v>3.072454745</v>
      </c>
      <c r="W96" s="73">
        <v>0</v>
      </c>
      <c r="X96" s="45">
        <v>0</v>
      </c>
      <c r="Y96" s="45">
        <v>0</v>
      </c>
      <c r="Z96" s="45">
        <v>0</v>
      </c>
      <c r="AA96" s="54">
        <v>0</v>
      </c>
      <c r="AB96" s="73">
        <v>0.260963499</v>
      </c>
      <c r="AC96" s="45">
        <v>0</v>
      </c>
      <c r="AD96" s="45">
        <v>0</v>
      </c>
      <c r="AE96" s="45">
        <v>0</v>
      </c>
      <c r="AF96" s="54">
        <v>0.042989159</v>
      </c>
      <c r="AG96" s="73">
        <v>0</v>
      </c>
      <c r="AH96" s="45">
        <v>0</v>
      </c>
      <c r="AI96" s="45">
        <v>0</v>
      </c>
      <c r="AJ96" s="45">
        <v>0</v>
      </c>
      <c r="AK96" s="54">
        <v>0</v>
      </c>
      <c r="AL96" s="73">
        <v>0.10031415200000002</v>
      </c>
      <c r="AM96" s="45">
        <v>0</v>
      </c>
      <c r="AN96" s="45">
        <v>0</v>
      </c>
      <c r="AO96" s="45">
        <v>0</v>
      </c>
      <c r="AP96" s="54">
        <v>0</v>
      </c>
      <c r="AQ96" s="73">
        <v>0</v>
      </c>
      <c r="AR96" s="53">
        <v>0</v>
      </c>
      <c r="AS96" s="45">
        <v>0</v>
      </c>
      <c r="AT96" s="45">
        <v>0</v>
      </c>
      <c r="AU96" s="54">
        <v>0</v>
      </c>
      <c r="AV96" s="73">
        <v>802.207497308</v>
      </c>
      <c r="AW96" s="45">
        <v>124.656737972</v>
      </c>
      <c r="AX96" s="45">
        <v>0</v>
      </c>
      <c r="AY96" s="45">
        <v>0</v>
      </c>
      <c r="AZ96" s="54">
        <v>519.756552148</v>
      </c>
      <c r="BA96" s="73">
        <v>0</v>
      </c>
      <c r="BB96" s="53">
        <v>0</v>
      </c>
      <c r="BC96" s="45">
        <v>0</v>
      </c>
      <c r="BD96" s="45">
        <v>0</v>
      </c>
      <c r="BE96" s="54">
        <v>0</v>
      </c>
      <c r="BF96" s="73">
        <v>321.96492015900003</v>
      </c>
      <c r="BG96" s="53">
        <v>36.221753672000006</v>
      </c>
      <c r="BH96" s="45">
        <v>0</v>
      </c>
      <c r="BI96" s="45">
        <v>0</v>
      </c>
      <c r="BJ96" s="54">
        <v>57.780162473999994</v>
      </c>
      <c r="BK96" s="49">
        <f t="shared" si="11"/>
        <v>1943.0611680040001</v>
      </c>
    </row>
    <row r="97" spans="1:63" ht="12.75">
      <c r="A97" s="11"/>
      <c r="B97" s="24" t="s">
        <v>112</v>
      </c>
      <c r="C97" s="73">
        <v>0</v>
      </c>
      <c r="D97" s="53">
        <v>52.625200198</v>
      </c>
      <c r="E97" s="45">
        <v>0</v>
      </c>
      <c r="F97" s="45">
        <v>0</v>
      </c>
      <c r="G97" s="54">
        <v>0</v>
      </c>
      <c r="H97" s="73">
        <v>11.909874958</v>
      </c>
      <c r="I97" s="45">
        <v>2.503508594</v>
      </c>
      <c r="J97" s="45">
        <v>2.020548146</v>
      </c>
      <c r="K97" s="45">
        <v>0</v>
      </c>
      <c r="L97" s="54">
        <v>61.243815574</v>
      </c>
      <c r="M97" s="73">
        <v>0</v>
      </c>
      <c r="N97" s="53">
        <v>0</v>
      </c>
      <c r="O97" s="45">
        <v>0</v>
      </c>
      <c r="P97" s="45">
        <v>0</v>
      </c>
      <c r="Q97" s="54">
        <v>0</v>
      </c>
      <c r="R97" s="73">
        <v>3.6095605799999997</v>
      </c>
      <c r="S97" s="45">
        <v>0.046526316</v>
      </c>
      <c r="T97" s="45">
        <v>0</v>
      </c>
      <c r="U97" s="45">
        <v>0</v>
      </c>
      <c r="V97" s="54">
        <v>1.6439081</v>
      </c>
      <c r="W97" s="73">
        <v>0</v>
      </c>
      <c r="X97" s="45">
        <v>0</v>
      </c>
      <c r="Y97" s="45">
        <v>0</v>
      </c>
      <c r="Z97" s="45">
        <v>0</v>
      </c>
      <c r="AA97" s="54">
        <v>0</v>
      </c>
      <c r="AB97" s="73">
        <v>0.8009677390000001</v>
      </c>
      <c r="AC97" s="45">
        <v>0</v>
      </c>
      <c r="AD97" s="45">
        <v>0</v>
      </c>
      <c r="AE97" s="45">
        <v>0</v>
      </c>
      <c r="AF97" s="54">
        <v>0.023954198</v>
      </c>
      <c r="AG97" s="73">
        <v>0</v>
      </c>
      <c r="AH97" s="45">
        <v>0</v>
      </c>
      <c r="AI97" s="45">
        <v>0</v>
      </c>
      <c r="AJ97" s="45">
        <v>0</v>
      </c>
      <c r="AK97" s="54">
        <v>0</v>
      </c>
      <c r="AL97" s="73">
        <v>0.432086209</v>
      </c>
      <c r="AM97" s="45">
        <v>0</v>
      </c>
      <c r="AN97" s="45">
        <v>0</v>
      </c>
      <c r="AO97" s="45">
        <v>0</v>
      </c>
      <c r="AP97" s="54">
        <v>0</v>
      </c>
      <c r="AQ97" s="73">
        <v>0</v>
      </c>
      <c r="AR97" s="53">
        <v>0</v>
      </c>
      <c r="AS97" s="45">
        <v>0</v>
      </c>
      <c r="AT97" s="45">
        <v>0</v>
      </c>
      <c r="AU97" s="54">
        <v>0</v>
      </c>
      <c r="AV97" s="73">
        <v>711.164581045</v>
      </c>
      <c r="AW97" s="45">
        <v>160.891420901</v>
      </c>
      <c r="AX97" s="45">
        <v>3.5247872329999996</v>
      </c>
      <c r="AY97" s="45">
        <v>0</v>
      </c>
      <c r="AZ97" s="54">
        <v>346.82239799700005</v>
      </c>
      <c r="BA97" s="73">
        <v>0</v>
      </c>
      <c r="BB97" s="53">
        <v>0</v>
      </c>
      <c r="BC97" s="45">
        <v>0</v>
      </c>
      <c r="BD97" s="45">
        <v>0</v>
      </c>
      <c r="BE97" s="54">
        <v>0</v>
      </c>
      <c r="BF97" s="73">
        <v>203.225259945</v>
      </c>
      <c r="BG97" s="53">
        <v>9.884817549000001</v>
      </c>
      <c r="BH97" s="45">
        <v>0.306576753</v>
      </c>
      <c r="BI97" s="45">
        <v>0</v>
      </c>
      <c r="BJ97" s="54">
        <v>29.722786515000003</v>
      </c>
      <c r="BK97" s="49">
        <f t="shared" si="11"/>
        <v>1602.4025785500003</v>
      </c>
    </row>
    <row r="98" spans="1:63" ht="12.75">
      <c r="A98" s="11"/>
      <c r="B98" s="24" t="s">
        <v>113</v>
      </c>
      <c r="C98" s="73">
        <v>0</v>
      </c>
      <c r="D98" s="53">
        <v>20.485774554</v>
      </c>
      <c r="E98" s="45">
        <v>0</v>
      </c>
      <c r="F98" s="45">
        <v>0</v>
      </c>
      <c r="G98" s="54">
        <v>0</v>
      </c>
      <c r="H98" s="73">
        <v>1.285123646</v>
      </c>
      <c r="I98" s="45">
        <v>0</v>
      </c>
      <c r="J98" s="45">
        <v>0</v>
      </c>
      <c r="K98" s="45">
        <v>0</v>
      </c>
      <c r="L98" s="54">
        <v>6.7778847230000006</v>
      </c>
      <c r="M98" s="73">
        <v>0</v>
      </c>
      <c r="N98" s="53">
        <v>0</v>
      </c>
      <c r="O98" s="45">
        <v>0</v>
      </c>
      <c r="P98" s="45">
        <v>0</v>
      </c>
      <c r="Q98" s="54">
        <v>0</v>
      </c>
      <c r="R98" s="73">
        <v>0.17919965699999998</v>
      </c>
      <c r="S98" s="45">
        <v>0</v>
      </c>
      <c r="T98" s="45">
        <v>0</v>
      </c>
      <c r="U98" s="45">
        <v>0</v>
      </c>
      <c r="V98" s="54">
        <v>0</v>
      </c>
      <c r="W98" s="73">
        <v>0</v>
      </c>
      <c r="X98" s="45">
        <v>0</v>
      </c>
      <c r="Y98" s="45">
        <v>0</v>
      </c>
      <c r="Z98" s="45">
        <v>0</v>
      </c>
      <c r="AA98" s="54">
        <v>0</v>
      </c>
      <c r="AB98" s="73">
        <v>0.003521172</v>
      </c>
      <c r="AC98" s="45">
        <v>0</v>
      </c>
      <c r="AD98" s="45">
        <v>0</v>
      </c>
      <c r="AE98" s="45">
        <v>0</v>
      </c>
      <c r="AF98" s="54">
        <v>0</v>
      </c>
      <c r="AG98" s="73">
        <v>0</v>
      </c>
      <c r="AH98" s="45">
        <v>0</v>
      </c>
      <c r="AI98" s="45">
        <v>0</v>
      </c>
      <c r="AJ98" s="45">
        <v>0</v>
      </c>
      <c r="AK98" s="54">
        <v>0</v>
      </c>
      <c r="AL98" s="73">
        <v>0.003003383</v>
      </c>
      <c r="AM98" s="45">
        <v>0</v>
      </c>
      <c r="AN98" s="45">
        <v>0</v>
      </c>
      <c r="AO98" s="45">
        <v>0</v>
      </c>
      <c r="AP98" s="54">
        <v>0</v>
      </c>
      <c r="AQ98" s="73">
        <v>0</v>
      </c>
      <c r="AR98" s="53">
        <v>0</v>
      </c>
      <c r="AS98" s="45">
        <v>0</v>
      </c>
      <c r="AT98" s="45">
        <v>0</v>
      </c>
      <c r="AU98" s="54">
        <v>0</v>
      </c>
      <c r="AV98" s="73">
        <v>27.063819764999998</v>
      </c>
      <c r="AW98" s="45">
        <v>4.469164696</v>
      </c>
      <c r="AX98" s="45">
        <v>0</v>
      </c>
      <c r="AY98" s="45">
        <v>0</v>
      </c>
      <c r="AZ98" s="54">
        <v>15.07376781</v>
      </c>
      <c r="BA98" s="73">
        <v>0</v>
      </c>
      <c r="BB98" s="53">
        <v>0</v>
      </c>
      <c r="BC98" s="45">
        <v>0</v>
      </c>
      <c r="BD98" s="45">
        <v>0</v>
      </c>
      <c r="BE98" s="54">
        <v>0</v>
      </c>
      <c r="BF98" s="73">
        <v>7.886446377</v>
      </c>
      <c r="BG98" s="53">
        <v>0.227266264</v>
      </c>
      <c r="BH98" s="45">
        <v>0</v>
      </c>
      <c r="BI98" s="45">
        <v>0</v>
      </c>
      <c r="BJ98" s="54">
        <v>1.42616126</v>
      </c>
      <c r="BK98" s="49">
        <f t="shared" si="11"/>
        <v>84.88113330699998</v>
      </c>
    </row>
    <row r="99" spans="1:63" ht="12.75">
      <c r="A99" s="11"/>
      <c r="B99" s="24" t="s">
        <v>114</v>
      </c>
      <c r="C99" s="73">
        <v>0</v>
      </c>
      <c r="D99" s="53">
        <v>136.646218369</v>
      </c>
      <c r="E99" s="45">
        <v>0</v>
      </c>
      <c r="F99" s="45">
        <v>0</v>
      </c>
      <c r="G99" s="54">
        <v>0</v>
      </c>
      <c r="H99" s="73">
        <v>53.384499654</v>
      </c>
      <c r="I99" s="45">
        <v>236.436253475</v>
      </c>
      <c r="J99" s="45">
        <v>1.366810098</v>
      </c>
      <c r="K99" s="45">
        <v>0</v>
      </c>
      <c r="L99" s="54">
        <v>143.79597356899998</v>
      </c>
      <c r="M99" s="73">
        <v>0</v>
      </c>
      <c r="N99" s="53">
        <v>0</v>
      </c>
      <c r="O99" s="45">
        <v>0</v>
      </c>
      <c r="P99" s="45">
        <v>0</v>
      </c>
      <c r="Q99" s="54">
        <v>0</v>
      </c>
      <c r="R99" s="73">
        <v>22.598479660000002</v>
      </c>
      <c r="S99" s="45">
        <v>0.040491882</v>
      </c>
      <c r="T99" s="45">
        <v>0</v>
      </c>
      <c r="U99" s="45">
        <v>0</v>
      </c>
      <c r="V99" s="54">
        <v>3.919230692</v>
      </c>
      <c r="W99" s="73">
        <v>0</v>
      </c>
      <c r="X99" s="45">
        <v>0</v>
      </c>
      <c r="Y99" s="45">
        <v>0</v>
      </c>
      <c r="Z99" s="45">
        <v>0</v>
      </c>
      <c r="AA99" s="54">
        <v>0</v>
      </c>
      <c r="AB99" s="73">
        <v>0.515931024</v>
      </c>
      <c r="AC99" s="45">
        <v>0</v>
      </c>
      <c r="AD99" s="45">
        <v>0</v>
      </c>
      <c r="AE99" s="45">
        <v>0</v>
      </c>
      <c r="AF99" s="54">
        <v>0.003230386</v>
      </c>
      <c r="AG99" s="73">
        <v>0</v>
      </c>
      <c r="AH99" s="45">
        <v>0</v>
      </c>
      <c r="AI99" s="45">
        <v>0</v>
      </c>
      <c r="AJ99" s="45">
        <v>0</v>
      </c>
      <c r="AK99" s="54">
        <v>0</v>
      </c>
      <c r="AL99" s="73">
        <v>0.23103463100000002</v>
      </c>
      <c r="AM99" s="45">
        <v>0</v>
      </c>
      <c r="AN99" s="45">
        <v>0</v>
      </c>
      <c r="AO99" s="45">
        <v>0</v>
      </c>
      <c r="AP99" s="54">
        <v>0.06787093599999999</v>
      </c>
      <c r="AQ99" s="73">
        <v>0</v>
      </c>
      <c r="AR99" s="53">
        <v>71.31641081000001</v>
      </c>
      <c r="AS99" s="45">
        <v>0</v>
      </c>
      <c r="AT99" s="45">
        <v>0</v>
      </c>
      <c r="AU99" s="54">
        <v>0</v>
      </c>
      <c r="AV99" s="73">
        <v>1445.6376833959998</v>
      </c>
      <c r="AW99" s="45">
        <v>228.71018031699998</v>
      </c>
      <c r="AX99" s="45">
        <v>0.11921406200000001</v>
      </c>
      <c r="AY99" s="45">
        <v>0</v>
      </c>
      <c r="AZ99" s="54">
        <v>636.531727223</v>
      </c>
      <c r="BA99" s="73">
        <v>0</v>
      </c>
      <c r="BB99" s="53">
        <v>0</v>
      </c>
      <c r="BC99" s="45">
        <v>0</v>
      </c>
      <c r="BD99" s="45">
        <v>0</v>
      </c>
      <c r="BE99" s="54">
        <v>0</v>
      </c>
      <c r="BF99" s="73">
        <v>426.359037321</v>
      </c>
      <c r="BG99" s="53">
        <v>25.557568312999997</v>
      </c>
      <c r="BH99" s="45">
        <v>0</v>
      </c>
      <c r="BI99" s="45">
        <v>0</v>
      </c>
      <c r="BJ99" s="54">
        <v>51.417897442</v>
      </c>
      <c r="BK99" s="49">
        <f t="shared" si="11"/>
        <v>3484.65574326</v>
      </c>
    </row>
    <row r="100" spans="1:63" ht="12.75">
      <c r="A100" s="11"/>
      <c r="B100" s="24" t="s">
        <v>178</v>
      </c>
      <c r="C100" s="73">
        <v>0</v>
      </c>
      <c r="D100" s="53">
        <v>0</v>
      </c>
      <c r="E100" s="45">
        <v>0</v>
      </c>
      <c r="F100" s="45">
        <v>0</v>
      </c>
      <c r="G100" s="54">
        <v>0</v>
      </c>
      <c r="H100" s="73">
        <v>2.409445535</v>
      </c>
      <c r="I100" s="45">
        <v>0.176816748</v>
      </c>
      <c r="J100" s="45">
        <v>0</v>
      </c>
      <c r="K100" s="45">
        <v>0</v>
      </c>
      <c r="L100" s="54">
        <v>4.93541896</v>
      </c>
      <c r="M100" s="73">
        <v>0</v>
      </c>
      <c r="N100" s="53">
        <v>0</v>
      </c>
      <c r="O100" s="45">
        <v>0</v>
      </c>
      <c r="P100" s="45">
        <v>0</v>
      </c>
      <c r="Q100" s="54">
        <v>0</v>
      </c>
      <c r="R100" s="73">
        <v>0.550706712</v>
      </c>
      <c r="S100" s="45">
        <v>0</v>
      </c>
      <c r="T100" s="45">
        <v>0</v>
      </c>
      <c r="U100" s="45">
        <v>0</v>
      </c>
      <c r="V100" s="54">
        <v>0.583419268</v>
      </c>
      <c r="W100" s="73">
        <v>0</v>
      </c>
      <c r="X100" s="45">
        <v>0</v>
      </c>
      <c r="Y100" s="45">
        <v>0</v>
      </c>
      <c r="Z100" s="45">
        <v>0</v>
      </c>
      <c r="AA100" s="54">
        <v>0</v>
      </c>
      <c r="AB100" s="73">
        <v>0</v>
      </c>
      <c r="AC100" s="45">
        <v>0</v>
      </c>
      <c r="AD100" s="45">
        <v>0</v>
      </c>
      <c r="AE100" s="45">
        <v>0</v>
      </c>
      <c r="AF100" s="54">
        <v>0</v>
      </c>
      <c r="AG100" s="73">
        <v>0</v>
      </c>
      <c r="AH100" s="45">
        <v>0</v>
      </c>
      <c r="AI100" s="45">
        <v>0</v>
      </c>
      <c r="AJ100" s="45">
        <v>0</v>
      </c>
      <c r="AK100" s="54">
        <v>0</v>
      </c>
      <c r="AL100" s="73">
        <v>0</v>
      </c>
      <c r="AM100" s="45">
        <v>0</v>
      </c>
      <c r="AN100" s="45">
        <v>0</v>
      </c>
      <c r="AO100" s="45">
        <v>0</v>
      </c>
      <c r="AP100" s="54">
        <v>0</v>
      </c>
      <c r="AQ100" s="73">
        <v>0</v>
      </c>
      <c r="AR100" s="53">
        <v>0</v>
      </c>
      <c r="AS100" s="45">
        <v>0</v>
      </c>
      <c r="AT100" s="45">
        <v>0</v>
      </c>
      <c r="AU100" s="54">
        <v>0</v>
      </c>
      <c r="AV100" s="73">
        <v>148.01227833000002</v>
      </c>
      <c r="AW100" s="45">
        <v>69.372991138</v>
      </c>
      <c r="AX100" s="45">
        <v>0</v>
      </c>
      <c r="AY100" s="45">
        <v>0</v>
      </c>
      <c r="AZ100" s="54">
        <v>373.033593408</v>
      </c>
      <c r="BA100" s="73">
        <v>0</v>
      </c>
      <c r="BB100" s="53">
        <v>0</v>
      </c>
      <c r="BC100" s="45">
        <v>0</v>
      </c>
      <c r="BD100" s="45">
        <v>0</v>
      </c>
      <c r="BE100" s="54">
        <v>0</v>
      </c>
      <c r="BF100" s="73">
        <v>56.323801621</v>
      </c>
      <c r="BG100" s="53">
        <v>13.928275327</v>
      </c>
      <c r="BH100" s="45">
        <v>0</v>
      </c>
      <c r="BI100" s="45">
        <v>0</v>
      </c>
      <c r="BJ100" s="54">
        <v>39.936148145000004</v>
      </c>
      <c r="BK100" s="49">
        <f t="shared" si="11"/>
        <v>709.2628951920001</v>
      </c>
    </row>
    <row r="101" spans="1:63" ht="12.75">
      <c r="A101" s="36"/>
      <c r="B101" s="37" t="s">
        <v>82</v>
      </c>
      <c r="C101" s="81">
        <f>SUM(C90:C100)</f>
        <v>0</v>
      </c>
      <c r="D101" s="81">
        <f>SUM(D90:D100)</f>
        <v>429.152958594</v>
      </c>
      <c r="E101" s="81">
        <f aca="true" t="shared" si="12" ref="E101:BK101">SUM(E90:E100)</f>
        <v>0</v>
      </c>
      <c r="F101" s="81">
        <f t="shared" si="12"/>
        <v>0</v>
      </c>
      <c r="G101" s="81">
        <f t="shared" si="12"/>
        <v>0</v>
      </c>
      <c r="H101" s="81">
        <f>SUM(H90:H100)</f>
        <v>188.72435852599997</v>
      </c>
      <c r="I101" s="81">
        <f t="shared" si="12"/>
        <v>351.975756848</v>
      </c>
      <c r="J101" s="81">
        <f t="shared" si="12"/>
        <v>5.873647767</v>
      </c>
      <c r="K101" s="81">
        <f t="shared" si="12"/>
        <v>0</v>
      </c>
      <c r="L101" s="81">
        <f t="shared" si="12"/>
        <v>432.366470252</v>
      </c>
      <c r="M101" s="81">
        <f t="shared" si="12"/>
        <v>0</v>
      </c>
      <c r="N101" s="81">
        <f t="shared" si="12"/>
        <v>0</v>
      </c>
      <c r="O101" s="81">
        <f t="shared" si="12"/>
        <v>0</v>
      </c>
      <c r="P101" s="81">
        <f t="shared" si="12"/>
        <v>0</v>
      </c>
      <c r="Q101" s="81">
        <f t="shared" si="12"/>
        <v>0</v>
      </c>
      <c r="R101" s="81">
        <f t="shared" si="12"/>
        <v>70.558261972</v>
      </c>
      <c r="S101" s="81">
        <f t="shared" si="12"/>
        <v>18.280328494000003</v>
      </c>
      <c r="T101" s="81">
        <f t="shared" si="12"/>
        <v>0</v>
      </c>
      <c r="U101" s="81">
        <f t="shared" si="12"/>
        <v>0</v>
      </c>
      <c r="V101" s="81">
        <f>SUM(V90:V100)</f>
        <v>16.0864647</v>
      </c>
      <c r="W101" s="81">
        <f t="shared" si="12"/>
        <v>0</v>
      </c>
      <c r="X101" s="81">
        <f t="shared" si="12"/>
        <v>0</v>
      </c>
      <c r="Y101" s="81">
        <f t="shared" si="12"/>
        <v>0</v>
      </c>
      <c r="Z101" s="81">
        <f t="shared" si="12"/>
        <v>0</v>
      </c>
      <c r="AA101" s="81">
        <f t="shared" si="12"/>
        <v>0</v>
      </c>
      <c r="AB101" s="81">
        <f t="shared" si="12"/>
        <v>1.9594283520000002</v>
      </c>
      <c r="AC101" s="81">
        <f t="shared" si="12"/>
        <v>0</v>
      </c>
      <c r="AD101" s="81">
        <f t="shared" si="12"/>
        <v>0</v>
      </c>
      <c r="AE101" s="81">
        <f t="shared" si="12"/>
        <v>0</v>
      </c>
      <c r="AF101" s="81">
        <f t="shared" si="12"/>
        <v>0.070727366</v>
      </c>
      <c r="AG101" s="81">
        <f t="shared" si="12"/>
        <v>0</v>
      </c>
      <c r="AH101" s="81">
        <f t="shared" si="12"/>
        <v>0</v>
      </c>
      <c r="AI101" s="81">
        <f t="shared" si="12"/>
        <v>0</v>
      </c>
      <c r="AJ101" s="81">
        <f t="shared" si="12"/>
        <v>0</v>
      </c>
      <c r="AK101" s="81">
        <f t="shared" si="12"/>
        <v>0</v>
      </c>
      <c r="AL101" s="81">
        <f t="shared" si="12"/>
        <v>1.159450189</v>
      </c>
      <c r="AM101" s="81">
        <f t="shared" si="12"/>
        <v>0</v>
      </c>
      <c r="AN101" s="81">
        <f t="shared" si="12"/>
        <v>0</v>
      </c>
      <c r="AO101" s="81">
        <f t="shared" si="12"/>
        <v>0</v>
      </c>
      <c r="AP101" s="81">
        <f t="shared" si="12"/>
        <v>0.06787093599999999</v>
      </c>
      <c r="AQ101" s="81">
        <f t="shared" si="12"/>
        <v>0</v>
      </c>
      <c r="AR101" s="81">
        <f t="shared" si="12"/>
        <v>102.93122642700001</v>
      </c>
      <c r="AS101" s="81">
        <f t="shared" si="12"/>
        <v>0</v>
      </c>
      <c r="AT101" s="81">
        <f t="shared" si="12"/>
        <v>0</v>
      </c>
      <c r="AU101" s="81">
        <f t="shared" si="12"/>
        <v>0</v>
      </c>
      <c r="AV101" s="81">
        <f t="shared" si="12"/>
        <v>5275.622228132001</v>
      </c>
      <c r="AW101" s="81">
        <f t="shared" si="12"/>
        <v>1139.023621762</v>
      </c>
      <c r="AX101" s="81">
        <f t="shared" si="12"/>
        <v>3.644001295</v>
      </c>
      <c r="AY101" s="81">
        <f t="shared" si="12"/>
        <v>5.432128089</v>
      </c>
      <c r="AZ101" s="81">
        <f t="shared" si="12"/>
        <v>3751.667243781</v>
      </c>
      <c r="BA101" s="81">
        <f t="shared" si="12"/>
        <v>0</v>
      </c>
      <c r="BB101" s="81">
        <f t="shared" si="12"/>
        <v>0</v>
      </c>
      <c r="BC101" s="81">
        <f t="shared" si="12"/>
        <v>0</v>
      </c>
      <c r="BD101" s="81">
        <f t="shared" si="12"/>
        <v>0</v>
      </c>
      <c r="BE101" s="81">
        <f t="shared" si="12"/>
        <v>0</v>
      </c>
      <c r="BF101" s="81">
        <f t="shared" si="12"/>
        <v>1691.8122012130002</v>
      </c>
      <c r="BG101" s="81">
        <f t="shared" si="12"/>
        <v>148.38213650999998</v>
      </c>
      <c r="BH101" s="81">
        <f t="shared" si="12"/>
        <v>0.306576753</v>
      </c>
      <c r="BI101" s="81">
        <f t="shared" si="12"/>
        <v>0</v>
      </c>
      <c r="BJ101" s="81">
        <f t="shared" si="12"/>
        <v>353.14228022699996</v>
      </c>
      <c r="BK101" s="110">
        <f t="shared" si="12"/>
        <v>13988.239368185</v>
      </c>
    </row>
    <row r="102" spans="1:63" ht="12.75">
      <c r="A102" s="36"/>
      <c r="B102" s="38" t="s">
        <v>80</v>
      </c>
      <c r="C102" s="50">
        <f>+C101+C88</f>
        <v>0</v>
      </c>
      <c r="D102" s="71">
        <f aca="true" t="shared" si="13" ref="D102:AH102">+D101+D88</f>
        <v>429.71381872999996</v>
      </c>
      <c r="E102" s="71">
        <f t="shared" si="13"/>
        <v>0</v>
      </c>
      <c r="F102" s="71">
        <f t="shared" si="13"/>
        <v>0</v>
      </c>
      <c r="G102" s="69">
        <f t="shared" si="13"/>
        <v>0</v>
      </c>
      <c r="H102" s="50">
        <f t="shared" si="13"/>
        <v>198.35938723399997</v>
      </c>
      <c r="I102" s="71">
        <f t="shared" si="13"/>
        <v>351.975756848</v>
      </c>
      <c r="J102" s="71">
        <f t="shared" si="13"/>
        <v>5.873647767</v>
      </c>
      <c r="K102" s="71">
        <f t="shared" si="13"/>
        <v>0</v>
      </c>
      <c r="L102" s="69">
        <f t="shared" si="13"/>
        <v>432.857928685</v>
      </c>
      <c r="M102" s="50">
        <f t="shared" si="13"/>
        <v>0</v>
      </c>
      <c r="N102" s="71">
        <f t="shared" si="13"/>
        <v>0</v>
      </c>
      <c r="O102" s="71">
        <f t="shared" si="13"/>
        <v>0</v>
      </c>
      <c r="P102" s="71">
        <f t="shared" si="13"/>
        <v>0</v>
      </c>
      <c r="Q102" s="69">
        <f t="shared" si="13"/>
        <v>0</v>
      </c>
      <c r="R102" s="50">
        <f t="shared" si="13"/>
        <v>75.660140339</v>
      </c>
      <c r="S102" s="71">
        <f t="shared" si="13"/>
        <v>18.280328494000003</v>
      </c>
      <c r="T102" s="71">
        <f t="shared" si="13"/>
        <v>0</v>
      </c>
      <c r="U102" s="71">
        <f t="shared" si="13"/>
        <v>0</v>
      </c>
      <c r="V102" s="69">
        <f t="shared" si="13"/>
        <v>16.25943224</v>
      </c>
      <c r="W102" s="50">
        <f t="shared" si="13"/>
        <v>0</v>
      </c>
      <c r="X102" s="71">
        <f t="shared" si="13"/>
        <v>0</v>
      </c>
      <c r="Y102" s="71">
        <f t="shared" si="13"/>
        <v>0</v>
      </c>
      <c r="Z102" s="71">
        <f t="shared" si="13"/>
        <v>0</v>
      </c>
      <c r="AA102" s="69">
        <f t="shared" si="13"/>
        <v>0</v>
      </c>
      <c r="AB102" s="50">
        <f t="shared" si="13"/>
        <v>2.7244112890000003</v>
      </c>
      <c r="AC102" s="71">
        <f t="shared" si="13"/>
        <v>0</v>
      </c>
      <c r="AD102" s="71">
        <f t="shared" si="13"/>
        <v>0</v>
      </c>
      <c r="AE102" s="71">
        <f t="shared" si="13"/>
        <v>0</v>
      </c>
      <c r="AF102" s="69">
        <f t="shared" si="13"/>
        <v>0.070727366</v>
      </c>
      <c r="AG102" s="50">
        <f t="shared" si="13"/>
        <v>0</v>
      </c>
      <c r="AH102" s="71">
        <f t="shared" si="13"/>
        <v>0</v>
      </c>
      <c r="AI102" s="71">
        <f aca="true" t="shared" si="14" ref="AI102:BJ102">+AI101+AI88</f>
        <v>0</v>
      </c>
      <c r="AJ102" s="71">
        <f t="shared" si="14"/>
        <v>0</v>
      </c>
      <c r="AK102" s="69">
        <f t="shared" si="14"/>
        <v>0</v>
      </c>
      <c r="AL102" s="50">
        <f t="shared" si="14"/>
        <v>1.612740591</v>
      </c>
      <c r="AM102" s="71">
        <f t="shared" si="14"/>
        <v>0</v>
      </c>
      <c r="AN102" s="71">
        <f t="shared" si="14"/>
        <v>0</v>
      </c>
      <c r="AO102" s="71">
        <f t="shared" si="14"/>
        <v>0</v>
      </c>
      <c r="AP102" s="69">
        <f t="shared" si="14"/>
        <v>0.06787093599999999</v>
      </c>
      <c r="AQ102" s="50">
        <f t="shared" si="14"/>
        <v>0</v>
      </c>
      <c r="AR102" s="71">
        <f t="shared" si="14"/>
        <v>102.93122642700001</v>
      </c>
      <c r="AS102" s="71">
        <f t="shared" si="14"/>
        <v>0</v>
      </c>
      <c r="AT102" s="71">
        <f t="shared" si="14"/>
        <v>0</v>
      </c>
      <c r="AU102" s="69">
        <f t="shared" si="14"/>
        <v>0</v>
      </c>
      <c r="AV102" s="50">
        <f t="shared" si="14"/>
        <v>5934.354413049001</v>
      </c>
      <c r="AW102" s="71">
        <f t="shared" si="14"/>
        <v>1146.57061559</v>
      </c>
      <c r="AX102" s="71">
        <f t="shared" si="14"/>
        <v>3.644001295</v>
      </c>
      <c r="AY102" s="71">
        <f t="shared" si="14"/>
        <v>5.432128089</v>
      </c>
      <c r="AZ102" s="69">
        <f t="shared" si="14"/>
        <v>3823.6003248439997</v>
      </c>
      <c r="BA102" s="50">
        <f t="shared" si="14"/>
        <v>0</v>
      </c>
      <c r="BB102" s="71">
        <f t="shared" si="14"/>
        <v>0</v>
      </c>
      <c r="BC102" s="71">
        <f t="shared" si="14"/>
        <v>0</v>
      </c>
      <c r="BD102" s="71">
        <f t="shared" si="14"/>
        <v>0</v>
      </c>
      <c r="BE102" s="69">
        <f t="shared" si="14"/>
        <v>0</v>
      </c>
      <c r="BF102" s="50">
        <f t="shared" si="14"/>
        <v>2044.3418181630002</v>
      </c>
      <c r="BG102" s="71">
        <f>+BG101+BG88</f>
        <v>161.09005125199997</v>
      </c>
      <c r="BH102" s="71">
        <f t="shared" si="14"/>
        <v>1.4048564360000002</v>
      </c>
      <c r="BI102" s="71">
        <f t="shared" si="14"/>
        <v>0</v>
      </c>
      <c r="BJ102" s="69">
        <f t="shared" si="14"/>
        <v>383.9091756629999</v>
      </c>
      <c r="BK102" s="52">
        <f>+BK101+BK88</f>
        <v>15140.734801327</v>
      </c>
    </row>
    <row r="103" spans="1:63" ht="3" customHeight="1">
      <c r="A103" s="11"/>
      <c r="B103" s="18"/>
      <c r="C103" s="126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127"/>
      <c r="BD103" s="127"/>
      <c r="BE103" s="127"/>
      <c r="BF103" s="127"/>
      <c r="BG103" s="127"/>
      <c r="BH103" s="127"/>
      <c r="BI103" s="127"/>
      <c r="BJ103" s="127"/>
      <c r="BK103" s="128"/>
    </row>
    <row r="104" spans="1:63" ht="12.75">
      <c r="A104" s="11" t="s">
        <v>18</v>
      </c>
      <c r="B104" s="17" t="s">
        <v>8</v>
      </c>
      <c r="C104" s="126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7"/>
      <c r="AW104" s="127"/>
      <c r="AX104" s="127"/>
      <c r="AY104" s="127"/>
      <c r="AZ104" s="127"/>
      <c r="BA104" s="127"/>
      <c r="BB104" s="127"/>
      <c r="BC104" s="127"/>
      <c r="BD104" s="127"/>
      <c r="BE104" s="127"/>
      <c r="BF104" s="127"/>
      <c r="BG104" s="127"/>
      <c r="BH104" s="127"/>
      <c r="BI104" s="127"/>
      <c r="BJ104" s="127"/>
      <c r="BK104" s="128"/>
    </row>
    <row r="105" spans="1:63" ht="12.75">
      <c r="A105" s="11" t="s">
        <v>72</v>
      </c>
      <c r="B105" s="18" t="s">
        <v>19</v>
      </c>
      <c r="C105" s="126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8"/>
    </row>
    <row r="106" spans="1:63" ht="12.75">
      <c r="A106" s="11"/>
      <c r="B106" s="24" t="s">
        <v>115</v>
      </c>
      <c r="C106" s="73">
        <v>0</v>
      </c>
      <c r="D106" s="53">
        <v>0.570821845</v>
      </c>
      <c r="E106" s="45">
        <v>0</v>
      </c>
      <c r="F106" s="45">
        <v>0</v>
      </c>
      <c r="G106" s="54">
        <v>0</v>
      </c>
      <c r="H106" s="73">
        <v>4.615888223000001</v>
      </c>
      <c r="I106" s="45">
        <v>7.062450890999999</v>
      </c>
      <c r="J106" s="45">
        <v>0.524018337</v>
      </c>
      <c r="K106" s="45">
        <v>0</v>
      </c>
      <c r="L106" s="54">
        <v>11.677707260999998</v>
      </c>
      <c r="M106" s="73">
        <v>0</v>
      </c>
      <c r="N106" s="53">
        <v>0</v>
      </c>
      <c r="O106" s="45">
        <v>0</v>
      </c>
      <c r="P106" s="45">
        <v>0</v>
      </c>
      <c r="Q106" s="54">
        <v>0</v>
      </c>
      <c r="R106" s="73">
        <v>1.2837385050000003</v>
      </c>
      <c r="S106" s="45">
        <v>0</v>
      </c>
      <c r="T106" s="45">
        <v>0</v>
      </c>
      <c r="U106" s="45">
        <v>0</v>
      </c>
      <c r="V106" s="54">
        <v>1.093731365</v>
      </c>
      <c r="W106" s="73">
        <v>0</v>
      </c>
      <c r="X106" s="45">
        <v>0</v>
      </c>
      <c r="Y106" s="45">
        <v>0</v>
      </c>
      <c r="Z106" s="45">
        <v>0</v>
      </c>
      <c r="AA106" s="54">
        <v>0</v>
      </c>
      <c r="AB106" s="73">
        <v>0.030828969999999997</v>
      </c>
      <c r="AC106" s="45">
        <v>0</v>
      </c>
      <c r="AD106" s="45">
        <v>0</v>
      </c>
      <c r="AE106" s="45">
        <v>0</v>
      </c>
      <c r="AF106" s="54">
        <v>0.23207142000000003</v>
      </c>
      <c r="AG106" s="73">
        <v>0</v>
      </c>
      <c r="AH106" s="45">
        <v>0</v>
      </c>
      <c r="AI106" s="45">
        <v>0</v>
      </c>
      <c r="AJ106" s="45">
        <v>0</v>
      </c>
      <c r="AK106" s="54">
        <v>0</v>
      </c>
      <c r="AL106" s="73">
        <v>0.010196097</v>
      </c>
      <c r="AM106" s="45">
        <v>0</v>
      </c>
      <c r="AN106" s="45">
        <v>0</v>
      </c>
      <c r="AO106" s="45">
        <v>0</v>
      </c>
      <c r="AP106" s="54">
        <v>0</v>
      </c>
      <c r="AQ106" s="73">
        <v>0</v>
      </c>
      <c r="AR106" s="53">
        <v>0</v>
      </c>
      <c r="AS106" s="45">
        <v>0</v>
      </c>
      <c r="AT106" s="45">
        <v>0</v>
      </c>
      <c r="AU106" s="54">
        <v>0</v>
      </c>
      <c r="AV106" s="73">
        <v>181.270944375</v>
      </c>
      <c r="AW106" s="45">
        <v>112.606060478</v>
      </c>
      <c r="AX106" s="45">
        <v>0.163360944</v>
      </c>
      <c r="AY106" s="45">
        <v>0</v>
      </c>
      <c r="AZ106" s="54">
        <v>344.72502977</v>
      </c>
      <c r="BA106" s="73">
        <v>0</v>
      </c>
      <c r="BB106" s="53">
        <v>0</v>
      </c>
      <c r="BC106" s="45">
        <v>0</v>
      </c>
      <c r="BD106" s="45">
        <v>0</v>
      </c>
      <c r="BE106" s="54">
        <v>0</v>
      </c>
      <c r="BF106" s="73">
        <v>55.899293826</v>
      </c>
      <c r="BG106" s="53">
        <v>17.951601267</v>
      </c>
      <c r="BH106" s="45">
        <v>0</v>
      </c>
      <c r="BI106" s="45">
        <v>0</v>
      </c>
      <c r="BJ106" s="54">
        <v>59.2208976</v>
      </c>
      <c r="BK106" s="61">
        <f>SUM(C106:BJ106)</f>
        <v>798.9386411739999</v>
      </c>
    </row>
    <row r="107" spans="1:63" ht="12.75">
      <c r="A107" s="36"/>
      <c r="B107" s="38" t="s">
        <v>79</v>
      </c>
      <c r="C107" s="50">
        <f aca="true" t="shared" si="15" ref="C107:AH107">SUM(C106:C106)</f>
        <v>0</v>
      </c>
      <c r="D107" s="71">
        <f t="shared" si="15"/>
        <v>0.570821845</v>
      </c>
      <c r="E107" s="71">
        <f t="shared" si="15"/>
        <v>0</v>
      </c>
      <c r="F107" s="71">
        <f t="shared" si="15"/>
        <v>0</v>
      </c>
      <c r="G107" s="69">
        <f t="shared" si="15"/>
        <v>0</v>
      </c>
      <c r="H107" s="50">
        <f t="shared" si="15"/>
        <v>4.615888223000001</v>
      </c>
      <c r="I107" s="71">
        <f t="shared" si="15"/>
        <v>7.062450890999999</v>
      </c>
      <c r="J107" s="71">
        <f t="shared" si="15"/>
        <v>0.524018337</v>
      </c>
      <c r="K107" s="71">
        <f t="shared" si="15"/>
        <v>0</v>
      </c>
      <c r="L107" s="69">
        <f t="shared" si="15"/>
        <v>11.677707260999998</v>
      </c>
      <c r="M107" s="50">
        <f t="shared" si="15"/>
        <v>0</v>
      </c>
      <c r="N107" s="71">
        <f t="shared" si="15"/>
        <v>0</v>
      </c>
      <c r="O107" s="71">
        <f t="shared" si="15"/>
        <v>0</v>
      </c>
      <c r="P107" s="71">
        <f t="shared" si="15"/>
        <v>0</v>
      </c>
      <c r="Q107" s="69">
        <f t="shared" si="15"/>
        <v>0</v>
      </c>
      <c r="R107" s="50">
        <f t="shared" si="15"/>
        <v>1.2837385050000003</v>
      </c>
      <c r="S107" s="71">
        <f t="shared" si="15"/>
        <v>0</v>
      </c>
      <c r="T107" s="71">
        <f t="shared" si="15"/>
        <v>0</v>
      </c>
      <c r="U107" s="71">
        <f t="shared" si="15"/>
        <v>0</v>
      </c>
      <c r="V107" s="69">
        <f t="shared" si="15"/>
        <v>1.093731365</v>
      </c>
      <c r="W107" s="50">
        <f t="shared" si="15"/>
        <v>0</v>
      </c>
      <c r="X107" s="71">
        <f t="shared" si="15"/>
        <v>0</v>
      </c>
      <c r="Y107" s="71">
        <f t="shared" si="15"/>
        <v>0</v>
      </c>
      <c r="Z107" s="71">
        <f t="shared" si="15"/>
        <v>0</v>
      </c>
      <c r="AA107" s="69">
        <f t="shared" si="15"/>
        <v>0</v>
      </c>
      <c r="AB107" s="50">
        <f t="shared" si="15"/>
        <v>0.030828969999999997</v>
      </c>
      <c r="AC107" s="71">
        <f t="shared" si="15"/>
        <v>0</v>
      </c>
      <c r="AD107" s="71">
        <f t="shared" si="15"/>
        <v>0</v>
      </c>
      <c r="AE107" s="71">
        <f t="shared" si="15"/>
        <v>0</v>
      </c>
      <c r="AF107" s="69">
        <f t="shared" si="15"/>
        <v>0.23207142000000003</v>
      </c>
      <c r="AG107" s="50">
        <f t="shared" si="15"/>
        <v>0</v>
      </c>
      <c r="AH107" s="71">
        <f t="shared" si="15"/>
        <v>0</v>
      </c>
      <c r="AI107" s="71">
        <f aca="true" t="shared" si="16" ref="AI107:BK107">SUM(AI106:AI106)</f>
        <v>0</v>
      </c>
      <c r="AJ107" s="71">
        <f t="shared" si="16"/>
        <v>0</v>
      </c>
      <c r="AK107" s="69">
        <f t="shared" si="16"/>
        <v>0</v>
      </c>
      <c r="AL107" s="50">
        <f t="shared" si="16"/>
        <v>0.010196097</v>
      </c>
      <c r="AM107" s="71">
        <f t="shared" si="16"/>
        <v>0</v>
      </c>
      <c r="AN107" s="71">
        <f t="shared" si="16"/>
        <v>0</v>
      </c>
      <c r="AO107" s="71">
        <f t="shared" si="16"/>
        <v>0</v>
      </c>
      <c r="AP107" s="69">
        <f t="shared" si="16"/>
        <v>0</v>
      </c>
      <c r="AQ107" s="50">
        <f t="shared" si="16"/>
        <v>0</v>
      </c>
      <c r="AR107" s="71">
        <f>SUM(AR106:AR106)</f>
        <v>0</v>
      </c>
      <c r="AS107" s="71">
        <f t="shared" si="16"/>
        <v>0</v>
      </c>
      <c r="AT107" s="71">
        <f t="shared" si="16"/>
        <v>0</v>
      </c>
      <c r="AU107" s="69">
        <f t="shared" si="16"/>
        <v>0</v>
      </c>
      <c r="AV107" s="50">
        <f t="shared" si="16"/>
        <v>181.270944375</v>
      </c>
      <c r="AW107" s="71">
        <f t="shared" si="16"/>
        <v>112.606060478</v>
      </c>
      <c r="AX107" s="71">
        <f t="shared" si="16"/>
        <v>0.163360944</v>
      </c>
      <c r="AY107" s="71">
        <f t="shared" si="16"/>
        <v>0</v>
      </c>
      <c r="AZ107" s="69">
        <f t="shared" si="16"/>
        <v>344.72502977</v>
      </c>
      <c r="BA107" s="50">
        <f t="shared" si="16"/>
        <v>0</v>
      </c>
      <c r="BB107" s="71">
        <f t="shared" si="16"/>
        <v>0</v>
      </c>
      <c r="BC107" s="71">
        <f t="shared" si="16"/>
        <v>0</v>
      </c>
      <c r="BD107" s="71">
        <f t="shared" si="16"/>
        <v>0</v>
      </c>
      <c r="BE107" s="69">
        <f t="shared" si="16"/>
        <v>0</v>
      </c>
      <c r="BF107" s="50">
        <f t="shared" si="16"/>
        <v>55.899293826</v>
      </c>
      <c r="BG107" s="71">
        <f t="shared" si="16"/>
        <v>17.951601267</v>
      </c>
      <c r="BH107" s="71">
        <f t="shared" si="16"/>
        <v>0</v>
      </c>
      <c r="BI107" s="71">
        <f t="shared" si="16"/>
        <v>0</v>
      </c>
      <c r="BJ107" s="69">
        <f t="shared" si="16"/>
        <v>59.2208976</v>
      </c>
      <c r="BK107" s="113">
        <f t="shared" si="16"/>
        <v>798.9386411739999</v>
      </c>
    </row>
    <row r="108" spans="1:63" ht="2.25" customHeight="1">
      <c r="A108" s="11"/>
      <c r="B108" s="18"/>
      <c r="C108" s="126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127"/>
      <c r="AT108" s="127"/>
      <c r="AU108" s="127"/>
      <c r="AV108" s="127"/>
      <c r="AW108" s="127"/>
      <c r="AX108" s="127"/>
      <c r="AY108" s="127"/>
      <c r="AZ108" s="127"/>
      <c r="BA108" s="127"/>
      <c r="BB108" s="127"/>
      <c r="BC108" s="127"/>
      <c r="BD108" s="127"/>
      <c r="BE108" s="127"/>
      <c r="BF108" s="127"/>
      <c r="BG108" s="127"/>
      <c r="BH108" s="127"/>
      <c r="BI108" s="127"/>
      <c r="BJ108" s="127"/>
      <c r="BK108" s="128"/>
    </row>
    <row r="109" spans="1:63" ht="12.75">
      <c r="A109" s="11" t="s">
        <v>4</v>
      </c>
      <c r="B109" s="17" t="s">
        <v>9</v>
      </c>
      <c r="C109" s="126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  <c r="AR109" s="127"/>
      <c r="AS109" s="127"/>
      <c r="AT109" s="127"/>
      <c r="AU109" s="127"/>
      <c r="AV109" s="127"/>
      <c r="AW109" s="127"/>
      <c r="AX109" s="127"/>
      <c r="AY109" s="127"/>
      <c r="AZ109" s="127"/>
      <c r="BA109" s="127"/>
      <c r="BB109" s="127"/>
      <c r="BC109" s="127"/>
      <c r="BD109" s="127"/>
      <c r="BE109" s="127"/>
      <c r="BF109" s="127"/>
      <c r="BG109" s="127"/>
      <c r="BH109" s="127"/>
      <c r="BI109" s="127"/>
      <c r="BJ109" s="127"/>
      <c r="BK109" s="128"/>
    </row>
    <row r="110" spans="1:63" ht="12.75">
      <c r="A110" s="11" t="s">
        <v>72</v>
      </c>
      <c r="B110" s="18" t="s">
        <v>20</v>
      </c>
      <c r="C110" s="126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7"/>
      <c r="AY110" s="127"/>
      <c r="AZ110" s="127"/>
      <c r="BA110" s="127"/>
      <c r="BB110" s="127"/>
      <c r="BC110" s="127"/>
      <c r="BD110" s="127"/>
      <c r="BE110" s="127"/>
      <c r="BF110" s="127"/>
      <c r="BG110" s="127"/>
      <c r="BH110" s="127"/>
      <c r="BI110" s="127"/>
      <c r="BJ110" s="127"/>
      <c r="BK110" s="128"/>
    </row>
    <row r="111" spans="1:63" ht="12.75">
      <c r="A111" s="11"/>
      <c r="B111" s="19" t="s">
        <v>33</v>
      </c>
      <c r="C111" s="57"/>
      <c r="D111" s="58"/>
      <c r="E111" s="59"/>
      <c r="F111" s="59"/>
      <c r="G111" s="60"/>
      <c r="H111" s="57"/>
      <c r="I111" s="59"/>
      <c r="J111" s="59"/>
      <c r="K111" s="59"/>
      <c r="L111" s="60"/>
      <c r="M111" s="57"/>
      <c r="N111" s="58"/>
      <c r="O111" s="59"/>
      <c r="P111" s="59"/>
      <c r="Q111" s="60"/>
      <c r="R111" s="57"/>
      <c r="S111" s="59"/>
      <c r="T111" s="59"/>
      <c r="U111" s="59"/>
      <c r="V111" s="60"/>
      <c r="W111" s="57"/>
      <c r="X111" s="59"/>
      <c r="Y111" s="59"/>
      <c r="Z111" s="59"/>
      <c r="AA111" s="60"/>
      <c r="AB111" s="57"/>
      <c r="AC111" s="59"/>
      <c r="AD111" s="59"/>
      <c r="AE111" s="59"/>
      <c r="AF111" s="60"/>
      <c r="AG111" s="57"/>
      <c r="AH111" s="59"/>
      <c r="AI111" s="59"/>
      <c r="AJ111" s="59"/>
      <c r="AK111" s="60"/>
      <c r="AL111" s="57"/>
      <c r="AM111" s="59"/>
      <c r="AN111" s="59"/>
      <c r="AO111" s="59"/>
      <c r="AP111" s="60"/>
      <c r="AQ111" s="57"/>
      <c r="AR111" s="58"/>
      <c r="AS111" s="59"/>
      <c r="AT111" s="59"/>
      <c r="AU111" s="60"/>
      <c r="AV111" s="57"/>
      <c r="AW111" s="59"/>
      <c r="AX111" s="59"/>
      <c r="AY111" s="59"/>
      <c r="AZ111" s="60"/>
      <c r="BA111" s="57"/>
      <c r="BB111" s="58"/>
      <c r="BC111" s="59"/>
      <c r="BD111" s="59"/>
      <c r="BE111" s="60"/>
      <c r="BF111" s="57"/>
      <c r="BG111" s="58"/>
      <c r="BH111" s="59"/>
      <c r="BI111" s="59"/>
      <c r="BJ111" s="60"/>
      <c r="BK111" s="61"/>
    </row>
    <row r="112" spans="1:256" s="39" customFormat="1" ht="12.75">
      <c r="A112" s="36"/>
      <c r="B112" s="37" t="s">
        <v>81</v>
      </c>
      <c r="C112" s="62"/>
      <c r="D112" s="63"/>
      <c r="E112" s="63"/>
      <c r="F112" s="63"/>
      <c r="G112" s="64"/>
      <c r="H112" s="62"/>
      <c r="I112" s="63"/>
      <c r="J112" s="63"/>
      <c r="K112" s="63"/>
      <c r="L112" s="64"/>
      <c r="M112" s="62"/>
      <c r="N112" s="63"/>
      <c r="O112" s="63"/>
      <c r="P112" s="63"/>
      <c r="Q112" s="64"/>
      <c r="R112" s="62"/>
      <c r="S112" s="63"/>
      <c r="T112" s="63"/>
      <c r="U112" s="63"/>
      <c r="V112" s="64"/>
      <c r="W112" s="62"/>
      <c r="X112" s="63"/>
      <c r="Y112" s="63"/>
      <c r="Z112" s="63"/>
      <c r="AA112" s="64"/>
      <c r="AB112" s="62"/>
      <c r="AC112" s="63"/>
      <c r="AD112" s="63"/>
      <c r="AE112" s="63"/>
      <c r="AF112" s="64"/>
      <c r="AG112" s="62"/>
      <c r="AH112" s="63"/>
      <c r="AI112" s="63"/>
      <c r="AJ112" s="63"/>
      <c r="AK112" s="64"/>
      <c r="AL112" s="62"/>
      <c r="AM112" s="63"/>
      <c r="AN112" s="63"/>
      <c r="AO112" s="63"/>
      <c r="AP112" s="64"/>
      <c r="AQ112" s="62"/>
      <c r="AR112" s="63"/>
      <c r="AS112" s="63"/>
      <c r="AT112" s="63"/>
      <c r="AU112" s="64"/>
      <c r="AV112" s="62"/>
      <c r="AW112" s="63"/>
      <c r="AX112" s="63"/>
      <c r="AY112" s="63"/>
      <c r="AZ112" s="64"/>
      <c r="BA112" s="62"/>
      <c r="BB112" s="63"/>
      <c r="BC112" s="63"/>
      <c r="BD112" s="63"/>
      <c r="BE112" s="64"/>
      <c r="BF112" s="62"/>
      <c r="BG112" s="63"/>
      <c r="BH112" s="63"/>
      <c r="BI112" s="63"/>
      <c r="BJ112" s="64"/>
      <c r="BK112" s="65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63" ht="12.75">
      <c r="A113" s="11" t="s">
        <v>73</v>
      </c>
      <c r="B113" s="18" t="s">
        <v>21</v>
      </c>
      <c r="C113" s="126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7"/>
      <c r="BC113" s="127"/>
      <c r="BD113" s="127"/>
      <c r="BE113" s="127"/>
      <c r="BF113" s="127"/>
      <c r="BG113" s="127"/>
      <c r="BH113" s="127"/>
      <c r="BI113" s="127"/>
      <c r="BJ113" s="127"/>
      <c r="BK113" s="128"/>
    </row>
    <row r="114" spans="1:63" ht="12.75">
      <c r="A114" s="11"/>
      <c r="B114" s="19" t="s">
        <v>33</v>
      </c>
      <c r="C114" s="57"/>
      <c r="D114" s="58"/>
      <c r="E114" s="59"/>
      <c r="F114" s="59"/>
      <c r="G114" s="60"/>
      <c r="H114" s="57"/>
      <c r="I114" s="59"/>
      <c r="J114" s="59"/>
      <c r="K114" s="59"/>
      <c r="L114" s="60"/>
      <c r="M114" s="57"/>
      <c r="N114" s="58"/>
      <c r="O114" s="59"/>
      <c r="P114" s="59"/>
      <c r="Q114" s="60"/>
      <c r="R114" s="57"/>
      <c r="S114" s="59"/>
      <c r="T114" s="59"/>
      <c r="U114" s="59"/>
      <c r="V114" s="60"/>
      <c r="W114" s="57"/>
      <c r="X114" s="59"/>
      <c r="Y114" s="59"/>
      <c r="Z114" s="59"/>
      <c r="AA114" s="60"/>
      <c r="AB114" s="57"/>
      <c r="AC114" s="59"/>
      <c r="AD114" s="59"/>
      <c r="AE114" s="59"/>
      <c r="AF114" s="60"/>
      <c r="AG114" s="57"/>
      <c r="AH114" s="59"/>
      <c r="AI114" s="59"/>
      <c r="AJ114" s="59"/>
      <c r="AK114" s="60"/>
      <c r="AL114" s="57"/>
      <c r="AM114" s="59"/>
      <c r="AN114" s="59"/>
      <c r="AO114" s="59"/>
      <c r="AP114" s="60"/>
      <c r="AQ114" s="57"/>
      <c r="AR114" s="58"/>
      <c r="AS114" s="59"/>
      <c r="AT114" s="59"/>
      <c r="AU114" s="60"/>
      <c r="AV114" s="57"/>
      <c r="AW114" s="59"/>
      <c r="AX114" s="59"/>
      <c r="AY114" s="59"/>
      <c r="AZ114" s="60"/>
      <c r="BA114" s="57"/>
      <c r="BB114" s="58"/>
      <c r="BC114" s="59"/>
      <c r="BD114" s="59"/>
      <c r="BE114" s="60"/>
      <c r="BF114" s="57"/>
      <c r="BG114" s="58"/>
      <c r="BH114" s="59"/>
      <c r="BI114" s="59"/>
      <c r="BJ114" s="60"/>
      <c r="BK114" s="61"/>
    </row>
    <row r="115" spans="1:256" s="39" customFormat="1" ht="12.75">
      <c r="A115" s="36"/>
      <c r="B115" s="38" t="s">
        <v>82</v>
      </c>
      <c r="C115" s="62"/>
      <c r="D115" s="63"/>
      <c r="E115" s="63"/>
      <c r="F115" s="63"/>
      <c r="G115" s="64"/>
      <c r="H115" s="62"/>
      <c r="I115" s="63"/>
      <c r="J115" s="63"/>
      <c r="K115" s="63"/>
      <c r="L115" s="64"/>
      <c r="M115" s="62"/>
      <c r="N115" s="63"/>
      <c r="O115" s="63"/>
      <c r="P115" s="63"/>
      <c r="Q115" s="64"/>
      <c r="R115" s="62"/>
      <c r="S115" s="63"/>
      <c r="T115" s="63"/>
      <c r="U115" s="63"/>
      <c r="V115" s="64"/>
      <c r="W115" s="62"/>
      <c r="X115" s="63"/>
      <c r="Y115" s="63"/>
      <c r="Z115" s="63"/>
      <c r="AA115" s="64"/>
      <c r="AB115" s="62"/>
      <c r="AC115" s="63"/>
      <c r="AD115" s="63"/>
      <c r="AE115" s="63"/>
      <c r="AF115" s="64"/>
      <c r="AG115" s="62"/>
      <c r="AH115" s="63"/>
      <c r="AI115" s="63"/>
      <c r="AJ115" s="63"/>
      <c r="AK115" s="64"/>
      <c r="AL115" s="62"/>
      <c r="AM115" s="63"/>
      <c r="AN115" s="63"/>
      <c r="AO115" s="63"/>
      <c r="AP115" s="64"/>
      <c r="AQ115" s="62"/>
      <c r="AR115" s="63"/>
      <c r="AS115" s="63"/>
      <c r="AT115" s="63"/>
      <c r="AU115" s="64"/>
      <c r="AV115" s="62"/>
      <c r="AW115" s="63"/>
      <c r="AX115" s="63"/>
      <c r="AY115" s="63"/>
      <c r="AZ115" s="64"/>
      <c r="BA115" s="62"/>
      <c r="BB115" s="63"/>
      <c r="BC115" s="63"/>
      <c r="BD115" s="63"/>
      <c r="BE115" s="64"/>
      <c r="BF115" s="62"/>
      <c r="BG115" s="63"/>
      <c r="BH115" s="63"/>
      <c r="BI115" s="63"/>
      <c r="BJ115" s="64"/>
      <c r="BK115" s="65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s="39" customFormat="1" ht="12.75">
      <c r="A116" s="36"/>
      <c r="B116" s="38" t="s">
        <v>80</v>
      </c>
      <c r="C116" s="62"/>
      <c r="D116" s="63"/>
      <c r="E116" s="63"/>
      <c r="F116" s="63"/>
      <c r="G116" s="64"/>
      <c r="H116" s="62"/>
      <c r="I116" s="63"/>
      <c r="J116" s="63"/>
      <c r="K116" s="63"/>
      <c r="L116" s="64"/>
      <c r="M116" s="62"/>
      <c r="N116" s="63"/>
      <c r="O116" s="63"/>
      <c r="P116" s="63"/>
      <c r="Q116" s="64"/>
      <c r="R116" s="62"/>
      <c r="S116" s="63"/>
      <c r="T116" s="63"/>
      <c r="U116" s="63"/>
      <c r="V116" s="64"/>
      <c r="W116" s="62"/>
      <c r="X116" s="63"/>
      <c r="Y116" s="63"/>
      <c r="Z116" s="63"/>
      <c r="AA116" s="64"/>
      <c r="AB116" s="62"/>
      <c r="AC116" s="63"/>
      <c r="AD116" s="63"/>
      <c r="AE116" s="63"/>
      <c r="AF116" s="64"/>
      <c r="AG116" s="62"/>
      <c r="AH116" s="63"/>
      <c r="AI116" s="63"/>
      <c r="AJ116" s="63"/>
      <c r="AK116" s="64"/>
      <c r="AL116" s="62"/>
      <c r="AM116" s="63"/>
      <c r="AN116" s="63"/>
      <c r="AO116" s="63"/>
      <c r="AP116" s="64"/>
      <c r="AQ116" s="62"/>
      <c r="AR116" s="63"/>
      <c r="AS116" s="63"/>
      <c r="AT116" s="63"/>
      <c r="AU116" s="64"/>
      <c r="AV116" s="62"/>
      <c r="AW116" s="63"/>
      <c r="AX116" s="63"/>
      <c r="AY116" s="63"/>
      <c r="AZ116" s="64"/>
      <c r="BA116" s="62"/>
      <c r="BB116" s="63"/>
      <c r="BC116" s="63"/>
      <c r="BD116" s="63"/>
      <c r="BE116" s="64"/>
      <c r="BF116" s="62"/>
      <c r="BG116" s="63"/>
      <c r="BH116" s="63"/>
      <c r="BI116" s="63"/>
      <c r="BJ116" s="64"/>
      <c r="BK116" s="65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63" ht="4.5" customHeight="1">
      <c r="A117" s="11"/>
      <c r="B117" s="18"/>
      <c r="C117" s="126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7"/>
      <c r="AF117" s="127"/>
      <c r="AG117" s="127"/>
      <c r="AH117" s="127"/>
      <c r="AI117" s="127"/>
      <c r="AJ117" s="127"/>
      <c r="AK117" s="127"/>
      <c r="AL117" s="127"/>
      <c r="AM117" s="127"/>
      <c r="AN117" s="127"/>
      <c r="AO117" s="127"/>
      <c r="AP117" s="127"/>
      <c r="AQ117" s="127"/>
      <c r="AR117" s="127"/>
      <c r="AS117" s="127"/>
      <c r="AT117" s="127"/>
      <c r="AU117" s="127"/>
      <c r="AV117" s="127"/>
      <c r="AW117" s="127"/>
      <c r="AX117" s="127"/>
      <c r="AY117" s="127"/>
      <c r="AZ117" s="127"/>
      <c r="BA117" s="127"/>
      <c r="BB117" s="127"/>
      <c r="BC117" s="127"/>
      <c r="BD117" s="127"/>
      <c r="BE117" s="127"/>
      <c r="BF117" s="127"/>
      <c r="BG117" s="127"/>
      <c r="BH117" s="127"/>
      <c r="BI117" s="127"/>
      <c r="BJ117" s="127"/>
      <c r="BK117" s="128"/>
    </row>
    <row r="118" spans="1:63" ht="12.75">
      <c r="A118" s="11" t="s">
        <v>22</v>
      </c>
      <c r="B118" s="17" t="s">
        <v>23</v>
      </c>
      <c r="C118" s="126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27"/>
      <c r="AF118" s="127"/>
      <c r="AG118" s="127"/>
      <c r="AH118" s="127"/>
      <c r="AI118" s="127"/>
      <c r="AJ118" s="127"/>
      <c r="AK118" s="127"/>
      <c r="AL118" s="127"/>
      <c r="AM118" s="127"/>
      <c r="AN118" s="127"/>
      <c r="AO118" s="127"/>
      <c r="AP118" s="127"/>
      <c r="AQ118" s="127"/>
      <c r="AR118" s="127"/>
      <c r="AS118" s="127"/>
      <c r="AT118" s="127"/>
      <c r="AU118" s="127"/>
      <c r="AV118" s="127"/>
      <c r="AW118" s="127"/>
      <c r="AX118" s="127"/>
      <c r="AY118" s="127"/>
      <c r="AZ118" s="127"/>
      <c r="BA118" s="127"/>
      <c r="BB118" s="127"/>
      <c r="BC118" s="127"/>
      <c r="BD118" s="127"/>
      <c r="BE118" s="127"/>
      <c r="BF118" s="127"/>
      <c r="BG118" s="127"/>
      <c r="BH118" s="127"/>
      <c r="BI118" s="127"/>
      <c r="BJ118" s="127"/>
      <c r="BK118" s="128"/>
    </row>
    <row r="119" spans="1:63" ht="12.75">
      <c r="A119" s="11" t="s">
        <v>72</v>
      </c>
      <c r="B119" s="18" t="s">
        <v>24</v>
      </c>
      <c r="C119" s="126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  <c r="AF119" s="127"/>
      <c r="AG119" s="127"/>
      <c r="AH119" s="127"/>
      <c r="AI119" s="127"/>
      <c r="AJ119" s="127"/>
      <c r="AK119" s="127"/>
      <c r="AL119" s="127"/>
      <c r="AM119" s="127"/>
      <c r="AN119" s="127"/>
      <c r="AO119" s="127"/>
      <c r="AP119" s="127"/>
      <c r="AQ119" s="127"/>
      <c r="AR119" s="127"/>
      <c r="AS119" s="127"/>
      <c r="AT119" s="127"/>
      <c r="AU119" s="127"/>
      <c r="AV119" s="127"/>
      <c r="AW119" s="127"/>
      <c r="AX119" s="127"/>
      <c r="AY119" s="127"/>
      <c r="AZ119" s="127"/>
      <c r="BA119" s="127"/>
      <c r="BB119" s="127"/>
      <c r="BC119" s="127"/>
      <c r="BD119" s="127"/>
      <c r="BE119" s="127"/>
      <c r="BF119" s="127"/>
      <c r="BG119" s="127"/>
      <c r="BH119" s="127"/>
      <c r="BI119" s="127"/>
      <c r="BJ119" s="127"/>
      <c r="BK119" s="128"/>
    </row>
    <row r="120" spans="1:63" ht="12.75">
      <c r="A120" s="11"/>
      <c r="B120" s="24" t="s">
        <v>116</v>
      </c>
      <c r="C120" s="73">
        <v>0</v>
      </c>
      <c r="D120" s="53">
        <v>42.524222658</v>
      </c>
      <c r="E120" s="45">
        <v>0</v>
      </c>
      <c r="F120" s="45">
        <v>0</v>
      </c>
      <c r="G120" s="54">
        <v>0</v>
      </c>
      <c r="H120" s="73">
        <v>1.2608603870000001</v>
      </c>
      <c r="I120" s="45">
        <v>0.8660823039999999</v>
      </c>
      <c r="J120" s="45">
        <v>0</v>
      </c>
      <c r="K120" s="45">
        <v>0</v>
      </c>
      <c r="L120" s="54">
        <v>10.734510492</v>
      </c>
      <c r="M120" s="73">
        <v>0</v>
      </c>
      <c r="N120" s="53">
        <v>0</v>
      </c>
      <c r="O120" s="45">
        <v>0</v>
      </c>
      <c r="P120" s="45">
        <v>0</v>
      </c>
      <c r="Q120" s="54">
        <v>0</v>
      </c>
      <c r="R120" s="73">
        <v>0.354057331</v>
      </c>
      <c r="S120" s="45">
        <v>0</v>
      </c>
      <c r="T120" s="45">
        <v>0</v>
      </c>
      <c r="U120" s="45">
        <v>0</v>
      </c>
      <c r="V120" s="54">
        <v>6.924614890000001</v>
      </c>
      <c r="W120" s="73">
        <v>0</v>
      </c>
      <c r="X120" s="45">
        <v>0</v>
      </c>
      <c r="Y120" s="45">
        <v>0</v>
      </c>
      <c r="Z120" s="45">
        <v>0</v>
      </c>
      <c r="AA120" s="54">
        <v>0</v>
      </c>
      <c r="AB120" s="73">
        <v>0</v>
      </c>
      <c r="AC120" s="45">
        <v>0</v>
      </c>
      <c r="AD120" s="45">
        <v>0</v>
      </c>
      <c r="AE120" s="45">
        <v>0</v>
      </c>
      <c r="AF120" s="54">
        <v>0</v>
      </c>
      <c r="AG120" s="73">
        <v>0</v>
      </c>
      <c r="AH120" s="45">
        <v>0</v>
      </c>
      <c r="AI120" s="45">
        <v>0</v>
      </c>
      <c r="AJ120" s="45">
        <v>0</v>
      </c>
      <c r="AK120" s="54">
        <v>0</v>
      </c>
      <c r="AL120" s="73">
        <v>5.2386E-05</v>
      </c>
      <c r="AM120" s="45">
        <v>0</v>
      </c>
      <c r="AN120" s="45">
        <v>0</v>
      </c>
      <c r="AO120" s="45">
        <v>0</v>
      </c>
      <c r="AP120" s="54">
        <v>0</v>
      </c>
      <c r="AQ120" s="73">
        <v>0</v>
      </c>
      <c r="AR120" s="53">
        <v>0</v>
      </c>
      <c r="AS120" s="45">
        <v>0</v>
      </c>
      <c r="AT120" s="45">
        <v>0</v>
      </c>
      <c r="AU120" s="54">
        <v>0</v>
      </c>
      <c r="AV120" s="73">
        <v>7.070195092</v>
      </c>
      <c r="AW120" s="45">
        <v>35.379211491</v>
      </c>
      <c r="AX120" s="45">
        <v>0</v>
      </c>
      <c r="AY120" s="45">
        <v>0</v>
      </c>
      <c r="AZ120" s="54">
        <v>25.029032541</v>
      </c>
      <c r="BA120" s="73">
        <v>0</v>
      </c>
      <c r="BB120" s="53">
        <v>0</v>
      </c>
      <c r="BC120" s="45">
        <v>0</v>
      </c>
      <c r="BD120" s="45">
        <v>0</v>
      </c>
      <c r="BE120" s="54">
        <v>0</v>
      </c>
      <c r="BF120" s="73">
        <v>1.908645184</v>
      </c>
      <c r="BG120" s="53">
        <v>0.25223273900000004</v>
      </c>
      <c r="BH120" s="45">
        <v>0</v>
      </c>
      <c r="BI120" s="45">
        <v>0</v>
      </c>
      <c r="BJ120" s="54">
        <v>1.52290268</v>
      </c>
      <c r="BK120" s="61">
        <f aca="true" t="shared" si="17" ref="BK120:BK125">SUM(C120:BJ120)</f>
        <v>133.82662017499996</v>
      </c>
    </row>
    <row r="121" spans="1:63" ht="12.75">
      <c r="A121" s="11"/>
      <c r="B121" s="24" t="s">
        <v>117</v>
      </c>
      <c r="C121" s="73">
        <v>0</v>
      </c>
      <c r="D121" s="53">
        <v>0.37654341</v>
      </c>
      <c r="E121" s="45">
        <v>0</v>
      </c>
      <c r="F121" s="45">
        <v>0</v>
      </c>
      <c r="G121" s="54">
        <v>0</v>
      </c>
      <c r="H121" s="73">
        <v>0.19166926199999998</v>
      </c>
      <c r="I121" s="45">
        <v>0</v>
      </c>
      <c r="J121" s="45">
        <v>0</v>
      </c>
      <c r="K121" s="45">
        <v>0</v>
      </c>
      <c r="L121" s="54">
        <v>0.057525146</v>
      </c>
      <c r="M121" s="73">
        <v>0</v>
      </c>
      <c r="N121" s="53">
        <v>0</v>
      </c>
      <c r="O121" s="45">
        <v>0</v>
      </c>
      <c r="P121" s="45">
        <v>0</v>
      </c>
      <c r="Q121" s="54">
        <v>0</v>
      </c>
      <c r="R121" s="73">
        <v>0.083377098</v>
      </c>
      <c r="S121" s="45">
        <v>0</v>
      </c>
      <c r="T121" s="45">
        <v>0</v>
      </c>
      <c r="U121" s="45">
        <v>0</v>
      </c>
      <c r="V121" s="54">
        <v>0</v>
      </c>
      <c r="W121" s="73">
        <v>0</v>
      </c>
      <c r="X121" s="45">
        <v>0</v>
      </c>
      <c r="Y121" s="45">
        <v>0</v>
      </c>
      <c r="Z121" s="45">
        <v>0</v>
      </c>
      <c r="AA121" s="54">
        <v>0</v>
      </c>
      <c r="AB121" s="73">
        <v>0</v>
      </c>
      <c r="AC121" s="45">
        <v>0</v>
      </c>
      <c r="AD121" s="45">
        <v>0</v>
      </c>
      <c r="AE121" s="45">
        <v>0</v>
      </c>
      <c r="AF121" s="54">
        <v>0</v>
      </c>
      <c r="AG121" s="73">
        <v>0</v>
      </c>
      <c r="AH121" s="45">
        <v>0</v>
      </c>
      <c r="AI121" s="45">
        <v>0</v>
      </c>
      <c r="AJ121" s="45">
        <v>0</v>
      </c>
      <c r="AK121" s="54">
        <v>0</v>
      </c>
      <c r="AL121" s="73">
        <v>0</v>
      </c>
      <c r="AM121" s="45">
        <v>0</v>
      </c>
      <c r="AN121" s="45">
        <v>0</v>
      </c>
      <c r="AO121" s="45">
        <v>0</v>
      </c>
      <c r="AP121" s="54">
        <v>0</v>
      </c>
      <c r="AQ121" s="73">
        <v>0</v>
      </c>
      <c r="AR121" s="53">
        <v>10.965822578000001</v>
      </c>
      <c r="AS121" s="45">
        <v>0</v>
      </c>
      <c r="AT121" s="45">
        <v>0</v>
      </c>
      <c r="AU121" s="54">
        <v>0</v>
      </c>
      <c r="AV121" s="73">
        <v>4.444956551000001</v>
      </c>
      <c r="AW121" s="45">
        <v>0.048966772</v>
      </c>
      <c r="AX121" s="45">
        <v>0</v>
      </c>
      <c r="AY121" s="45">
        <v>0</v>
      </c>
      <c r="AZ121" s="54">
        <v>12.223821529000002</v>
      </c>
      <c r="BA121" s="73">
        <v>0</v>
      </c>
      <c r="BB121" s="53">
        <v>0</v>
      </c>
      <c r="BC121" s="45">
        <v>0</v>
      </c>
      <c r="BD121" s="45">
        <v>0</v>
      </c>
      <c r="BE121" s="54">
        <v>0</v>
      </c>
      <c r="BF121" s="73">
        <v>1.518438081</v>
      </c>
      <c r="BG121" s="53">
        <v>0.169247164</v>
      </c>
      <c r="BH121" s="45">
        <v>0</v>
      </c>
      <c r="BI121" s="45">
        <v>0</v>
      </c>
      <c r="BJ121" s="54">
        <v>0.338667094</v>
      </c>
      <c r="BK121" s="61">
        <f t="shared" si="17"/>
        <v>30.419034685000007</v>
      </c>
    </row>
    <row r="122" spans="1:63" ht="12.75">
      <c r="A122" s="11"/>
      <c r="B122" s="24" t="s">
        <v>118</v>
      </c>
      <c r="C122" s="73">
        <v>0</v>
      </c>
      <c r="D122" s="53">
        <v>0.43546137300000004</v>
      </c>
      <c r="E122" s="45">
        <v>0</v>
      </c>
      <c r="F122" s="45">
        <v>0</v>
      </c>
      <c r="G122" s="54">
        <v>0</v>
      </c>
      <c r="H122" s="73">
        <v>0.38841466599999996</v>
      </c>
      <c r="I122" s="45">
        <v>0</v>
      </c>
      <c r="J122" s="45">
        <v>0</v>
      </c>
      <c r="K122" s="45">
        <v>0</v>
      </c>
      <c r="L122" s="54">
        <v>0.23549973800000001</v>
      </c>
      <c r="M122" s="73">
        <v>0</v>
      </c>
      <c r="N122" s="53">
        <v>0</v>
      </c>
      <c r="O122" s="45">
        <v>0</v>
      </c>
      <c r="P122" s="45">
        <v>0</v>
      </c>
      <c r="Q122" s="54">
        <v>0</v>
      </c>
      <c r="R122" s="73">
        <v>0.104132293</v>
      </c>
      <c r="S122" s="45">
        <v>0</v>
      </c>
      <c r="T122" s="45">
        <v>0</v>
      </c>
      <c r="U122" s="45">
        <v>0</v>
      </c>
      <c r="V122" s="54">
        <v>0</v>
      </c>
      <c r="W122" s="73">
        <v>0</v>
      </c>
      <c r="X122" s="45">
        <v>0</v>
      </c>
      <c r="Y122" s="45">
        <v>0</v>
      </c>
      <c r="Z122" s="45">
        <v>0</v>
      </c>
      <c r="AA122" s="54">
        <v>0</v>
      </c>
      <c r="AB122" s="73">
        <v>0</v>
      </c>
      <c r="AC122" s="45">
        <v>0</v>
      </c>
      <c r="AD122" s="45">
        <v>0</v>
      </c>
      <c r="AE122" s="45">
        <v>0</v>
      </c>
      <c r="AF122" s="54">
        <v>0</v>
      </c>
      <c r="AG122" s="73">
        <v>0</v>
      </c>
      <c r="AH122" s="45">
        <v>0</v>
      </c>
      <c r="AI122" s="45">
        <v>0</v>
      </c>
      <c r="AJ122" s="45">
        <v>0</v>
      </c>
      <c r="AK122" s="54">
        <v>0</v>
      </c>
      <c r="AL122" s="73">
        <v>0.000576278</v>
      </c>
      <c r="AM122" s="45">
        <v>0</v>
      </c>
      <c r="AN122" s="45">
        <v>0</v>
      </c>
      <c r="AO122" s="45">
        <v>0</v>
      </c>
      <c r="AP122" s="54">
        <v>0</v>
      </c>
      <c r="AQ122" s="73">
        <v>0</v>
      </c>
      <c r="AR122" s="53">
        <v>0</v>
      </c>
      <c r="AS122" s="45">
        <v>0</v>
      </c>
      <c r="AT122" s="45">
        <v>0</v>
      </c>
      <c r="AU122" s="54">
        <v>0</v>
      </c>
      <c r="AV122" s="73">
        <v>9.369258461</v>
      </c>
      <c r="AW122" s="45">
        <v>0.765928807</v>
      </c>
      <c r="AX122" s="45">
        <v>0</v>
      </c>
      <c r="AY122" s="45">
        <v>0</v>
      </c>
      <c r="AZ122" s="54">
        <v>7.151553078000001</v>
      </c>
      <c r="BA122" s="73">
        <v>0</v>
      </c>
      <c r="BB122" s="53">
        <v>0</v>
      </c>
      <c r="BC122" s="45">
        <v>0</v>
      </c>
      <c r="BD122" s="45">
        <v>0</v>
      </c>
      <c r="BE122" s="54">
        <v>0</v>
      </c>
      <c r="BF122" s="73">
        <v>2.84</v>
      </c>
      <c r="BG122" s="53">
        <v>1.35638199</v>
      </c>
      <c r="BH122" s="45">
        <v>0</v>
      </c>
      <c r="BI122" s="45">
        <v>0</v>
      </c>
      <c r="BJ122" s="54">
        <v>0.554661605</v>
      </c>
      <c r="BK122" s="61">
        <f t="shared" si="17"/>
        <v>23.201868288999997</v>
      </c>
    </row>
    <row r="123" spans="1:63" ht="12.75">
      <c r="A123" s="11"/>
      <c r="B123" s="24" t="s">
        <v>119</v>
      </c>
      <c r="C123" s="73">
        <v>0</v>
      </c>
      <c r="D123" s="53">
        <v>0.456036363</v>
      </c>
      <c r="E123" s="45">
        <v>0</v>
      </c>
      <c r="F123" s="45">
        <v>0</v>
      </c>
      <c r="G123" s="54">
        <v>0</v>
      </c>
      <c r="H123" s="73">
        <v>1.865230229</v>
      </c>
      <c r="I123" s="45">
        <v>0.156271506</v>
      </c>
      <c r="J123" s="45">
        <v>0</v>
      </c>
      <c r="K123" s="45">
        <v>0</v>
      </c>
      <c r="L123" s="54">
        <v>3.249326574</v>
      </c>
      <c r="M123" s="73">
        <v>0</v>
      </c>
      <c r="N123" s="53">
        <v>0</v>
      </c>
      <c r="O123" s="45">
        <v>0</v>
      </c>
      <c r="P123" s="45">
        <v>0</v>
      </c>
      <c r="Q123" s="54">
        <v>0</v>
      </c>
      <c r="R123" s="73">
        <v>0.5431688849999999</v>
      </c>
      <c r="S123" s="45">
        <v>0</v>
      </c>
      <c r="T123" s="45">
        <v>0</v>
      </c>
      <c r="U123" s="45">
        <v>0</v>
      </c>
      <c r="V123" s="54">
        <v>0.009274879</v>
      </c>
      <c r="W123" s="73">
        <v>0</v>
      </c>
      <c r="X123" s="45">
        <v>0</v>
      </c>
      <c r="Y123" s="45">
        <v>0</v>
      </c>
      <c r="Z123" s="45">
        <v>0</v>
      </c>
      <c r="AA123" s="54">
        <v>0</v>
      </c>
      <c r="AB123" s="73">
        <v>0.032771753</v>
      </c>
      <c r="AC123" s="45">
        <v>0</v>
      </c>
      <c r="AD123" s="45">
        <v>0</v>
      </c>
      <c r="AE123" s="45">
        <v>0</v>
      </c>
      <c r="AF123" s="54">
        <v>0</v>
      </c>
      <c r="AG123" s="73">
        <v>0</v>
      </c>
      <c r="AH123" s="45">
        <v>0</v>
      </c>
      <c r="AI123" s="45">
        <v>0</v>
      </c>
      <c r="AJ123" s="45">
        <v>0</v>
      </c>
      <c r="AK123" s="54">
        <v>0</v>
      </c>
      <c r="AL123" s="73">
        <v>0.043777466</v>
      </c>
      <c r="AM123" s="45">
        <v>0</v>
      </c>
      <c r="AN123" s="45">
        <v>0</v>
      </c>
      <c r="AO123" s="45">
        <v>0</v>
      </c>
      <c r="AP123" s="54">
        <v>0</v>
      </c>
      <c r="AQ123" s="73">
        <v>0</v>
      </c>
      <c r="AR123" s="53">
        <v>11.565875737999999</v>
      </c>
      <c r="AS123" s="45">
        <v>0</v>
      </c>
      <c r="AT123" s="45">
        <v>0</v>
      </c>
      <c r="AU123" s="54">
        <v>0</v>
      </c>
      <c r="AV123" s="73">
        <v>59.91955678700001</v>
      </c>
      <c r="AW123" s="45">
        <v>15.067894332000002</v>
      </c>
      <c r="AX123" s="45">
        <v>0</v>
      </c>
      <c r="AY123" s="45">
        <v>0</v>
      </c>
      <c r="AZ123" s="54">
        <v>75.282499282</v>
      </c>
      <c r="BA123" s="73">
        <v>0</v>
      </c>
      <c r="BB123" s="53">
        <v>0</v>
      </c>
      <c r="BC123" s="45">
        <v>0</v>
      </c>
      <c r="BD123" s="45">
        <v>0</v>
      </c>
      <c r="BE123" s="54">
        <v>0</v>
      </c>
      <c r="BF123" s="73">
        <v>18.553658304000002</v>
      </c>
      <c r="BG123" s="53">
        <v>0.247368199</v>
      </c>
      <c r="BH123" s="45">
        <v>0</v>
      </c>
      <c r="BI123" s="45">
        <v>0</v>
      </c>
      <c r="BJ123" s="54">
        <v>2.063146604</v>
      </c>
      <c r="BK123" s="61">
        <f t="shared" si="17"/>
        <v>189.05585690100003</v>
      </c>
    </row>
    <row r="124" spans="1:63" ht="12.75">
      <c r="A124" s="11"/>
      <c r="B124" s="24" t="s">
        <v>120</v>
      </c>
      <c r="C124" s="73">
        <v>0</v>
      </c>
      <c r="D124" s="53">
        <v>0.153460132</v>
      </c>
      <c r="E124" s="45">
        <v>0</v>
      </c>
      <c r="F124" s="45">
        <v>0</v>
      </c>
      <c r="G124" s="54">
        <v>0</v>
      </c>
      <c r="H124" s="73">
        <v>0.196768512</v>
      </c>
      <c r="I124" s="45">
        <v>0.000432957</v>
      </c>
      <c r="J124" s="45">
        <v>0</v>
      </c>
      <c r="K124" s="45">
        <v>0</v>
      </c>
      <c r="L124" s="54">
        <v>0.134490142</v>
      </c>
      <c r="M124" s="73">
        <v>0</v>
      </c>
      <c r="N124" s="53">
        <v>0</v>
      </c>
      <c r="O124" s="45">
        <v>0</v>
      </c>
      <c r="P124" s="45">
        <v>0</v>
      </c>
      <c r="Q124" s="54">
        <v>0</v>
      </c>
      <c r="R124" s="73">
        <v>0.060208083999999995</v>
      </c>
      <c r="S124" s="45">
        <v>0</v>
      </c>
      <c r="T124" s="45">
        <v>0</v>
      </c>
      <c r="U124" s="45">
        <v>0</v>
      </c>
      <c r="V124" s="54">
        <v>0</v>
      </c>
      <c r="W124" s="73">
        <v>0</v>
      </c>
      <c r="X124" s="45">
        <v>0</v>
      </c>
      <c r="Y124" s="45">
        <v>0</v>
      </c>
      <c r="Z124" s="45">
        <v>0</v>
      </c>
      <c r="AA124" s="54">
        <v>0</v>
      </c>
      <c r="AB124" s="73">
        <v>0.000545075</v>
      </c>
      <c r="AC124" s="45">
        <v>0</v>
      </c>
      <c r="AD124" s="45">
        <v>0</v>
      </c>
      <c r="AE124" s="45">
        <v>0</v>
      </c>
      <c r="AF124" s="54">
        <v>0</v>
      </c>
      <c r="AG124" s="73">
        <v>0</v>
      </c>
      <c r="AH124" s="45">
        <v>0</v>
      </c>
      <c r="AI124" s="45">
        <v>0</v>
      </c>
      <c r="AJ124" s="45">
        <v>0</v>
      </c>
      <c r="AK124" s="54">
        <v>0</v>
      </c>
      <c r="AL124" s="73">
        <v>0</v>
      </c>
      <c r="AM124" s="45">
        <v>0</v>
      </c>
      <c r="AN124" s="45">
        <v>0</v>
      </c>
      <c r="AO124" s="45">
        <v>0</v>
      </c>
      <c r="AP124" s="54">
        <v>0</v>
      </c>
      <c r="AQ124" s="73">
        <v>0</v>
      </c>
      <c r="AR124" s="53">
        <v>0</v>
      </c>
      <c r="AS124" s="45">
        <v>0</v>
      </c>
      <c r="AT124" s="45">
        <v>0</v>
      </c>
      <c r="AU124" s="54">
        <v>0</v>
      </c>
      <c r="AV124" s="73">
        <v>3.6093160390000003</v>
      </c>
      <c r="AW124" s="45">
        <v>0.22005631200000003</v>
      </c>
      <c r="AX124" s="45">
        <v>0</v>
      </c>
      <c r="AY124" s="45">
        <v>0</v>
      </c>
      <c r="AZ124" s="54">
        <v>2.703218251</v>
      </c>
      <c r="BA124" s="73">
        <v>0</v>
      </c>
      <c r="BB124" s="53">
        <v>0</v>
      </c>
      <c r="BC124" s="45">
        <v>0</v>
      </c>
      <c r="BD124" s="45">
        <v>0</v>
      </c>
      <c r="BE124" s="54">
        <v>0</v>
      </c>
      <c r="BF124" s="73">
        <v>1.350315039</v>
      </c>
      <c r="BG124" s="53">
        <v>0.053697527999999994</v>
      </c>
      <c r="BH124" s="45">
        <v>0</v>
      </c>
      <c r="BI124" s="45">
        <v>0</v>
      </c>
      <c r="BJ124" s="54">
        <v>0.158045618</v>
      </c>
      <c r="BK124" s="61">
        <f t="shared" si="17"/>
        <v>8.640553689</v>
      </c>
    </row>
    <row r="125" spans="1:63" ht="12.75">
      <c r="A125" s="11"/>
      <c r="B125" s="24" t="s">
        <v>174</v>
      </c>
      <c r="C125" s="73">
        <v>0</v>
      </c>
      <c r="D125" s="53">
        <v>5.836759676</v>
      </c>
      <c r="E125" s="45">
        <v>0</v>
      </c>
      <c r="F125" s="45">
        <v>0</v>
      </c>
      <c r="G125" s="54">
        <v>0</v>
      </c>
      <c r="H125" s="73">
        <v>0.423419156</v>
      </c>
      <c r="I125" s="45">
        <v>0.011838563</v>
      </c>
      <c r="J125" s="45">
        <v>0</v>
      </c>
      <c r="K125" s="45">
        <v>0</v>
      </c>
      <c r="L125" s="54">
        <v>0.117136985</v>
      </c>
      <c r="M125" s="73">
        <v>0</v>
      </c>
      <c r="N125" s="53">
        <v>0</v>
      </c>
      <c r="O125" s="45">
        <v>0</v>
      </c>
      <c r="P125" s="45">
        <v>0</v>
      </c>
      <c r="Q125" s="54">
        <v>0</v>
      </c>
      <c r="R125" s="73">
        <v>0.09612658099999999</v>
      </c>
      <c r="S125" s="45">
        <v>0</v>
      </c>
      <c r="T125" s="45">
        <v>0</v>
      </c>
      <c r="U125" s="45">
        <v>0</v>
      </c>
      <c r="V125" s="54">
        <v>0.33959329</v>
      </c>
      <c r="W125" s="73">
        <v>0</v>
      </c>
      <c r="X125" s="45">
        <v>0</v>
      </c>
      <c r="Y125" s="45">
        <v>0</v>
      </c>
      <c r="Z125" s="45">
        <v>0</v>
      </c>
      <c r="AA125" s="54">
        <v>0</v>
      </c>
      <c r="AB125" s="73">
        <v>0</v>
      </c>
      <c r="AC125" s="45">
        <v>0</v>
      </c>
      <c r="AD125" s="45">
        <v>0</v>
      </c>
      <c r="AE125" s="45">
        <v>0</v>
      </c>
      <c r="AF125" s="54">
        <v>0</v>
      </c>
      <c r="AG125" s="73">
        <v>0</v>
      </c>
      <c r="AH125" s="45">
        <v>0</v>
      </c>
      <c r="AI125" s="45">
        <v>0</v>
      </c>
      <c r="AJ125" s="45">
        <v>0</v>
      </c>
      <c r="AK125" s="54">
        <v>0</v>
      </c>
      <c r="AL125" s="73">
        <v>0</v>
      </c>
      <c r="AM125" s="45">
        <v>0</v>
      </c>
      <c r="AN125" s="45">
        <v>0</v>
      </c>
      <c r="AO125" s="45">
        <v>0</v>
      </c>
      <c r="AP125" s="54">
        <v>0</v>
      </c>
      <c r="AQ125" s="73">
        <v>0</v>
      </c>
      <c r="AR125" s="53">
        <v>0</v>
      </c>
      <c r="AS125" s="45">
        <v>0</v>
      </c>
      <c r="AT125" s="45">
        <v>0</v>
      </c>
      <c r="AU125" s="54">
        <v>0</v>
      </c>
      <c r="AV125" s="73">
        <v>6.0287544539999995</v>
      </c>
      <c r="AW125" s="45">
        <v>2.248944356</v>
      </c>
      <c r="AX125" s="45">
        <v>0</v>
      </c>
      <c r="AY125" s="45">
        <v>0</v>
      </c>
      <c r="AZ125" s="54">
        <v>35.316511029</v>
      </c>
      <c r="BA125" s="73">
        <v>0</v>
      </c>
      <c r="BB125" s="53">
        <v>0</v>
      </c>
      <c r="BC125" s="45">
        <v>0</v>
      </c>
      <c r="BD125" s="45">
        <v>0</v>
      </c>
      <c r="BE125" s="54">
        <v>0</v>
      </c>
      <c r="BF125" s="73">
        <v>1.082108192</v>
      </c>
      <c r="BG125" s="53">
        <v>0.002142519</v>
      </c>
      <c r="BH125" s="45">
        <v>0</v>
      </c>
      <c r="BI125" s="45">
        <v>0</v>
      </c>
      <c r="BJ125" s="54">
        <v>2.727948436</v>
      </c>
      <c r="BK125" s="61">
        <f t="shared" si="17"/>
        <v>54.231283237</v>
      </c>
    </row>
    <row r="126" spans="1:63" ht="12.75">
      <c r="A126" s="36"/>
      <c r="B126" s="38" t="s">
        <v>79</v>
      </c>
      <c r="C126" s="81">
        <f>SUM(C120:C125)</f>
        <v>0</v>
      </c>
      <c r="D126" s="81">
        <f>SUM(D120:D125)</f>
        <v>49.782483612</v>
      </c>
      <c r="E126" s="81">
        <f aca="true" t="shared" si="18" ref="E126:BI126">SUM(E120:E125)</f>
        <v>0</v>
      </c>
      <c r="F126" s="81">
        <f t="shared" si="18"/>
        <v>0</v>
      </c>
      <c r="G126" s="81">
        <f t="shared" si="18"/>
        <v>0</v>
      </c>
      <c r="H126" s="81">
        <f t="shared" si="18"/>
        <v>4.326362212000001</v>
      </c>
      <c r="I126" s="81">
        <f t="shared" si="18"/>
        <v>1.0346253299999997</v>
      </c>
      <c r="J126" s="81">
        <f t="shared" si="18"/>
        <v>0</v>
      </c>
      <c r="K126" s="81">
        <f t="shared" si="18"/>
        <v>0</v>
      </c>
      <c r="L126" s="81">
        <f t="shared" si="18"/>
        <v>14.528489077</v>
      </c>
      <c r="M126" s="81">
        <f t="shared" si="18"/>
        <v>0</v>
      </c>
      <c r="N126" s="81">
        <f t="shared" si="18"/>
        <v>0</v>
      </c>
      <c r="O126" s="81">
        <f t="shared" si="18"/>
        <v>0</v>
      </c>
      <c r="P126" s="81">
        <f t="shared" si="18"/>
        <v>0</v>
      </c>
      <c r="Q126" s="81">
        <f t="shared" si="18"/>
        <v>0</v>
      </c>
      <c r="R126" s="81">
        <f t="shared" si="18"/>
        <v>1.241070272</v>
      </c>
      <c r="S126" s="81">
        <f t="shared" si="18"/>
        <v>0</v>
      </c>
      <c r="T126" s="81">
        <f t="shared" si="18"/>
        <v>0</v>
      </c>
      <c r="U126" s="81">
        <f t="shared" si="18"/>
        <v>0</v>
      </c>
      <c r="V126" s="81">
        <f t="shared" si="18"/>
        <v>7.273483059000001</v>
      </c>
      <c r="W126" s="81">
        <f t="shared" si="18"/>
        <v>0</v>
      </c>
      <c r="X126" s="81">
        <f t="shared" si="18"/>
        <v>0</v>
      </c>
      <c r="Y126" s="81">
        <f t="shared" si="18"/>
        <v>0</v>
      </c>
      <c r="Z126" s="81">
        <f t="shared" si="18"/>
        <v>0</v>
      </c>
      <c r="AA126" s="81">
        <f t="shared" si="18"/>
        <v>0</v>
      </c>
      <c r="AB126" s="81">
        <f t="shared" si="18"/>
        <v>0.033316828</v>
      </c>
      <c r="AC126" s="81">
        <f t="shared" si="18"/>
        <v>0</v>
      </c>
      <c r="AD126" s="81">
        <f t="shared" si="18"/>
        <v>0</v>
      </c>
      <c r="AE126" s="81">
        <f t="shared" si="18"/>
        <v>0</v>
      </c>
      <c r="AF126" s="81">
        <f t="shared" si="18"/>
        <v>0</v>
      </c>
      <c r="AG126" s="81">
        <f t="shared" si="18"/>
        <v>0</v>
      </c>
      <c r="AH126" s="81">
        <f t="shared" si="18"/>
        <v>0</v>
      </c>
      <c r="AI126" s="81">
        <f t="shared" si="18"/>
        <v>0</v>
      </c>
      <c r="AJ126" s="81">
        <f t="shared" si="18"/>
        <v>0</v>
      </c>
      <c r="AK126" s="81">
        <f t="shared" si="18"/>
        <v>0</v>
      </c>
      <c r="AL126" s="81">
        <f t="shared" si="18"/>
        <v>0.04440613</v>
      </c>
      <c r="AM126" s="81">
        <f t="shared" si="18"/>
        <v>0</v>
      </c>
      <c r="AN126" s="81">
        <f t="shared" si="18"/>
        <v>0</v>
      </c>
      <c r="AO126" s="81">
        <f t="shared" si="18"/>
        <v>0</v>
      </c>
      <c r="AP126" s="81">
        <f t="shared" si="18"/>
        <v>0</v>
      </c>
      <c r="AQ126" s="81">
        <f t="shared" si="18"/>
        <v>0</v>
      </c>
      <c r="AR126" s="81">
        <f t="shared" si="18"/>
        <v>22.531698316</v>
      </c>
      <c r="AS126" s="81">
        <f t="shared" si="18"/>
        <v>0</v>
      </c>
      <c r="AT126" s="81">
        <f t="shared" si="18"/>
        <v>0</v>
      </c>
      <c r="AU126" s="81">
        <f t="shared" si="18"/>
        <v>0</v>
      </c>
      <c r="AV126" s="81">
        <f t="shared" si="18"/>
        <v>90.44203738400002</v>
      </c>
      <c r="AW126" s="81">
        <f t="shared" si="18"/>
        <v>53.73100207</v>
      </c>
      <c r="AX126" s="81">
        <f t="shared" si="18"/>
        <v>0</v>
      </c>
      <c r="AY126" s="81">
        <f t="shared" si="18"/>
        <v>0</v>
      </c>
      <c r="AZ126" s="81">
        <f t="shared" si="18"/>
        <v>157.70663571</v>
      </c>
      <c r="BA126" s="81">
        <f t="shared" si="18"/>
        <v>0</v>
      </c>
      <c r="BB126" s="81">
        <f t="shared" si="18"/>
        <v>0</v>
      </c>
      <c r="BC126" s="81">
        <f t="shared" si="18"/>
        <v>0</v>
      </c>
      <c r="BD126" s="81">
        <f t="shared" si="18"/>
        <v>0</v>
      </c>
      <c r="BE126" s="81">
        <f t="shared" si="18"/>
        <v>0</v>
      </c>
      <c r="BF126" s="81">
        <f t="shared" si="18"/>
        <v>27.253164800000004</v>
      </c>
      <c r="BG126" s="81">
        <f t="shared" si="18"/>
        <v>2.081070139</v>
      </c>
      <c r="BH126" s="81">
        <f t="shared" si="18"/>
        <v>0</v>
      </c>
      <c r="BI126" s="81">
        <f t="shared" si="18"/>
        <v>0</v>
      </c>
      <c r="BJ126" s="81">
        <f>SUM(BJ120:BJ125)</f>
        <v>7.365372037</v>
      </c>
      <c r="BK126" s="110">
        <f>SUM(BK120:BK125)</f>
        <v>439.37521697600005</v>
      </c>
    </row>
    <row r="127" spans="1:63" ht="4.5" customHeight="1">
      <c r="A127" s="11"/>
      <c r="B127" s="21"/>
      <c r="C127" s="126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  <c r="AF127" s="127"/>
      <c r="AG127" s="127"/>
      <c r="AH127" s="127"/>
      <c r="AI127" s="127"/>
      <c r="AJ127" s="127"/>
      <c r="AK127" s="127"/>
      <c r="AL127" s="127"/>
      <c r="AM127" s="127"/>
      <c r="AN127" s="127"/>
      <c r="AO127" s="127"/>
      <c r="AP127" s="127"/>
      <c r="AQ127" s="127"/>
      <c r="AR127" s="127"/>
      <c r="AS127" s="127"/>
      <c r="AT127" s="127"/>
      <c r="AU127" s="127"/>
      <c r="AV127" s="127"/>
      <c r="AW127" s="127"/>
      <c r="AX127" s="127"/>
      <c r="AY127" s="127"/>
      <c r="AZ127" s="127"/>
      <c r="BA127" s="127"/>
      <c r="BB127" s="127"/>
      <c r="BC127" s="127"/>
      <c r="BD127" s="127"/>
      <c r="BE127" s="127"/>
      <c r="BF127" s="127"/>
      <c r="BG127" s="127"/>
      <c r="BH127" s="127"/>
      <c r="BI127" s="127"/>
      <c r="BJ127" s="127"/>
      <c r="BK127" s="128"/>
    </row>
    <row r="128" spans="1:63" ht="12.75">
      <c r="A128" s="36"/>
      <c r="B128" s="83" t="s">
        <v>93</v>
      </c>
      <c r="C128" s="84">
        <f>+C126++C107+C102+C82</f>
        <v>0</v>
      </c>
      <c r="D128" s="70">
        <f>+D126++D107+D102+D82</f>
        <v>1911.8471787189999</v>
      </c>
      <c r="E128" s="70">
        <f aca="true" t="shared" si="19" ref="E128:BI128">+E126++E107+E102+E82</f>
        <v>0</v>
      </c>
      <c r="F128" s="70">
        <f t="shared" si="19"/>
        <v>0</v>
      </c>
      <c r="G128" s="85">
        <f t="shared" si="19"/>
        <v>0</v>
      </c>
      <c r="H128" s="84">
        <f t="shared" si="19"/>
        <v>240.63301073899999</v>
      </c>
      <c r="I128" s="70">
        <f t="shared" si="19"/>
        <v>5912.106593963999</v>
      </c>
      <c r="J128" s="70">
        <f t="shared" si="19"/>
        <v>1248.661433014</v>
      </c>
      <c r="K128" s="70">
        <f t="shared" si="19"/>
        <v>193.67815973199998</v>
      </c>
      <c r="L128" s="85">
        <f t="shared" si="19"/>
        <v>1433.9780329649998</v>
      </c>
      <c r="M128" s="84">
        <f t="shared" si="19"/>
        <v>0</v>
      </c>
      <c r="N128" s="70">
        <f t="shared" si="19"/>
        <v>0</v>
      </c>
      <c r="O128" s="70">
        <f t="shared" si="19"/>
        <v>0</v>
      </c>
      <c r="P128" s="70">
        <f t="shared" si="19"/>
        <v>0</v>
      </c>
      <c r="Q128" s="85">
        <f t="shared" si="19"/>
        <v>0</v>
      </c>
      <c r="R128" s="84">
        <f t="shared" si="19"/>
        <v>92.075770992</v>
      </c>
      <c r="S128" s="70">
        <f t="shared" si="19"/>
        <v>311.108422997</v>
      </c>
      <c r="T128" s="70">
        <f t="shared" si="19"/>
        <v>23.584552093</v>
      </c>
      <c r="U128" s="70">
        <f t="shared" si="19"/>
        <v>0</v>
      </c>
      <c r="V128" s="85">
        <f t="shared" si="19"/>
        <v>472.096011587</v>
      </c>
      <c r="W128" s="84">
        <f t="shared" si="19"/>
        <v>0</v>
      </c>
      <c r="X128" s="70">
        <f t="shared" si="19"/>
        <v>0</v>
      </c>
      <c r="Y128" s="70">
        <f t="shared" si="19"/>
        <v>0</v>
      </c>
      <c r="Z128" s="70">
        <f t="shared" si="19"/>
        <v>0</v>
      </c>
      <c r="AA128" s="85">
        <f t="shared" si="19"/>
        <v>0</v>
      </c>
      <c r="AB128" s="84">
        <f t="shared" si="19"/>
        <v>2.9519428250000006</v>
      </c>
      <c r="AC128" s="70">
        <f t="shared" si="19"/>
        <v>0.001648333</v>
      </c>
      <c r="AD128" s="70">
        <f t="shared" si="19"/>
        <v>0</v>
      </c>
      <c r="AE128" s="70">
        <f t="shared" si="19"/>
        <v>0</v>
      </c>
      <c r="AF128" s="85">
        <f t="shared" si="19"/>
        <v>0.6527439180000001</v>
      </c>
      <c r="AG128" s="84">
        <f t="shared" si="19"/>
        <v>0</v>
      </c>
      <c r="AH128" s="70">
        <f t="shared" si="19"/>
        <v>0</v>
      </c>
      <c r="AI128" s="70">
        <f t="shared" si="19"/>
        <v>0</v>
      </c>
      <c r="AJ128" s="70">
        <f t="shared" si="19"/>
        <v>0</v>
      </c>
      <c r="AK128" s="85">
        <f t="shared" si="19"/>
        <v>0</v>
      </c>
      <c r="AL128" s="84">
        <f t="shared" si="19"/>
        <v>1.6862761629999998</v>
      </c>
      <c r="AM128" s="70">
        <f t="shared" si="19"/>
        <v>0</v>
      </c>
      <c r="AN128" s="70">
        <f t="shared" si="19"/>
        <v>0</v>
      </c>
      <c r="AO128" s="70">
        <f t="shared" si="19"/>
        <v>0</v>
      </c>
      <c r="AP128" s="85">
        <f t="shared" si="19"/>
        <v>0.06787093599999999</v>
      </c>
      <c r="AQ128" s="84">
        <f t="shared" si="19"/>
        <v>0</v>
      </c>
      <c r="AR128" s="70">
        <f t="shared" si="19"/>
        <v>194.419588545</v>
      </c>
      <c r="AS128" s="70">
        <f t="shared" si="19"/>
        <v>0</v>
      </c>
      <c r="AT128" s="70">
        <f t="shared" si="19"/>
        <v>0</v>
      </c>
      <c r="AU128" s="85">
        <f t="shared" si="19"/>
        <v>0</v>
      </c>
      <c r="AV128" s="52">
        <f t="shared" si="19"/>
        <v>6795.8583680870015</v>
      </c>
      <c r="AW128" s="70">
        <f t="shared" si="19"/>
        <v>6390.197928534</v>
      </c>
      <c r="AX128" s="70">
        <f t="shared" si="19"/>
        <v>72.8747661</v>
      </c>
      <c r="AY128" s="70">
        <f t="shared" si="19"/>
        <v>5.432128089</v>
      </c>
      <c r="AZ128" s="87">
        <f t="shared" si="19"/>
        <v>8620.668512489</v>
      </c>
      <c r="BA128" s="84">
        <f t="shared" si="19"/>
        <v>0</v>
      </c>
      <c r="BB128" s="70">
        <f t="shared" si="19"/>
        <v>0</v>
      </c>
      <c r="BC128" s="70">
        <f t="shared" si="19"/>
        <v>0</v>
      </c>
      <c r="BD128" s="70">
        <f t="shared" si="19"/>
        <v>0</v>
      </c>
      <c r="BE128" s="85">
        <f t="shared" si="19"/>
        <v>0</v>
      </c>
      <c r="BF128" s="84">
        <f t="shared" si="19"/>
        <v>2330.6533562540003</v>
      </c>
      <c r="BG128" s="70">
        <f t="shared" si="19"/>
        <v>571.419153165</v>
      </c>
      <c r="BH128" s="70">
        <f t="shared" si="19"/>
        <v>34.011179347</v>
      </c>
      <c r="BI128" s="70">
        <f t="shared" si="19"/>
        <v>0</v>
      </c>
      <c r="BJ128" s="85">
        <f>+BJ126++BJ107+BJ102+BJ82</f>
        <v>1092.8146202009998</v>
      </c>
      <c r="BK128" s="106">
        <f>+BK126+BK107+BK102+BK82</f>
        <v>37953.479249788</v>
      </c>
    </row>
    <row r="129" spans="1:63" ht="4.5" customHeight="1">
      <c r="A129" s="11"/>
      <c r="B129" s="22"/>
      <c r="C129" s="150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7"/>
      <c r="AL129" s="127"/>
      <c r="AM129" s="127"/>
      <c r="AN129" s="127"/>
      <c r="AO129" s="127"/>
      <c r="AP129" s="127"/>
      <c r="AQ129" s="127"/>
      <c r="AR129" s="127"/>
      <c r="AS129" s="127"/>
      <c r="AT129" s="127"/>
      <c r="AU129" s="127"/>
      <c r="AV129" s="127"/>
      <c r="AW129" s="127"/>
      <c r="AX129" s="127"/>
      <c r="AY129" s="127"/>
      <c r="AZ129" s="127"/>
      <c r="BA129" s="127"/>
      <c r="BB129" s="127"/>
      <c r="BC129" s="127"/>
      <c r="BD129" s="127"/>
      <c r="BE129" s="127"/>
      <c r="BF129" s="127"/>
      <c r="BG129" s="127"/>
      <c r="BH129" s="127"/>
      <c r="BI129" s="127"/>
      <c r="BJ129" s="127"/>
      <c r="BK129" s="151"/>
    </row>
    <row r="130" spans="1:63" ht="14.25" customHeight="1">
      <c r="A130" s="11" t="s">
        <v>5</v>
      </c>
      <c r="B130" s="23" t="s">
        <v>26</v>
      </c>
      <c r="C130" s="150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27"/>
      <c r="AO130" s="127"/>
      <c r="AP130" s="127"/>
      <c r="AQ130" s="127"/>
      <c r="AR130" s="127"/>
      <c r="AS130" s="127"/>
      <c r="AT130" s="127"/>
      <c r="AU130" s="127"/>
      <c r="AV130" s="127"/>
      <c r="AW130" s="127"/>
      <c r="AX130" s="127"/>
      <c r="AY130" s="127"/>
      <c r="AZ130" s="127"/>
      <c r="BA130" s="127"/>
      <c r="BB130" s="127"/>
      <c r="BC130" s="127"/>
      <c r="BD130" s="127"/>
      <c r="BE130" s="127"/>
      <c r="BF130" s="127"/>
      <c r="BG130" s="127"/>
      <c r="BH130" s="127"/>
      <c r="BI130" s="127"/>
      <c r="BJ130" s="127"/>
      <c r="BK130" s="151"/>
    </row>
    <row r="131" spans="1:63" ht="14.25" customHeight="1">
      <c r="A131" s="32"/>
      <c r="B131" s="28" t="s">
        <v>121</v>
      </c>
      <c r="C131" s="73">
        <v>0</v>
      </c>
      <c r="D131" s="53">
        <v>8.994851926</v>
      </c>
      <c r="E131" s="45">
        <v>0</v>
      </c>
      <c r="F131" s="45">
        <v>0</v>
      </c>
      <c r="G131" s="54">
        <v>0</v>
      </c>
      <c r="H131" s="73">
        <v>2.9960704889999996</v>
      </c>
      <c r="I131" s="45">
        <v>1.3799516490000001</v>
      </c>
      <c r="J131" s="45">
        <v>1.182958387</v>
      </c>
      <c r="K131" s="45">
        <v>0</v>
      </c>
      <c r="L131" s="54">
        <v>14.719044449</v>
      </c>
      <c r="M131" s="73">
        <v>0</v>
      </c>
      <c r="N131" s="53">
        <v>0</v>
      </c>
      <c r="O131" s="45">
        <v>0</v>
      </c>
      <c r="P131" s="45">
        <v>0</v>
      </c>
      <c r="Q131" s="54">
        <v>0</v>
      </c>
      <c r="R131" s="73">
        <v>1.670652282</v>
      </c>
      <c r="S131" s="45">
        <v>3.17492272</v>
      </c>
      <c r="T131" s="45">
        <v>13.727354816</v>
      </c>
      <c r="U131" s="45">
        <v>0</v>
      </c>
      <c r="V131" s="54">
        <v>3.2855384</v>
      </c>
      <c r="W131" s="73">
        <v>0</v>
      </c>
      <c r="X131" s="45">
        <v>0</v>
      </c>
      <c r="Y131" s="45">
        <v>0</v>
      </c>
      <c r="Z131" s="45">
        <v>0</v>
      </c>
      <c r="AA131" s="54">
        <v>0</v>
      </c>
      <c r="AB131" s="73">
        <v>0.004053963</v>
      </c>
      <c r="AC131" s="45">
        <v>0</v>
      </c>
      <c r="AD131" s="45">
        <v>0</v>
      </c>
      <c r="AE131" s="45">
        <v>0</v>
      </c>
      <c r="AF131" s="54">
        <v>0.01143707</v>
      </c>
      <c r="AG131" s="73">
        <v>0</v>
      </c>
      <c r="AH131" s="45">
        <v>0</v>
      </c>
      <c r="AI131" s="45">
        <v>0</v>
      </c>
      <c r="AJ131" s="45">
        <v>0</v>
      </c>
      <c r="AK131" s="54">
        <v>0</v>
      </c>
      <c r="AL131" s="73">
        <v>0.00394611</v>
      </c>
      <c r="AM131" s="45">
        <v>0</v>
      </c>
      <c r="AN131" s="45">
        <v>0</v>
      </c>
      <c r="AO131" s="45">
        <v>0</v>
      </c>
      <c r="AP131" s="54">
        <v>0</v>
      </c>
      <c r="AQ131" s="73">
        <v>0</v>
      </c>
      <c r="AR131" s="53">
        <v>0</v>
      </c>
      <c r="AS131" s="45">
        <v>0</v>
      </c>
      <c r="AT131" s="45">
        <v>0</v>
      </c>
      <c r="AU131" s="54">
        <v>0</v>
      </c>
      <c r="AV131" s="73">
        <v>173.648019046</v>
      </c>
      <c r="AW131" s="45">
        <v>161.514401942</v>
      </c>
      <c r="AX131" s="45">
        <v>0</v>
      </c>
      <c r="AY131" s="45">
        <v>0</v>
      </c>
      <c r="AZ131" s="54">
        <v>540.100890939</v>
      </c>
      <c r="BA131" s="43">
        <v>0</v>
      </c>
      <c r="BB131" s="44">
        <v>0</v>
      </c>
      <c r="BC131" s="43">
        <v>0</v>
      </c>
      <c r="BD131" s="43">
        <v>0</v>
      </c>
      <c r="BE131" s="48">
        <v>0</v>
      </c>
      <c r="BF131" s="43">
        <v>68.136969709</v>
      </c>
      <c r="BG131" s="44">
        <v>27.466274482</v>
      </c>
      <c r="BH131" s="43">
        <v>0</v>
      </c>
      <c r="BI131" s="43">
        <v>0</v>
      </c>
      <c r="BJ131" s="48">
        <v>101.69189487499999</v>
      </c>
      <c r="BK131" s="111">
        <f>SUM(C131:BJ131)</f>
        <v>1123.709233254</v>
      </c>
    </row>
    <row r="132" spans="1:63" ht="13.5" thickBot="1">
      <c r="A132" s="40"/>
      <c r="B132" s="86" t="s">
        <v>79</v>
      </c>
      <c r="C132" s="50">
        <f>SUM(C131)</f>
        <v>0</v>
      </c>
      <c r="D132" s="71">
        <f aca="true" t="shared" si="20" ref="D132:BK132">SUM(D131)</f>
        <v>8.994851926</v>
      </c>
      <c r="E132" s="71">
        <f t="shared" si="20"/>
        <v>0</v>
      </c>
      <c r="F132" s="71">
        <f t="shared" si="20"/>
        <v>0</v>
      </c>
      <c r="G132" s="69">
        <f t="shared" si="20"/>
        <v>0</v>
      </c>
      <c r="H132" s="50">
        <f t="shared" si="20"/>
        <v>2.9960704889999996</v>
      </c>
      <c r="I132" s="71">
        <f t="shared" si="20"/>
        <v>1.3799516490000001</v>
      </c>
      <c r="J132" s="71">
        <f t="shared" si="20"/>
        <v>1.182958387</v>
      </c>
      <c r="K132" s="71">
        <f t="shared" si="20"/>
        <v>0</v>
      </c>
      <c r="L132" s="69">
        <f t="shared" si="20"/>
        <v>14.719044449</v>
      </c>
      <c r="M132" s="50">
        <f t="shared" si="20"/>
        <v>0</v>
      </c>
      <c r="N132" s="71">
        <f t="shared" si="20"/>
        <v>0</v>
      </c>
      <c r="O132" s="71">
        <f t="shared" si="20"/>
        <v>0</v>
      </c>
      <c r="P132" s="71">
        <f t="shared" si="20"/>
        <v>0</v>
      </c>
      <c r="Q132" s="69">
        <f t="shared" si="20"/>
        <v>0</v>
      </c>
      <c r="R132" s="50">
        <f t="shared" si="20"/>
        <v>1.670652282</v>
      </c>
      <c r="S132" s="71">
        <f t="shared" si="20"/>
        <v>3.17492272</v>
      </c>
      <c r="T132" s="71">
        <f t="shared" si="20"/>
        <v>13.727354816</v>
      </c>
      <c r="U132" s="71">
        <f t="shared" si="20"/>
        <v>0</v>
      </c>
      <c r="V132" s="69">
        <f t="shared" si="20"/>
        <v>3.2855384</v>
      </c>
      <c r="W132" s="50">
        <f t="shared" si="20"/>
        <v>0</v>
      </c>
      <c r="X132" s="71">
        <f t="shared" si="20"/>
        <v>0</v>
      </c>
      <c r="Y132" s="71">
        <f t="shared" si="20"/>
        <v>0</v>
      </c>
      <c r="Z132" s="71">
        <f t="shared" si="20"/>
        <v>0</v>
      </c>
      <c r="AA132" s="69">
        <f t="shared" si="20"/>
        <v>0</v>
      </c>
      <c r="AB132" s="50">
        <f t="shared" si="20"/>
        <v>0.004053963</v>
      </c>
      <c r="AC132" s="71">
        <f t="shared" si="20"/>
        <v>0</v>
      </c>
      <c r="AD132" s="71">
        <f t="shared" si="20"/>
        <v>0</v>
      </c>
      <c r="AE132" s="71">
        <f t="shared" si="20"/>
        <v>0</v>
      </c>
      <c r="AF132" s="69">
        <f t="shared" si="20"/>
        <v>0.01143707</v>
      </c>
      <c r="AG132" s="50">
        <f t="shared" si="20"/>
        <v>0</v>
      </c>
      <c r="AH132" s="71">
        <f t="shared" si="20"/>
        <v>0</v>
      </c>
      <c r="AI132" s="71">
        <f t="shared" si="20"/>
        <v>0</v>
      </c>
      <c r="AJ132" s="71">
        <f t="shared" si="20"/>
        <v>0</v>
      </c>
      <c r="AK132" s="69">
        <f t="shared" si="20"/>
        <v>0</v>
      </c>
      <c r="AL132" s="50">
        <f t="shared" si="20"/>
        <v>0.00394611</v>
      </c>
      <c r="AM132" s="71">
        <f t="shared" si="20"/>
        <v>0</v>
      </c>
      <c r="AN132" s="71">
        <f t="shared" si="20"/>
        <v>0</v>
      </c>
      <c r="AO132" s="71">
        <f t="shared" si="20"/>
        <v>0</v>
      </c>
      <c r="AP132" s="69">
        <f t="shared" si="20"/>
        <v>0</v>
      </c>
      <c r="AQ132" s="50">
        <f t="shared" si="20"/>
        <v>0</v>
      </c>
      <c r="AR132" s="71">
        <f t="shared" si="20"/>
        <v>0</v>
      </c>
      <c r="AS132" s="71">
        <f t="shared" si="20"/>
        <v>0</v>
      </c>
      <c r="AT132" s="71">
        <f t="shared" si="20"/>
        <v>0</v>
      </c>
      <c r="AU132" s="69">
        <f t="shared" si="20"/>
        <v>0</v>
      </c>
      <c r="AV132" s="50">
        <f t="shared" si="20"/>
        <v>173.648019046</v>
      </c>
      <c r="AW132" s="71">
        <f t="shared" si="20"/>
        <v>161.514401942</v>
      </c>
      <c r="AX132" s="71">
        <f t="shared" si="20"/>
        <v>0</v>
      </c>
      <c r="AY132" s="71">
        <f t="shared" si="20"/>
        <v>0</v>
      </c>
      <c r="AZ132" s="69">
        <f t="shared" si="20"/>
        <v>540.100890939</v>
      </c>
      <c r="BA132" s="51">
        <f t="shared" si="20"/>
        <v>0</v>
      </c>
      <c r="BB132" s="71">
        <f t="shared" si="20"/>
        <v>0</v>
      </c>
      <c r="BC132" s="71">
        <f t="shared" si="20"/>
        <v>0</v>
      </c>
      <c r="BD132" s="71">
        <f t="shared" si="20"/>
        <v>0</v>
      </c>
      <c r="BE132" s="88">
        <f t="shared" si="20"/>
        <v>0</v>
      </c>
      <c r="BF132" s="50">
        <f t="shared" si="20"/>
        <v>68.136969709</v>
      </c>
      <c r="BG132" s="71">
        <f t="shared" si="20"/>
        <v>27.466274482</v>
      </c>
      <c r="BH132" s="71">
        <f t="shared" si="20"/>
        <v>0</v>
      </c>
      <c r="BI132" s="71">
        <f t="shared" si="20"/>
        <v>0</v>
      </c>
      <c r="BJ132" s="69">
        <f t="shared" si="20"/>
        <v>101.69189487499999</v>
      </c>
      <c r="BK132" s="112">
        <f t="shared" si="20"/>
        <v>1123.709233254</v>
      </c>
    </row>
    <row r="133" spans="1:63" ht="6" customHeight="1">
      <c r="A133" s="4"/>
      <c r="B133" s="16"/>
      <c r="C133" s="27"/>
      <c r="D133" s="34"/>
      <c r="E133" s="27"/>
      <c r="F133" s="27"/>
      <c r="G133" s="27"/>
      <c r="H133" s="27"/>
      <c r="I133" s="27"/>
      <c r="J133" s="27"/>
      <c r="K133" s="27"/>
      <c r="L133" s="27"/>
      <c r="M133" s="27"/>
      <c r="N133" s="34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34"/>
      <c r="AS133" s="27"/>
      <c r="AT133" s="27"/>
      <c r="AU133" s="27"/>
      <c r="AV133" s="27"/>
      <c r="AW133" s="27"/>
      <c r="AX133" s="27"/>
      <c r="AY133" s="27"/>
      <c r="AZ133" s="27"/>
      <c r="BA133" s="27"/>
      <c r="BB133" s="34"/>
      <c r="BC133" s="27"/>
      <c r="BD133" s="27"/>
      <c r="BE133" s="27"/>
      <c r="BF133" s="27"/>
      <c r="BG133" s="34"/>
      <c r="BH133" s="27"/>
      <c r="BI133" s="27"/>
      <c r="BJ133" s="27"/>
      <c r="BK133" s="30"/>
    </row>
    <row r="134" spans="1:63" ht="12.75">
      <c r="A134" s="4"/>
      <c r="B134" s="4" t="s">
        <v>122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41" t="s">
        <v>123</v>
      </c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30"/>
    </row>
    <row r="135" spans="1:63" ht="12.75">
      <c r="A135" s="4"/>
      <c r="B135" s="4" t="s">
        <v>124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42" t="s">
        <v>125</v>
      </c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30"/>
    </row>
    <row r="136" spans="3:63" ht="12.75">
      <c r="C136" s="27"/>
      <c r="D136" s="27"/>
      <c r="E136" s="27"/>
      <c r="F136" s="27"/>
      <c r="G136" s="27"/>
      <c r="H136" s="27"/>
      <c r="I136" s="27"/>
      <c r="J136" s="27"/>
      <c r="K136" s="27"/>
      <c r="L136" s="42" t="s">
        <v>126</v>
      </c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30"/>
    </row>
    <row r="137" spans="2:63" ht="12.75">
      <c r="B137" s="4" t="s">
        <v>180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42" t="s">
        <v>127</v>
      </c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30"/>
    </row>
    <row r="138" spans="2:63" ht="12.75">
      <c r="B138" s="4" t="s">
        <v>181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42" t="s">
        <v>128</v>
      </c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30"/>
    </row>
    <row r="139" spans="2:63" ht="12.75">
      <c r="B139" s="4"/>
      <c r="C139" s="27"/>
      <c r="D139" s="27"/>
      <c r="E139" s="27"/>
      <c r="F139" s="27"/>
      <c r="G139" s="27"/>
      <c r="H139" s="27"/>
      <c r="I139" s="27"/>
      <c r="J139" s="27"/>
      <c r="K139" s="27"/>
      <c r="L139" s="42" t="s">
        <v>129</v>
      </c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30"/>
    </row>
  </sheetData>
  <sheetProtection/>
  <mergeCells count="49">
    <mergeCell ref="C127:BK127"/>
    <mergeCell ref="A1:A5"/>
    <mergeCell ref="C105:BK105"/>
    <mergeCell ref="C129:BK129"/>
    <mergeCell ref="C130:BK130"/>
    <mergeCell ref="C109:BK109"/>
    <mergeCell ref="C110:BK110"/>
    <mergeCell ref="C113:BK113"/>
    <mergeCell ref="C117:BK117"/>
    <mergeCell ref="C118:BK118"/>
    <mergeCell ref="C119:BK119"/>
    <mergeCell ref="C86:BK86"/>
    <mergeCell ref="C83:BK83"/>
    <mergeCell ref="C89:BK89"/>
    <mergeCell ref="C103:BK103"/>
    <mergeCell ref="C104:BK104"/>
    <mergeCell ref="C108:BK108"/>
    <mergeCell ref="C1:BK1"/>
    <mergeCell ref="BA3:BJ3"/>
    <mergeCell ref="BK2:BK5"/>
    <mergeCell ref="W3:AF3"/>
    <mergeCell ref="AG3:AP3"/>
    <mergeCell ref="C85:BK85"/>
    <mergeCell ref="M3:V3"/>
    <mergeCell ref="C11:BK11"/>
    <mergeCell ref="C15:BK15"/>
    <mergeCell ref="C66:BK66"/>
    <mergeCell ref="C69:BK69"/>
    <mergeCell ref="C72:BK7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zoomScalePageLayoutView="0" workbookViewId="0" topLeftCell="A1">
      <selection activeCell="B2" sqref="B2:L2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00390625" style="0" bestFit="1" customWidth="1"/>
    <col min="5" max="6" width="18.57421875" style="0" bestFit="1" customWidth="1"/>
    <col min="7" max="7" width="10.28125" style="0" bestFit="1" customWidth="1"/>
    <col min="8" max="8" width="20.140625" style="0" bestFit="1" customWidth="1"/>
    <col min="9" max="9" width="16.00390625" style="0" bestFit="1" customWidth="1"/>
    <col min="10" max="10" width="17.140625" style="0" bestFit="1" customWidth="1"/>
    <col min="11" max="11" width="10.8515625" style="0" bestFit="1" customWidth="1"/>
    <col min="12" max="12" width="20.421875" style="0" bestFit="1" customWidth="1"/>
  </cols>
  <sheetData>
    <row r="2" spans="2:12" ht="12.75">
      <c r="B2" s="152" t="s">
        <v>188</v>
      </c>
      <c r="C2" s="153"/>
      <c r="D2" s="153"/>
      <c r="E2" s="153"/>
      <c r="F2" s="153"/>
      <c r="G2" s="153"/>
      <c r="H2" s="153"/>
      <c r="I2" s="153"/>
      <c r="J2" s="153"/>
      <c r="K2" s="153"/>
      <c r="L2" s="154"/>
    </row>
    <row r="3" spans="2:12" ht="12.75">
      <c r="B3" s="152" t="s">
        <v>172</v>
      </c>
      <c r="C3" s="153"/>
      <c r="D3" s="153"/>
      <c r="E3" s="153"/>
      <c r="F3" s="153"/>
      <c r="G3" s="153"/>
      <c r="H3" s="153"/>
      <c r="I3" s="153"/>
      <c r="J3" s="153"/>
      <c r="K3" s="153"/>
      <c r="L3" s="154"/>
    </row>
    <row r="4" spans="2:12" ht="30">
      <c r="B4" s="3" t="s">
        <v>71</v>
      </c>
      <c r="C4" s="15" t="s">
        <v>34</v>
      </c>
      <c r="D4" s="15" t="s">
        <v>83</v>
      </c>
      <c r="E4" s="15" t="s">
        <v>84</v>
      </c>
      <c r="F4" s="15" t="s">
        <v>7</v>
      </c>
      <c r="G4" s="15" t="s">
        <v>8</v>
      </c>
      <c r="H4" s="15" t="s">
        <v>23</v>
      </c>
      <c r="I4" s="15" t="s">
        <v>89</v>
      </c>
      <c r="J4" s="15" t="s">
        <v>90</v>
      </c>
      <c r="K4" s="15" t="s">
        <v>70</v>
      </c>
      <c r="L4" s="15" t="s">
        <v>91</v>
      </c>
    </row>
    <row r="5" spans="2:12" ht="12.75">
      <c r="B5" s="12">
        <v>1</v>
      </c>
      <c r="C5" s="13" t="s">
        <v>35</v>
      </c>
      <c r="D5" s="107">
        <v>0</v>
      </c>
      <c r="E5" s="108">
        <v>0.012155374</v>
      </c>
      <c r="F5" s="108">
        <v>0.608683246</v>
      </c>
      <c r="G5" s="108">
        <v>0</v>
      </c>
      <c r="H5" s="108">
        <v>0.00760839</v>
      </c>
      <c r="I5" s="72"/>
      <c r="J5" s="89"/>
      <c r="K5" s="95">
        <f>SUM(D5:J5)</f>
        <v>0.62844701</v>
      </c>
      <c r="L5" s="96">
        <v>0</v>
      </c>
    </row>
    <row r="6" spans="2:12" ht="12.75">
      <c r="B6" s="12">
        <v>2</v>
      </c>
      <c r="C6" s="14" t="s">
        <v>36</v>
      </c>
      <c r="D6" s="108">
        <v>50.462286079</v>
      </c>
      <c r="E6" s="108">
        <v>112.820103709</v>
      </c>
      <c r="F6" s="108">
        <v>388.391819801</v>
      </c>
      <c r="G6" s="108">
        <v>23.994482032</v>
      </c>
      <c r="H6" s="108">
        <v>4.848402289</v>
      </c>
      <c r="I6" s="72"/>
      <c r="J6" s="89"/>
      <c r="K6" s="95">
        <f aca="true" t="shared" si="0" ref="K6:K41">SUM(D6:J6)</f>
        <v>580.5170939099999</v>
      </c>
      <c r="L6" s="95">
        <v>12.833946703</v>
      </c>
    </row>
    <row r="7" spans="2:12" ht="12.75">
      <c r="B7" s="12">
        <v>3</v>
      </c>
      <c r="C7" s="13" t="s">
        <v>37</v>
      </c>
      <c r="D7" s="108">
        <v>0.004472541</v>
      </c>
      <c r="E7" s="108">
        <v>0.138971663</v>
      </c>
      <c r="F7" s="108">
        <v>1.213031883</v>
      </c>
      <c r="G7" s="108">
        <v>0.0037590849999999997</v>
      </c>
      <c r="H7" s="108">
        <v>0.004844901</v>
      </c>
      <c r="I7" s="72"/>
      <c r="J7" s="89"/>
      <c r="K7" s="95">
        <f t="shared" si="0"/>
        <v>1.365080073</v>
      </c>
      <c r="L7" s="96">
        <v>0</v>
      </c>
    </row>
    <row r="8" spans="2:12" ht="12.75">
      <c r="B8" s="12">
        <v>4</v>
      </c>
      <c r="C8" s="14" t="s">
        <v>38</v>
      </c>
      <c r="D8" s="108">
        <v>13.411774551999999</v>
      </c>
      <c r="E8" s="108">
        <v>30.768915346</v>
      </c>
      <c r="F8" s="108">
        <v>60.922466935</v>
      </c>
      <c r="G8" s="108">
        <v>7.866582919</v>
      </c>
      <c r="H8" s="108">
        <v>0.741723259</v>
      </c>
      <c r="I8" s="72"/>
      <c r="J8" s="89"/>
      <c r="K8" s="95">
        <f t="shared" si="0"/>
        <v>113.71146301099999</v>
      </c>
      <c r="L8" s="95">
        <v>12.533996004</v>
      </c>
    </row>
    <row r="9" spans="2:12" ht="12.75">
      <c r="B9" s="12">
        <v>5</v>
      </c>
      <c r="C9" s="14" t="s">
        <v>39</v>
      </c>
      <c r="D9" s="108">
        <v>0.157853608</v>
      </c>
      <c r="E9" s="108">
        <v>34.087565772000005</v>
      </c>
      <c r="F9" s="108">
        <v>96.85954401999999</v>
      </c>
      <c r="G9" s="108">
        <v>4.079214501</v>
      </c>
      <c r="H9" s="108">
        <v>0.683870137</v>
      </c>
      <c r="I9" s="72"/>
      <c r="J9" s="89"/>
      <c r="K9" s="95">
        <f t="shared" si="0"/>
        <v>135.868048038</v>
      </c>
      <c r="L9" s="95">
        <v>3.2587674879999997</v>
      </c>
    </row>
    <row r="10" spans="2:12" ht="12.75">
      <c r="B10" s="12">
        <v>6</v>
      </c>
      <c r="C10" s="14" t="s">
        <v>40</v>
      </c>
      <c r="D10" s="108">
        <v>0.221170835</v>
      </c>
      <c r="E10" s="108">
        <v>36.237502463</v>
      </c>
      <c r="F10" s="108">
        <v>73.60002457799999</v>
      </c>
      <c r="G10" s="108">
        <v>8.4418697</v>
      </c>
      <c r="H10" s="108">
        <v>1.2288788869999998</v>
      </c>
      <c r="I10" s="72"/>
      <c r="J10" s="89"/>
      <c r="K10" s="95">
        <f t="shared" si="0"/>
        <v>119.72944646299999</v>
      </c>
      <c r="L10" s="95">
        <v>6.912716644</v>
      </c>
    </row>
    <row r="11" spans="2:12" ht="12.75">
      <c r="B11" s="12">
        <v>7</v>
      </c>
      <c r="C11" s="14" t="s">
        <v>41</v>
      </c>
      <c r="D11" s="108">
        <v>5.107470795</v>
      </c>
      <c r="E11" s="108">
        <v>41.343697271</v>
      </c>
      <c r="F11" s="108">
        <v>47.845728722</v>
      </c>
      <c r="G11" s="108">
        <v>0.840465858</v>
      </c>
      <c r="H11" s="108">
        <v>0.329030104</v>
      </c>
      <c r="I11" s="72"/>
      <c r="J11" s="89"/>
      <c r="K11" s="95">
        <f t="shared" si="0"/>
        <v>95.46639275</v>
      </c>
      <c r="L11" s="95">
        <v>15.484111559999999</v>
      </c>
    </row>
    <row r="12" spans="2:12" ht="12.75">
      <c r="B12" s="12">
        <v>8</v>
      </c>
      <c r="C12" s="13" t="s">
        <v>42</v>
      </c>
      <c r="D12" s="108">
        <v>0.013721552</v>
      </c>
      <c r="E12" s="108">
        <v>0.310259367</v>
      </c>
      <c r="F12" s="108">
        <v>3.969398594</v>
      </c>
      <c r="G12" s="108">
        <v>0.098080114</v>
      </c>
      <c r="H12" s="108">
        <v>0.004579524</v>
      </c>
      <c r="I12" s="72"/>
      <c r="J12" s="89"/>
      <c r="K12" s="95">
        <f t="shared" si="0"/>
        <v>4.396039151</v>
      </c>
      <c r="L12" s="95">
        <v>0.026165901999999998</v>
      </c>
    </row>
    <row r="13" spans="2:12" ht="12.75">
      <c r="B13" s="12">
        <v>9</v>
      </c>
      <c r="C13" s="13" t="s">
        <v>43</v>
      </c>
      <c r="D13" s="108">
        <v>0.116776752</v>
      </c>
      <c r="E13" s="108">
        <v>0.322632727</v>
      </c>
      <c r="F13" s="108">
        <v>3.3473042499999996</v>
      </c>
      <c r="G13" s="108">
        <v>0.065610133</v>
      </c>
      <c r="H13" s="108">
        <v>0.016036509</v>
      </c>
      <c r="I13" s="72"/>
      <c r="J13" s="89"/>
      <c r="K13" s="95">
        <f t="shared" si="0"/>
        <v>3.8683603709999996</v>
      </c>
      <c r="L13" s="96">
        <v>0</v>
      </c>
    </row>
    <row r="14" spans="2:12" ht="12.75">
      <c r="B14" s="12">
        <v>10</v>
      </c>
      <c r="C14" s="14" t="s">
        <v>44</v>
      </c>
      <c r="D14" s="108">
        <v>2.4264176870000003</v>
      </c>
      <c r="E14" s="108">
        <v>93.83136034200001</v>
      </c>
      <c r="F14" s="108">
        <v>140.953705303</v>
      </c>
      <c r="G14" s="108">
        <v>9.960592501</v>
      </c>
      <c r="H14" s="108">
        <v>2.066739091</v>
      </c>
      <c r="I14" s="72"/>
      <c r="J14" s="89"/>
      <c r="K14" s="95">
        <f t="shared" si="0"/>
        <v>249.238814924</v>
      </c>
      <c r="L14" s="95">
        <v>2.819487116</v>
      </c>
    </row>
    <row r="15" spans="2:12" ht="12.75">
      <c r="B15" s="12">
        <v>11</v>
      </c>
      <c r="C15" s="14" t="s">
        <v>45</v>
      </c>
      <c r="D15" s="108">
        <v>238.984133431</v>
      </c>
      <c r="E15" s="108">
        <v>512.377534729</v>
      </c>
      <c r="F15" s="108">
        <v>1205.410725532</v>
      </c>
      <c r="G15" s="108">
        <v>42.257656273</v>
      </c>
      <c r="H15" s="108">
        <v>16.928588695</v>
      </c>
      <c r="I15" s="72"/>
      <c r="J15" s="89"/>
      <c r="K15" s="95">
        <f t="shared" si="0"/>
        <v>2015.9586386600001</v>
      </c>
      <c r="L15" s="95">
        <v>78.225473981</v>
      </c>
    </row>
    <row r="16" spans="2:12" ht="12.75">
      <c r="B16" s="12">
        <v>12</v>
      </c>
      <c r="C16" s="14" t="s">
        <v>46</v>
      </c>
      <c r="D16" s="108">
        <v>113.05067761199999</v>
      </c>
      <c r="E16" s="108">
        <v>520.134781394</v>
      </c>
      <c r="F16" s="108">
        <v>350.495829848</v>
      </c>
      <c r="G16" s="108">
        <v>14.480150693999999</v>
      </c>
      <c r="H16" s="108">
        <v>5.627431326</v>
      </c>
      <c r="I16" s="72"/>
      <c r="J16" s="89"/>
      <c r="K16" s="95">
        <f t="shared" si="0"/>
        <v>1003.788870874</v>
      </c>
      <c r="L16" s="95">
        <v>24.354094182</v>
      </c>
    </row>
    <row r="17" spans="2:12" ht="12.75">
      <c r="B17" s="12">
        <v>13</v>
      </c>
      <c r="C17" s="14" t="s">
        <v>47</v>
      </c>
      <c r="D17" s="108">
        <v>0.68520539</v>
      </c>
      <c r="E17" s="108">
        <v>3.643384137</v>
      </c>
      <c r="F17" s="108">
        <v>15.566379757</v>
      </c>
      <c r="G17" s="108">
        <v>0.44816996900000006</v>
      </c>
      <c r="H17" s="108">
        <v>0.100651807</v>
      </c>
      <c r="I17" s="72"/>
      <c r="J17" s="89"/>
      <c r="K17" s="95">
        <f t="shared" si="0"/>
        <v>20.443791059999995</v>
      </c>
      <c r="L17" s="95">
        <v>0.651132201</v>
      </c>
    </row>
    <row r="18" spans="2:12" ht="12.75">
      <c r="B18" s="12">
        <v>14</v>
      </c>
      <c r="C18" s="14" t="s">
        <v>48</v>
      </c>
      <c r="D18" s="108">
        <v>0.215393383</v>
      </c>
      <c r="E18" s="108">
        <v>1.022155026</v>
      </c>
      <c r="F18" s="108">
        <v>7.6479774670000005</v>
      </c>
      <c r="G18" s="108">
        <v>0.066817364</v>
      </c>
      <c r="H18" s="108">
        <v>0.230587186</v>
      </c>
      <c r="I18" s="72"/>
      <c r="J18" s="89"/>
      <c r="K18" s="95">
        <f t="shared" si="0"/>
        <v>9.182930426</v>
      </c>
      <c r="L18" s="95">
        <v>0.037753565999999995</v>
      </c>
    </row>
    <row r="19" spans="2:12" ht="12.75">
      <c r="B19" s="12">
        <v>15</v>
      </c>
      <c r="C19" s="14" t="s">
        <v>49</v>
      </c>
      <c r="D19" s="108">
        <v>20.686026139</v>
      </c>
      <c r="E19" s="108">
        <v>39.760775998999996</v>
      </c>
      <c r="F19" s="108">
        <v>97.058115494</v>
      </c>
      <c r="G19" s="108">
        <v>3.508549174</v>
      </c>
      <c r="H19" s="108">
        <v>0.8720762910000001</v>
      </c>
      <c r="I19" s="72"/>
      <c r="J19" s="89"/>
      <c r="K19" s="95">
        <f t="shared" si="0"/>
        <v>161.885543097</v>
      </c>
      <c r="L19" s="95">
        <v>10.725999915000001</v>
      </c>
    </row>
    <row r="20" spans="2:12" ht="12.75">
      <c r="B20" s="12">
        <v>16</v>
      </c>
      <c r="C20" s="14" t="s">
        <v>50</v>
      </c>
      <c r="D20" s="108">
        <v>278.26816744499996</v>
      </c>
      <c r="E20" s="108">
        <v>1137.50145806</v>
      </c>
      <c r="F20" s="108">
        <v>1130.618837996</v>
      </c>
      <c r="G20" s="108">
        <v>32.744474425</v>
      </c>
      <c r="H20" s="108">
        <v>21.027924478</v>
      </c>
      <c r="I20" s="72"/>
      <c r="J20" s="89"/>
      <c r="K20" s="95">
        <f t="shared" si="0"/>
        <v>2600.160862404</v>
      </c>
      <c r="L20" s="95">
        <v>92.70868154</v>
      </c>
    </row>
    <row r="21" spans="2:12" ht="12.75">
      <c r="B21" s="12">
        <v>17</v>
      </c>
      <c r="C21" s="14" t="s">
        <v>51</v>
      </c>
      <c r="D21" s="108">
        <v>32.710374029</v>
      </c>
      <c r="E21" s="108">
        <v>94.30306694400001</v>
      </c>
      <c r="F21" s="108">
        <v>200.973281463</v>
      </c>
      <c r="G21" s="108">
        <v>3.8408790299999995</v>
      </c>
      <c r="H21" s="108">
        <v>4.738102864</v>
      </c>
      <c r="I21" s="72"/>
      <c r="J21" s="89"/>
      <c r="K21" s="95">
        <f t="shared" si="0"/>
        <v>336.56570433</v>
      </c>
      <c r="L21" s="95">
        <v>16.956350707</v>
      </c>
    </row>
    <row r="22" spans="2:12" ht="12.75">
      <c r="B22" s="12">
        <v>18</v>
      </c>
      <c r="C22" s="13" t="s">
        <v>52</v>
      </c>
      <c r="D22" s="107">
        <v>0</v>
      </c>
      <c r="E22" s="108">
        <v>0.018046152</v>
      </c>
      <c r="F22" s="108">
        <v>0.059303857999999994</v>
      </c>
      <c r="G22" s="107">
        <v>0</v>
      </c>
      <c r="H22" s="108">
        <v>0</v>
      </c>
      <c r="I22" s="72"/>
      <c r="J22" s="89"/>
      <c r="K22" s="95">
        <f t="shared" si="0"/>
        <v>0.07735001</v>
      </c>
      <c r="L22" s="95">
        <v>0.012557272999999999</v>
      </c>
    </row>
    <row r="23" spans="2:12" ht="12.75">
      <c r="B23" s="12">
        <v>19</v>
      </c>
      <c r="C23" s="14" t="s">
        <v>53</v>
      </c>
      <c r="D23" s="108">
        <v>13.153250282</v>
      </c>
      <c r="E23" s="108">
        <v>59.173344018</v>
      </c>
      <c r="F23" s="108">
        <v>213.67582200700002</v>
      </c>
      <c r="G23" s="108">
        <v>10.827335098</v>
      </c>
      <c r="H23" s="108">
        <v>3.5573339450000003</v>
      </c>
      <c r="I23" s="72"/>
      <c r="J23" s="89"/>
      <c r="K23" s="95">
        <f t="shared" si="0"/>
        <v>300.38708535</v>
      </c>
      <c r="L23" s="95">
        <v>15.341194915</v>
      </c>
    </row>
    <row r="24" spans="2:12" ht="12.75">
      <c r="B24" s="12">
        <v>20</v>
      </c>
      <c r="C24" s="14" t="s">
        <v>54</v>
      </c>
      <c r="D24" s="108">
        <v>4173.0828207389995</v>
      </c>
      <c r="E24" s="108">
        <v>8236.686740932</v>
      </c>
      <c r="F24" s="108">
        <v>6237.052391991</v>
      </c>
      <c r="G24" s="108">
        <v>432.00635736199996</v>
      </c>
      <c r="H24" s="108">
        <v>280.125464151</v>
      </c>
      <c r="I24" s="72"/>
      <c r="J24" s="89"/>
      <c r="K24" s="95">
        <f t="shared" si="0"/>
        <v>19358.953775175</v>
      </c>
      <c r="L24" s="95">
        <v>386.62359863</v>
      </c>
    </row>
    <row r="25" spans="2:12" ht="12.75">
      <c r="B25" s="12">
        <v>21</v>
      </c>
      <c r="C25" s="13" t="s">
        <v>55</v>
      </c>
      <c r="D25" s="107">
        <v>0</v>
      </c>
      <c r="E25" s="108">
        <v>0.83252412</v>
      </c>
      <c r="F25" s="108">
        <v>1.3988816460000002</v>
      </c>
      <c r="G25" s="108">
        <v>0.02075089</v>
      </c>
      <c r="H25" s="108">
        <v>0.021600595</v>
      </c>
      <c r="I25" s="72"/>
      <c r="J25" s="89"/>
      <c r="K25" s="95">
        <f t="shared" si="0"/>
        <v>2.273757251</v>
      </c>
      <c r="L25" s="95">
        <v>0.017942276</v>
      </c>
    </row>
    <row r="26" spans="2:12" ht="12.75">
      <c r="B26" s="12">
        <v>22</v>
      </c>
      <c r="C26" s="14" t="s">
        <v>56</v>
      </c>
      <c r="D26" s="108">
        <v>0.0010855950000000002</v>
      </c>
      <c r="E26" s="108">
        <v>1.0890510070000001</v>
      </c>
      <c r="F26" s="108">
        <v>15.409456145</v>
      </c>
      <c r="G26" s="108">
        <v>0.160050516</v>
      </c>
      <c r="H26" s="108">
        <v>0.11505968100000001</v>
      </c>
      <c r="I26" s="72"/>
      <c r="J26" s="89"/>
      <c r="K26" s="95">
        <f t="shared" si="0"/>
        <v>16.774702944</v>
      </c>
      <c r="L26" s="95">
        <v>0.557543294</v>
      </c>
    </row>
    <row r="27" spans="2:12" ht="12.75">
      <c r="B27" s="12">
        <v>23</v>
      </c>
      <c r="C27" s="13" t="s">
        <v>57</v>
      </c>
      <c r="D27" s="107">
        <v>0</v>
      </c>
      <c r="E27" s="107">
        <v>0.011239421000000001</v>
      </c>
      <c r="F27" s="108">
        <v>0.24676038600000003</v>
      </c>
      <c r="G27" s="108">
        <v>0.076097386</v>
      </c>
      <c r="H27" s="108">
        <v>0.006938625</v>
      </c>
      <c r="I27" s="72"/>
      <c r="J27" s="89"/>
      <c r="K27" s="95">
        <f t="shared" si="0"/>
        <v>0.341035818</v>
      </c>
      <c r="L27" s="96">
        <v>0.010909069</v>
      </c>
    </row>
    <row r="28" spans="2:12" ht="12.75">
      <c r="B28" s="12">
        <v>24</v>
      </c>
      <c r="C28" s="13" t="s">
        <v>58</v>
      </c>
      <c r="D28" s="107">
        <v>0</v>
      </c>
      <c r="E28" s="108">
        <v>0.779061214</v>
      </c>
      <c r="F28" s="108">
        <v>1.184206398</v>
      </c>
      <c r="G28" s="108">
        <v>0.00021495300000000001</v>
      </c>
      <c r="H28" s="108">
        <v>0.037280925</v>
      </c>
      <c r="I28" s="72"/>
      <c r="J28" s="89"/>
      <c r="K28" s="95">
        <f t="shared" si="0"/>
        <v>2.0007634899999998</v>
      </c>
      <c r="L28" s="95">
        <v>0.221020988</v>
      </c>
    </row>
    <row r="29" spans="2:12" ht="12.75">
      <c r="B29" s="12">
        <v>25</v>
      </c>
      <c r="C29" s="14" t="s">
        <v>59</v>
      </c>
      <c r="D29" s="108">
        <v>203.97362708</v>
      </c>
      <c r="E29" s="108">
        <v>1953.0032811099998</v>
      </c>
      <c r="F29" s="108">
        <v>1602.4721174489998</v>
      </c>
      <c r="G29" s="108">
        <v>47.483235504</v>
      </c>
      <c r="H29" s="108">
        <v>47.030339469</v>
      </c>
      <c r="I29" s="72"/>
      <c r="J29" s="89"/>
      <c r="K29" s="95">
        <f t="shared" si="0"/>
        <v>3853.9626006119997</v>
      </c>
      <c r="L29" s="95">
        <v>98.288822624</v>
      </c>
    </row>
    <row r="30" spans="2:12" ht="12.75">
      <c r="B30" s="12">
        <v>26</v>
      </c>
      <c r="C30" s="14" t="s">
        <v>60</v>
      </c>
      <c r="D30" s="108">
        <v>6.614196238</v>
      </c>
      <c r="E30" s="108">
        <v>40.396595316</v>
      </c>
      <c r="F30" s="108">
        <v>85.209133608</v>
      </c>
      <c r="G30" s="108">
        <v>1.813363271</v>
      </c>
      <c r="H30" s="108">
        <v>0.903486834</v>
      </c>
      <c r="I30" s="72"/>
      <c r="J30" s="89"/>
      <c r="K30" s="95">
        <f t="shared" si="0"/>
        <v>134.936775267</v>
      </c>
      <c r="L30" s="95">
        <v>4.8333267719999995</v>
      </c>
    </row>
    <row r="31" spans="2:12" ht="12.75">
      <c r="B31" s="12">
        <v>27</v>
      </c>
      <c r="C31" s="14" t="s">
        <v>17</v>
      </c>
      <c r="D31" s="108">
        <v>128.498244734</v>
      </c>
      <c r="E31" s="108">
        <v>395.877931197</v>
      </c>
      <c r="F31" s="108">
        <v>548.5753536589999</v>
      </c>
      <c r="G31" s="108">
        <v>27.198676975</v>
      </c>
      <c r="H31" s="108">
        <v>8.430634134</v>
      </c>
      <c r="I31" s="72"/>
      <c r="J31" s="89"/>
      <c r="K31" s="95">
        <f t="shared" si="0"/>
        <v>1108.580840699</v>
      </c>
      <c r="L31" s="95">
        <v>28.507674267000002</v>
      </c>
    </row>
    <row r="32" spans="2:12" ht="12.75">
      <c r="B32" s="12">
        <v>28</v>
      </c>
      <c r="C32" s="14" t="s">
        <v>61</v>
      </c>
      <c r="D32" s="108">
        <v>1.4134461109999998</v>
      </c>
      <c r="E32" s="108">
        <v>1.846256706</v>
      </c>
      <c r="F32" s="108">
        <v>12.071744448</v>
      </c>
      <c r="G32" s="108">
        <v>0.502049137</v>
      </c>
      <c r="H32" s="108">
        <v>1.248614808</v>
      </c>
      <c r="I32" s="72"/>
      <c r="J32" s="89"/>
      <c r="K32" s="95">
        <f t="shared" si="0"/>
        <v>17.08211121</v>
      </c>
      <c r="L32" s="95">
        <v>0.711612533</v>
      </c>
    </row>
    <row r="33" spans="2:12" ht="12.75">
      <c r="B33" s="12">
        <v>29</v>
      </c>
      <c r="C33" s="14" t="s">
        <v>62</v>
      </c>
      <c r="D33" s="108">
        <v>28.504505943999998</v>
      </c>
      <c r="E33" s="108">
        <v>240.24932181000003</v>
      </c>
      <c r="F33" s="108">
        <v>210.984518437</v>
      </c>
      <c r="G33" s="108">
        <v>12.864913148000001</v>
      </c>
      <c r="H33" s="108">
        <v>2.747912803</v>
      </c>
      <c r="I33" s="72"/>
      <c r="J33" s="89"/>
      <c r="K33" s="95">
        <f t="shared" si="0"/>
        <v>495.35117214200005</v>
      </c>
      <c r="L33" s="95">
        <v>41.884887137999996</v>
      </c>
    </row>
    <row r="34" spans="2:12" ht="12.75">
      <c r="B34" s="12">
        <v>30</v>
      </c>
      <c r="C34" s="14" t="s">
        <v>63</v>
      </c>
      <c r="D34" s="108">
        <v>7.2961979480000005</v>
      </c>
      <c r="E34" s="108">
        <v>360.31556711900004</v>
      </c>
      <c r="F34" s="108">
        <v>279.916777202</v>
      </c>
      <c r="G34" s="108">
        <v>8.069913173</v>
      </c>
      <c r="H34" s="108">
        <v>3.531544278</v>
      </c>
      <c r="I34" s="72"/>
      <c r="J34" s="89"/>
      <c r="K34" s="95">
        <f t="shared" si="0"/>
        <v>659.12999972</v>
      </c>
      <c r="L34" s="95">
        <v>21.534263509</v>
      </c>
    </row>
    <row r="35" spans="2:12" ht="12.75">
      <c r="B35" s="12">
        <v>31</v>
      </c>
      <c r="C35" s="13" t="s">
        <v>64</v>
      </c>
      <c r="D35" s="107">
        <v>0</v>
      </c>
      <c r="E35" s="108">
        <v>0.482709667</v>
      </c>
      <c r="F35" s="108">
        <v>1.759806841</v>
      </c>
      <c r="G35" s="108">
        <v>0.062677915</v>
      </c>
      <c r="H35" s="108">
        <v>0.014358751999999999</v>
      </c>
      <c r="I35" s="72"/>
      <c r="J35" s="89"/>
      <c r="K35" s="95">
        <f t="shared" si="0"/>
        <v>2.3195531750000002</v>
      </c>
      <c r="L35" s="96">
        <v>0</v>
      </c>
    </row>
    <row r="36" spans="2:12" ht="12.75">
      <c r="B36" s="12">
        <v>32</v>
      </c>
      <c r="C36" s="14" t="s">
        <v>65</v>
      </c>
      <c r="D36" s="108">
        <v>141.306994021</v>
      </c>
      <c r="E36" s="108">
        <v>486.235184423</v>
      </c>
      <c r="F36" s="108">
        <v>649.529680427</v>
      </c>
      <c r="G36" s="108">
        <v>33.798160806</v>
      </c>
      <c r="H36" s="108">
        <v>11.191091227</v>
      </c>
      <c r="I36" s="72"/>
      <c r="J36" s="89"/>
      <c r="K36" s="95">
        <f t="shared" si="0"/>
        <v>1322.061110904</v>
      </c>
      <c r="L36" s="95">
        <v>68.156356195</v>
      </c>
    </row>
    <row r="37" spans="2:12" ht="12.75">
      <c r="B37" s="12">
        <v>33</v>
      </c>
      <c r="C37" s="14" t="s">
        <v>179</v>
      </c>
      <c r="D37" s="108">
        <v>0.364593747</v>
      </c>
      <c r="E37" s="108">
        <v>5.7920228709999995</v>
      </c>
      <c r="F37" s="108">
        <v>23.415059705</v>
      </c>
      <c r="G37" s="108">
        <v>1.036404982</v>
      </c>
      <c r="H37" s="108">
        <v>0.11735231200000001</v>
      </c>
      <c r="I37" s="72"/>
      <c r="J37" s="89"/>
      <c r="K37" s="95">
        <f t="shared" si="0"/>
        <v>30.725433617</v>
      </c>
      <c r="L37" s="95">
        <v>1.034304083</v>
      </c>
    </row>
    <row r="38" spans="2:12" ht="12.75">
      <c r="B38" s="12">
        <v>34</v>
      </c>
      <c r="C38" s="14" t="s">
        <v>66</v>
      </c>
      <c r="D38" s="108">
        <v>0.005876083</v>
      </c>
      <c r="E38" s="108">
        <v>0.089287589</v>
      </c>
      <c r="F38" s="108">
        <v>1.0198992169999999</v>
      </c>
      <c r="G38" s="107">
        <v>0</v>
      </c>
      <c r="H38" s="108">
        <v>0.005635908</v>
      </c>
      <c r="I38" s="72"/>
      <c r="J38" s="89"/>
      <c r="K38" s="95">
        <f t="shared" si="0"/>
        <v>1.1206987969999997</v>
      </c>
      <c r="L38" s="96">
        <v>0.010874205</v>
      </c>
    </row>
    <row r="39" spans="2:12" ht="12.75">
      <c r="B39" s="12">
        <v>35</v>
      </c>
      <c r="C39" s="14" t="s">
        <v>67</v>
      </c>
      <c r="D39" s="108">
        <v>160.69130281099999</v>
      </c>
      <c r="E39" s="108">
        <v>481.46372769500005</v>
      </c>
      <c r="F39" s="108">
        <v>538.365174736</v>
      </c>
      <c r="G39" s="108">
        <v>26.951096787</v>
      </c>
      <c r="H39" s="108">
        <v>6.44</v>
      </c>
      <c r="I39" s="72"/>
      <c r="J39" s="89"/>
      <c r="K39" s="95">
        <f t="shared" si="0"/>
        <v>1213.9113020290001</v>
      </c>
      <c r="L39" s="95">
        <v>69.284238345</v>
      </c>
    </row>
    <row r="40" spans="2:12" ht="12.75">
      <c r="B40" s="12">
        <v>36</v>
      </c>
      <c r="C40" s="14" t="s">
        <v>68</v>
      </c>
      <c r="D40" s="108">
        <v>0.168289181</v>
      </c>
      <c r="E40" s="108">
        <v>28.424692509</v>
      </c>
      <c r="F40" s="108">
        <v>45.63273447</v>
      </c>
      <c r="G40" s="108">
        <v>1.311455651</v>
      </c>
      <c r="H40" s="108">
        <v>0.384332469</v>
      </c>
      <c r="I40" s="72"/>
      <c r="J40" s="89"/>
      <c r="K40" s="95">
        <f t="shared" si="0"/>
        <v>75.92150428000001</v>
      </c>
      <c r="L40" s="95">
        <v>7.472182665999999</v>
      </c>
    </row>
    <row r="41" spans="2:12" ht="12.75">
      <c r="B41" s="12">
        <v>37</v>
      </c>
      <c r="C41" s="14" t="s">
        <v>69</v>
      </c>
      <c r="D41" s="108">
        <v>204.887821258</v>
      </c>
      <c r="E41" s="108">
        <v>796.56351151</v>
      </c>
      <c r="F41" s="108">
        <v>847.273123808</v>
      </c>
      <c r="G41" s="108">
        <v>42.058533848</v>
      </c>
      <c r="H41" s="108">
        <v>14.009672275</v>
      </c>
      <c r="I41" s="72"/>
      <c r="J41" s="89"/>
      <c r="K41" s="95">
        <f t="shared" si="0"/>
        <v>1904.7926626990002</v>
      </c>
      <c r="L41" s="95">
        <v>101.677246963</v>
      </c>
    </row>
    <row r="42" spans="2:12" ht="15">
      <c r="B42" s="15" t="s">
        <v>11</v>
      </c>
      <c r="C42" s="90"/>
      <c r="D42" s="89">
        <f>SUM(D5:D41)</f>
        <v>5826.484173601999</v>
      </c>
      <c r="E42" s="89">
        <f aca="true" t="shared" si="1" ref="E42:L42">SUM(E5:E41)</f>
        <v>15747.946416708997</v>
      </c>
      <c r="F42" s="89">
        <f t="shared" si="1"/>
        <v>15140.734801327002</v>
      </c>
      <c r="G42" s="89">
        <f t="shared" si="1"/>
        <v>798.938641174</v>
      </c>
      <c r="H42" s="89">
        <f t="shared" si="1"/>
        <v>439.37572892900005</v>
      </c>
      <c r="I42" s="89">
        <f t="shared" si="1"/>
        <v>0</v>
      </c>
      <c r="J42" s="89">
        <f t="shared" si="1"/>
        <v>0</v>
      </c>
      <c r="K42" s="89">
        <f t="shared" si="1"/>
        <v>37953.47976174101</v>
      </c>
      <c r="L42" s="89">
        <f t="shared" si="1"/>
        <v>1123.7092332539999</v>
      </c>
    </row>
    <row r="43" spans="2:6" ht="12.75">
      <c r="B43" t="s">
        <v>85</v>
      </c>
      <c r="F43" s="105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suryaamba1</cp:lastModifiedBy>
  <cp:lastPrinted>2014-03-24T10:58:12Z</cp:lastPrinted>
  <dcterms:created xsi:type="dcterms:W3CDTF">2014-01-06T04:43:23Z</dcterms:created>
  <dcterms:modified xsi:type="dcterms:W3CDTF">2015-09-08T05:59:21Z</dcterms:modified>
  <cp:category/>
  <cp:version/>
  <cp:contentType/>
  <cp:contentStatus/>
</cp:coreProperties>
</file>