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<sst xmlns="http://schemas.openxmlformats.org/spreadsheetml/2006/main" count="197" uniqueCount="163">
  <si>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</si>
  <si>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</si>
  <si>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</si>
  <si>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</si>
  <si>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</si>
  <si>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</si>
  <si>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</si>
  <si>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</si>
  <si>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</si>
  <si>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</si>
  <si>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</si>
  <si>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</si>
  <si>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</si>
  <si>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</si>
  <si>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</si>
  <si>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</si>
  <si>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</si>
  <si>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</si>
  <si>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</si>
  <si>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</si>
  <si>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</si>
  <si>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</si>
  <si>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</si>
  <si>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</si>
  <si>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</si>
  <si>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</si>
  <si>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</si>
  <si>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</si>
  <si>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</si>
  <si>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</si>
  <si>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</si>
  <si>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</si>
  <si>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</si>
  <si>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</si>
  <si>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</si>
  <si>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</si>
  <si>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</si>
  <si>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</si>
  <si>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</si>
  <si>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</si>
  <si>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</si>
  <si>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</si>
  <si>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</si>
  <si>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</si>
  <si>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</si>
  <si>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</si>
  <si>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</si>
  <si>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</si>
  <si>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</si>
  <si>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</si>
  <si>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</si>
  <si>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</si>
  <si>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</si>
  <si>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</si>
  <si>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</si>
  <si>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</si>
  <si>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</si>
  <si>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</si>
  <si>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</si>
  <si>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</si>
  <si>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</si>
  <si>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</si>
  <si>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</si>
  <si>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</si>
  <si>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</si>
  <si>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</si>
  <si>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</si>
  <si>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</si>
  <si>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</si>
  <si>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</si>
  <si>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</si>
  <si>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</si>
  <si>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</si>
  <si>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</si>
  <si>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</si>
  <si>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</si>
  <si>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</si>
  <si>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</si>
  <si>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</si>
  <si>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</si>
  <si>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</si>
  <si>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</si>
  <si>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</si>
  <si>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</si>
  <si>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</si>
  <si>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</si>
  <si>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</si>
  <si>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</si>
  <si>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</si>
  <si>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</si>
  <si>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</si>
  <si>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</si>
  <si>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</si>
  <si>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</si>
  <si>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</si>
  <si>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</si>
  <si>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</si>
  <si>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</si>
  <si>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</si>
  <si>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</si>
  <si>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</si>
  <si>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</si>
  <si>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</si>
  <si>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</si>
  <si>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</si>
  <si>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</si>
  <si>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DSP A.C.E. Fund - S2</t>
  </si>
  <si>
    <t>DSP Arbitrage Fund</t>
  </si>
  <si>
    <t>DSP Dynamic Asset Allocation Fund</t>
  </si>
  <si>
    <t>DSP Equal Nifty 50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</si>
  <si>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</si>
  <si>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</si>
  <si>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</si>
  <si>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</si>
  <si>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</si>
  <si>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</si>
  <si>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</si>
  <si>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</si>
  <si>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</si>
  <si>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</si>
  <si>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</si>
  <si>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</si>
  <si>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</si>
  <si>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</si>
  <si>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10Y G-Sec Fund</t>
  </si>
  <si>
    <t>DSP Equity &amp; Bond Fund</t>
  </si>
  <si>
    <t>DSP Liquid ETF</t>
  </si>
  <si>
    <t>DSP Mutual Fund (All figures in Rs. Crore)</t>
  </si>
  <si>
    <t>DSP Overnight Fund</t>
  </si>
  <si>
    <t>DSP Nifty 50 Index Fund</t>
  </si>
  <si>
    <t>DSP Nifty Next 50 Index Fund</t>
  </si>
  <si>
    <t>DSP Healthcare Fund</t>
  </si>
  <si>
    <t>DSP Quant Fund</t>
  </si>
  <si>
    <t>DSP Savings Fund</t>
  </si>
  <si>
    <t>DSP Liquidity Fund</t>
  </si>
  <si>
    <t>DSP Government Securities Fund</t>
  </si>
  <si>
    <t>DSP FMP - Series 238-36M</t>
  </si>
  <si>
    <t>DSP FMP - Series 243-36M</t>
  </si>
  <si>
    <t>DSP FMP - Series 233-36M</t>
  </si>
  <si>
    <t>DSP FMP - Series 239-36M</t>
  </si>
  <si>
    <t>DSP FMP - Series 250-39M</t>
  </si>
  <si>
    <t>DSP FMP - Series 232-36M</t>
  </si>
  <si>
    <t>DSP FMP - Series 244-36M</t>
  </si>
  <si>
    <t>DSP FMP - Series 241-36M</t>
  </si>
  <si>
    <t>DSP FMP - Series 237-36M</t>
  </si>
  <si>
    <t>DSP FMP - Series 235-36M</t>
  </si>
  <si>
    <t>DSP FMP - Series 251-38M</t>
  </si>
  <si>
    <t>DSP FMP - Series 236-36M</t>
  </si>
  <si>
    <t>DSP Bond Fund</t>
  </si>
  <si>
    <t>DSP Ultra Short Fund</t>
  </si>
  <si>
    <t>DSP Low Duration Fund</t>
  </si>
  <si>
    <t>DSP Credit Risk Fund</t>
  </si>
  <si>
    <t>DSP Regular Savings Fund</t>
  </si>
  <si>
    <t>DSP Short Term Fund</t>
  </si>
  <si>
    <t>DSP Corporate Bond Fund</t>
  </si>
  <si>
    <t>DSP Banking and PSU Debt Fund</t>
  </si>
  <si>
    <t>DSP Strategic Bond Fund</t>
  </si>
  <si>
    <t>DSP Tax Saver Fund</t>
  </si>
  <si>
    <t>DSP Value Fund</t>
  </si>
  <si>
    <t>DSP Flexi Cap Fund</t>
  </si>
  <si>
    <t>DSP Floater Fund</t>
  </si>
  <si>
    <t>DSP Mutual Fund: Average Assets Under Management (AAUM) as on 30.06.2021 (All figures in Rs. Crore)</t>
  </si>
  <si>
    <t>Table showing State wise /Union Territory wise contribution to AAUM of category of schemes as on 30.06.2021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</si>
</sst>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5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7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171" fontId="1" fillId="0" borderId="14" xfId="42" applyFont="1" applyBorder="1" applyAlignment="1">
      <alignment/>
    </xf>
    <xf numFmtId="171" fontId="1" fillId="33" borderId="11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8" xfId="42" applyFont="1" applyBorder="1" applyAlignment="1">
      <alignment horizontal="center"/>
    </xf>
    <xf numFmtId="171" fontId="0" fillId="0" borderId="19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171" fontId="1" fillId="33" borderId="11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80" fontId="1" fillId="33" borderId="20" xfId="42" applyNumberFormat="1" applyFont="1" applyFill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171" fontId="1" fillId="33" borderId="14" xfId="42" applyFont="1" applyFill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43" fontId="0" fillId="0" borderId="0" xfId="0" applyNumberFormat="1" applyFill="1" applyBorder="1" applyAlignment="1">
      <alignment/>
    </xf>
    <xf numFmtId="0" fontId="4" fillId="0" borderId="18" xfId="56" applyNumberFormat="1" applyFont="1" applyFill="1" applyBorder="1" applyAlignment="1">
      <alignment horizontal="center" wrapText="1"/>
      <protection/>
    </xf>
    <xf numFmtId="180" fontId="1" fillId="33" borderId="21" xfId="42" applyNumberFormat="1" applyFont="1" applyFill="1" applyBorder="1" applyAlignment="1">
      <alignment/>
    </xf>
    <xf numFmtId="180" fontId="1" fillId="33" borderId="18" xfId="42" applyNumberFormat="1" applyFont="1" applyFill="1" applyBorder="1" applyAlignment="1">
      <alignment horizontal="center"/>
    </xf>
    <xf numFmtId="171" fontId="0" fillId="0" borderId="18" xfId="42" applyFont="1" applyBorder="1" applyAlignment="1">
      <alignment/>
    </xf>
    <xf numFmtId="171" fontId="0" fillId="33" borderId="18" xfId="42" applyFont="1" applyFill="1" applyBorder="1" applyAlignment="1">
      <alignment/>
    </xf>
    <xf numFmtId="171" fontId="0" fillId="34" borderId="18" xfId="42" applyFont="1" applyFill="1" applyBorder="1" applyAlignment="1">
      <alignment/>
    </xf>
    <xf numFmtId="171" fontId="1" fillId="34" borderId="18" xfId="42" applyFont="1" applyFill="1" applyBorder="1" applyAlignment="1">
      <alignment/>
    </xf>
    <xf numFmtId="171" fontId="0" fillId="0" borderId="18" xfId="42" applyFont="1" applyBorder="1" applyAlignment="1">
      <alignment horizontal="center"/>
    </xf>
    <xf numFmtId="171" fontId="1" fillId="33" borderId="18" xfId="42" applyFont="1" applyFill="1" applyBorder="1" applyAlignment="1">
      <alignment/>
    </xf>
    <xf numFmtId="0" fontId="1" fillId="33" borderId="14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2" fontId="4" fillId="0" borderId="14" xfId="56" applyNumberFormat="1" applyFont="1" applyFill="1" applyBorder="1">
      <alignment/>
      <protection/>
    </xf>
    <xf numFmtId="0" fontId="1" fillId="33" borderId="22" xfId="0" applyFont="1" applyFill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171" fontId="1" fillId="0" borderId="12" xfId="42" applyFont="1" applyBorder="1" applyAlignment="1">
      <alignment/>
    </xf>
    <xf numFmtId="180" fontId="1" fillId="33" borderId="24" xfId="42" applyNumberFormat="1" applyFont="1" applyFill="1" applyBorder="1" applyAlignment="1">
      <alignment/>
    </xf>
    <xf numFmtId="180" fontId="1" fillId="33" borderId="25" xfId="42" applyNumberFormat="1" applyFont="1" applyFill="1" applyBorder="1" applyAlignment="1">
      <alignment/>
    </xf>
    <xf numFmtId="180" fontId="1" fillId="33" borderId="13" xfId="42" applyNumberFormat="1" applyFont="1" applyFill="1" applyBorder="1" applyAlignment="1">
      <alignment horizontal="right"/>
    </xf>
    <xf numFmtId="171" fontId="1" fillId="34" borderId="13" xfId="42" applyFont="1" applyFill="1" applyBorder="1" applyAlignment="1">
      <alignment/>
    </xf>
    <xf numFmtId="171" fontId="0" fillId="0" borderId="12" xfId="42" applyFont="1" applyBorder="1" applyAlignment="1">
      <alignment/>
    </xf>
    <xf numFmtId="171" fontId="1" fillId="33" borderId="14" xfId="42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3" borderId="26" xfId="42" applyFont="1" applyFill="1" applyBorder="1" applyAlignment="1">
      <alignment/>
    </xf>
    <xf numFmtId="171" fontId="1" fillId="33" borderId="27" xfId="42" applyFont="1" applyFill="1" applyBorder="1" applyAlignment="1">
      <alignment/>
    </xf>
    <xf numFmtId="171" fontId="1" fillId="33" borderId="28" xfId="42" applyFont="1" applyFill="1" applyBorder="1" applyAlignment="1">
      <alignment/>
    </xf>
    <xf numFmtId="171" fontId="1" fillId="33" borderId="29" xfId="42" applyFont="1" applyFill="1" applyBorder="1" applyAlignment="1">
      <alignment/>
    </xf>
    <xf numFmtId="171" fontId="1" fillId="33" borderId="30" xfId="42" applyFont="1" applyFill="1" applyBorder="1" applyAlignment="1">
      <alignment/>
    </xf>
    <xf numFmtId="171" fontId="1" fillId="33" borderId="17" xfId="42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9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/>
      <protection/>
    </xf>
    <xf numFmtId="2" fontId="6" fillId="0" borderId="38" xfId="56" applyNumberFormat="1" applyFont="1" applyFill="1" applyBorder="1" applyAlignment="1">
      <alignment horizontal="center"/>
      <protection/>
    </xf>
    <xf numFmtId="2" fontId="6" fillId="0" borderId="39" xfId="56" applyNumberFormat="1" applyFont="1" applyFill="1" applyBorder="1" applyAlignment="1">
      <alignment horizontal="center"/>
      <protection/>
    </xf>
    <xf numFmtId="171" fontId="0" fillId="0" borderId="15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32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40" xfId="56" applyNumberFormat="1" applyFont="1" applyFill="1" applyBorder="1" applyAlignment="1">
      <alignment horizontal="center"/>
      <protection/>
    </xf>
    <xf numFmtId="2" fontId="6" fillId="0" borderId="40" xfId="56" applyNumberFormat="1" applyFont="1" applyFill="1" applyBorder="1" applyAlignment="1">
      <alignment horizontal="center" vertical="top" wrapText="1"/>
      <protection/>
    </xf>
    <xf numFmtId="2" fontId="2" fillId="0" borderId="40" xfId="56" applyNumberFormat="1" applyFont="1" applyFill="1" applyBorder="1" applyAlignment="1">
      <alignment horizontal="center" vertical="top" wrapText="1"/>
      <protection/>
    </xf>
    <xf numFmtId="2" fontId="2" fillId="0" borderId="38" xfId="56" applyNumberFormat="1" applyFont="1" applyFill="1" applyBorder="1" applyAlignment="1">
      <alignment horizontal="center" vertical="top" wrapText="1"/>
      <protection/>
    </xf>
    <xf numFmtId="2" fontId="2" fillId="0" borderId="39" xfId="56" applyNumberFormat="1" applyFont="1" applyFill="1" applyBorder="1" applyAlignment="1">
      <alignment horizontal="center" vertical="top" wrapText="1"/>
      <protection/>
    </xf>
    <xf numFmtId="3" fontId="6" fillId="0" borderId="41" xfId="56" applyNumberFormat="1" applyFont="1" applyFill="1" applyBorder="1" applyAlignment="1">
      <alignment vertical="center" wrapText="1"/>
      <protection/>
    </xf>
    <xf numFmtId="3" fontId="6" fillId="0" borderId="42" xfId="56" applyNumberFormat="1" applyFont="1" applyFill="1" applyBorder="1" applyAlignment="1">
      <alignment vertical="center" wrapText="1"/>
      <protection/>
    </xf>
    <xf numFmtId="3" fontId="6" fillId="0" borderId="24" xfId="56" applyNumberFormat="1" applyFont="1" applyFill="1" applyBorder="1" applyAlignment="1">
      <alignment vertical="center" wrapText="1"/>
      <protection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1" fontId="0" fillId="0" borderId="43" xfId="42" applyFont="1" applyBorder="1" applyAlignment="1">
      <alignment horizontal="center"/>
    </xf>
    <xf numFmtId="171" fontId="0" fillId="0" borderId="25" xfId="42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4" fillId="0" borderId="44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20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C1" sqref="C1:BK1"/>
    </sheetView>
  </sheetViews>
  <sheetFormatPr defaultColWidth="9.140625" defaultRowHeight="12.75"/>
  <cols>
    <col min="1" max="1" width="8.57421875" style="2" bestFit="1" customWidth="1"/>
    <col min="2" max="2" width="35.7109375" style="2" customWidth="1"/>
    <col min="3" max="3" width="5.28125" style="2" bestFit="1" customWidth="1"/>
    <col min="4" max="4" width="9.57421875" style="30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10.140625" style="2" customWidth="1"/>
    <col min="13" max="13" width="5.28125" style="2" bestFit="1" customWidth="1"/>
    <col min="14" max="14" width="5.28125" style="30" bestFit="1" customWidth="1"/>
    <col min="15" max="17" width="5.28125" style="2" bestFit="1" customWidth="1"/>
    <col min="18" max="18" width="9.57421875" style="2" bestFit="1" customWidth="1"/>
    <col min="19" max="20" width="8.00390625" style="2" bestFit="1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7.00390625" style="2" customWidth="1"/>
    <col min="29" max="29" width="6.00390625" style="2" bestFit="1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3" width="6.00390625" style="2" bestFit="1" customWidth="1"/>
    <col min="44" max="44" width="7.00390625" style="30" bestFit="1" customWidth="1"/>
    <col min="45" max="47" width="5.28125" style="2" bestFit="1" customWidth="1"/>
    <col min="48" max="48" width="10.57421875" style="2" customWidth="1"/>
    <col min="49" max="49" width="9.57421875" style="2" bestFit="1" customWidth="1"/>
    <col min="50" max="50" width="7.00390625" style="2" bestFit="1" customWidth="1"/>
    <col min="51" max="51" width="5.28125" style="2" bestFit="1" customWidth="1"/>
    <col min="52" max="52" width="10.57421875" style="2" customWidth="1"/>
    <col min="53" max="53" width="5.28125" style="2" bestFit="1" customWidth="1"/>
    <col min="54" max="54" width="5.28125" style="30" bestFit="1" customWidth="1"/>
    <col min="55" max="57" width="5.28125" style="2" bestFit="1" customWidth="1"/>
    <col min="58" max="58" width="9.57421875" style="2" customWidth="1"/>
    <col min="59" max="59" width="8.00390625" style="30" customWidth="1"/>
    <col min="60" max="60" width="7.00390625" style="2" bestFit="1" customWidth="1"/>
    <col min="61" max="61" width="5.28125" style="2" bestFit="1" customWidth="1"/>
    <col min="62" max="62" width="9.57421875" style="2" bestFit="1" customWidth="1"/>
    <col min="63" max="63" width="16.57421875" style="26" customWidth="1"/>
    <col min="64" max="64" width="10.28125" style="2" bestFit="1" customWidth="1"/>
    <col min="65" max="16384" width="9.140625" style="2" customWidth="1"/>
  </cols>
  <sheetData>
    <row r="1" spans="1:252" s="1" customFormat="1" ht="19.5" thickBot="1">
      <c r="A1" s="158" t="s">
        <v>66</v>
      </c>
      <c r="B1" s="140" t="s">
        <v>28</v>
      </c>
      <c r="C1" s="146" t="s">
        <v>161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5" customFormat="1" ht="18.75" customHeight="1" thickBot="1">
      <c r="A2" s="159"/>
      <c r="B2" s="141"/>
      <c r="C2" s="145" t="s">
        <v>27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4"/>
      <c r="W2" s="132" t="s">
        <v>25</v>
      </c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4"/>
      <c r="AQ2" s="132" t="s">
        <v>26</v>
      </c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4"/>
      <c r="BK2" s="149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6" customFormat="1" ht="18.75" thickBot="1">
      <c r="A3" s="159"/>
      <c r="B3" s="141"/>
      <c r="C3" s="144" t="s">
        <v>102</v>
      </c>
      <c r="D3" s="136"/>
      <c r="E3" s="136"/>
      <c r="F3" s="136"/>
      <c r="G3" s="136"/>
      <c r="H3" s="136"/>
      <c r="I3" s="136"/>
      <c r="J3" s="136"/>
      <c r="K3" s="136"/>
      <c r="L3" s="137"/>
      <c r="M3" s="135" t="s">
        <v>103</v>
      </c>
      <c r="N3" s="136"/>
      <c r="O3" s="136"/>
      <c r="P3" s="136"/>
      <c r="Q3" s="136"/>
      <c r="R3" s="136"/>
      <c r="S3" s="136"/>
      <c r="T3" s="136"/>
      <c r="U3" s="136"/>
      <c r="V3" s="137"/>
      <c r="W3" s="135" t="s">
        <v>102</v>
      </c>
      <c r="X3" s="136"/>
      <c r="Y3" s="136"/>
      <c r="Z3" s="136"/>
      <c r="AA3" s="136"/>
      <c r="AB3" s="136"/>
      <c r="AC3" s="136"/>
      <c r="AD3" s="136"/>
      <c r="AE3" s="136"/>
      <c r="AF3" s="137"/>
      <c r="AG3" s="135" t="s">
        <v>103</v>
      </c>
      <c r="AH3" s="136"/>
      <c r="AI3" s="136"/>
      <c r="AJ3" s="136"/>
      <c r="AK3" s="136"/>
      <c r="AL3" s="136"/>
      <c r="AM3" s="136"/>
      <c r="AN3" s="136"/>
      <c r="AO3" s="136"/>
      <c r="AP3" s="137"/>
      <c r="AQ3" s="135" t="s">
        <v>102</v>
      </c>
      <c r="AR3" s="136"/>
      <c r="AS3" s="136"/>
      <c r="AT3" s="136"/>
      <c r="AU3" s="136"/>
      <c r="AV3" s="136"/>
      <c r="AW3" s="136"/>
      <c r="AX3" s="136"/>
      <c r="AY3" s="136"/>
      <c r="AZ3" s="137"/>
      <c r="BA3" s="135" t="s">
        <v>103</v>
      </c>
      <c r="BB3" s="136"/>
      <c r="BC3" s="136"/>
      <c r="BD3" s="136"/>
      <c r="BE3" s="136"/>
      <c r="BF3" s="136"/>
      <c r="BG3" s="136"/>
      <c r="BH3" s="136"/>
      <c r="BI3" s="136"/>
      <c r="BJ3" s="137"/>
      <c r="BK3" s="150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6" customFormat="1" ht="18">
      <c r="A4" s="159"/>
      <c r="B4" s="141"/>
      <c r="C4" s="126" t="s">
        <v>29</v>
      </c>
      <c r="D4" s="126"/>
      <c r="E4" s="126"/>
      <c r="F4" s="126"/>
      <c r="G4" s="127"/>
      <c r="H4" s="129" t="s">
        <v>30</v>
      </c>
      <c r="I4" s="130"/>
      <c r="J4" s="130"/>
      <c r="K4" s="130"/>
      <c r="L4" s="131"/>
      <c r="M4" s="128" t="s">
        <v>29</v>
      </c>
      <c r="N4" s="126"/>
      <c r="O4" s="126"/>
      <c r="P4" s="126"/>
      <c r="Q4" s="127"/>
      <c r="R4" s="129" t="s">
        <v>30</v>
      </c>
      <c r="S4" s="130"/>
      <c r="T4" s="130"/>
      <c r="U4" s="130"/>
      <c r="V4" s="131"/>
      <c r="W4" s="128" t="s">
        <v>29</v>
      </c>
      <c r="X4" s="126"/>
      <c r="Y4" s="126"/>
      <c r="Z4" s="126"/>
      <c r="AA4" s="127"/>
      <c r="AB4" s="129" t="s">
        <v>30</v>
      </c>
      <c r="AC4" s="130"/>
      <c r="AD4" s="130"/>
      <c r="AE4" s="130"/>
      <c r="AF4" s="131"/>
      <c r="AG4" s="128" t="s">
        <v>29</v>
      </c>
      <c r="AH4" s="126"/>
      <c r="AI4" s="126"/>
      <c r="AJ4" s="126"/>
      <c r="AK4" s="127"/>
      <c r="AL4" s="129" t="s">
        <v>30</v>
      </c>
      <c r="AM4" s="130"/>
      <c r="AN4" s="130"/>
      <c r="AO4" s="130"/>
      <c r="AP4" s="131"/>
      <c r="AQ4" s="128" t="s">
        <v>29</v>
      </c>
      <c r="AR4" s="126"/>
      <c r="AS4" s="126"/>
      <c r="AT4" s="126"/>
      <c r="AU4" s="127"/>
      <c r="AV4" s="129" t="s">
        <v>30</v>
      </c>
      <c r="AW4" s="130"/>
      <c r="AX4" s="130"/>
      <c r="AY4" s="130"/>
      <c r="AZ4" s="131"/>
      <c r="BA4" s="128" t="s">
        <v>29</v>
      </c>
      <c r="BB4" s="126"/>
      <c r="BC4" s="126"/>
      <c r="BD4" s="126"/>
      <c r="BE4" s="127"/>
      <c r="BF4" s="129" t="s">
        <v>30</v>
      </c>
      <c r="BG4" s="130"/>
      <c r="BH4" s="130"/>
      <c r="BI4" s="130"/>
      <c r="BJ4" s="131"/>
      <c r="BK4" s="150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4" customFormat="1" ht="15" customHeight="1">
      <c r="A5" s="159"/>
      <c r="B5" s="141"/>
      <c r="C5" s="94">
        <v>1</v>
      </c>
      <c r="D5" s="7">
        <v>2</v>
      </c>
      <c r="E5" s="7">
        <v>3</v>
      </c>
      <c r="F5" s="7">
        <v>4</v>
      </c>
      <c r="G5" s="9">
        <v>5</v>
      </c>
      <c r="H5" s="8">
        <v>1</v>
      </c>
      <c r="I5" s="7">
        <v>2</v>
      </c>
      <c r="J5" s="7">
        <v>3</v>
      </c>
      <c r="K5" s="7">
        <v>4</v>
      </c>
      <c r="L5" s="9">
        <v>5</v>
      </c>
      <c r="M5" s="8">
        <v>1</v>
      </c>
      <c r="N5" s="7">
        <v>2</v>
      </c>
      <c r="O5" s="7">
        <v>3</v>
      </c>
      <c r="P5" s="7">
        <v>4</v>
      </c>
      <c r="Q5" s="9">
        <v>5</v>
      </c>
      <c r="R5" s="8">
        <v>1</v>
      </c>
      <c r="S5" s="7">
        <v>2</v>
      </c>
      <c r="T5" s="7">
        <v>3</v>
      </c>
      <c r="U5" s="7">
        <v>4</v>
      </c>
      <c r="V5" s="9">
        <v>5</v>
      </c>
      <c r="W5" s="8">
        <v>1</v>
      </c>
      <c r="X5" s="7">
        <v>2</v>
      </c>
      <c r="Y5" s="7">
        <v>3</v>
      </c>
      <c r="Z5" s="7">
        <v>4</v>
      </c>
      <c r="AA5" s="9">
        <v>5</v>
      </c>
      <c r="AB5" s="8">
        <v>1</v>
      </c>
      <c r="AC5" s="7">
        <v>2</v>
      </c>
      <c r="AD5" s="7">
        <v>3</v>
      </c>
      <c r="AE5" s="7">
        <v>4</v>
      </c>
      <c r="AF5" s="9">
        <v>5</v>
      </c>
      <c r="AG5" s="8">
        <v>1</v>
      </c>
      <c r="AH5" s="7">
        <v>2</v>
      </c>
      <c r="AI5" s="7">
        <v>3</v>
      </c>
      <c r="AJ5" s="7">
        <v>4</v>
      </c>
      <c r="AK5" s="9">
        <v>5</v>
      </c>
      <c r="AL5" s="8">
        <v>1</v>
      </c>
      <c r="AM5" s="7">
        <v>2</v>
      </c>
      <c r="AN5" s="7">
        <v>3</v>
      </c>
      <c r="AO5" s="7">
        <v>4</v>
      </c>
      <c r="AP5" s="9">
        <v>5</v>
      </c>
      <c r="AQ5" s="8">
        <v>1</v>
      </c>
      <c r="AR5" s="7">
        <v>2</v>
      </c>
      <c r="AS5" s="7">
        <v>3</v>
      </c>
      <c r="AT5" s="7">
        <v>4</v>
      </c>
      <c r="AU5" s="9">
        <v>5</v>
      </c>
      <c r="AV5" s="8">
        <v>1</v>
      </c>
      <c r="AW5" s="7">
        <v>2</v>
      </c>
      <c r="AX5" s="7">
        <v>3</v>
      </c>
      <c r="AY5" s="7">
        <v>4</v>
      </c>
      <c r="AZ5" s="9">
        <v>5</v>
      </c>
      <c r="BA5" s="8">
        <v>1</v>
      </c>
      <c r="BB5" s="7">
        <v>2</v>
      </c>
      <c r="BC5" s="7">
        <v>3</v>
      </c>
      <c r="BD5" s="7">
        <v>4</v>
      </c>
      <c r="BE5" s="9">
        <v>5</v>
      </c>
      <c r="BF5" s="8">
        <v>1</v>
      </c>
      <c r="BG5" s="7">
        <v>2</v>
      </c>
      <c r="BH5" s="7">
        <v>3</v>
      </c>
      <c r="BI5" s="7">
        <v>4</v>
      </c>
      <c r="BJ5" s="9">
        <v>5</v>
      </c>
      <c r="BK5" s="15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63" ht="12.75">
      <c r="A6" s="10" t="s">
        <v>0</v>
      </c>
      <c r="B6" s="16" t="s">
        <v>6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3"/>
    </row>
    <row r="7" spans="1:63" ht="12.75">
      <c r="A7" s="10" t="s">
        <v>67</v>
      </c>
      <c r="B7" s="17" t="s">
        <v>12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3"/>
    </row>
    <row r="8" spans="1:63" ht="12.75">
      <c r="A8" s="10"/>
      <c r="B8" s="21" t="s">
        <v>128</v>
      </c>
      <c r="C8" s="48">
        <v>0</v>
      </c>
      <c r="D8" s="46">
        <v>46.531361222</v>
      </c>
      <c r="E8" s="40">
        <v>0</v>
      </c>
      <c r="F8" s="40">
        <v>0</v>
      </c>
      <c r="G8" s="40">
        <v>0</v>
      </c>
      <c r="H8" s="40">
        <v>2.323125659</v>
      </c>
      <c r="I8" s="40">
        <v>745.275728036</v>
      </c>
      <c r="J8" s="40">
        <v>1.106525765</v>
      </c>
      <c r="K8" s="40">
        <v>0</v>
      </c>
      <c r="L8" s="40">
        <v>48.284201145</v>
      </c>
      <c r="M8" s="40">
        <v>0</v>
      </c>
      <c r="N8" s="46">
        <v>0</v>
      </c>
      <c r="O8" s="40">
        <v>0</v>
      </c>
      <c r="P8" s="40">
        <v>0</v>
      </c>
      <c r="Q8" s="40">
        <v>0</v>
      </c>
      <c r="R8" s="40">
        <v>0.900279244</v>
      </c>
      <c r="S8" s="40">
        <v>25.778836316</v>
      </c>
      <c r="T8" s="40">
        <v>0</v>
      </c>
      <c r="U8" s="40">
        <v>0</v>
      </c>
      <c r="V8" s="40">
        <v>1.744287816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32.705045414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40">
        <v>0</v>
      </c>
      <c r="AK8" s="40">
        <v>0</v>
      </c>
      <c r="AL8" s="40">
        <v>0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6">
        <v>0</v>
      </c>
      <c r="AS8" s="40">
        <v>0</v>
      </c>
      <c r="AT8" s="40">
        <v>0</v>
      </c>
      <c r="AU8" s="40">
        <v>0</v>
      </c>
      <c r="AV8" s="40">
        <v>10.604674712</v>
      </c>
      <c r="AW8" s="40">
        <v>151.532877137</v>
      </c>
      <c r="AX8" s="40">
        <v>0</v>
      </c>
      <c r="AY8" s="40">
        <v>0</v>
      </c>
      <c r="AZ8" s="40">
        <v>54.862408795</v>
      </c>
      <c r="BA8" s="40">
        <v>0</v>
      </c>
      <c r="BB8" s="46">
        <v>0</v>
      </c>
      <c r="BC8" s="40">
        <v>0</v>
      </c>
      <c r="BD8" s="40">
        <v>0</v>
      </c>
      <c r="BE8" s="40">
        <v>0</v>
      </c>
      <c r="BF8" s="40">
        <v>5.815103783</v>
      </c>
      <c r="BG8" s="46">
        <v>12.353014497</v>
      </c>
      <c r="BH8" s="40">
        <v>0.950494832</v>
      </c>
      <c r="BI8" s="40">
        <v>0</v>
      </c>
      <c r="BJ8" s="40">
        <v>15.350648317</v>
      </c>
      <c r="BK8" s="109">
        <v>1156.11861269</v>
      </c>
    </row>
    <row r="9" spans="1:63" ht="12.75">
      <c r="A9" s="10"/>
      <c r="B9" s="21" t="s">
        <v>133</v>
      </c>
      <c r="C9" s="48">
        <v>0</v>
      </c>
      <c r="D9" s="46">
        <v>157.673750833</v>
      </c>
      <c r="E9" s="40">
        <v>0</v>
      </c>
      <c r="F9" s="40">
        <v>0</v>
      </c>
      <c r="G9" s="49">
        <v>0</v>
      </c>
      <c r="H9" s="48">
        <v>21.505048718</v>
      </c>
      <c r="I9" s="40">
        <v>1297.743449534</v>
      </c>
      <c r="J9" s="40">
        <v>259.363187567</v>
      </c>
      <c r="K9" s="49">
        <v>0</v>
      </c>
      <c r="L9" s="49">
        <v>154.192183848</v>
      </c>
      <c r="M9" s="48">
        <v>0</v>
      </c>
      <c r="N9" s="46">
        <v>0</v>
      </c>
      <c r="O9" s="40">
        <v>0</v>
      </c>
      <c r="P9" s="49">
        <v>0</v>
      </c>
      <c r="Q9" s="49">
        <v>0</v>
      </c>
      <c r="R9" s="48">
        <v>5.954030919</v>
      </c>
      <c r="S9" s="40">
        <v>17.697949136</v>
      </c>
      <c r="T9" s="40">
        <v>11.075054129</v>
      </c>
      <c r="U9" s="40">
        <v>0</v>
      </c>
      <c r="V9" s="49">
        <v>19.479440085</v>
      </c>
      <c r="W9" s="48">
        <v>0</v>
      </c>
      <c r="X9" s="40">
        <v>0</v>
      </c>
      <c r="Y9" s="40">
        <v>0</v>
      </c>
      <c r="Z9" s="49">
        <v>0</v>
      </c>
      <c r="AA9" s="49">
        <v>0</v>
      </c>
      <c r="AB9" s="48">
        <v>0.008212991</v>
      </c>
      <c r="AC9" s="40">
        <v>0</v>
      </c>
      <c r="AD9" s="40">
        <v>0</v>
      </c>
      <c r="AE9" s="40">
        <v>0</v>
      </c>
      <c r="AF9" s="49">
        <v>0</v>
      </c>
      <c r="AG9" s="48">
        <v>0</v>
      </c>
      <c r="AH9" s="40">
        <v>0</v>
      </c>
      <c r="AI9" s="40">
        <v>0</v>
      </c>
      <c r="AJ9" s="40">
        <v>0</v>
      </c>
      <c r="AK9" s="49">
        <v>0</v>
      </c>
      <c r="AL9" s="48">
        <v>0.00303865</v>
      </c>
      <c r="AM9" s="40">
        <v>0</v>
      </c>
      <c r="AN9" s="40">
        <v>0</v>
      </c>
      <c r="AO9" s="49">
        <v>0</v>
      </c>
      <c r="AP9" s="49">
        <v>0</v>
      </c>
      <c r="AQ9" s="48">
        <v>0</v>
      </c>
      <c r="AR9" s="46">
        <v>0.544136995</v>
      </c>
      <c r="AS9" s="40">
        <v>0</v>
      </c>
      <c r="AT9" s="49">
        <v>0</v>
      </c>
      <c r="AU9" s="49">
        <v>0</v>
      </c>
      <c r="AV9" s="48">
        <v>18.747094382</v>
      </c>
      <c r="AW9" s="40">
        <v>510.03401134</v>
      </c>
      <c r="AX9" s="40">
        <v>0</v>
      </c>
      <c r="AY9" s="49">
        <v>0</v>
      </c>
      <c r="AZ9" s="49">
        <v>284.606286997</v>
      </c>
      <c r="BA9" s="48">
        <v>0</v>
      </c>
      <c r="BB9" s="46">
        <v>0</v>
      </c>
      <c r="BC9" s="40">
        <v>0</v>
      </c>
      <c r="BD9" s="49">
        <v>0</v>
      </c>
      <c r="BE9" s="49">
        <v>0</v>
      </c>
      <c r="BF9" s="48">
        <v>13.318049294</v>
      </c>
      <c r="BG9" s="46">
        <v>8.067735361</v>
      </c>
      <c r="BH9" s="40">
        <v>1.611501096</v>
      </c>
      <c r="BI9" s="40">
        <v>0</v>
      </c>
      <c r="BJ9" s="40">
        <v>42.481598698</v>
      </c>
      <c r="BK9" s="109">
        <v>2824.105760573</v>
      </c>
    </row>
    <row r="10" spans="1:63" ht="12.75">
      <c r="A10" s="10"/>
      <c r="B10" s="21" t="s">
        <v>134</v>
      </c>
      <c r="C10" s="48">
        <v>0</v>
      </c>
      <c r="D10" s="46">
        <v>808.896122512</v>
      </c>
      <c r="E10" s="40">
        <v>0</v>
      </c>
      <c r="F10" s="40">
        <v>0</v>
      </c>
      <c r="G10" s="47">
        <v>0</v>
      </c>
      <c r="H10" s="48">
        <v>66.455911229</v>
      </c>
      <c r="I10" s="40">
        <v>5673.487765057</v>
      </c>
      <c r="J10" s="40">
        <v>339.991072829</v>
      </c>
      <c r="K10" s="49">
        <v>0</v>
      </c>
      <c r="L10" s="47">
        <v>580.809504543</v>
      </c>
      <c r="M10" s="48">
        <v>0</v>
      </c>
      <c r="N10" s="46">
        <v>0</v>
      </c>
      <c r="O10" s="40">
        <v>0</v>
      </c>
      <c r="P10" s="49">
        <v>0</v>
      </c>
      <c r="Q10" s="47">
        <v>0</v>
      </c>
      <c r="R10" s="48">
        <v>28.602416984</v>
      </c>
      <c r="S10" s="40">
        <v>161.390768246</v>
      </c>
      <c r="T10" s="40">
        <v>3.841303983</v>
      </c>
      <c r="U10" s="40">
        <v>0</v>
      </c>
      <c r="V10" s="47">
        <v>82.374925797</v>
      </c>
      <c r="W10" s="48">
        <v>0</v>
      </c>
      <c r="X10" s="40">
        <v>0</v>
      </c>
      <c r="Y10" s="40">
        <v>0</v>
      </c>
      <c r="Z10" s="49">
        <v>0</v>
      </c>
      <c r="AA10" s="47">
        <v>0</v>
      </c>
      <c r="AB10" s="48">
        <v>0.071619935</v>
      </c>
      <c r="AC10" s="40">
        <v>0</v>
      </c>
      <c r="AD10" s="40">
        <v>0</v>
      </c>
      <c r="AE10" s="40">
        <v>0</v>
      </c>
      <c r="AF10" s="47">
        <v>0.040080282</v>
      </c>
      <c r="AG10" s="48">
        <v>0</v>
      </c>
      <c r="AH10" s="40">
        <v>0</v>
      </c>
      <c r="AI10" s="40">
        <v>0</v>
      </c>
      <c r="AJ10" s="40">
        <v>0</v>
      </c>
      <c r="AK10" s="47">
        <v>0</v>
      </c>
      <c r="AL10" s="48">
        <v>0.010574194</v>
      </c>
      <c r="AM10" s="40">
        <v>0</v>
      </c>
      <c r="AN10" s="40">
        <v>0</v>
      </c>
      <c r="AO10" s="49">
        <v>0</v>
      </c>
      <c r="AP10" s="47">
        <v>0.020671351</v>
      </c>
      <c r="AQ10" s="48">
        <v>0</v>
      </c>
      <c r="AR10" s="46">
        <v>0</v>
      </c>
      <c r="AS10" s="40">
        <v>0</v>
      </c>
      <c r="AT10" s="49">
        <v>0</v>
      </c>
      <c r="AU10" s="47">
        <v>0</v>
      </c>
      <c r="AV10" s="48">
        <v>118.154496554</v>
      </c>
      <c r="AW10" s="40">
        <v>2413.133656564</v>
      </c>
      <c r="AX10" s="40">
        <v>7.254121481</v>
      </c>
      <c r="AY10" s="49">
        <v>0</v>
      </c>
      <c r="AZ10" s="47">
        <v>622.714042085</v>
      </c>
      <c r="BA10" s="48">
        <v>0</v>
      </c>
      <c r="BB10" s="46">
        <v>0</v>
      </c>
      <c r="BC10" s="40">
        <v>0</v>
      </c>
      <c r="BD10" s="49">
        <v>0</v>
      </c>
      <c r="BE10" s="47">
        <v>0</v>
      </c>
      <c r="BF10" s="48">
        <v>48.532776172</v>
      </c>
      <c r="BG10" s="46">
        <v>37.448598516</v>
      </c>
      <c r="BH10" s="40">
        <v>5.774817148</v>
      </c>
      <c r="BI10" s="40">
        <v>0</v>
      </c>
      <c r="BJ10" s="40">
        <v>90.793451748</v>
      </c>
      <c r="BK10" s="109">
        <v>11089.79869721</v>
      </c>
    </row>
    <row r="11" spans="1:64" ht="12.75">
      <c r="A11" s="31"/>
      <c r="B11" s="32" t="s">
        <v>76</v>
      </c>
      <c r="C11" s="95">
        <f>SUM(C8:C10)</f>
        <v>0</v>
      </c>
      <c r="D11" s="77">
        <f aca="true" t="shared" si="0" ref="D11:BJ11">SUM(D8:D10)</f>
        <v>1013.1012345670001</v>
      </c>
      <c r="E11" s="77">
        <f t="shared" si="0"/>
        <v>0</v>
      </c>
      <c r="F11" s="77">
        <f t="shared" si="0"/>
        <v>0</v>
      </c>
      <c r="G11" s="77">
        <f t="shared" si="0"/>
        <v>0</v>
      </c>
      <c r="H11" s="77">
        <f t="shared" si="0"/>
        <v>90.28408560599999</v>
      </c>
      <c r="I11" s="77">
        <f t="shared" si="0"/>
        <v>7716.506942627</v>
      </c>
      <c r="J11" s="77">
        <f t="shared" si="0"/>
        <v>600.460786161</v>
      </c>
      <c r="K11" s="77">
        <f t="shared" si="0"/>
        <v>0</v>
      </c>
      <c r="L11" s="77">
        <f t="shared" si="0"/>
        <v>783.285889536</v>
      </c>
      <c r="M11" s="77">
        <f t="shared" si="0"/>
        <v>0</v>
      </c>
      <c r="N11" s="77">
        <f t="shared" si="0"/>
        <v>0</v>
      </c>
      <c r="O11" s="77">
        <f t="shared" si="0"/>
        <v>0</v>
      </c>
      <c r="P11" s="77">
        <f t="shared" si="0"/>
        <v>0</v>
      </c>
      <c r="Q11" s="77">
        <f t="shared" si="0"/>
        <v>0</v>
      </c>
      <c r="R11" s="77">
        <f t="shared" si="0"/>
        <v>35.456727147</v>
      </c>
      <c r="S11" s="77">
        <f t="shared" si="0"/>
        <v>204.867553698</v>
      </c>
      <c r="T11" s="77">
        <f t="shared" si="0"/>
        <v>14.916358112</v>
      </c>
      <c r="U11" s="77">
        <f t="shared" si="0"/>
        <v>0</v>
      </c>
      <c r="V11" s="77">
        <f t="shared" si="0"/>
        <v>103.598653698</v>
      </c>
      <c r="W11" s="77">
        <f t="shared" si="0"/>
        <v>0</v>
      </c>
      <c r="X11" s="77">
        <f t="shared" si="0"/>
        <v>0</v>
      </c>
      <c r="Y11" s="77">
        <f t="shared" si="0"/>
        <v>0</v>
      </c>
      <c r="Z11" s="77">
        <f t="shared" si="0"/>
        <v>0</v>
      </c>
      <c r="AA11" s="77">
        <f t="shared" si="0"/>
        <v>0</v>
      </c>
      <c r="AB11" s="77">
        <f t="shared" si="0"/>
        <v>0.079832926</v>
      </c>
      <c r="AC11" s="77">
        <f t="shared" si="0"/>
        <v>32.705045414</v>
      </c>
      <c r="AD11" s="77">
        <f t="shared" si="0"/>
        <v>0</v>
      </c>
      <c r="AE11" s="77">
        <f t="shared" si="0"/>
        <v>0</v>
      </c>
      <c r="AF11" s="77">
        <f t="shared" si="0"/>
        <v>0.040080282</v>
      </c>
      <c r="AG11" s="77">
        <f t="shared" si="0"/>
        <v>0</v>
      </c>
      <c r="AH11" s="77">
        <f t="shared" si="0"/>
        <v>0</v>
      </c>
      <c r="AI11" s="77">
        <f t="shared" si="0"/>
        <v>0</v>
      </c>
      <c r="AJ11" s="77">
        <f t="shared" si="0"/>
        <v>0</v>
      </c>
      <c r="AK11" s="77">
        <f t="shared" si="0"/>
        <v>0</v>
      </c>
      <c r="AL11" s="77">
        <f t="shared" si="0"/>
        <v>0.013612844</v>
      </c>
      <c r="AM11" s="77">
        <f t="shared" si="0"/>
        <v>0</v>
      </c>
      <c r="AN11" s="77">
        <f t="shared" si="0"/>
        <v>0</v>
      </c>
      <c r="AO11" s="77">
        <f t="shared" si="0"/>
        <v>0</v>
      </c>
      <c r="AP11" s="77">
        <f t="shared" si="0"/>
        <v>0.020671351</v>
      </c>
      <c r="AQ11" s="77">
        <f t="shared" si="0"/>
        <v>0</v>
      </c>
      <c r="AR11" s="77">
        <f t="shared" si="0"/>
        <v>0.544136995</v>
      </c>
      <c r="AS11" s="77">
        <f t="shared" si="0"/>
        <v>0</v>
      </c>
      <c r="AT11" s="77">
        <f t="shared" si="0"/>
        <v>0</v>
      </c>
      <c r="AU11" s="77">
        <f t="shared" si="0"/>
        <v>0</v>
      </c>
      <c r="AV11" s="77">
        <f t="shared" si="0"/>
        <v>147.506265648</v>
      </c>
      <c r="AW11" s="77">
        <f t="shared" si="0"/>
        <v>3074.7005450409997</v>
      </c>
      <c r="AX11" s="77">
        <f t="shared" si="0"/>
        <v>7.254121481</v>
      </c>
      <c r="AY11" s="77">
        <f t="shared" si="0"/>
        <v>0</v>
      </c>
      <c r="AZ11" s="77">
        <f t="shared" si="0"/>
        <v>962.1827378769999</v>
      </c>
      <c r="BA11" s="77">
        <f t="shared" si="0"/>
        <v>0</v>
      </c>
      <c r="BB11" s="77">
        <f t="shared" si="0"/>
        <v>0</v>
      </c>
      <c r="BC11" s="77">
        <f t="shared" si="0"/>
        <v>0</v>
      </c>
      <c r="BD11" s="77">
        <f t="shared" si="0"/>
        <v>0</v>
      </c>
      <c r="BE11" s="77">
        <f t="shared" si="0"/>
        <v>0</v>
      </c>
      <c r="BF11" s="77">
        <f t="shared" si="0"/>
        <v>67.665929249</v>
      </c>
      <c r="BG11" s="77">
        <f t="shared" si="0"/>
        <v>57.869348374</v>
      </c>
      <c r="BH11" s="77">
        <f t="shared" si="0"/>
        <v>8.336813076</v>
      </c>
      <c r="BI11" s="77">
        <f t="shared" si="0"/>
        <v>0</v>
      </c>
      <c r="BJ11" s="77">
        <f t="shared" si="0"/>
        <v>148.625698763</v>
      </c>
      <c r="BK11" s="110">
        <f>SUM(BK8:BK10)</f>
        <v>15070.023070473002</v>
      </c>
      <c r="BL11" s="87"/>
    </row>
    <row r="12" spans="1:64" ht="12.75">
      <c r="A12" s="10" t="s">
        <v>68</v>
      </c>
      <c r="B12" s="17" t="s">
        <v>3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9"/>
      <c r="BL12" s="87"/>
    </row>
    <row r="13" spans="1:64" ht="12.75">
      <c r="A13" s="10"/>
      <c r="B13" s="17" t="s">
        <v>135</v>
      </c>
      <c r="C13" s="48">
        <v>0</v>
      </c>
      <c r="D13" s="46">
        <v>55.821167488</v>
      </c>
      <c r="E13" s="40">
        <v>0</v>
      </c>
      <c r="F13" s="40">
        <v>0</v>
      </c>
      <c r="G13" s="47">
        <v>0</v>
      </c>
      <c r="H13" s="48">
        <v>43.166214246</v>
      </c>
      <c r="I13" s="40">
        <v>72.306676934</v>
      </c>
      <c r="J13" s="40">
        <v>0</v>
      </c>
      <c r="K13" s="49">
        <v>0</v>
      </c>
      <c r="L13" s="47">
        <v>88.361701647</v>
      </c>
      <c r="M13" s="48">
        <v>0</v>
      </c>
      <c r="N13" s="46">
        <v>0</v>
      </c>
      <c r="O13" s="40">
        <v>0</v>
      </c>
      <c r="P13" s="49">
        <v>0</v>
      </c>
      <c r="Q13" s="47">
        <v>0</v>
      </c>
      <c r="R13" s="48">
        <v>19.785359319</v>
      </c>
      <c r="S13" s="40">
        <v>3.430368511</v>
      </c>
      <c r="T13" s="40">
        <v>0</v>
      </c>
      <c r="U13" s="40">
        <v>0</v>
      </c>
      <c r="V13" s="47">
        <v>15.015043950999999</v>
      </c>
      <c r="W13" s="48">
        <v>0</v>
      </c>
      <c r="X13" s="40">
        <v>0</v>
      </c>
      <c r="Y13" s="40">
        <v>0</v>
      </c>
      <c r="Z13" s="49">
        <v>0</v>
      </c>
      <c r="AA13" s="47">
        <v>0</v>
      </c>
      <c r="AB13" s="48">
        <v>0</v>
      </c>
      <c r="AC13" s="40">
        <v>0</v>
      </c>
      <c r="AD13" s="40">
        <v>0</v>
      </c>
      <c r="AE13" s="40">
        <v>0</v>
      </c>
      <c r="AF13" s="47">
        <v>0</v>
      </c>
      <c r="AG13" s="48">
        <v>0</v>
      </c>
      <c r="AH13" s="40">
        <v>0</v>
      </c>
      <c r="AI13" s="40">
        <v>0</v>
      </c>
      <c r="AJ13" s="40">
        <v>0</v>
      </c>
      <c r="AK13" s="47">
        <v>0</v>
      </c>
      <c r="AL13" s="48">
        <v>0</v>
      </c>
      <c r="AM13" s="40">
        <v>0</v>
      </c>
      <c r="AN13" s="40">
        <v>0</v>
      </c>
      <c r="AO13" s="49">
        <v>0</v>
      </c>
      <c r="AP13" s="47">
        <v>0</v>
      </c>
      <c r="AQ13" s="48">
        <v>0</v>
      </c>
      <c r="AR13" s="46">
        <v>0.030995716</v>
      </c>
      <c r="AS13" s="40">
        <v>0</v>
      </c>
      <c r="AT13" s="49">
        <v>0</v>
      </c>
      <c r="AU13" s="47">
        <v>0</v>
      </c>
      <c r="AV13" s="48">
        <v>23.231988799</v>
      </c>
      <c r="AW13" s="40">
        <v>39.11948105</v>
      </c>
      <c r="AX13" s="40">
        <v>6.114473917</v>
      </c>
      <c r="AY13" s="49">
        <v>0</v>
      </c>
      <c r="AZ13" s="47">
        <v>91.153486071</v>
      </c>
      <c r="BA13" s="48">
        <v>0</v>
      </c>
      <c r="BB13" s="46">
        <v>0</v>
      </c>
      <c r="BC13" s="40">
        <v>0</v>
      </c>
      <c r="BD13" s="49">
        <v>0</v>
      </c>
      <c r="BE13" s="47">
        <v>0</v>
      </c>
      <c r="BF13" s="48">
        <v>6.859113635</v>
      </c>
      <c r="BG13" s="46">
        <v>0.04753986</v>
      </c>
      <c r="BH13" s="40">
        <v>0</v>
      </c>
      <c r="BI13" s="40">
        <v>0</v>
      </c>
      <c r="BJ13" s="40">
        <v>5.454087384</v>
      </c>
      <c r="BK13" s="109">
        <v>469.897698528</v>
      </c>
      <c r="BL13" s="87"/>
    </row>
    <row r="14" spans="1:64" ht="12.75">
      <c r="A14" s="10"/>
      <c r="B14" s="21" t="s">
        <v>124</v>
      </c>
      <c r="C14" s="48">
        <v>0</v>
      </c>
      <c r="D14" s="46">
        <v>6.390485147</v>
      </c>
      <c r="E14" s="40">
        <v>0</v>
      </c>
      <c r="F14" s="40">
        <v>0</v>
      </c>
      <c r="G14" s="47">
        <v>0</v>
      </c>
      <c r="H14" s="48">
        <v>6.052361712</v>
      </c>
      <c r="I14" s="40">
        <v>0.515586556</v>
      </c>
      <c r="J14" s="40">
        <v>0</v>
      </c>
      <c r="K14" s="49">
        <v>0</v>
      </c>
      <c r="L14" s="47">
        <v>8.586589843</v>
      </c>
      <c r="M14" s="48">
        <v>0</v>
      </c>
      <c r="N14" s="46">
        <v>0</v>
      </c>
      <c r="O14" s="40">
        <v>0</v>
      </c>
      <c r="P14" s="49">
        <v>0</v>
      </c>
      <c r="Q14" s="47">
        <v>0</v>
      </c>
      <c r="R14" s="48">
        <v>2.209745897</v>
      </c>
      <c r="S14" s="40">
        <v>0.021310689</v>
      </c>
      <c r="T14" s="40">
        <v>0</v>
      </c>
      <c r="U14" s="40">
        <v>0</v>
      </c>
      <c r="V14" s="47">
        <v>1.288114881</v>
      </c>
      <c r="W14" s="48">
        <v>0</v>
      </c>
      <c r="X14" s="40">
        <v>0</v>
      </c>
      <c r="Y14" s="40">
        <v>0</v>
      </c>
      <c r="Z14" s="49">
        <v>0</v>
      </c>
      <c r="AA14" s="47">
        <v>0</v>
      </c>
      <c r="AB14" s="48">
        <v>0</v>
      </c>
      <c r="AC14" s="40">
        <v>0</v>
      </c>
      <c r="AD14" s="40">
        <v>0</v>
      </c>
      <c r="AE14" s="40">
        <v>0</v>
      </c>
      <c r="AF14" s="47">
        <v>0</v>
      </c>
      <c r="AG14" s="48">
        <v>0</v>
      </c>
      <c r="AH14" s="40">
        <v>0</v>
      </c>
      <c r="AI14" s="40">
        <v>0</v>
      </c>
      <c r="AJ14" s="40">
        <v>0</v>
      </c>
      <c r="AK14" s="47">
        <v>0</v>
      </c>
      <c r="AL14" s="48">
        <v>0</v>
      </c>
      <c r="AM14" s="40">
        <v>0</v>
      </c>
      <c r="AN14" s="40">
        <v>0</v>
      </c>
      <c r="AO14" s="49">
        <v>0</v>
      </c>
      <c r="AP14" s="47">
        <v>0</v>
      </c>
      <c r="AQ14" s="48">
        <v>0</v>
      </c>
      <c r="AR14" s="46">
        <v>0</v>
      </c>
      <c r="AS14" s="40">
        <v>0</v>
      </c>
      <c r="AT14" s="49">
        <v>0</v>
      </c>
      <c r="AU14" s="47">
        <v>0</v>
      </c>
      <c r="AV14" s="48">
        <v>2.517320194</v>
      </c>
      <c r="AW14" s="40">
        <v>1.078870131</v>
      </c>
      <c r="AX14" s="40">
        <v>0</v>
      </c>
      <c r="AY14" s="49">
        <v>0</v>
      </c>
      <c r="AZ14" s="47">
        <v>15.646649997</v>
      </c>
      <c r="BA14" s="48">
        <v>0</v>
      </c>
      <c r="BB14" s="46">
        <v>0</v>
      </c>
      <c r="BC14" s="40">
        <v>0</v>
      </c>
      <c r="BD14" s="49">
        <v>0</v>
      </c>
      <c r="BE14" s="47">
        <v>0</v>
      </c>
      <c r="BF14" s="48">
        <v>0.503463339</v>
      </c>
      <c r="BG14" s="46">
        <v>3.3324E-05</v>
      </c>
      <c r="BH14" s="40">
        <v>0</v>
      </c>
      <c r="BI14" s="40">
        <v>0</v>
      </c>
      <c r="BJ14" s="40">
        <v>0.472414533</v>
      </c>
      <c r="BK14" s="109">
        <v>45.282946243</v>
      </c>
      <c r="BL14" s="87"/>
    </row>
    <row r="15" spans="1:64" ht="12.75">
      <c r="A15" s="31"/>
      <c r="B15" s="32" t="s">
        <v>77</v>
      </c>
      <c r="C15" s="78">
        <f aca="true" t="shared" si="1" ref="C15:AH15">SUM(C13:C14)</f>
        <v>0</v>
      </c>
      <c r="D15" s="78">
        <f t="shared" si="1"/>
        <v>62.211652635</v>
      </c>
      <c r="E15" s="78">
        <f t="shared" si="1"/>
        <v>0</v>
      </c>
      <c r="F15" s="78">
        <f t="shared" si="1"/>
        <v>0</v>
      </c>
      <c r="G15" s="78">
        <f t="shared" si="1"/>
        <v>0</v>
      </c>
      <c r="H15" s="78">
        <f t="shared" si="1"/>
        <v>49.218575958</v>
      </c>
      <c r="I15" s="78">
        <f t="shared" si="1"/>
        <v>72.82226349</v>
      </c>
      <c r="J15" s="78">
        <f t="shared" si="1"/>
        <v>0</v>
      </c>
      <c r="K15" s="78">
        <f t="shared" si="1"/>
        <v>0</v>
      </c>
      <c r="L15" s="78">
        <f t="shared" si="1"/>
        <v>96.94829149</v>
      </c>
      <c r="M15" s="78">
        <f t="shared" si="1"/>
        <v>0</v>
      </c>
      <c r="N15" s="78">
        <f t="shared" si="1"/>
        <v>0</v>
      </c>
      <c r="O15" s="78">
        <f t="shared" si="1"/>
        <v>0</v>
      </c>
      <c r="P15" s="78">
        <f t="shared" si="1"/>
        <v>0</v>
      </c>
      <c r="Q15" s="78">
        <f t="shared" si="1"/>
        <v>0</v>
      </c>
      <c r="R15" s="78">
        <f t="shared" si="1"/>
        <v>21.995105216000002</v>
      </c>
      <c r="S15" s="78">
        <f t="shared" si="1"/>
        <v>3.4516792</v>
      </c>
      <c r="T15" s="78">
        <f t="shared" si="1"/>
        <v>0</v>
      </c>
      <c r="U15" s="78">
        <f t="shared" si="1"/>
        <v>0</v>
      </c>
      <c r="V15" s="78">
        <f t="shared" si="1"/>
        <v>16.303158831999998</v>
      </c>
      <c r="W15" s="78">
        <f t="shared" si="1"/>
        <v>0</v>
      </c>
      <c r="X15" s="78">
        <f t="shared" si="1"/>
        <v>0</v>
      </c>
      <c r="Y15" s="78">
        <f t="shared" si="1"/>
        <v>0</v>
      </c>
      <c r="Z15" s="78">
        <f t="shared" si="1"/>
        <v>0</v>
      </c>
      <c r="AA15" s="78">
        <f t="shared" si="1"/>
        <v>0</v>
      </c>
      <c r="AB15" s="78">
        <f t="shared" si="1"/>
        <v>0</v>
      </c>
      <c r="AC15" s="78">
        <f t="shared" si="1"/>
        <v>0</v>
      </c>
      <c r="AD15" s="78">
        <f t="shared" si="1"/>
        <v>0</v>
      </c>
      <c r="AE15" s="78">
        <f t="shared" si="1"/>
        <v>0</v>
      </c>
      <c r="AF15" s="78">
        <f t="shared" si="1"/>
        <v>0</v>
      </c>
      <c r="AG15" s="78">
        <f t="shared" si="1"/>
        <v>0</v>
      </c>
      <c r="AH15" s="78">
        <f t="shared" si="1"/>
        <v>0</v>
      </c>
      <c r="AI15" s="78">
        <f aca="true" t="shared" si="2" ref="AI15:BJ15">SUM(AI13:AI14)</f>
        <v>0</v>
      </c>
      <c r="AJ15" s="78">
        <f t="shared" si="2"/>
        <v>0</v>
      </c>
      <c r="AK15" s="78">
        <f t="shared" si="2"/>
        <v>0</v>
      </c>
      <c r="AL15" s="78">
        <f t="shared" si="2"/>
        <v>0</v>
      </c>
      <c r="AM15" s="78">
        <f t="shared" si="2"/>
        <v>0</v>
      </c>
      <c r="AN15" s="78">
        <f t="shared" si="2"/>
        <v>0</v>
      </c>
      <c r="AO15" s="78">
        <f t="shared" si="2"/>
        <v>0</v>
      </c>
      <c r="AP15" s="78">
        <f t="shared" si="2"/>
        <v>0</v>
      </c>
      <c r="AQ15" s="78">
        <f t="shared" si="2"/>
        <v>0</v>
      </c>
      <c r="AR15" s="78">
        <f t="shared" si="2"/>
        <v>0.030995716</v>
      </c>
      <c r="AS15" s="78">
        <f t="shared" si="2"/>
        <v>0</v>
      </c>
      <c r="AT15" s="78">
        <f t="shared" si="2"/>
        <v>0</v>
      </c>
      <c r="AU15" s="78">
        <f t="shared" si="2"/>
        <v>0</v>
      </c>
      <c r="AV15" s="78">
        <f t="shared" si="2"/>
        <v>25.749308993</v>
      </c>
      <c r="AW15" s="78">
        <f t="shared" si="2"/>
        <v>40.198351181</v>
      </c>
      <c r="AX15" s="78">
        <f t="shared" si="2"/>
        <v>6.114473917</v>
      </c>
      <c r="AY15" s="78">
        <f t="shared" si="2"/>
        <v>0</v>
      </c>
      <c r="AZ15" s="78">
        <f t="shared" si="2"/>
        <v>106.800136068</v>
      </c>
      <c r="BA15" s="78">
        <f t="shared" si="2"/>
        <v>0</v>
      </c>
      <c r="BB15" s="78">
        <f t="shared" si="2"/>
        <v>0</v>
      </c>
      <c r="BC15" s="78">
        <f t="shared" si="2"/>
        <v>0</v>
      </c>
      <c r="BD15" s="78">
        <f t="shared" si="2"/>
        <v>0</v>
      </c>
      <c r="BE15" s="78">
        <f t="shared" si="2"/>
        <v>0</v>
      </c>
      <c r="BF15" s="78">
        <f t="shared" si="2"/>
        <v>7.3625769739999996</v>
      </c>
      <c r="BG15" s="78">
        <f t="shared" si="2"/>
        <v>0.047573184000000004</v>
      </c>
      <c r="BH15" s="78">
        <f t="shared" si="2"/>
        <v>0</v>
      </c>
      <c r="BI15" s="78">
        <f t="shared" si="2"/>
        <v>0</v>
      </c>
      <c r="BJ15" s="78">
        <f t="shared" si="2"/>
        <v>5.926501917</v>
      </c>
      <c r="BK15" s="111">
        <f>SUM(BK13:BK14)</f>
        <v>515.180644771</v>
      </c>
      <c r="BL15" s="87"/>
    </row>
    <row r="16" spans="1:64" ht="12.75">
      <c r="A16" s="10" t="s">
        <v>69</v>
      </c>
      <c r="B16" s="17" t="s">
        <v>10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54"/>
      <c r="BL16" s="87"/>
    </row>
    <row r="17" spans="1:64" ht="12.75">
      <c r="A17" s="10"/>
      <c r="B17" s="107" t="s">
        <v>142</v>
      </c>
      <c r="C17" s="48">
        <v>0</v>
      </c>
      <c r="D17" s="46">
        <v>0</v>
      </c>
      <c r="E17" s="40">
        <v>0</v>
      </c>
      <c r="F17" s="40">
        <v>0</v>
      </c>
      <c r="G17" s="47">
        <v>0</v>
      </c>
      <c r="H17" s="64">
        <v>0.139385555</v>
      </c>
      <c r="I17" s="40">
        <v>39.00295361</v>
      </c>
      <c r="J17" s="40">
        <v>0</v>
      </c>
      <c r="K17" s="40">
        <v>0</v>
      </c>
      <c r="L17" s="47">
        <v>18.026365098</v>
      </c>
      <c r="M17" s="64">
        <v>0</v>
      </c>
      <c r="N17" s="46">
        <v>0</v>
      </c>
      <c r="O17" s="40">
        <v>0</v>
      </c>
      <c r="P17" s="40">
        <v>0</v>
      </c>
      <c r="Q17" s="47">
        <v>0</v>
      </c>
      <c r="R17" s="64">
        <v>0.006875722</v>
      </c>
      <c r="S17" s="40">
        <v>0</v>
      </c>
      <c r="T17" s="40">
        <v>0</v>
      </c>
      <c r="U17" s="40">
        <v>0</v>
      </c>
      <c r="V17" s="47">
        <v>0.031252367</v>
      </c>
      <c r="W17" s="64">
        <v>0</v>
      </c>
      <c r="X17" s="40">
        <v>0</v>
      </c>
      <c r="Y17" s="40">
        <v>0</v>
      </c>
      <c r="Z17" s="40">
        <v>0</v>
      </c>
      <c r="AA17" s="47">
        <v>0</v>
      </c>
      <c r="AB17" s="64">
        <v>0</v>
      </c>
      <c r="AC17" s="40">
        <v>0</v>
      </c>
      <c r="AD17" s="40">
        <v>0</v>
      </c>
      <c r="AE17" s="40">
        <v>0</v>
      </c>
      <c r="AF17" s="47">
        <v>0</v>
      </c>
      <c r="AG17" s="64">
        <v>0</v>
      </c>
      <c r="AH17" s="40">
        <v>0</v>
      </c>
      <c r="AI17" s="40">
        <v>0</v>
      </c>
      <c r="AJ17" s="40">
        <v>0</v>
      </c>
      <c r="AK17" s="47">
        <v>0</v>
      </c>
      <c r="AL17" s="64">
        <v>0</v>
      </c>
      <c r="AM17" s="40">
        <v>0</v>
      </c>
      <c r="AN17" s="40">
        <v>0</v>
      </c>
      <c r="AO17" s="40">
        <v>0</v>
      </c>
      <c r="AP17" s="47">
        <v>0</v>
      </c>
      <c r="AQ17" s="64">
        <v>0</v>
      </c>
      <c r="AR17" s="46">
        <v>0</v>
      </c>
      <c r="AS17" s="40">
        <v>0</v>
      </c>
      <c r="AT17" s="40">
        <v>0</v>
      </c>
      <c r="AU17" s="47">
        <v>0</v>
      </c>
      <c r="AV17" s="64">
        <v>0.094322114</v>
      </c>
      <c r="AW17" s="40">
        <v>29.446484921</v>
      </c>
      <c r="AX17" s="40">
        <v>0</v>
      </c>
      <c r="AY17" s="40">
        <v>0</v>
      </c>
      <c r="AZ17" s="47">
        <v>12.862712505</v>
      </c>
      <c r="BA17" s="64">
        <v>0</v>
      </c>
      <c r="BB17" s="46">
        <v>0</v>
      </c>
      <c r="BC17" s="40">
        <v>0</v>
      </c>
      <c r="BD17" s="40">
        <v>0</v>
      </c>
      <c r="BE17" s="47">
        <v>0</v>
      </c>
      <c r="BF17" s="64">
        <v>0.00744845</v>
      </c>
      <c r="BG17" s="46">
        <v>0</v>
      </c>
      <c r="BH17" s="40">
        <v>0</v>
      </c>
      <c r="BI17" s="40">
        <v>0</v>
      </c>
      <c r="BJ17" s="49">
        <v>1.113543275</v>
      </c>
      <c r="BK17" s="109">
        <v>100.731343617</v>
      </c>
      <c r="BL17" s="87"/>
    </row>
    <row r="18" spans="1:64" ht="12.75">
      <c r="A18" s="10"/>
      <c r="B18" s="107" t="s">
        <v>144</v>
      </c>
      <c r="C18" s="48">
        <v>0</v>
      </c>
      <c r="D18" s="46">
        <v>0</v>
      </c>
      <c r="E18" s="40">
        <v>0</v>
      </c>
      <c r="F18" s="40">
        <v>0</v>
      </c>
      <c r="G18" s="47">
        <v>0</v>
      </c>
      <c r="H18" s="64">
        <v>0.232700515</v>
      </c>
      <c r="I18" s="40">
        <v>107.285170251</v>
      </c>
      <c r="J18" s="40">
        <v>0</v>
      </c>
      <c r="K18" s="40">
        <v>0</v>
      </c>
      <c r="L18" s="47">
        <v>6.214130475</v>
      </c>
      <c r="M18" s="64">
        <v>0</v>
      </c>
      <c r="N18" s="46">
        <v>0</v>
      </c>
      <c r="O18" s="40">
        <v>0</v>
      </c>
      <c r="P18" s="40">
        <v>0</v>
      </c>
      <c r="Q18" s="47">
        <v>0</v>
      </c>
      <c r="R18" s="64">
        <v>0.007530758</v>
      </c>
      <c r="S18" s="40">
        <v>0</v>
      </c>
      <c r="T18" s="40">
        <v>0</v>
      </c>
      <c r="U18" s="40">
        <v>0</v>
      </c>
      <c r="V18" s="47">
        <v>0</v>
      </c>
      <c r="W18" s="64">
        <v>0</v>
      </c>
      <c r="X18" s="40">
        <v>0</v>
      </c>
      <c r="Y18" s="40">
        <v>0</v>
      </c>
      <c r="Z18" s="40">
        <v>0</v>
      </c>
      <c r="AA18" s="47">
        <v>0</v>
      </c>
      <c r="AB18" s="64">
        <v>0</v>
      </c>
      <c r="AC18" s="40">
        <v>0</v>
      </c>
      <c r="AD18" s="40">
        <v>0</v>
      </c>
      <c r="AE18" s="40">
        <v>0</v>
      </c>
      <c r="AF18" s="47">
        <v>0</v>
      </c>
      <c r="AG18" s="64">
        <v>0</v>
      </c>
      <c r="AH18" s="40">
        <v>0</v>
      </c>
      <c r="AI18" s="40">
        <v>0</v>
      </c>
      <c r="AJ18" s="40">
        <v>0</v>
      </c>
      <c r="AK18" s="47">
        <v>0</v>
      </c>
      <c r="AL18" s="64">
        <v>0</v>
      </c>
      <c r="AM18" s="40">
        <v>0</v>
      </c>
      <c r="AN18" s="40">
        <v>0</v>
      </c>
      <c r="AO18" s="40">
        <v>0</v>
      </c>
      <c r="AP18" s="47">
        <v>0</v>
      </c>
      <c r="AQ18" s="64">
        <v>0</v>
      </c>
      <c r="AR18" s="46">
        <v>0</v>
      </c>
      <c r="AS18" s="40">
        <v>0</v>
      </c>
      <c r="AT18" s="40">
        <v>0</v>
      </c>
      <c r="AU18" s="47">
        <v>0</v>
      </c>
      <c r="AV18" s="64">
        <v>0.140186271</v>
      </c>
      <c r="AW18" s="40">
        <v>9.521235059</v>
      </c>
      <c r="AX18" s="40">
        <v>0</v>
      </c>
      <c r="AY18" s="40">
        <v>0</v>
      </c>
      <c r="AZ18" s="47">
        <v>13.164148221</v>
      </c>
      <c r="BA18" s="64">
        <v>0</v>
      </c>
      <c r="BB18" s="46">
        <v>0</v>
      </c>
      <c r="BC18" s="40">
        <v>0</v>
      </c>
      <c r="BD18" s="40">
        <v>0</v>
      </c>
      <c r="BE18" s="47">
        <v>0</v>
      </c>
      <c r="BF18" s="64">
        <v>0.003115245</v>
      </c>
      <c r="BG18" s="46">
        <v>0.3738299</v>
      </c>
      <c r="BH18" s="40">
        <v>0</v>
      </c>
      <c r="BI18" s="40">
        <v>0</v>
      </c>
      <c r="BJ18" s="49">
        <v>0.057320585</v>
      </c>
      <c r="BK18" s="109">
        <v>136.99936728</v>
      </c>
      <c r="BL18" s="87"/>
    </row>
    <row r="19" spans="1:64" ht="12.75">
      <c r="A19" s="10"/>
      <c r="B19" s="107" t="s">
        <v>146</v>
      </c>
      <c r="C19" s="48">
        <v>0</v>
      </c>
      <c r="D19" s="46">
        <v>6.04701</v>
      </c>
      <c r="E19" s="40">
        <v>0</v>
      </c>
      <c r="F19" s="40">
        <v>0</v>
      </c>
      <c r="G19" s="47">
        <v>0</v>
      </c>
      <c r="H19" s="64">
        <v>0.08671407</v>
      </c>
      <c r="I19" s="40">
        <v>0.604701</v>
      </c>
      <c r="J19" s="40">
        <v>0</v>
      </c>
      <c r="K19" s="40">
        <v>0</v>
      </c>
      <c r="L19" s="47">
        <v>2.978757126</v>
      </c>
      <c r="M19" s="64">
        <v>0</v>
      </c>
      <c r="N19" s="46">
        <v>0</v>
      </c>
      <c r="O19" s="40">
        <v>0</v>
      </c>
      <c r="P19" s="40">
        <v>0</v>
      </c>
      <c r="Q19" s="47">
        <v>0</v>
      </c>
      <c r="R19" s="64">
        <v>0.037491435</v>
      </c>
      <c r="S19" s="40">
        <v>0</v>
      </c>
      <c r="T19" s="40">
        <v>0</v>
      </c>
      <c r="U19" s="40">
        <v>0</v>
      </c>
      <c r="V19" s="47">
        <v>1.9350432</v>
      </c>
      <c r="W19" s="64">
        <v>0</v>
      </c>
      <c r="X19" s="40">
        <v>0</v>
      </c>
      <c r="Y19" s="40">
        <v>0</v>
      </c>
      <c r="Z19" s="40">
        <v>0</v>
      </c>
      <c r="AA19" s="47">
        <v>0</v>
      </c>
      <c r="AB19" s="64">
        <v>0</v>
      </c>
      <c r="AC19" s="40">
        <v>0</v>
      </c>
      <c r="AD19" s="40">
        <v>0</v>
      </c>
      <c r="AE19" s="40">
        <v>0</v>
      </c>
      <c r="AF19" s="47">
        <v>0</v>
      </c>
      <c r="AG19" s="64">
        <v>0</v>
      </c>
      <c r="AH19" s="40">
        <v>0</v>
      </c>
      <c r="AI19" s="40">
        <v>0</v>
      </c>
      <c r="AJ19" s="40">
        <v>0</v>
      </c>
      <c r="AK19" s="47">
        <v>0</v>
      </c>
      <c r="AL19" s="64">
        <v>0</v>
      </c>
      <c r="AM19" s="40">
        <v>0</v>
      </c>
      <c r="AN19" s="40">
        <v>0</v>
      </c>
      <c r="AO19" s="40">
        <v>0</v>
      </c>
      <c r="AP19" s="47">
        <v>0</v>
      </c>
      <c r="AQ19" s="64">
        <v>0</v>
      </c>
      <c r="AR19" s="46">
        <v>0</v>
      </c>
      <c r="AS19" s="40">
        <v>0</v>
      </c>
      <c r="AT19" s="40">
        <v>0</v>
      </c>
      <c r="AU19" s="47">
        <v>0</v>
      </c>
      <c r="AV19" s="64">
        <v>0.200922997</v>
      </c>
      <c r="AW19" s="40">
        <v>4.263355176</v>
      </c>
      <c r="AX19" s="40">
        <v>0</v>
      </c>
      <c r="AY19" s="40">
        <v>0</v>
      </c>
      <c r="AZ19" s="47">
        <v>9.472473903</v>
      </c>
      <c r="BA19" s="64">
        <v>0</v>
      </c>
      <c r="BB19" s="46">
        <v>0</v>
      </c>
      <c r="BC19" s="40">
        <v>0</v>
      </c>
      <c r="BD19" s="40">
        <v>0</v>
      </c>
      <c r="BE19" s="47">
        <v>0</v>
      </c>
      <c r="BF19" s="64">
        <v>0.00156353</v>
      </c>
      <c r="BG19" s="46">
        <v>0</v>
      </c>
      <c r="BH19" s="40">
        <v>0</v>
      </c>
      <c r="BI19" s="40">
        <v>0</v>
      </c>
      <c r="BJ19" s="49">
        <v>0.084184684</v>
      </c>
      <c r="BK19" s="109">
        <v>25.712217121</v>
      </c>
      <c r="BL19" s="87"/>
    </row>
    <row r="20" spans="1:64" ht="12.75">
      <c r="A20" s="10"/>
      <c r="B20" s="107" t="s">
        <v>147</v>
      </c>
      <c r="C20" s="48">
        <v>0</v>
      </c>
      <c r="D20" s="46">
        <v>5.040781332</v>
      </c>
      <c r="E20" s="40">
        <v>0</v>
      </c>
      <c r="F20" s="40">
        <v>0</v>
      </c>
      <c r="G20" s="47">
        <v>0</v>
      </c>
      <c r="H20" s="64">
        <v>0.187768834</v>
      </c>
      <c r="I20" s="40">
        <v>128.06005834</v>
      </c>
      <c r="J20" s="40">
        <v>0</v>
      </c>
      <c r="K20" s="40">
        <v>0</v>
      </c>
      <c r="L20" s="47">
        <v>85.645647261</v>
      </c>
      <c r="M20" s="64">
        <v>0</v>
      </c>
      <c r="N20" s="46">
        <v>0</v>
      </c>
      <c r="O20" s="40">
        <v>0</v>
      </c>
      <c r="P20" s="40">
        <v>0</v>
      </c>
      <c r="Q20" s="47">
        <v>0</v>
      </c>
      <c r="R20" s="64">
        <v>0.015752416</v>
      </c>
      <c r="S20" s="40">
        <v>0</v>
      </c>
      <c r="T20" s="40">
        <v>0</v>
      </c>
      <c r="U20" s="40">
        <v>0</v>
      </c>
      <c r="V20" s="47">
        <v>0.365456647</v>
      </c>
      <c r="W20" s="64">
        <v>0</v>
      </c>
      <c r="X20" s="40">
        <v>0</v>
      </c>
      <c r="Y20" s="40">
        <v>0</v>
      </c>
      <c r="Z20" s="40">
        <v>0</v>
      </c>
      <c r="AA20" s="47">
        <v>0</v>
      </c>
      <c r="AB20" s="64">
        <v>0</v>
      </c>
      <c r="AC20" s="40">
        <v>0</v>
      </c>
      <c r="AD20" s="40">
        <v>0</v>
      </c>
      <c r="AE20" s="40">
        <v>0</v>
      </c>
      <c r="AF20" s="47">
        <v>0</v>
      </c>
      <c r="AG20" s="64">
        <v>0</v>
      </c>
      <c r="AH20" s="40">
        <v>0</v>
      </c>
      <c r="AI20" s="40">
        <v>0</v>
      </c>
      <c r="AJ20" s="40">
        <v>0</v>
      </c>
      <c r="AK20" s="47">
        <v>0</v>
      </c>
      <c r="AL20" s="64">
        <v>0</v>
      </c>
      <c r="AM20" s="40">
        <v>0</v>
      </c>
      <c r="AN20" s="40">
        <v>0</v>
      </c>
      <c r="AO20" s="40">
        <v>0</v>
      </c>
      <c r="AP20" s="47">
        <v>0</v>
      </c>
      <c r="AQ20" s="64">
        <v>0</v>
      </c>
      <c r="AR20" s="46">
        <v>0</v>
      </c>
      <c r="AS20" s="40">
        <v>0</v>
      </c>
      <c r="AT20" s="40">
        <v>0</v>
      </c>
      <c r="AU20" s="47">
        <v>0</v>
      </c>
      <c r="AV20" s="64">
        <v>0.483411668</v>
      </c>
      <c r="AW20" s="40">
        <v>11.660045696</v>
      </c>
      <c r="AX20" s="40">
        <v>0</v>
      </c>
      <c r="AY20" s="40">
        <v>0</v>
      </c>
      <c r="AZ20" s="47">
        <v>22.686297347</v>
      </c>
      <c r="BA20" s="64">
        <v>0</v>
      </c>
      <c r="BB20" s="46">
        <v>0</v>
      </c>
      <c r="BC20" s="40">
        <v>0</v>
      </c>
      <c r="BD20" s="40">
        <v>0</v>
      </c>
      <c r="BE20" s="47">
        <v>0</v>
      </c>
      <c r="BF20" s="64">
        <v>0.104716903</v>
      </c>
      <c r="BG20" s="46">
        <v>0.32528548</v>
      </c>
      <c r="BH20" s="40">
        <v>0</v>
      </c>
      <c r="BI20" s="40">
        <v>0</v>
      </c>
      <c r="BJ20" s="49">
        <v>4.650629891</v>
      </c>
      <c r="BK20" s="109">
        <v>259.225851815</v>
      </c>
      <c r="BL20" s="87"/>
    </row>
    <row r="21" spans="1:64" ht="12.75">
      <c r="A21" s="10"/>
      <c r="B21" s="107" t="s">
        <v>141</v>
      </c>
      <c r="C21" s="48">
        <v>0</v>
      </c>
      <c r="D21" s="46">
        <v>0</v>
      </c>
      <c r="E21" s="40">
        <v>0</v>
      </c>
      <c r="F21" s="40">
        <v>0</v>
      </c>
      <c r="G21" s="47">
        <v>0</v>
      </c>
      <c r="H21" s="64">
        <v>0.273465043</v>
      </c>
      <c r="I21" s="40">
        <v>98.485212205</v>
      </c>
      <c r="J21" s="40">
        <v>0</v>
      </c>
      <c r="K21" s="40">
        <v>0</v>
      </c>
      <c r="L21" s="47">
        <v>16.016883274</v>
      </c>
      <c r="M21" s="64">
        <v>0</v>
      </c>
      <c r="N21" s="46">
        <v>0</v>
      </c>
      <c r="O21" s="40">
        <v>0</v>
      </c>
      <c r="P21" s="40">
        <v>0</v>
      </c>
      <c r="Q21" s="47">
        <v>0</v>
      </c>
      <c r="R21" s="64">
        <v>0.011796392</v>
      </c>
      <c r="S21" s="40">
        <v>0</v>
      </c>
      <c r="T21" s="40">
        <v>0</v>
      </c>
      <c r="U21" s="40">
        <v>0</v>
      </c>
      <c r="V21" s="47">
        <v>0.394340641</v>
      </c>
      <c r="W21" s="64">
        <v>0</v>
      </c>
      <c r="X21" s="40">
        <v>0</v>
      </c>
      <c r="Y21" s="40">
        <v>0</v>
      </c>
      <c r="Z21" s="40">
        <v>0</v>
      </c>
      <c r="AA21" s="47">
        <v>0</v>
      </c>
      <c r="AB21" s="64">
        <v>0</v>
      </c>
      <c r="AC21" s="40">
        <v>0</v>
      </c>
      <c r="AD21" s="40">
        <v>0</v>
      </c>
      <c r="AE21" s="40">
        <v>0</v>
      </c>
      <c r="AF21" s="47">
        <v>0</v>
      </c>
      <c r="AG21" s="64">
        <v>0</v>
      </c>
      <c r="AH21" s="40">
        <v>0</v>
      </c>
      <c r="AI21" s="40">
        <v>0</v>
      </c>
      <c r="AJ21" s="40">
        <v>0</v>
      </c>
      <c r="AK21" s="47">
        <v>0</v>
      </c>
      <c r="AL21" s="64">
        <v>0</v>
      </c>
      <c r="AM21" s="40">
        <v>0</v>
      </c>
      <c r="AN21" s="40">
        <v>0</v>
      </c>
      <c r="AO21" s="40">
        <v>0</v>
      </c>
      <c r="AP21" s="47">
        <v>0</v>
      </c>
      <c r="AQ21" s="64">
        <v>0</v>
      </c>
      <c r="AR21" s="46">
        <v>0</v>
      </c>
      <c r="AS21" s="40">
        <v>0</v>
      </c>
      <c r="AT21" s="40">
        <v>0</v>
      </c>
      <c r="AU21" s="47">
        <v>0</v>
      </c>
      <c r="AV21" s="64">
        <v>0.157187997</v>
      </c>
      <c r="AW21" s="40">
        <v>16.468915252</v>
      </c>
      <c r="AX21" s="40">
        <v>0</v>
      </c>
      <c r="AY21" s="40">
        <v>0</v>
      </c>
      <c r="AZ21" s="47">
        <v>19.991461612</v>
      </c>
      <c r="BA21" s="64">
        <v>0</v>
      </c>
      <c r="BB21" s="46">
        <v>0</v>
      </c>
      <c r="BC21" s="40">
        <v>0</v>
      </c>
      <c r="BD21" s="40">
        <v>0</v>
      </c>
      <c r="BE21" s="47">
        <v>0</v>
      </c>
      <c r="BF21" s="64">
        <v>0.022345536</v>
      </c>
      <c r="BG21" s="46">
        <v>0.8155305</v>
      </c>
      <c r="BH21" s="40">
        <v>0</v>
      </c>
      <c r="BI21" s="40">
        <v>0</v>
      </c>
      <c r="BJ21" s="49">
        <v>0.33164907</v>
      </c>
      <c r="BK21" s="109">
        <v>152.968787522</v>
      </c>
      <c r="BL21" s="87"/>
    </row>
    <row r="22" spans="1:64" ht="12.75">
      <c r="A22" s="10"/>
      <c r="B22" s="107" t="s">
        <v>137</v>
      </c>
      <c r="C22" s="48">
        <v>0</v>
      </c>
      <c r="D22" s="46">
        <v>0</v>
      </c>
      <c r="E22" s="40">
        <v>0</v>
      </c>
      <c r="F22" s="40">
        <v>0</v>
      </c>
      <c r="G22" s="47">
        <v>0</v>
      </c>
      <c r="H22" s="64">
        <v>0.401697937</v>
      </c>
      <c r="I22" s="40">
        <v>71.140014308</v>
      </c>
      <c r="J22" s="40">
        <v>0</v>
      </c>
      <c r="K22" s="40">
        <v>0</v>
      </c>
      <c r="L22" s="47">
        <v>87.411091747</v>
      </c>
      <c r="M22" s="64">
        <v>0</v>
      </c>
      <c r="N22" s="46">
        <v>0</v>
      </c>
      <c r="O22" s="40">
        <v>0</v>
      </c>
      <c r="P22" s="40">
        <v>0</v>
      </c>
      <c r="Q22" s="47">
        <v>0</v>
      </c>
      <c r="R22" s="64">
        <v>0.378140756</v>
      </c>
      <c r="S22" s="40">
        <v>0</v>
      </c>
      <c r="T22" s="40">
        <v>1.266569</v>
      </c>
      <c r="U22" s="40">
        <v>0</v>
      </c>
      <c r="V22" s="47">
        <v>3.875709641</v>
      </c>
      <c r="W22" s="64">
        <v>0</v>
      </c>
      <c r="X22" s="40">
        <v>0</v>
      </c>
      <c r="Y22" s="40">
        <v>0</v>
      </c>
      <c r="Z22" s="40">
        <v>0</v>
      </c>
      <c r="AA22" s="47">
        <v>0</v>
      </c>
      <c r="AB22" s="64">
        <v>0</v>
      </c>
      <c r="AC22" s="40">
        <v>0</v>
      </c>
      <c r="AD22" s="40">
        <v>0</v>
      </c>
      <c r="AE22" s="40">
        <v>0</v>
      </c>
      <c r="AF22" s="47">
        <v>0</v>
      </c>
      <c r="AG22" s="64">
        <v>0</v>
      </c>
      <c r="AH22" s="40">
        <v>0</v>
      </c>
      <c r="AI22" s="40">
        <v>0</v>
      </c>
      <c r="AJ22" s="40">
        <v>0</v>
      </c>
      <c r="AK22" s="47">
        <v>0</v>
      </c>
      <c r="AL22" s="64">
        <v>0</v>
      </c>
      <c r="AM22" s="40">
        <v>0</v>
      </c>
      <c r="AN22" s="40">
        <v>0</v>
      </c>
      <c r="AO22" s="40">
        <v>0</v>
      </c>
      <c r="AP22" s="47">
        <v>0</v>
      </c>
      <c r="AQ22" s="64">
        <v>0</v>
      </c>
      <c r="AR22" s="46">
        <v>0</v>
      </c>
      <c r="AS22" s="40">
        <v>0</v>
      </c>
      <c r="AT22" s="40">
        <v>0</v>
      </c>
      <c r="AU22" s="47">
        <v>0</v>
      </c>
      <c r="AV22" s="64">
        <v>1.341239582</v>
      </c>
      <c r="AW22" s="40">
        <v>28.629541721</v>
      </c>
      <c r="AX22" s="40">
        <v>0</v>
      </c>
      <c r="AY22" s="40">
        <v>0</v>
      </c>
      <c r="AZ22" s="47">
        <v>56.987454608</v>
      </c>
      <c r="BA22" s="64">
        <v>0</v>
      </c>
      <c r="BB22" s="46">
        <v>0</v>
      </c>
      <c r="BC22" s="40">
        <v>0</v>
      </c>
      <c r="BD22" s="40">
        <v>0</v>
      </c>
      <c r="BE22" s="47">
        <v>0</v>
      </c>
      <c r="BF22" s="64">
        <v>0.311052301</v>
      </c>
      <c r="BG22" s="46">
        <v>0.5023772</v>
      </c>
      <c r="BH22" s="40">
        <v>0</v>
      </c>
      <c r="BI22" s="40">
        <v>0</v>
      </c>
      <c r="BJ22" s="49">
        <v>7.899300008</v>
      </c>
      <c r="BK22" s="109">
        <v>260.144188809</v>
      </c>
      <c r="BL22" s="87"/>
    </row>
    <row r="23" spans="1:64" ht="12.75">
      <c r="A23" s="10"/>
      <c r="B23" s="107" t="s">
        <v>145</v>
      </c>
      <c r="C23" s="48">
        <v>0</v>
      </c>
      <c r="D23" s="46">
        <v>12.15445</v>
      </c>
      <c r="E23" s="40">
        <v>0</v>
      </c>
      <c r="F23" s="40">
        <v>0</v>
      </c>
      <c r="G23" s="47">
        <v>0</v>
      </c>
      <c r="H23" s="64">
        <v>0.049103979</v>
      </c>
      <c r="I23" s="40">
        <v>365.757823826</v>
      </c>
      <c r="J23" s="40">
        <v>0</v>
      </c>
      <c r="K23" s="40">
        <v>0</v>
      </c>
      <c r="L23" s="47">
        <v>8.187473739</v>
      </c>
      <c r="M23" s="64">
        <v>0</v>
      </c>
      <c r="N23" s="46">
        <v>0</v>
      </c>
      <c r="O23" s="40">
        <v>0</v>
      </c>
      <c r="P23" s="40">
        <v>0</v>
      </c>
      <c r="Q23" s="47">
        <v>0</v>
      </c>
      <c r="R23" s="64">
        <v>0.063810864</v>
      </c>
      <c r="S23" s="40">
        <v>0</v>
      </c>
      <c r="T23" s="40">
        <v>0</v>
      </c>
      <c r="U23" s="40">
        <v>0</v>
      </c>
      <c r="V23" s="47">
        <v>0.139776175</v>
      </c>
      <c r="W23" s="64">
        <v>0</v>
      </c>
      <c r="X23" s="40">
        <v>0</v>
      </c>
      <c r="Y23" s="40">
        <v>0</v>
      </c>
      <c r="Z23" s="40">
        <v>0</v>
      </c>
      <c r="AA23" s="47">
        <v>0</v>
      </c>
      <c r="AB23" s="64">
        <v>0</v>
      </c>
      <c r="AC23" s="40">
        <v>0</v>
      </c>
      <c r="AD23" s="40">
        <v>0</v>
      </c>
      <c r="AE23" s="40">
        <v>0</v>
      </c>
      <c r="AF23" s="47">
        <v>0</v>
      </c>
      <c r="AG23" s="64">
        <v>0</v>
      </c>
      <c r="AH23" s="40">
        <v>0</v>
      </c>
      <c r="AI23" s="40">
        <v>0</v>
      </c>
      <c r="AJ23" s="40">
        <v>0</v>
      </c>
      <c r="AK23" s="47">
        <v>0</v>
      </c>
      <c r="AL23" s="64">
        <v>0</v>
      </c>
      <c r="AM23" s="40">
        <v>0</v>
      </c>
      <c r="AN23" s="40">
        <v>0</v>
      </c>
      <c r="AO23" s="40">
        <v>0</v>
      </c>
      <c r="AP23" s="47">
        <v>0</v>
      </c>
      <c r="AQ23" s="64">
        <v>0</v>
      </c>
      <c r="AR23" s="46">
        <v>0</v>
      </c>
      <c r="AS23" s="40">
        <v>0</v>
      </c>
      <c r="AT23" s="40">
        <v>0</v>
      </c>
      <c r="AU23" s="47">
        <v>0</v>
      </c>
      <c r="AV23" s="64">
        <v>0.221636598</v>
      </c>
      <c r="AW23" s="40">
        <v>1.848952332</v>
      </c>
      <c r="AX23" s="40">
        <v>0</v>
      </c>
      <c r="AY23" s="40">
        <v>0</v>
      </c>
      <c r="AZ23" s="47">
        <v>25.150681607</v>
      </c>
      <c r="BA23" s="64">
        <v>0</v>
      </c>
      <c r="BB23" s="46">
        <v>0</v>
      </c>
      <c r="BC23" s="40">
        <v>0</v>
      </c>
      <c r="BD23" s="40">
        <v>0</v>
      </c>
      <c r="BE23" s="47">
        <v>0</v>
      </c>
      <c r="BF23" s="64">
        <v>0.003619816</v>
      </c>
      <c r="BG23" s="46">
        <v>0.037026326</v>
      </c>
      <c r="BH23" s="40">
        <v>0</v>
      </c>
      <c r="BI23" s="40">
        <v>0</v>
      </c>
      <c r="BJ23" s="49">
        <v>0.313716953</v>
      </c>
      <c r="BK23" s="109">
        <v>413.928072215</v>
      </c>
      <c r="BL23" s="87"/>
    </row>
    <row r="24" spans="1:64" ht="12.75">
      <c r="A24" s="10"/>
      <c r="B24" s="107" t="s">
        <v>140</v>
      </c>
      <c r="C24" s="48">
        <v>0</v>
      </c>
      <c r="D24" s="46">
        <v>12.24680667</v>
      </c>
      <c r="E24" s="40">
        <v>0</v>
      </c>
      <c r="F24" s="40">
        <v>0</v>
      </c>
      <c r="G24" s="47">
        <v>0</v>
      </c>
      <c r="H24" s="64">
        <v>0.13286514</v>
      </c>
      <c r="I24" s="40">
        <v>28.670280063</v>
      </c>
      <c r="J24" s="40">
        <v>0</v>
      </c>
      <c r="K24" s="40">
        <v>0</v>
      </c>
      <c r="L24" s="47">
        <v>3.186414448</v>
      </c>
      <c r="M24" s="64">
        <v>0</v>
      </c>
      <c r="N24" s="46">
        <v>0</v>
      </c>
      <c r="O24" s="40">
        <v>0</v>
      </c>
      <c r="P24" s="40">
        <v>0</v>
      </c>
      <c r="Q24" s="47">
        <v>0</v>
      </c>
      <c r="R24" s="64">
        <v>0.036740311</v>
      </c>
      <c r="S24" s="40">
        <v>0</v>
      </c>
      <c r="T24" s="40">
        <v>0</v>
      </c>
      <c r="U24" s="40">
        <v>0</v>
      </c>
      <c r="V24" s="47">
        <v>2.289050635</v>
      </c>
      <c r="W24" s="64">
        <v>0</v>
      </c>
      <c r="X24" s="40">
        <v>0</v>
      </c>
      <c r="Y24" s="40">
        <v>0</v>
      </c>
      <c r="Z24" s="40">
        <v>0</v>
      </c>
      <c r="AA24" s="47">
        <v>0</v>
      </c>
      <c r="AB24" s="64">
        <v>0</v>
      </c>
      <c r="AC24" s="40">
        <v>0</v>
      </c>
      <c r="AD24" s="40">
        <v>0</v>
      </c>
      <c r="AE24" s="40">
        <v>0</v>
      </c>
      <c r="AF24" s="47">
        <v>0</v>
      </c>
      <c r="AG24" s="64">
        <v>0</v>
      </c>
      <c r="AH24" s="40">
        <v>0</v>
      </c>
      <c r="AI24" s="40">
        <v>0</v>
      </c>
      <c r="AJ24" s="40">
        <v>0</v>
      </c>
      <c r="AK24" s="47">
        <v>0</v>
      </c>
      <c r="AL24" s="64">
        <v>0</v>
      </c>
      <c r="AM24" s="40">
        <v>0</v>
      </c>
      <c r="AN24" s="40">
        <v>0</v>
      </c>
      <c r="AO24" s="40">
        <v>0</v>
      </c>
      <c r="AP24" s="47">
        <v>0</v>
      </c>
      <c r="AQ24" s="64">
        <v>0</v>
      </c>
      <c r="AR24" s="46">
        <v>0</v>
      </c>
      <c r="AS24" s="40">
        <v>0</v>
      </c>
      <c r="AT24" s="40">
        <v>0</v>
      </c>
      <c r="AU24" s="47">
        <v>0</v>
      </c>
      <c r="AV24" s="64">
        <v>0.133387612</v>
      </c>
      <c r="AW24" s="40">
        <v>3.004209059</v>
      </c>
      <c r="AX24" s="40">
        <v>0</v>
      </c>
      <c r="AY24" s="40">
        <v>0</v>
      </c>
      <c r="AZ24" s="47">
        <v>9.208684359</v>
      </c>
      <c r="BA24" s="64">
        <v>0</v>
      </c>
      <c r="BB24" s="46">
        <v>0</v>
      </c>
      <c r="BC24" s="40">
        <v>0</v>
      </c>
      <c r="BD24" s="40">
        <v>0</v>
      </c>
      <c r="BE24" s="47">
        <v>0</v>
      </c>
      <c r="BF24" s="64">
        <v>0.057729545</v>
      </c>
      <c r="BG24" s="46">
        <v>0</v>
      </c>
      <c r="BH24" s="40">
        <v>0</v>
      </c>
      <c r="BI24" s="40">
        <v>0</v>
      </c>
      <c r="BJ24" s="49">
        <v>0.127985032</v>
      </c>
      <c r="BK24" s="109">
        <v>59.094152874</v>
      </c>
      <c r="BL24" s="87"/>
    </row>
    <row r="25" spans="1:64" ht="12.75">
      <c r="A25" s="10"/>
      <c r="B25" s="107" t="s">
        <v>138</v>
      </c>
      <c r="C25" s="48">
        <v>0</v>
      </c>
      <c r="D25" s="46">
        <v>0</v>
      </c>
      <c r="E25" s="40">
        <v>0</v>
      </c>
      <c r="F25" s="40">
        <v>0</v>
      </c>
      <c r="G25" s="47">
        <v>0</v>
      </c>
      <c r="H25" s="64">
        <v>0.127705959</v>
      </c>
      <c r="I25" s="40">
        <v>205.280343418</v>
      </c>
      <c r="J25" s="40">
        <v>0</v>
      </c>
      <c r="K25" s="40">
        <v>0</v>
      </c>
      <c r="L25" s="47">
        <v>45.290837905</v>
      </c>
      <c r="M25" s="64">
        <v>0</v>
      </c>
      <c r="N25" s="46">
        <v>0</v>
      </c>
      <c r="O25" s="40">
        <v>0</v>
      </c>
      <c r="P25" s="40">
        <v>0</v>
      </c>
      <c r="Q25" s="47">
        <v>0</v>
      </c>
      <c r="R25" s="64">
        <v>0.049913674</v>
      </c>
      <c r="S25" s="40">
        <v>12.174066667</v>
      </c>
      <c r="T25" s="40">
        <v>0</v>
      </c>
      <c r="U25" s="40">
        <v>0</v>
      </c>
      <c r="V25" s="47">
        <v>0.913055</v>
      </c>
      <c r="W25" s="64">
        <v>0</v>
      </c>
      <c r="X25" s="40">
        <v>0</v>
      </c>
      <c r="Y25" s="40">
        <v>0</v>
      </c>
      <c r="Z25" s="40">
        <v>0</v>
      </c>
      <c r="AA25" s="47">
        <v>0</v>
      </c>
      <c r="AB25" s="64">
        <v>0</v>
      </c>
      <c r="AC25" s="40">
        <v>0</v>
      </c>
      <c r="AD25" s="40">
        <v>0</v>
      </c>
      <c r="AE25" s="40">
        <v>0</v>
      </c>
      <c r="AF25" s="47">
        <v>0</v>
      </c>
      <c r="AG25" s="64">
        <v>0</v>
      </c>
      <c r="AH25" s="40">
        <v>0</v>
      </c>
      <c r="AI25" s="40">
        <v>0</v>
      </c>
      <c r="AJ25" s="40">
        <v>0</v>
      </c>
      <c r="AK25" s="47">
        <v>0</v>
      </c>
      <c r="AL25" s="64">
        <v>0</v>
      </c>
      <c r="AM25" s="40">
        <v>0</v>
      </c>
      <c r="AN25" s="40">
        <v>0</v>
      </c>
      <c r="AO25" s="40">
        <v>0</v>
      </c>
      <c r="AP25" s="47">
        <v>0</v>
      </c>
      <c r="AQ25" s="64">
        <v>0</v>
      </c>
      <c r="AR25" s="46">
        <v>0</v>
      </c>
      <c r="AS25" s="40">
        <v>0</v>
      </c>
      <c r="AT25" s="40">
        <v>0</v>
      </c>
      <c r="AU25" s="47">
        <v>0</v>
      </c>
      <c r="AV25" s="64">
        <v>0.385508666</v>
      </c>
      <c r="AW25" s="40">
        <v>5.478624515</v>
      </c>
      <c r="AX25" s="40">
        <v>0</v>
      </c>
      <c r="AY25" s="40">
        <v>0</v>
      </c>
      <c r="AZ25" s="47">
        <v>22.085111026</v>
      </c>
      <c r="BA25" s="64">
        <v>0</v>
      </c>
      <c r="BB25" s="46">
        <v>0</v>
      </c>
      <c r="BC25" s="40">
        <v>0</v>
      </c>
      <c r="BD25" s="40">
        <v>0</v>
      </c>
      <c r="BE25" s="47">
        <v>0</v>
      </c>
      <c r="BF25" s="64">
        <v>0.226449658</v>
      </c>
      <c r="BG25" s="46">
        <v>36.285951623</v>
      </c>
      <c r="BH25" s="40">
        <v>0</v>
      </c>
      <c r="BI25" s="40">
        <v>0</v>
      </c>
      <c r="BJ25" s="49">
        <v>0.900354105</v>
      </c>
      <c r="BK25" s="109">
        <v>329.197922216</v>
      </c>
      <c r="BL25" s="87"/>
    </row>
    <row r="26" spans="1:64" ht="12.75">
      <c r="A26" s="10"/>
      <c r="B26" s="107" t="s">
        <v>139</v>
      </c>
      <c r="C26" s="48">
        <v>0</v>
      </c>
      <c r="D26" s="46">
        <v>0</v>
      </c>
      <c r="E26" s="40">
        <v>0</v>
      </c>
      <c r="F26" s="40">
        <v>0</v>
      </c>
      <c r="G26" s="47">
        <v>0</v>
      </c>
      <c r="H26" s="64">
        <v>0.115005088</v>
      </c>
      <c r="I26" s="40">
        <v>12.061636247</v>
      </c>
      <c r="J26" s="40">
        <v>0</v>
      </c>
      <c r="K26" s="40">
        <v>0</v>
      </c>
      <c r="L26" s="47">
        <v>28.450233155</v>
      </c>
      <c r="M26" s="64">
        <v>0</v>
      </c>
      <c r="N26" s="46">
        <v>0</v>
      </c>
      <c r="O26" s="40">
        <v>0</v>
      </c>
      <c r="P26" s="40">
        <v>0</v>
      </c>
      <c r="Q26" s="47">
        <v>0</v>
      </c>
      <c r="R26" s="64">
        <v>0.035660493</v>
      </c>
      <c r="S26" s="40">
        <v>0</v>
      </c>
      <c r="T26" s="40">
        <v>0</v>
      </c>
      <c r="U26" s="40">
        <v>0</v>
      </c>
      <c r="V26" s="47">
        <v>3.959231745</v>
      </c>
      <c r="W26" s="64">
        <v>0</v>
      </c>
      <c r="X26" s="40">
        <v>0</v>
      </c>
      <c r="Y26" s="40">
        <v>0</v>
      </c>
      <c r="Z26" s="40">
        <v>0</v>
      </c>
      <c r="AA26" s="47">
        <v>0</v>
      </c>
      <c r="AB26" s="64">
        <v>0</v>
      </c>
      <c r="AC26" s="40">
        <v>0</v>
      </c>
      <c r="AD26" s="40">
        <v>0</v>
      </c>
      <c r="AE26" s="40">
        <v>0</v>
      </c>
      <c r="AF26" s="47">
        <v>0</v>
      </c>
      <c r="AG26" s="64">
        <v>0</v>
      </c>
      <c r="AH26" s="40">
        <v>0</v>
      </c>
      <c r="AI26" s="40">
        <v>0</v>
      </c>
      <c r="AJ26" s="40">
        <v>0</v>
      </c>
      <c r="AK26" s="47">
        <v>0</v>
      </c>
      <c r="AL26" s="64">
        <v>0</v>
      </c>
      <c r="AM26" s="40">
        <v>0</v>
      </c>
      <c r="AN26" s="40">
        <v>0</v>
      </c>
      <c r="AO26" s="40">
        <v>0</v>
      </c>
      <c r="AP26" s="47">
        <v>0</v>
      </c>
      <c r="AQ26" s="64">
        <v>0</v>
      </c>
      <c r="AR26" s="46">
        <v>0</v>
      </c>
      <c r="AS26" s="40">
        <v>0</v>
      </c>
      <c r="AT26" s="40">
        <v>0</v>
      </c>
      <c r="AU26" s="47">
        <v>0</v>
      </c>
      <c r="AV26" s="64">
        <v>0.644381693</v>
      </c>
      <c r="AW26" s="40">
        <v>10.274936176</v>
      </c>
      <c r="AX26" s="40">
        <v>0</v>
      </c>
      <c r="AY26" s="40">
        <v>0</v>
      </c>
      <c r="AZ26" s="47">
        <v>55.241609817</v>
      </c>
      <c r="BA26" s="64">
        <v>0</v>
      </c>
      <c r="BB26" s="46">
        <v>0</v>
      </c>
      <c r="BC26" s="40">
        <v>0</v>
      </c>
      <c r="BD26" s="40">
        <v>0</v>
      </c>
      <c r="BE26" s="47">
        <v>0</v>
      </c>
      <c r="BF26" s="64">
        <v>0.14822035</v>
      </c>
      <c r="BG26" s="46">
        <v>0</v>
      </c>
      <c r="BH26" s="40">
        <v>0</v>
      </c>
      <c r="BI26" s="40">
        <v>0</v>
      </c>
      <c r="BJ26" s="49">
        <v>11.644090262</v>
      </c>
      <c r="BK26" s="109">
        <v>122.575005026</v>
      </c>
      <c r="BL26" s="87"/>
    </row>
    <row r="27" spans="1:64" ht="12.75">
      <c r="A27" s="10"/>
      <c r="B27" s="107" t="s">
        <v>143</v>
      </c>
      <c r="C27" s="48">
        <v>0</v>
      </c>
      <c r="D27" s="46">
        <v>0</v>
      </c>
      <c r="E27" s="40">
        <v>0</v>
      </c>
      <c r="F27" s="40">
        <v>0</v>
      </c>
      <c r="G27" s="47">
        <v>0</v>
      </c>
      <c r="H27" s="64">
        <v>0.187365463</v>
      </c>
      <c r="I27" s="40">
        <v>94.282888612</v>
      </c>
      <c r="J27" s="40">
        <v>0</v>
      </c>
      <c r="K27" s="40">
        <v>0</v>
      </c>
      <c r="L27" s="47">
        <v>74.908836242</v>
      </c>
      <c r="M27" s="64">
        <v>0</v>
      </c>
      <c r="N27" s="46">
        <v>0</v>
      </c>
      <c r="O27" s="40">
        <v>0</v>
      </c>
      <c r="P27" s="40">
        <v>0</v>
      </c>
      <c r="Q27" s="47">
        <v>0</v>
      </c>
      <c r="R27" s="64">
        <v>0.018527175</v>
      </c>
      <c r="S27" s="40">
        <v>0.444144633</v>
      </c>
      <c r="T27" s="40">
        <v>0</v>
      </c>
      <c r="U27" s="40">
        <v>0</v>
      </c>
      <c r="V27" s="47">
        <v>0.607843656</v>
      </c>
      <c r="W27" s="64">
        <v>0</v>
      </c>
      <c r="X27" s="40">
        <v>0</v>
      </c>
      <c r="Y27" s="40">
        <v>0</v>
      </c>
      <c r="Z27" s="40">
        <v>0</v>
      </c>
      <c r="AA27" s="47">
        <v>0</v>
      </c>
      <c r="AB27" s="64">
        <v>0</v>
      </c>
      <c r="AC27" s="40">
        <v>0</v>
      </c>
      <c r="AD27" s="40">
        <v>0</v>
      </c>
      <c r="AE27" s="40">
        <v>0</v>
      </c>
      <c r="AF27" s="47">
        <v>0</v>
      </c>
      <c r="AG27" s="64">
        <v>0</v>
      </c>
      <c r="AH27" s="40">
        <v>0</v>
      </c>
      <c r="AI27" s="40">
        <v>0</v>
      </c>
      <c r="AJ27" s="40">
        <v>0</v>
      </c>
      <c r="AK27" s="47">
        <v>0</v>
      </c>
      <c r="AL27" s="64">
        <v>0</v>
      </c>
      <c r="AM27" s="40">
        <v>0</v>
      </c>
      <c r="AN27" s="40">
        <v>0</v>
      </c>
      <c r="AO27" s="40">
        <v>0</v>
      </c>
      <c r="AP27" s="47">
        <v>0</v>
      </c>
      <c r="AQ27" s="64">
        <v>0</v>
      </c>
      <c r="AR27" s="46">
        <v>0</v>
      </c>
      <c r="AS27" s="40">
        <v>0</v>
      </c>
      <c r="AT27" s="40">
        <v>0</v>
      </c>
      <c r="AU27" s="47">
        <v>0</v>
      </c>
      <c r="AV27" s="64">
        <v>0.183147528</v>
      </c>
      <c r="AW27" s="40">
        <v>138.741775967</v>
      </c>
      <c r="AX27" s="40">
        <v>0</v>
      </c>
      <c r="AY27" s="40">
        <v>0</v>
      </c>
      <c r="AZ27" s="47">
        <v>177.590932033</v>
      </c>
      <c r="BA27" s="64">
        <v>0</v>
      </c>
      <c r="BB27" s="46">
        <v>0</v>
      </c>
      <c r="BC27" s="40">
        <v>0</v>
      </c>
      <c r="BD27" s="40">
        <v>0</v>
      </c>
      <c r="BE27" s="47">
        <v>0</v>
      </c>
      <c r="BF27" s="64">
        <v>0.005011219</v>
      </c>
      <c r="BG27" s="46">
        <v>2.317689867</v>
      </c>
      <c r="BH27" s="40">
        <v>0</v>
      </c>
      <c r="BI27" s="40">
        <v>0</v>
      </c>
      <c r="BJ27" s="49">
        <v>1.20269312</v>
      </c>
      <c r="BK27" s="109">
        <v>490.490855515</v>
      </c>
      <c r="BL27" s="87"/>
    </row>
    <row r="28" spans="1:64" ht="12.75">
      <c r="A28" s="10"/>
      <c r="B28" s="107" t="s">
        <v>136</v>
      </c>
      <c r="C28" s="48">
        <v>0</v>
      </c>
      <c r="D28" s="46">
        <v>0</v>
      </c>
      <c r="E28" s="40">
        <v>0</v>
      </c>
      <c r="F28" s="40">
        <v>0</v>
      </c>
      <c r="G28" s="47">
        <v>0</v>
      </c>
      <c r="H28" s="64">
        <v>0.388461628</v>
      </c>
      <c r="I28" s="40">
        <v>68.42425869</v>
      </c>
      <c r="J28" s="40">
        <v>0</v>
      </c>
      <c r="K28" s="40">
        <v>0</v>
      </c>
      <c r="L28" s="47">
        <v>41.974221307</v>
      </c>
      <c r="M28" s="64">
        <v>0</v>
      </c>
      <c r="N28" s="46">
        <v>0</v>
      </c>
      <c r="O28" s="40">
        <v>0</v>
      </c>
      <c r="P28" s="40">
        <v>0</v>
      </c>
      <c r="Q28" s="47">
        <v>0</v>
      </c>
      <c r="R28" s="64">
        <v>0.045259152</v>
      </c>
      <c r="S28" s="40">
        <v>6.374535</v>
      </c>
      <c r="T28" s="40">
        <v>0</v>
      </c>
      <c r="U28" s="40">
        <v>0</v>
      </c>
      <c r="V28" s="47">
        <v>3.721963496</v>
      </c>
      <c r="W28" s="64">
        <v>0</v>
      </c>
      <c r="X28" s="40">
        <v>0</v>
      </c>
      <c r="Y28" s="40">
        <v>0</v>
      </c>
      <c r="Z28" s="40">
        <v>0</v>
      </c>
      <c r="AA28" s="47">
        <v>0</v>
      </c>
      <c r="AB28" s="64">
        <v>0</v>
      </c>
      <c r="AC28" s="40">
        <v>0.050477147</v>
      </c>
      <c r="AD28" s="40">
        <v>0</v>
      </c>
      <c r="AE28" s="40">
        <v>0</v>
      </c>
      <c r="AF28" s="47">
        <v>0</v>
      </c>
      <c r="AG28" s="64">
        <v>0</v>
      </c>
      <c r="AH28" s="40">
        <v>0</v>
      </c>
      <c r="AI28" s="40">
        <v>0</v>
      </c>
      <c r="AJ28" s="40">
        <v>0</v>
      </c>
      <c r="AK28" s="47">
        <v>0</v>
      </c>
      <c r="AL28" s="64">
        <v>0</v>
      </c>
      <c r="AM28" s="40">
        <v>0</v>
      </c>
      <c r="AN28" s="40">
        <v>0</v>
      </c>
      <c r="AO28" s="40">
        <v>0</v>
      </c>
      <c r="AP28" s="47">
        <v>0</v>
      </c>
      <c r="AQ28" s="64">
        <v>0</v>
      </c>
      <c r="AR28" s="46">
        <v>0</v>
      </c>
      <c r="AS28" s="40">
        <v>0</v>
      </c>
      <c r="AT28" s="40">
        <v>0</v>
      </c>
      <c r="AU28" s="47">
        <v>0</v>
      </c>
      <c r="AV28" s="64">
        <v>6.917174779</v>
      </c>
      <c r="AW28" s="40">
        <v>95.176847208</v>
      </c>
      <c r="AX28" s="40">
        <v>0</v>
      </c>
      <c r="AY28" s="40">
        <v>0</v>
      </c>
      <c r="AZ28" s="47">
        <v>204.657713395</v>
      </c>
      <c r="BA28" s="64">
        <v>0</v>
      </c>
      <c r="BB28" s="46">
        <v>0</v>
      </c>
      <c r="BC28" s="40">
        <v>0</v>
      </c>
      <c r="BD28" s="40">
        <v>0</v>
      </c>
      <c r="BE28" s="47">
        <v>0</v>
      </c>
      <c r="BF28" s="64">
        <v>0.742459145</v>
      </c>
      <c r="BG28" s="46">
        <v>18.70796082</v>
      </c>
      <c r="BH28" s="40">
        <v>3.785786001</v>
      </c>
      <c r="BI28" s="40">
        <v>0</v>
      </c>
      <c r="BJ28" s="49">
        <v>14.021361897</v>
      </c>
      <c r="BK28" s="109">
        <v>464.988479665</v>
      </c>
      <c r="BL28" s="87"/>
    </row>
    <row r="29" spans="1:64" ht="12.75">
      <c r="A29" s="31"/>
      <c r="B29" s="32" t="s">
        <v>98</v>
      </c>
      <c r="C29" s="96">
        <f>SUM(C17:C28)</f>
        <v>0</v>
      </c>
      <c r="D29" s="79">
        <f>SUM(D17:D28)</f>
        <v>35.489048002</v>
      </c>
      <c r="E29" s="79">
        <f>SUM(E17:E28)</f>
        <v>0</v>
      </c>
      <c r="F29" s="79">
        <f>SUM(F17:F28)</f>
        <v>0</v>
      </c>
      <c r="G29" s="79">
        <f>SUM(G17:G28)</f>
        <v>0</v>
      </c>
      <c r="H29" s="79">
        <f>SUM(H17:H28)</f>
        <v>2.3222392110000003</v>
      </c>
      <c r="I29" s="79">
        <f>SUM(I17:I28)</f>
        <v>1219.05534057</v>
      </c>
      <c r="J29" s="79">
        <f>SUM(J17:J28)</f>
        <v>0</v>
      </c>
      <c r="K29" s="79">
        <f>SUM(K17:K28)</f>
        <v>0</v>
      </c>
      <c r="L29" s="79">
        <f>SUM(L17:L28)</f>
        <v>418.290891777</v>
      </c>
      <c r="M29" s="79">
        <f>SUM(M17:M28)</f>
        <v>0</v>
      </c>
      <c r="N29" s="79">
        <f>SUM(N17:N28)</f>
        <v>0</v>
      </c>
      <c r="O29" s="79">
        <f>SUM(O17:O28)</f>
        <v>0</v>
      </c>
      <c r="P29" s="79">
        <f>SUM(P17:P28)</f>
        <v>0</v>
      </c>
      <c r="Q29" s="79">
        <f>SUM(Q17:Q28)</f>
        <v>0</v>
      </c>
      <c r="R29" s="79">
        <f>SUM(R17:R28)</f>
        <v>0.7074991479999999</v>
      </c>
      <c r="S29" s="79">
        <f>SUM(S17:S28)</f>
        <v>18.9927463</v>
      </c>
      <c r="T29" s="79">
        <f>SUM(T17:T28)</f>
        <v>1.266569</v>
      </c>
      <c r="U29" s="79">
        <f>SUM(U17:U28)</f>
        <v>0</v>
      </c>
      <c r="V29" s="79">
        <f>SUM(V17:V28)</f>
        <v>18.232723203</v>
      </c>
      <c r="W29" s="79">
        <f>SUM(W17:W28)</f>
        <v>0</v>
      </c>
      <c r="X29" s="79">
        <f>SUM(X17:X28)</f>
        <v>0</v>
      </c>
      <c r="Y29" s="79">
        <f>SUM(Y17:Y28)</f>
        <v>0</v>
      </c>
      <c r="Z29" s="79">
        <f>SUM(Z17:Z28)</f>
        <v>0</v>
      </c>
      <c r="AA29" s="79">
        <f>SUM(AA17:AA28)</f>
        <v>0</v>
      </c>
      <c r="AB29" s="79">
        <f>SUM(AB17:AB28)</f>
        <v>0</v>
      </c>
      <c r="AC29" s="79">
        <f>SUM(AC17:AC28)</f>
        <v>0.050477147</v>
      </c>
      <c r="AD29" s="79">
        <f>SUM(AD17:AD28)</f>
        <v>0</v>
      </c>
      <c r="AE29" s="79">
        <f>SUM(AE17:AE28)</f>
        <v>0</v>
      </c>
      <c r="AF29" s="79">
        <f>SUM(AF17:AF28)</f>
        <v>0</v>
      </c>
      <c r="AG29" s="79">
        <f>SUM(AG17:AG28)</f>
        <v>0</v>
      </c>
      <c r="AH29" s="79">
        <f>SUM(AH17:AH28)</f>
        <v>0</v>
      </c>
      <c r="AI29" s="79">
        <f>SUM(AI17:AI28)</f>
        <v>0</v>
      </c>
      <c r="AJ29" s="79">
        <f>SUM(AJ17:AJ28)</f>
        <v>0</v>
      </c>
      <c r="AK29" s="79">
        <f>SUM(AK17:AK28)</f>
        <v>0</v>
      </c>
      <c r="AL29" s="79">
        <f>SUM(AL17:AL28)</f>
        <v>0</v>
      </c>
      <c r="AM29" s="79">
        <f>SUM(AM17:AM28)</f>
        <v>0</v>
      </c>
      <c r="AN29" s="79">
        <f>SUM(AN17:AN28)</f>
        <v>0</v>
      </c>
      <c r="AO29" s="79">
        <f>SUM(AO17:AO28)</f>
        <v>0</v>
      </c>
      <c r="AP29" s="79">
        <f>SUM(AP17:AP28)</f>
        <v>0</v>
      </c>
      <c r="AQ29" s="79">
        <f>SUM(AQ17:AQ28)</f>
        <v>0</v>
      </c>
      <c r="AR29" s="79">
        <f>SUM(AR17:AR28)</f>
        <v>0</v>
      </c>
      <c r="AS29" s="79">
        <f>SUM(AS17:AS28)</f>
        <v>0</v>
      </c>
      <c r="AT29" s="79">
        <f>SUM(AT17:AT28)</f>
        <v>0</v>
      </c>
      <c r="AU29" s="79">
        <f>SUM(AU17:AU28)</f>
        <v>0</v>
      </c>
      <c r="AV29" s="79">
        <f>SUM(AV17:AV28)</f>
        <v>10.902507504999999</v>
      </c>
      <c r="AW29" s="79">
        <f>SUM(AW17:AW28)</f>
        <v>354.514923082</v>
      </c>
      <c r="AX29" s="79">
        <f>SUM(AX17:AX28)</f>
        <v>0</v>
      </c>
      <c r="AY29" s="79">
        <f>SUM(AY17:AY28)</f>
        <v>0</v>
      </c>
      <c r="AZ29" s="79">
        <f>SUM(AZ17:AZ28)</f>
        <v>629.099280433</v>
      </c>
      <c r="BA29" s="79">
        <f>SUM(BA17:BA28)</f>
        <v>0</v>
      </c>
      <c r="BB29" s="79">
        <f>SUM(BB17:BB28)</f>
        <v>0</v>
      </c>
      <c r="BC29" s="79">
        <f>SUM(BC17:BC28)</f>
        <v>0</v>
      </c>
      <c r="BD29" s="79">
        <f>SUM(BD17:BD28)</f>
        <v>0</v>
      </c>
      <c r="BE29" s="79">
        <f>SUM(BE17:BE28)</f>
        <v>0</v>
      </c>
      <c r="BF29" s="79">
        <f>SUM(BF17:BF28)</f>
        <v>1.633731698</v>
      </c>
      <c r="BG29" s="79">
        <f>SUM(BG17:BG28)</f>
        <v>59.365651716</v>
      </c>
      <c r="BH29" s="79">
        <f>SUM(BH17:BH28)</f>
        <v>3.785786001</v>
      </c>
      <c r="BI29" s="79">
        <f>SUM(BI17:BI28)</f>
        <v>0</v>
      </c>
      <c r="BJ29" s="79">
        <f>SUM(BJ17:BJ28)</f>
        <v>42.346828882</v>
      </c>
      <c r="BK29" s="112">
        <f>SUM(BK17:BK28)</f>
        <v>2816.056243675</v>
      </c>
      <c r="BL29" s="87"/>
    </row>
    <row r="30" spans="1:64" ht="12.75">
      <c r="A30" s="10" t="s">
        <v>70</v>
      </c>
      <c r="B30" s="17" t="s">
        <v>13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55"/>
      <c r="BL30" s="87"/>
    </row>
    <row r="31" spans="1:64" ht="12.75">
      <c r="A31" s="10"/>
      <c r="B31" s="18" t="s">
        <v>31</v>
      </c>
      <c r="C31" s="97"/>
      <c r="D31" s="51"/>
      <c r="E31" s="52"/>
      <c r="F31" s="52"/>
      <c r="G31" s="53"/>
      <c r="H31" s="50"/>
      <c r="I31" s="52"/>
      <c r="J31" s="52"/>
      <c r="K31" s="52"/>
      <c r="L31" s="53"/>
      <c r="M31" s="50"/>
      <c r="N31" s="51"/>
      <c r="O31" s="52"/>
      <c r="P31" s="52"/>
      <c r="Q31" s="53"/>
      <c r="R31" s="50"/>
      <c r="S31" s="52"/>
      <c r="T31" s="52"/>
      <c r="U31" s="52"/>
      <c r="V31" s="53"/>
      <c r="W31" s="50"/>
      <c r="X31" s="52"/>
      <c r="Y31" s="52"/>
      <c r="Z31" s="52"/>
      <c r="AA31" s="53"/>
      <c r="AB31" s="50"/>
      <c r="AC31" s="52"/>
      <c r="AD31" s="52"/>
      <c r="AE31" s="52"/>
      <c r="AF31" s="53"/>
      <c r="AG31" s="50"/>
      <c r="AH31" s="52"/>
      <c r="AI31" s="52"/>
      <c r="AJ31" s="52"/>
      <c r="AK31" s="53"/>
      <c r="AL31" s="50"/>
      <c r="AM31" s="52"/>
      <c r="AN31" s="52"/>
      <c r="AO31" s="52"/>
      <c r="AP31" s="53"/>
      <c r="AQ31" s="50"/>
      <c r="AR31" s="51"/>
      <c r="AS31" s="52"/>
      <c r="AT31" s="52"/>
      <c r="AU31" s="53"/>
      <c r="AV31" s="50"/>
      <c r="AW31" s="52"/>
      <c r="AX31" s="52"/>
      <c r="AY31" s="52"/>
      <c r="AZ31" s="53"/>
      <c r="BA31" s="50"/>
      <c r="BB31" s="51"/>
      <c r="BC31" s="52"/>
      <c r="BD31" s="52"/>
      <c r="BE31" s="53"/>
      <c r="BF31" s="50"/>
      <c r="BG31" s="51"/>
      <c r="BH31" s="52"/>
      <c r="BI31" s="52"/>
      <c r="BJ31" s="53"/>
      <c r="BK31" s="54"/>
      <c r="BL31" s="87"/>
    </row>
    <row r="32" spans="1:64" ht="12.75">
      <c r="A32" s="31"/>
      <c r="B32" s="32" t="s">
        <v>83</v>
      </c>
      <c r="C32" s="98"/>
      <c r="D32" s="56"/>
      <c r="E32" s="56"/>
      <c r="F32" s="56"/>
      <c r="G32" s="57"/>
      <c r="H32" s="55"/>
      <c r="I32" s="56"/>
      <c r="J32" s="56"/>
      <c r="K32" s="56"/>
      <c r="L32" s="57"/>
      <c r="M32" s="55"/>
      <c r="N32" s="56"/>
      <c r="O32" s="56"/>
      <c r="P32" s="56"/>
      <c r="Q32" s="57"/>
      <c r="R32" s="55"/>
      <c r="S32" s="56"/>
      <c r="T32" s="56"/>
      <c r="U32" s="56"/>
      <c r="V32" s="57"/>
      <c r="W32" s="55"/>
      <c r="X32" s="56"/>
      <c r="Y32" s="56"/>
      <c r="Z32" s="56"/>
      <c r="AA32" s="57"/>
      <c r="AB32" s="55"/>
      <c r="AC32" s="56"/>
      <c r="AD32" s="56"/>
      <c r="AE32" s="56"/>
      <c r="AF32" s="57"/>
      <c r="AG32" s="55"/>
      <c r="AH32" s="56"/>
      <c r="AI32" s="56"/>
      <c r="AJ32" s="56"/>
      <c r="AK32" s="57"/>
      <c r="AL32" s="55"/>
      <c r="AM32" s="56"/>
      <c r="AN32" s="56"/>
      <c r="AO32" s="56"/>
      <c r="AP32" s="57"/>
      <c r="AQ32" s="55"/>
      <c r="AR32" s="56"/>
      <c r="AS32" s="56"/>
      <c r="AT32" s="56"/>
      <c r="AU32" s="57"/>
      <c r="AV32" s="55"/>
      <c r="AW32" s="56"/>
      <c r="AX32" s="56"/>
      <c r="AY32" s="56"/>
      <c r="AZ32" s="57"/>
      <c r="BA32" s="55"/>
      <c r="BB32" s="56"/>
      <c r="BC32" s="56"/>
      <c r="BD32" s="56"/>
      <c r="BE32" s="57"/>
      <c r="BF32" s="55"/>
      <c r="BG32" s="56"/>
      <c r="BH32" s="56"/>
      <c r="BI32" s="56"/>
      <c r="BJ32" s="57"/>
      <c r="BK32" s="58"/>
      <c r="BL32" s="87"/>
    </row>
    <row r="33" spans="1:64" ht="12.75">
      <c r="A33" s="10" t="s">
        <v>72</v>
      </c>
      <c r="B33" s="21" t="s">
        <v>87</v>
      </c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9"/>
      <c r="BL33" s="87"/>
    </row>
    <row r="34" spans="1:64" ht="12.75">
      <c r="A34" s="10"/>
      <c r="B34" s="18" t="s">
        <v>31</v>
      </c>
      <c r="C34" s="97"/>
      <c r="D34" s="51"/>
      <c r="E34" s="52"/>
      <c r="F34" s="52"/>
      <c r="G34" s="53"/>
      <c r="H34" s="50"/>
      <c r="I34" s="52"/>
      <c r="J34" s="52"/>
      <c r="K34" s="52"/>
      <c r="L34" s="53"/>
      <c r="M34" s="50"/>
      <c r="N34" s="51"/>
      <c r="O34" s="52"/>
      <c r="P34" s="52"/>
      <c r="Q34" s="53"/>
      <c r="R34" s="50"/>
      <c r="S34" s="52"/>
      <c r="T34" s="52"/>
      <c r="U34" s="52"/>
      <c r="V34" s="53"/>
      <c r="W34" s="50"/>
      <c r="X34" s="52"/>
      <c r="Y34" s="52"/>
      <c r="Z34" s="52"/>
      <c r="AA34" s="53"/>
      <c r="AB34" s="50"/>
      <c r="AC34" s="52"/>
      <c r="AD34" s="52"/>
      <c r="AE34" s="52"/>
      <c r="AF34" s="53"/>
      <c r="AG34" s="50"/>
      <c r="AH34" s="52"/>
      <c r="AI34" s="52"/>
      <c r="AJ34" s="52"/>
      <c r="AK34" s="53"/>
      <c r="AL34" s="50"/>
      <c r="AM34" s="52"/>
      <c r="AN34" s="52"/>
      <c r="AO34" s="52"/>
      <c r="AP34" s="53"/>
      <c r="AQ34" s="50"/>
      <c r="AR34" s="51"/>
      <c r="AS34" s="52"/>
      <c r="AT34" s="52"/>
      <c r="AU34" s="53"/>
      <c r="AV34" s="50"/>
      <c r="AW34" s="52"/>
      <c r="AX34" s="52"/>
      <c r="AY34" s="52"/>
      <c r="AZ34" s="53"/>
      <c r="BA34" s="50"/>
      <c r="BB34" s="51"/>
      <c r="BC34" s="52"/>
      <c r="BD34" s="52"/>
      <c r="BE34" s="53"/>
      <c r="BF34" s="50"/>
      <c r="BG34" s="51"/>
      <c r="BH34" s="52"/>
      <c r="BI34" s="52"/>
      <c r="BJ34" s="53"/>
      <c r="BK34" s="54"/>
      <c r="BL34" s="87"/>
    </row>
    <row r="35" spans="1:64" ht="12.75">
      <c r="A35" s="31"/>
      <c r="B35" s="32" t="s">
        <v>82</v>
      </c>
      <c r="C35" s="98"/>
      <c r="D35" s="56"/>
      <c r="E35" s="56"/>
      <c r="F35" s="56"/>
      <c r="G35" s="57"/>
      <c r="H35" s="55"/>
      <c r="I35" s="56"/>
      <c r="J35" s="56"/>
      <c r="K35" s="56"/>
      <c r="L35" s="57"/>
      <c r="M35" s="55"/>
      <c r="N35" s="56"/>
      <c r="O35" s="56"/>
      <c r="P35" s="56"/>
      <c r="Q35" s="57"/>
      <c r="R35" s="55"/>
      <c r="S35" s="56"/>
      <c r="T35" s="56"/>
      <c r="U35" s="56"/>
      <c r="V35" s="57"/>
      <c r="W35" s="55"/>
      <c r="X35" s="56"/>
      <c r="Y35" s="56"/>
      <c r="Z35" s="56"/>
      <c r="AA35" s="57"/>
      <c r="AB35" s="55"/>
      <c r="AC35" s="56"/>
      <c r="AD35" s="56"/>
      <c r="AE35" s="56"/>
      <c r="AF35" s="57"/>
      <c r="AG35" s="55"/>
      <c r="AH35" s="56"/>
      <c r="AI35" s="56"/>
      <c r="AJ35" s="56"/>
      <c r="AK35" s="57"/>
      <c r="AL35" s="55"/>
      <c r="AM35" s="56"/>
      <c r="AN35" s="56"/>
      <c r="AO35" s="56"/>
      <c r="AP35" s="57"/>
      <c r="AQ35" s="55"/>
      <c r="AR35" s="56"/>
      <c r="AS35" s="56"/>
      <c r="AT35" s="56"/>
      <c r="AU35" s="57"/>
      <c r="AV35" s="55"/>
      <c r="AW35" s="56"/>
      <c r="AX35" s="56"/>
      <c r="AY35" s="56"/>
      <c r="AZ35" s="57"/>
      <c r="BA35" s="55"/>
      <c r="BB35" s="56"/>
      <c r="BC35" s="56"/>
      <c r="BD35" s="56"/>
      <c r="BE35" s="57"/>
      <c r="BF35" s="55"/>
      <c r="BG35" s="56"/>
      <c r="BH35" s="56"/>
      <c r="BI35" s="56"/>
      <c r="BJ35" s="57"/>
      <c r="BK35" s="58"/>
      <c r="BL35" s="87"/>
    </row>
    <row r="36" spans="1:64" ht="12.75">
      <c r="A36" s="10" t="s">
        <v>73</v>
      </c>
      <c r="B36" s="17" t="s">
        <v>14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9"/>
      <c r="BL36" s="87"/>
    </row>
    <row r="37" spans="1:64" ht="12.75">
      <c r="A37" s="10"/>
      <c r="B37" s="21" t="s">
        <v>155</v>
      </c>
      <c r="C37" s="48">
        <v>0</v>
      </c>
      <c r="D37" s="46">
        <v>288.48432213</v>
      </c>
      <c r="E37" s="40">
        <v>0</v>
      </c>
      <c r="F37" s="40">
        <v>0</v>
      </c>
      <c r="G37" s="47">
        <v>0</v>
      </c>
      <c r="H37" s="64">
        <v>21.86443364</v>
      </c>
      <c r="I37" s="40">
        <v>1229.691636324</v>
      </c>
      <c r="J37" s="40">
        <v>8.156568211</v>
      </c>
      <c r="K37" s="40">
        <v>0</v>
      </c>
      <c r="L37" s="47">
        <v>634.711799228</v>
      </c>
      <c r="M37" s="64">
        <v>0</v>
      </c>
      <c r="N37" s="46">
        <v>0</v>
      </c>
      <c r="O37" s="40">
        <v>0</v>
      </c>
      <c r="P37" s="40">
        <v>0</v>
      </c>
      <c r="Q37" s="47">
        <v>0</v>
      </c>
      <c r="R37" s="64">
        <v>7.839265906</v>
      </c>
      <c r="S37" s="40">
        <v>8.60160625</v>
      </c>
      <c r="T37" s="40">
        <v>2.068790628</v>
      </c>
      <c r="U37" s="40">
        <v>0</v>
      </c>
      <c r="V37" s="47">
        <v>32.494168807</v>
      </c>
      <c r="W37" s="64">
        <v>0</v>
      </c>
      <c r="X37" s="40">
        <v>0</v>
      </c>
      <c r="Y37" s="40">
        <v>0</v>
      </c>
      <c r="Z37" s="40">
        <v>0</v>
      </c>
      <c r="AA37" s="47">
        <v>0</v>
      </c>
      <c r="AB37" s="64">
        <v>0.013261784</v>
      </c>
      <c r="AC37" s="40">
        <v>0</v>
      </c>
      <c r="AD37" s="40">
        <v>0</v>
      </c>
      <c r="AE37" s="40">
        <v>0</v>
      </c>
      <c r="AF37" s="47">
        <v>0.091580529</v>
      </c>
      <c r="AG37" s="64">
        <v>0</v>
      </c>
      <c r="AH37" s="40">
        <v>0</v>
      </c>
      <c r="AI37" s="40">
        <v>0</v>
      </c>
      <c r="AJ37" s="40">
        <v>0</v>
      </c>
      <c r="AK37" s="47">
        <v>0</v>
      </c>
      <c r="AL37" s="64">
        <v>0.001825802</v>
      </c>
      <c r="AM37" s="40">
        <v>0</v>
      </c>
      <c r="AN37" s="40">
        <v>0</v>
      </c>
      <c r="AO37" s="40">
        <v>0</v>
      </c>
      <c r="AP37" s="47">
        <v>0</v>
      </c>
      <c r="AQ37" s="64">
        <v>0</v>
      </c>
      <c r="AR37" s="46">
        <v>0</v>
      </c>
      <c r="AS37" s="40">
        <v>0</v>
      </c>
      <c r="AT37" s="40">
        <v>0</v>
      </c>
      <c r="AU37" s="47">
        <v>0</v>
      </c>
      <c r="AV37" s="64">
        <v>35.72609951</v>
      </c>
      <c r="AW37" s="40">
        <v>375.933382604</v>
      </c>
      <c r="AX37" s="40">
        <v>2.247285621</v>
      </c>
      <c r="AY37" s="40">
        <v>0</v>
      </c>
      <c r="AZ37" s="47">
        <v>852.170634316</v>
      </c>
      <c r="BA37" s="64">
        <v>0</v>
      </c>
      <c r="BB37" s="46">
        <v>0</v>
      </c>
      <c r="BC37" s="40">
        <v>0</v>
      </c>
      <c r="BD37" s="40">
        <v>0</v>
      </c>
      <c r="BE37" s="47">
        <v>0</v>
      </c>
      <c r="BF37" s="64">
        <v>10.626764396</v>
      </c>
      <c r="BG37" s="46">
        <v>33.296476874</v>
      </c>
      <c r="BH37" s="40">
        <v>2.042852012</v>
      </c>
      <c r="BI37" s="40">
        <v>0</v>
      </c>
      <c r="BJ37" s="47">
        <v>53.424343912</v>
      </c>
      <c r="BK37" s="109">
        <v>3599.487098484</v>
      </c>
      <c r="BL37" s="87"/>
    </row>
    <row r="38" spans="1:64" ht="12.75">
      <c r="A38" s="10"/>
      <c r="B38" s="21" t="s">
        <v>160</v>
      </c>
      <c r="C38" s="48">
        <v>0</v>
      </c>
      <c r="D38" s="46">
        <v>144.114143267</v>
      </c>
      <c r="E38" s="40">
        <v>0</v>
      </c>
      <c r="F38" s="40">
        <v>0</v>
      </c>
      <c r="G38" s="47">
        <v>0</v>
      </c>
      <c r="H38" s="64">
        <v>2.075886711</v>
      </c>
      <c r="I38" s="40">
        <v>1007.54759021</v>
      </c>
      <c r="J38" s="40">
        <v>43.121789966</v>
      </c>
      <c r="K38" s="40">
        <v>0</v>
      </c>
      <c r="L38" s="47">
        <v>228.467617077</v>
      </c>
      <c r="M38" s="64">
        <v>0</v>
      </c>
      <c r="N38" s="46">
        <v>0</v>
      </c>
      <c r="O38" s="40">
        <v>0</v>
      </c>
      <c r="P38" s="40">
        <v>0</v>
      </c>
      <c r="Q38" s="47">
        <v>0</v>
      </c>
      <c r="R38" s="64">
        <v>1.091331681</v>
      </c>
      <c r="S38" s="40">
        <v>39.842210488</v>
      </c>
      <c r="T38" s="40">
        <v>119.746233074</v>
      </c>
      <c r="U38" s="40">
        <v>0</v>
      </c>
      <c r="V38" s="47">
        <v>6.280622412</v>
      </c>
      <c r="W38" s="64">
        <v>0</v>
      </c>
      <c r="X38" s="40">
        <v>0</v>
      </c>
      <c r="Y38" s="40">
        <v>0</v>
      </c>
      <c r="Z38" s="40">
        <v>0</v>
      </c>
      <c r="AA38" s="47">
        <v>0</v>
      </c>
      <c r="AB38" s="64">
        <v>0</v>
      </c>
      <c r="AC38" s="40">
        <v>0</v>
      </c>
      <c r="AD38" s="40">
        <v>0</v>
      </c>
      <c r="AE38" s="40">
        <v>0</v>
      </c>
      <c r="AF38" s="47">
        <v>0</v>
      </c>
      <c r="AG38" s="64">
        <v>0</v>
      </c>
      <c r="AH38" s="40">
        <v>0</v>
      </c>
      <c r="AI38" s="40">
        <v>0</v>
      </c>
      <c r="AJ38" s="40">
        <v>0</v>
      </c>
      <c r="AK38" s="47">
        <v>0</v>
      </c>
      <c r="AL38" s="64">
        <v>0</v>
      </c>
      <c r="AM38" s="40">
        <v>0</v>
      </c>
      <c r="AN38" s="40">
        <v>0</v>
      </c>
      <c r="AO38" s="40">
        <v>0</v>
      </c>
      <c r="AP38" s="47">
        <v>0</v>
      </c>
      <c r="AQ38" s="64">
        <v>0</v>
      </c>
      <c r="AR38" s="46">
        <v>0</v>
      </c>
      <c r="AS38" s="40">
        <v>0</v>
      </c>
      <c r="AT38" s="40">
        <v>0</v>
      </c>
      <c r="AU38" s="47">
        <v>0</v>
      </c>
      <c r="AV38" s="64">
        <v>8.062456175</v>
      </c>
      <c r="AW38" s="40">
        <v>214.462825032</v>
      </c>
      <c r="AX38" s="40">
        <v>1.026035584</v>
      </c>
      <c r="AY38" s="40">
        <v>0</v>
      </c>
      <c r="AZ38" s="47">
        <v>166.55926637</v>
      </c>
      <c r="BA38" s="64">
        <v>0</v>
      </c>
      <c r="BB38" s="46">
        <v>0</v>
      </c>
      <c r="BC38" s="40">
        <v>0</v>
      </c>
      <c r="BD38" s="40">
        <v>0</v>
      </c>
      <c r="BE38" s="47">
        <v>0</v>
      </c>
      <c r="BF38" s="64">
        <v>6.078278111</v>
      </c>
      <c r="BG38" s="46">
        <v>24.541464289</v>
      </c>
      <c r="BH38" s="40">
        <v>3.314377054</v>
      </c>
      <c r="BI38" s="40">
        <v>0</v>
      </c>
      <c r="BJ38" s="47">
        <v>43.0299335</v>
      </c>
      <c r="BK38" s="109">
        <v>2059.362061001</v>
      </c>
      <c r="BL38" s="87"/>
    </row>
    <row r="39" spans="1:64" ht="12.75">
      <c r="A39" s="10"/>
      <c r="B39" s="21" t="s">
        <v>153</v>
      </c>
      <c r="C39" s="48">
        <v>0</v>
      </c>
      <c r="D39" s="46">
        <v>324.023718158</v>
      </c>
      <c r="E39" s="40">
        <v>0</v>
      </c>
      <c r="F39" s="40">
        <v>0</v>
      </c>
      <c r="G39" s="47">
        <v>0</v>
      </c>
      <c r="H39" s="64">
        <v>20.619273629</v>
      </c>
      <c r="I39" s="40">
        <v>1581.246922834</v>
      </c>
      <c r="J39" s="40">
        <v>1.189117756</v>
      </c>
      <c r="K39" s="40">
        <v>0</v>
      </c>
      <c r="L39" s="47">
        <v>555.941564421</v>
      </c>
      <c r="M39" s="64">
        <v>0</v>
      </c>
      <c r="N39" s="46">
        <v>0</v>
      </c>
      <c r="O39" s="40">
        <v>0</v>
      </c>
      <c r="P39" s="40">
        <v>0</v>
      </c>
      <c r="Q39" s="47">
        <v>0</v>
      </c>
      <c r="R39" s="64">
        <v>7.172090512</v>
      </c>
      <c r="S39" s="40">
        <v>19.901937201</v>
      </c>
      <c r="T39" s="40">
        <v>0</v>
      </c>
      <c r="U39" s="40">
        <v>0</v>
      </c>
      <c r="V39" s="47">
        <v>18.287203415</v>
      </c>
      <c r="W39" s="64">
        <v>0</v>
      </c>
      <c r="X39" s="40">
        <v>0</v>
      </c>
      <c r="Y39" s="40">
        <v>0</v>
      </c>
      <c r="Z39" s="40">
        <v>0</v>
      </c>
      <c r="AA39" s="47">
        <v>0</v>
      </c>
      <c r="AB39" s="64">
        <v>0.00886613</v>
      </c>
      <c r="AC39" s="40">
        <v>0</v>
      </c>
      <c r="AD39" s="40">
        <v>0</v>
      </c>
      <c r="AE39" s="40">
        <v>0</v>
      </c>
      <c r="AF39" s="47">
        <v>0</v>
      </c>
      <c r="AG39" s="64">
        <v>0</v>
      </c>
      <c r="AH39" s="40">
        <v>0</v>
      </c>
      <c r="AI39" s="40">
        <v>0</v>
      </c>
      <c r="AJ39" s="40">
        <v>0</v>
      </c>
      <c r="AK39" s="47">
        <v>0</v>
      </c>
      <c r="AL39" s="64">
        <v>3.3E-08</v>
      </c>
      <c r="AM39" s="40">
        <v>0</v>
      </c>
      <c r="AN39" s="40">
        <v>0</v>
      </c>
      <c r="AO39" s="40">
        <v>0</v>
      </c>
      <c r="AP39" s="47">
        <v>0.010753969</v>
      </c>
      <c r="AQ39" s="64">
        <v>0</v>
      </c>
      <c r="AR39" s="46">
        <v>0</v>
      </c>
      <c r="AS39" s="40">
        <v>0</v>
      </c>
      <c r="AT39" s="40">
        <v>0</v>
      </c>
      <c r="AU39" s="47">
        <v>0</v>
      </c>
      <c r="AV39" s="64">
        <v>53.248149582</v>
      </c>
      <c r="AW39" s="40">
        <v>209.628415516</v>
      </c>
      <c r="AX39" s="40">
        <v>16.677396822</v>
      </c>
      <c r="AY39" s="40">
        <v>0</v>
      </c>
      <c r="AZ39" s="47">
        <v>548.619270369</v>
      </c>
      <c r="BA39" s="64">
        <v>0</v>
      </c>
      <c r="BB39" s="46">
        <v>0</v>
      </c>
      <c r="BC39" s="40">
        <v>0</v>
      </c>
      <c r="BD39" s="40">
        <v>0</v>
      </c>
      <c r="BE39" s="47">
        <v>0</v>
      </c>
      <c r="BF39" s="64">
        <v>20.01232885</v>
      </c>
      <c r="BG39" s="46">
        <v>23.633877358</v>
      </c>
      <c r="BH39" s="40">
        <v>7.561556802</v>
      </c>
      <c r="BI39" s="40">
        <v>0</v>
      </c>
      <c r="BJ39" s="47">
        <v>65.771247724</v>
      </c>
      <c r="BK39" s="109">
        <v>3473.553691081</v>
      </c>
      <c r="BL39" s="87"/>
    </row>
    <row r="40" spans="1:64" ht="12.75">
      <c r="A40" s="10"/>
      <c r="B40" s="21" t="s">
        <v>154</v>
      </c>
      <c r="C40" s="48">
        <v>0</v>
      </c>
      <c r="D40" s="46">
        <v>167.334162421</v>
      </c>
      <c r="E40" s="40">
        <v>0</v>
      </c>
      <c r="F40" s="40">
        <v>0</v>
      </c>
      <c r="G40" s="47">
        <v>0</v>
      </c>
      <c r="H40" s="64">
        <v>10.785648659</v>
      </c>
      <c r="I40" s="40">
        <v>1363.672376381</v>
      </c>
      <c r="J40" s="40">
        <v>21.679601774</v>
      </c>
      <c r="K40" s="40">
        <v>0</v>
      </c>
      <c r="L40" s="47">
        <v>232.04100858</v>
      </c>
      <c r="M40" s="64">
        <v>0</v>
      </c>
      <c r="N40" s="46">
        <v>0</v>
      </c>
      <c r="O40" s="40">
        <v>0</v>
      </c>
      <c r="P40" s="40">
        <v>0</v>
      </c>
      <c r="Q40" s="47">
        <v>0</v>
      </c>
      <c r="R40" s="64">
        <v>4.977638704</v>
      </c>
      <c r="S40" s="40">
        <v>15.561007289</v>
      </c>
      <c r="T40" s="40">
        <v>0</v>
      </c>
      <c r="U40" s="40">
        <v>0</v>
      </c>
      <c r="V40" s="47">
        <v>24.659771654</v>
      </c>
      <c r="W40" s="64">
        <v>0</v>
      </c>
      <c r="X40" s="40">
        <v>0</v>
      </c>
      <c r="Y40" s="40">
        <v>0</v>
      </c>
      <c r="Z40" s="40">
        <v>0</v>
      </c>
      <c r="AA40" s="47">
        <v>0</v>
      </c>
      <c r="AB40" s="64">
        <v>0</v>
      </c>
      <c r="AC40" s="40">
        <v>0</v>
      </c>
      <c r="AD40" s="40">
        <v>0</v>
      </c>
      <c r="AE40" s="40">
        <v>0</v>
      </c>
      <c r="AF40" s="47">
        <v>0</v>
      </c>
      <c r="AG40" s="64">
        <v>0</v>
      </c>
      <c r="AH40" s="40">
        <v>0</v>
      </c>
      <c r="AI40" s="40">
        <v>0</v>
      </c>
      <c r="AJ40" s="40">
        <v>0</v>
      </c>
      <c r="AK40" s="47">
        <v>0</v>
      </c>
      <c r="AL40" s="64">
        <v>0.007055475</v>
      </c>
      <c r="AM40" s="40">
        <v>0</v>
      </c>
      <c r="AN40" s="40">
        <v>0</v>
      </c>
      <c r="AO40" s="40">
        <v>0</v>
      </c>
      <c r="AP40" s="47">
        <v>0</v>
      </c>
      <c r="AQ40" s="64">
        <v>0</v>
      </c>
      <c r="AR40" s="46">
        <v>0</v>
      </c>
      <c r="AS40" s="40">
        <v>0</v>
      </c>
      <c r="AT40" s="40">
        <v>0</v>
      </c>
      <c r="AU40" s="47">
        <v>0</v>
      </c>
      <c r="AV40" s="64">
        <v>13.178012539</v>
      </c>
      <c r="AW40" s="40">
        <v>253.334741933</v>
      </c>
      <c r="AX40" s="40">
        <v>2.608400112</v>
      </c>
      <c r="AY40" s="40">
        <v>0</v>
      </c>
      <c r="AZ40" s="47">
        <v>495.486093112</v>
      </c>
      <c r="BA40" s="64">
        <v>0</v>
      </c>
      <c r="BB40" s="46">
        <v>0</v>
      </c>
      <c r="BC40" s="40">
        <v>0</v>
      </c>
      <c r="BD40" s="40">
        <v>0</v>
      </c>
      <c r="BE40" s="47">
        <v>0</v>
      </c>
      <c r="BF40" s="64">
        <v>5.22985904</v>
      </c>
      <c r="BG40" s="46">
        <v>62.03972276</v>
      </c>
      <c r="BH40" s="40">
        <v>0</v>
      </c>
      <c r="BI40" s="40">
        <v>0</v>
      </c>
      <c r="BJ40" s="47">
        <v>32.429612666</v>
      </c>
      <c r="BK40" s="109">
        <v>2705.024713099</v>
      </c>
      <c r="BL40" s="87"/>
    </row>
    <row r="41" spans="1:64" ht="12.75">
      <c r="A41" s="10"/>
      <c r="B41" s="21" t="s">
        <v>148</v>
      </c>
      <c r="C41" s="48">
        <v>0</v>
      </c>
      <c r="D41" s="46">
        <v>59.216860344</v>
      </c>
      <c r="E41" s="40">
        <v>0</v>
      </c>
      <c r="F41" s="40">
        <v>0</v>
      </c>
      <c r="G41" s="47">
        <v>0</v>
      </c>
      <c r="H41" s="64">
        <v>2.350777863</v>
      </c>
      <c r="I41" s="40">
        <v>20.21955986</v>
      </c>
      <c r="J41" s="40">
        <v>0</v>
      </c>
      <c r="K41" s="40">
        <v>0</v>
      </c>
      <c r="L41" s="47">
        <v>31.978721924</v>
      </c>
      <c r="M41" s="64">
        <v>0</v>
      </c>
      <c r="N41" s="46">
        <v>0</v>
      </c>
      <c r="O41" s="40">
        <v>0</v>
      </c>
      <c r="P41" s="40">
        <v>0</v>
      </c>
      <c r="Q41" s="47">
        <v>0</v>
      </c>
      <c r="R41" s="64">
        <v>0.968454777</v>
      </c>
      <c r="S41" s="40">
        <v>4.339790619</v>
      </c>
      <c r="T41" s="40">
        <v>0</v>
      </c>
      <c r="U41" s="40">
        <v>0</v>
      </c>
      <c r="V41" s="47">
        <v>13.719876736</v>
      </c>
      <c r="W41" s="64">
        <v>0</v>
      </c>
      <c r="X41" s="40">
        <v>0</v>
      </c>
      <c r="Y41" s="40">
        <v>0</v>
      </c>
      <c r="Z41" s="40">
        <v>0</v>
      </c>
      <c r="AA41" s="47">
        <v>0</v>
      </c>
      <c r="AB41" s="64">
        <v>0</v>
      </c>
      <c r="AC41" s="40">
        <v>0</v>
      </c>
      <c r="AD41" s="40">
        <v>0</v>
      </c>
      <c r="AE41" s="40">
        <v>0</v>
      </c>
      <c r="AF41" s="47">
        <v>0</v>
      </c>
      <c r="AG41" s="64">
        <v>0</v>
      </c>
      <c r="AH41" s="40">
        <v>0</v>
      </c>
      <c r="AI41" s="40">
        <v>0</v>
      </c>
      <c r="AJ41" s="40">
        <v>0</v>
      </c>
      <c r="AK41" s="47">
        <v>0</v>
      </c>
      <c r="AL41" s="64">
        <v>0</v>
      </c>
      <c r="AM41" s="40">
        <v>0</v>
      </c>
      <c r="AN41" s="40">
        <v>0</v>
      </c>
      <c r="AO41" s="40">
        <v>0</v>
      </c>
      <c r="AP41" s="47">
        <v>0</v>
      </c>
      <c r="AQ41" s="64">
        <v>0</v>
      </c>
      <c r="AR41" s="46">
        <v>0</v>
      </c>
      <c r="AS41" s="40">
        <v>0</v>
      </c>
      <c r="AT41" s="40">
        <v>0</v>
      </c>
      <c r="AU41" s="47">
        <v>0</v>
      </c>
      <c r="AV41" s="64">
        <v>12.695526033</v>
      </c>
      <c r="AW41" s="40">
        <v>67.202118441</v>
      </c>
      <c r="AX41" s="40">
        <v>0</v>
      </c>
      <c r="AY41" s="40">
        <v>0</v>
      </c>
      <c r="AZ41" s="47">
        <v>138.918635106</v>
      </c>
      <c r="BA41" s="64">
        <v>0</v>
      </c>
      <c r="BB41" s="46">
        <v>0</v>
      </c>
      <c r="BC41" s="40">
        <v>0</v>
      </c>
      <c r="BD41" s="40">
        <v>0</v>
      </c>
      <c r="BE41" s="47">
        <v>0</v>
      </c>
      <c r="BF41" s="64">
        <v>2.28904998</v>
      </c>
      <c r="BG41" s="46">
        <v>6.03262823</v>
      </c>
      <c r="BH41" s="40">
        <v>0</v>
      </c>
      <c r="BI41" s="40">
        <v>0</v>
      </c>
      <c r="BJ41" s="47">
        <v>6.450246743</v>
      </c>
      <c r="BK41" s="109">
        <v>366.382246656</v>
      </c>
      <c r="BL41" s="87"/>
    </row>
    <row r="42" spans="1:64" ht="12.75">
      <c r="A42" s="10"/>
      <c r="B42" s="21" t="s">
        <v>156</v>
      </c>
      <c r="C42" s="48">
        <v>0</v>
      </c>
      <c r="D42" s="46">
        <v>162.513565652</v>
      </c>
      <c r="E42" s="40">
        <v>0</v>
      </c>
      <c r="F42" s="40">
        <v>0</v>
      </c>
      <c r="G42" s="47">
        <v>0</v>
      </c>
      <c r="H42" s="64">
        <v>13.707368322</v>
      </c>
      <c r="I42" s="40">
        <v>35.965032609</v>
      </c>
      <c r="J42" s="40">
        <v>0</v>
      </c>
      <c r="K42" s="40">
        <v>0</v>
      </c>
      <c r="L42" s="47">
        <v>126.037818273</v>
      </c>
      <c r="M42" s="64">
        <v>0</v>
      </c>
      <c r="N42" s="46">
        <v>0</v>
      </c>
      <c r="O42" s="40">
        <v>0</v>
      </c>
      <c r="P42" s="40">
        <v>0</v>
      </c>
      <c r="Q42" s="47">
        <v>0</v>
      </c>
      <c r="R42" s="64">
        <v>6.140421153</v>
      </c>
      <c r="S42" s="40">
        <v>2.740233623</v>
      </c>
      <c r="T42" s="40">
        <v>0</v>
      </c>
      <c r="U42" s="40">
        <v>0</v>
      </c>
      <c r="V42" s="47">
        <v>5.476630777</v>
      </c>
      <c r="W42" s="64">
        <v>0</v>
      </c>
      <c r="X42" s="40">
        <v>0</v>
      </c>
      <c r="Y42" s="40">
        <v>0</v>
      </c>
      <c r="Z42" s="40">
        <v>0</v>
      </c>
      <c r="AA42" s="47">
        <v>0</v>
      </c>
      <c r="AB42" s="64">
        <v>0.000114711</v>
      </c>
      <c r="AC42" s="40">
        <v>0</v>
      </c>
      <c r="AD42" s="40">
        <v>0</v>
      </c>
      <c r="AE42" s="40">
        <v>0</v>
      </c>
      <c r="AF42" s="47">
        <v>0</v>
      </c>
      <c r="AG42" s="64">
        <v>0</v>
      </c>
      <c r="AH42" s="40">
        <v>0</v>
      </c>
      <c r="AI42" s="40">
        <v>0</v>
      </c>
      <c r="AJ42" s="40">
        <v>0</v>
      </c>
      <c r="AK42" s="47">
        <v>0</v>
      </c>
      <c r="AL42" s="64">
        <v>0</v>
      </c>
      <c r="AM42" s="40">
        <v>0</v>
      </c>
      <c r="AN42" s="40">
        <v>0</v>
      </c>
      <c r="AO42" s="40">
        <v>0</v>
      </c>
      <c r="AP42" s="47">
        <v>0</v>
      </c>
      <c r="AQ42" s="64">
        <v>0</v>
      </c>
      <c r="AR42" s="46">
        <v>0</v>
      </c>
      <c r="AS42" s="40">
        <v>0</v>
      </c>
      <c r="AT42" s="40">
        <v>0</v>
      </c>
      <c r="AU42" s="47">
        <v>0</v>
      </c>
      <c r="AV42" s="64">
        <v>13.329205071</v>
      </c>
      <c r="AW42" s="40">
        <v>34.831993969</v>
      </c>
      <c r="AX42" s="40">
        <v>8.415105494</v>
      </c>
      <c r="AY42" s="40">
        <v>0</v>
      </c>
      <c r="AZ42" s="47">
        <v>234.424656752</v>
      </c>
      <c r="BA42" s="64">
        <v>0</v>
      </c>
      <c r="BB42" s="46">
        <v>0</v>
      </c>
      <c r="BC42" s="40">
        <v>0</v>
      </c>
      <c r="BD42" s="40">
        <v>0</v>
      </c>
      <c r="BE42" s="47">
        <v>0</v>
      </c>
      <c r="BF42" s="64">
        <v>3.521200624</v>
      </c>
      <c r="BG42" s="46">
        <v>3.3739351</v>
      </c>
      <c r="BH42" s="40">
        <v>0</v>
      </c>
      <c r="BI42" s="40">
        <v>0</v>
      </c>
      <c r="BJ42" s="47">
        <v>12.728283519</v>
      </c>
      <c r="BK42" s="109">
        <v>663.205565649</v>
      </c>
      <c r="BL42" s="87"/>
    </row>
    <row r="43" spans="1:64" ht="12.75">
      <c r="A43" s="10"/>
      <c r="B43" s="21" t="s">
        <v>150</v>
      </c>
      <c r="C43" s="48">
        <v>0</v>
      </c>
      <c r="D43" s="46">
        <v>282.121349525</v>
      </c>
      <c r="E43" s="40">
        <v>0</v>
      </c>
      <c r="F43" s="40">
        <v>0</v>
      </c>
      <c r="G43" s="47">
        <v>0</v>
      </c>
      <c r="H43" s="64">
        <v>17.189832692</v>
      </c>
      <c r="I43" s="40">
        <v>1590.100725929</v>
      </c>
      <c r="J43" s="40">
        <v>68.266259411</v>
      </c>
      <c r="K43" s="40">
        <v>0</v>
      </c>
      <c r="L43" s="47">
        <v>359.170780525</v>
      </c>
      <c r="M43" s="64">
        <v>0</v>
      </c>
      <c r="N43" s="46">
        <v>0</v>
      </c>
      <c r="O43" s="40">
        <v>0</v>
      </c>
      <c r="P43" s="40">
        <v>0</v>
      </c>
      <c r="Q43" s="47">
        <v>0</v>
      </c>
      <c r="R43" s="64">
        <v>8.221516524</v>
      </c>
      <c r="S43" s="40">
        <v>21.362570632</v>
      </c>
      <c r="T43" s="40">
        <v>37.536417066</v>
      </c>
      <c r="U43" s="40">
        <v>0</v>
      </c>
      <c r="V43" s="47">
        <v>19.836402001</v>
      </c>
      <c r="W43" s="64">
        <v>0</v>
      </c>
      <c r="X43" s="40">
        <v>0</v>
      </c>
      <c r="Y43" s="40">
        <v>0</v>
      </c>
      <c r="Z43" s="40">
        <v>0</v>
      </c>
      <c r="AA43" s="47">
        <v>0</v>
      </c>
      <c r="AB43" s="64">
        <v>0.02190221</v>
      </c>
      <c r="AC43" s="40">
        <v>0</v>
      </c>
      <c r="AD43" s="40">
        <v>0</v>
      </c>
      <c r="AE43" s="40">
        <v>0</v>
      </c>
      <c r="AF43" s="47">
        <v>0.029062197</v>
      </c>
      <c r="AG43" s="64">
        <v>0</v>
      </c>
      <c r="AH43" s="40">
        <v>0</v>
      </c>
      <c r="AI43" s="40">
        <v>0</v>
      </c>
      <c r="AJ43" s="40">
        <v>0</v>
      </c>
      <c r="AK43" s="47">
        <v>0</v>
      </c>
      <c r="AL43" s="64">
        <v>0</v>
      </c>
      <c r="AM43" s="40">
        <v>0</v>
      </c>
      <c r="AN43" s="40">
        <v>0</v>
      </c>
      <c r="AO43" s="40">
        <v>0</v>
      </c>
      <c r="AP43" s="47">
        <v>0</v>
      </c>
      <c r="AQ43" s="64">
        <v>0</v>
      </c>
      <c r="AR43" s="46">
        <v>0</v>
      </c>
      <c r="AS43" s="40">
        <v>0</v>
      </c>
      <c r="AT43" s="40">
        <v>0</v>
      </c>
      <c r="AU43" s="47">
        <v>0</v>
      </c>
      <c r="AV43" s="64">
        <v>74.245679313</v>
      </c>
      <c r="AW43" s="40">
        <v>846.880936265</v>
      </c>
      <c r="AX43" s="40">
        <v>0.001680786</v>
      </c>
      <c r="AY43" s="40">
        <v>0</v>
      </c>
      <c r="AZ43" s="47">
        <v>554.686637341</v>
      </c>
      <c r="BA43" s="64">
        <v>0</v>
      </c>
      <c r="BB43" s="46">
        <v>0</v>
      </c>
      <c r="BC43" s="40">
        <v>0</v>
      </c>
      <c r="BD43" s="40">
        <v>0</v>
      </c>
      <c r="BE43" s="47">
        <v>0</v>
      </c>
      <c r="BF43" s="64">
        <v>43.25765217</v>
      </c>
      <c r="BG43" s="46">
        <v>120.18582824</v>
      </c>
      <c r="BH43" s="40">
        <v>6.104146887</v>
      </c>
      <c r="BI43" s="40">
        <v>0</v>
      </c>
      <c r="BJ43" s="47">
        <v>72.584453921</v>
      </c>
      <c r="BK43" s="109">
        <v>4121.803833635</v>
      </c>
      <c r="BL43" s="87"/>
    </row>
    <row r="44" spans="1:64" ht="12.75">
      <c r="A44" s="10"/>
      <c r="B44" s="21" t="s">
        <v>149</v>
      </c>
      <c r="C44" s="48">
        <v>0</v>
      </c>
      <c r="D44" s="46">
        <v>1.194049969</v>
      </c>
      <c r="E44" s="40">
        <v>0</v>
      </c>
      <c r="F44" s="40">
        <v>0</v>
      </c>
      <c r="G44" s="47">
        <v>0</v>
      </c>
      <c r="H44" s="64">
        <v>18.33706577</v>
      </c>
      <c r="I44" s="40">
        <v>965.271620156</v>
      </c>
      <c r="J44" s="40">
        <v>264.086201727</v>
      </c>
      <c r="K44" s="40">
        <v>15.659826135</v>
      </c>
      <c r="L44" s="47">
        <v>339.941160063</v>
      </c>
      <c r="M44" s="64">
        <v>0</v>
      </c>
      <c r="N44" s="46">
        <v>0</v>
      </c>
      <c r="O44" s="40">
        <v>0</v>
      </c>
      <c r="P44" s="40">
        <v>0</v>
      </c>
      <c r="Q44" s="47">
        <v>0</v>
      </c>
      <c r="R44" s="64">
        <v>7.374505561</v>
      </c>
      <c r="S44" s="40">
        <v>21.817639279</v>
      </c>
      <c r="T44" s="40">
        <v>0</v>
      </c>
      <c r="U44" s="40">
        <v>0</v>
      </c>
      <c r="V44" s="47">
        <v>12.464995063</v>
      </c>
      <c r="W44" s="64">
        <v>0</v>
      </c>
      <c r="X44" s="40">
        <v>0</v>
      </c>
      <c r="Y44" s="40">
        <v>0</v>
      </c>
      <c r="Z44" s="40">
        <v>0</v>
      </c>
      <c r="AA44" s="47">
        <v>0</v>
      </c>
      <c r="AB44" s="64">
        <v>0.058924552</v>
      </c>
      <c r="AC44" s="40">
        <v>0.002305298</v>
      </c>
      <c r="AD44" s="40">
        <v>0</v>
      </c>
      <c r="AE44" s="40">
        <v>0</v>
      </c>
      <c r="AF44" s="47">
        <v>0.097811041</v>
      </c>
      <c r="AG44" s="64">
        <v>0</v>
      </c>
      <c r="AH44" s="40">
        <v>0</v>
      </c>
      <c r="AI44" s="40">
        <v>0</v>
      </c>
      <c r="AJ44" s="40">
        <v>0</v>
      </c>
      <c r="AK44" s="47">
        <v>0</v>
      </c>
      <c r="AL44" s="64">
        <v>0.039091825</v>
      </c>
      <c r="AM44" s="40">
        <v>0</v>
      </c>
      <c r="AN44" s="40">
        <v>0</v>
      </c>
      <c r="AO44" s="40">
        <v>0</v>
      </c>
      <c r="AP44" s="47">
        <v>0</v>
      </c>
      <c r="AQ44" s="64">
        <v>0</v>
      </c>
      <c r="AR44" s="46">
        <v>0</v>
      </c>
      <c r="AS44" s="40">
        <v>0</v>
      </c>
      <c r="AT44" s="40">
        <v>0</v>
      </c>
      <c r="AU44" s="47">
        <v>0</v>
      </c>
      <c r="AV44" s="64">
        <v>188.562555336</v>
      </c>
      <c r="AW44" s="40">
        <v>608.813797224</v>
      </c>
      <c r="AX44" s="40">
        <v>5.752168376</v>
      </c>
      <c r="AY44" s="40">
        <v>0</v>
      </c>
      <c r="AZ44" s="47">
        <v>857.752215514</v>
      </c>
      <c r="BA44" s="64">
        <v>0</v>
      </c>
      <c r="BB44" s="46">
        <v>0</v>
      </c>
      <c r="BC44" s="40">
        <v>0</v>
      </c>
      <c r="BD44" s="40">
        <v>0</v>
      </c>
      <c r="BE44" s="47">
        <v>0</v>
      </c>
      <c r="BF44" s="64">
        <v>85.179174652</v>
      </c>
      <c r="BG44" s="46">
        <v>44.335359938</v>
      </c>
      <c r="BH44" s="40">
        <v>12.795330158</v>
      </c>
      <c r="BI44" s="40">
        <v>0</v>
      </c>
      <c r="BJ44" s="47">
        <v>177.478786902</v>
      </c>
      <c r="BK44" s="109">
        <v>3627.014584539</v>
      </c>
      <c r="BL44" s="87"/>
    </row>
    <row r="45" spans="1:64" ht="12.75">
      <c r="A45" s="10"/>
      <c r="B45" s="21" t="s">
        <v>151</v>
      </c>
      <c r="C45" s="48">
        <v>0</v>
      </c>
      <c r="D45" s="46">
        <v>1.983420884</v>
      </c>
      <c r="E45" s="40">
        <v>0</v>
      </c>
      <c r="F45" s="40">
        <v>0</v>
      </c>
      <c r="G45" s="47">
        <v>0</v>
      </c>
      <c r="H45" s="64">
        <v>3.371845827</v>
      </c>
      <c r="I45" s="40">
        <v>0.582912582</v>
      </c>
      <c r="J45" s="40">
        <v>0</v>
      </c>
      <c r="K45" s="40">
        <v>0</v>
      </c>
      <c r="L45" s="47">
        <v>72.261584167</v>
      </c>
      <c r="M45" s="64">
        <v>0</v>
      </c>
      <c r="N45" s="46">
        <v>0</v>
      </c>
      <c r="O45" s="40">
        <v>0</v>
      </c>
      <c r="P45" s="40">
        <v>0</v>
      </c>
      <c r="Q45" s="47">
        <v>0</v>
      </c>
      <c r="R45" s="64">
        <v>1.349343187</v>
      </c>
      <c r="S45" s="40">
        <v>0</v>
      </c>
      <c r="T45" s="40">
        <v>0</v>
      </c>
      <c r="U45" s="40">
        <v>0</v>
      </c>
      <c r="V45" s="47">
        <v>1.164170809</v>
      </c>
      <c r="W45" s="64">
        <v>0</v>
      </c>
      <c r="X45" s="40">
        <v>0</v>
      </c>
      <c r="Y45" s="40">
        <v>0</v>
      </c>
      <c r="Z45" s="40">
        <v>0</v>
      </c>
      <c r="AA45" s="47">
        <v>0</v>
      </c>
      <c r="AB45" s="64">
        <v>0.001803324</v>
      </c>
      <c r="AC45" s="40">
        <v>0</v>
      </c>
      <c r="AD45" s="40">
        <v>0</v>
      </c>
      <c r="AE45" s="40">
        <v>0</v>
      </c>
      <c r="AF45" s="47">
        <v>0</v>
      </c>
      <c r="AG45" s="64">
        <v>0</v>
      </c>
      <c r="AH45" s="40">
        <v>0</v>
      </c>
      <c r="AI45" s="40">
        <v>0</v>
      </c>
      <c r="AJ45" s="40">
        <v>0</v>
      </c>
      <c r="AK45" s="47">
        <v>0</v>
      </c>
      <c r="AL45" s="64">
        <v>0.000118067</v>
      </c>
      <c r="AM45" s="40">
        <v>0</v>
      </c>
      <c r="AN45" s="40">
        <v>0</v>
      </c>
      <c r="AO45" s="40">
        <v>0</v>
      </c>
      <c r="AP45" s="47">
        <v>0</v>
      </c>
      <c r="AQ45" s="64">
        <v>0</v>
      </c>
      <c r="AR45" s="46">
        <v>0</v>
      </c>
      <c r="AS45" s="40">
        <v>0</v>
      </c>
      <c r="AT45" s="40">
        <v>0</v>
      </c>
      <c r="AU45" s="47">
        <v>0</v>
      </c>
      <c r="AV45" s="64">
        <v>27.720152395</v>
      </c>
      <c r="AW45" s="40">
        <v>26.729057334</v>
      </c>
      <c r="AX45" s="40">
        <v>2.964E-06</v>
      </c>
      <c r="AY45" s="40">
        <v>0</v>
      </c>
      <c r="AZ45" s="47">
        <v>109.860760628</v>
      </c>
      <c r="BA45" s="64">
        <v>0</v>
      </c>
      <c r="BB45" s="46">
        <v>0</v>
      </c>
      <c r="BC45" s="40">
        <v>0</v>
      </c>
      <c r="BD45" s="40">
        <v>0</v>
      </c>
      <c r="BE45" s="47">
        <v>0</v>
      </c>
      <c r="BF45" s="64">
        <v>9.439366568</v>
      </c>
      <c r="BG45" s="46">
        <v>4.94698639</v>
      </c>
      <c r="BH45" s="40">
        <v>0</v>
      </c>
      <c r="BI45" s="40">
        <v>0</v>
      </c>
      <c r="BJ45" s="47">
        <v>13.643343408</v>
      </c>
      <c r="BK45" s="109">
        <v>273.054868534</v>
      </c>
      <c r="BL45" s="87"/>
    </row>
    <row r="46" spans="1:64" ht="12.75">
      <c r="A46" s="10"/>
      <c r="B46" s="21" t="s">
        <v>152</v>
      </c>
      <c r="C46" s="48">
        <v>0</v>
      </c>
      <c r="D46" s="46">
        <v>0.829890735</v>
      </c>
      <c r="E46" s="40">
        <v>0</v>
      </c>
      <c r="F46" s="40">
        <v>0</v>
      </c>
      <c r="G46" s="47">
        <v>0</v>
      </c>
      <c r="H46" s="64">
        <v>2.313569188</v>
      </c>
      <c r="I46" s="40">
        <v>1.42666653</v>
      </c>
      <c r="J46" s="40">
        <v>0</v>
      </c>
      <c r="K46" s="40">
        <v>0</v>
      </c>
      <c r="L46" s="47">
        <v>4.77287362</v>
      </c>
      <c r="M46" s="64">
        <v>0</v>
      </c>
      <c r="N46" s="46">
        <v>0</v>
      </c>
      <c r="O46" s="40">
        <v>0</v>
      </c>
      <c r="P46" s="40">
        <v>0</v>
      </c>
      <c r="Q46" s="47">
        <v>0</v>
      </c>
      <c r="R46" s="64">
        <v>0.92868275</v>
      </c>
      <c r="S46" s="40">
        <v>0</v>
      </c>
      <c r="T46" s="40">
        <v>0</v>
      </c>
      <c r="U46" s="40">
        <v>0</v>
      </c>
      <c r="V46" s="47">
        <v>0.374235127</v>
      </c>
      <c r="W46" s="64">
        <v>0</v>
      </c>
      <c r="X46" s="40">
        <v>0</v>
      </c>
      <c r="Y46" s="40">
        <v>0</v>
      </c>
      <c r="Z46" s="40">
        <v>0</v>
      </c>
      <c r="AA46" s="47">
        <v>0</v>
      </c>
      <c r="AB46" s="64">
        <v>0</v>
      </c>
      <c r="AC46" s="40">
        <v>0</v>
      </c>
      <c r="AD46" s="40">
        <v>0</v>
      </c>
      <c r="AE46" s="40">
        <v>0</v>
      </c>
      <c r="AF46" s="47">
        <v>0</v>
      </c>
      <c r="AG46" s="64">
        <v>0</v>
      </c>
      <c r="AH46" s="40">
        <v>0</v>
      </c>
      <c r="AI46" s="40">
        <v>0</v>
      </c>
      <c r="AJ46" s="40">
        <v>0</v>
      </c>
      <c r="AK46" s="47">
        <v>0</v>
      </c>
      <c r="AL46" s="64">
        <v>0.0029179</v>
      </c>
      <c r="AM46" s="40">
        <v>0</v>
      </c>
      <c r="AN46" s="40">
        <v>0</v>
      </c>
      <c r="AO46" s="40">
        <v>0</v>
      </c>
      <c r="AP46" s="47">
        <v>0</v>
      </c>
      <c r="AQ46" s="64">
        <v>0</v>
      </c>
      <c r="AR46" s="46">
        <v>0</v>
      </c>
      <c r="AS46" s="40">
        <v>0</v>
      </c>
      <c r="AT46" s="40">
        <v>0</v>
      </c>
      <c r="AU46" s="47">
        <v>0</v>
      </c>
      <c r="AV46" s="64">
        <v>32.893837525</v>
      </c>
      <c r="AW46" s="40">
        <v>12.051837024</v>
      </c>
      <c r="AX46" s="40">
        <v>0</v>
      </c>
      <c r="AY46" s="40">
        <v>0</v>
      </c>
      <c r="AZ46" s="47">
        <v>112.007222602</v>
      </c>
      <c r="BA46" s="64">
        <v>0</v>
      </c>
      <c r="BB46" s="46">
        <v>0</v>
      </c>
      <c r="BC46" s="40">
        <v>0</v>
      </c>
      <c r="BD46" s="40">
        <v>0</v>
      </c>
      <c r="BE46" s="47">
        <v>0</v>
      </c>
      <c r="BF46" s="64">
        <v>8.466024592</v>
      </c>
      <c r="BG46" s="46">
        <v>0.422897615</v>
      </c>
      <c r="BH46" s="40">
        <v>0</v>
      </c>
      <c r="BI46" s="40">
        <v>0</v>
      </c>
      <c r="BJ46" s="47">
        <v>17.406788251043565</v>
      </c>
      <c r="BK46" s="109">
        <v>193.8974434590436</v>
      </c>
      <c r="BL46" s="87"/>
    </row>
    <row r="47" spans="1:64" ht="12.75">
      <c r="A47" s="31"/>
      <c r="B47" s="32" t="s">
        <v>81</v>
      </c>
      <c r="C47" s="99">
        <f aca="true" t="shared" si="3" ref="C47:AH47">SUM(C37:C46)</f>
        <v>0</v>
      </c>
      <c r="D47" s="73">
        <f t="shared" si="3"/>
        <v>1431.8154830849996</v>
      </c>
      <c r="E47" s="73">
        <f t="shared" si="3"/>
        <v>0</v>
      </c>
      <c r="F47" s="73">
        <f t="shared" si="3"/>
        <v>0</v>
      </c>
      <c r="G47" s="73">
        <f t="shared" si="3"/>
        <v>0</v>
      </c>
      <c r="H47" s="73">
        <f t="shared" si="3"/>
        <v>112.615702301</v>
      </c>
      <c r="I47" s="73">
        <f t="shared" si="3"/>
        <v>7795.725043415001</v>
      </c>
      <c r="J47" s="73">
        <f t="shared" si="3"/>
        <v>406.499538845</v>
      </c>
      <c r="K47" s="73">
        <f t="shared" si="3"/>
        <v>15.659826135</v>
      </c>
      <c r="L47" s="73">
        <f t="shared" si="3"/>
        <v>2585.324927878</v>
      </c>
      <c r="M47" s="73">
        <f t="shared" si="3"/>
        <v>0</v>
      </c>
      <c r="N47" s="73">
        <f t="shared" si="3"/>
        <v>0</v>
      </c>
      <c r="O47" s="73">
        <f t="shared" si="3"/>
        <v>0</v>
      </c>
      <c r="P47" s="73">
        <f t="shared" si="3"/>
        <v>0</v>
      </c>
      <c r="Q47" s="73">
        <f t="shared" si="3"/>
        <v>0</v>
      </c>
      <c r="R47" s="73">
        <f t="shared" si="3"/>
        <v>46.063250755000006</v>
      </c>
      <c r="S47" s="73">
        <f t="shared" si="3"/>
        <v>134.166995381</v>
      </c>
      <c r="T47" s="73">
        <f t="shared" si="3"/>
        <v>159.351440768</v>
      </c>
      <c r="U47" s="73">
        <f t="shared" si="3"/>
        <v>0</v>
      </c>
      <c r="V47" s="73">
        <f t="shared" si="3"/>
        <v>134.758076801</v>
      </c>
      <c r="W47" s="73">
        <f t="shared" si="3"/>
        <v>0</v>
      </c>
      <c r="X47" s="73">
        <f t="shared" si="3"/>
        <v>0</v>
      </c>
      <c r="Y47" s="73">
        <f t="shared" si="3"/>
        <v>0</v>
      </c>
      <c r="Z47" s="73">
        <f t="shared" si="3"/>
        <v>0</v>
      </c>
      <c r="AA47" s="73">
        <f t="shared" si="3"/>
        <v>0</v>
      </c>
      <c r="AB47" s="73">
        <f t="shared" si="3"/>
        <v>0.10487271099999998</v>
      </c>
      <c r="AC47" s="73">
        <f t="shared" si="3"/>
        <v>0.002305298</v>
      </c>
      <c r="AD47" s="73">
        <f t="shared" si="3"/>
        <v>0</v>
      </c>
      <c r="AE47" s="73">
        <f t="shared" si="3"/>
        <v>0</v>
      </c>
      <c r="AF47" s="73">
        <f t="shared" si="3"/>
        <v>0.218453767</v>
      </c>
      <c r="AG47" s="73">
        <f t="shared" si="3"/>
        <v>0</v>
      </c>
      <c r="AH47" s="73">
        <f t="shared" si="3"/>
        <v>0</v>
      </c>
      <c r="AI47" s="73">
        <f aca="true" t="shared" si="4" ref="AI47:BJ47">SUM(AI37:AI46)</f>
        <v>0</v>
      </c>
      <c r="AJ47" s="73">
        <f t="shared" si="4"/>
        <v>0</v>
      </c>
      <c r="AK47" s="73">
        <f t="shared" si="4"/>
        <v>0</v>
      </c>
      <c r="AL47" s="73">
        <f t="shared" si="4"/>
        <v>0.051009102</v>
      </c>
      <c r="AM47" s="73">
        <f t="shared" si="4"/>
        <v>0</v>
      </c>
      <c r="AN47" s="73">
        <f t="shared" si="4"/>
        <v>0</v>
      </c>
      <c r="AO47" s="73">
        <f t="shared" si="4"/>
        <v>0</v>
      </c>
      <c r="AP47" s="73">
        <f t="shared" si="4"/>
        <v>0.010753969</v>
      </c>
      <c r="AQ47" s="73">
        <f t="shared" si="4"/>
        <v>0</v>
      </c>
      <c r="AR47" s="73">
        <f t="shared" si="4"/>
        <v>0</v>
      </c>
      <c r="AS47" s="73">
        <f t="shared" si="4"/>
        <v>0</v>
      </c>
      <c r="AT47" s="73">
        <f t="shared" si="4"/>
        <v>0</v>
      </c>
      <c r="AU47" s="73">
        <f t="shared" si="4"/>
        <v>0</v>
      </c>
      <c r="AV47" s="73">
        <f t="shared" si="4"/>
        <v>459.661673479</v>
      </c>
      <c r="AW47" s="73">
        <f t="shared" si="4"/>
        <v>2649.8691053420002</v>
      </c>
      <c r="AX47" s="73">
        <f t="shared" si="4"/>
        <v>36.728075759</v>
      </c>
      <c r="AY47" s="73">
        <f t="shared" si="4"/>
        <v>0</v>
      </c>
      <c r="AZ47" s="73">
        <f t="shared" si="4"/>
        <v>4070.4853921100007</v>
      </c>
      <c r="BA47" s="73">
        <f t="shared" si="4"/>
        <v>0</v>
      </c>
      <c r="BB47" s="73">
        <f t="shared" si="4"/>
        <v>0</v>
      </c>
      <c r="BC47" s="73">
        <f t="shared" si="4"/>
        <v>0</v>
      </c>
      <c r="BD47" s="73">
        <f t="shared" si="4"/>
        <v>0</v>
      </c>
      <c r="BE47" s="73">
        <f t="shared" si="4"/>
        <v>0</v>
      </c>
      <c r="BF47" s="73">
        <f t="shared" si="4"/>
        <v>194.099698983</v>
      </c>
      <c r="BG47" s="73">
        <f t="shared" si="4"/>
        <v>322.809176794</v>
      </c>
      <c r="BH47" s="73">
        <f t="shared" si="4"/>
        <v>31.818262912999998</v>
      </c>
      <c r="BI47" s="73">
        <f t="shared" si="4"/>
        <v>0</v>
      </c>
      <c r="BJ47" s="73">
        <f t="shared" si="4"/>
        <v>494.9470405460436</v>
      </c>
      <c r="BK47" s="113">
        <f>SUM(BK37:BK46)</f>
        <v>21082.786106137042</v>
      </c>
      <c r="BL47" s="87"/>
    </row>
    <row r="48" spans="1:64" ht="12.75">
      <c r="A48" s="31"/>
      <c r="B48" s="33" t="s">
        <v>71</v>
      </c>
      <c r="C48" s="100">
        <f>+C47+C29+C15+C11</f>
        <v>0</v>
      </c>
      <c r="D48" s="65">
        <f>+D47+D29+D15+D11</f>
        <v>2542.617418289</v>
      </c>
      <c r="E48" s="65">
        <f>+E47+E29+E15+E11</f>
        <v>0</v>
      </c>
      <c r="F48" s="65">
        <f>+F47+F29+F15+F11</f>
        <v>0</v>
      </c>
      <c r="G48" s="66">
        <f>+G47+G29+G15+G11</f>
        <v>0</v>
      </c>
      <c r="H48" s="59">
        <f>+H47+H29+H15+H11</f>
        <v>254.44060307599997</v>
      </c>
      <c r="I48" s="65">
        <f>+I47+I29+I15+I11</f>
        <v>16804.109590102</v>
      </c>
      <c r="J48" s="65">
        <f>+J47+J29+J15+J11</f>
        <v>1006.960325006</v>
      </c>
      <c r="K48" s="65">
        <f>+K47+K29+K15+K11</f>
        <v>15.659826135</v>
      </c>
      <c r="L48" s="66">
        <f>+L47+L29+L15+L11</f>
        <v>3883.850000681</v>
      </c>
      <c r="M48" s="59">
        <f>+M47+M29+M15+M11</f>
        <v>0</v>
      </c>
      <c r="N48" s="65">
        <f>+N47+N29+N15+N11</f>
        <v>0</v>
      </c>
      <c r="O48" s="65">
        <f>+O47+O29+O15+O11</f>
        <v>0</v>
      </c>
      <c r="P48" s="65">
        <f>+P47+P29+P15+P11</f>
        <v>0</v>
      </c>
      <c r="Q48" s="66">
        <f>+Q47+Q29+Q15+Q11</f>
        <v>0</v>
      </c>
      <c r="R48" s="59">
        <f>+R47+R29+R15+R11</f>
        <v>104.22258226600002</v>
      </c>
      <c r="S48" s="65">
        <f>+S47+S29+S15+S11</f>
        <v>361.478974579</v>
      </c>
      <c r="T48" s="65">
        <f>+T47+T29+T15+T11</f>
        <v>175.53436788000002</v>
      </c>
      <c r="U48" s="65">
        <f>+U47+U29+U15+U11</f>
        <v>0</v>
      </c>
      <c r="V48" s="66">
        <f>+V47+V29+V15+V11</f>
        <v>272.892612534</v>
      </c>
      <c r="W48" s="59">
        <f>+W47+W29+W15+W11</f>
        <v>0</v>
      </c>
      <c r="X48" s="59">
        <f>+X47+X29+X15+X11</f>
        <v>0</v>
      </c>
      <c r="Y48" s="59">
        <f>+Y47+Y29+Y15+Y11</f>
        <v>0</v>
      </c>
      <c r="Z48" s="59">
        <f>+Z47+Z29+Z15+Z11</f>
        <v>0</v>
      </c>
      <c r="AA48" s="59">
        <f>+AA47+AA29+AA15+AA11</f>
        <v>0</v>
      </c>
      <c r="AB48" s="59">
        <f>+AB47+AB29+AB15+AB11</f>
        <v>0.18470563699999998</v>
      </c>
      <c r="AC48" s="65">
        <f>+AC47+AC29+AC15+AC11</f>
        <v>32.757827858999995</v>
      </c>
      <c r="AD48" s="65">
        <f>+AD47+AD29+AD15+AD11</f>
        <v>0</v>
      </c>
      <c r="AE48" s="65">
        <f>+AE47+AE29+AE15+AE11</f>
        <v>0</v>
      </c>
      <c r="AF48" s="66">
        <f>+AF47+AF29+AF15+AF11</f>
        <v>0.258534049</v>
      </c>
      <c r="AG48" s="59">
        <f>+AG47+AG29+AG15+AG11</f>
        <v>0</v>
      </c>
      <c r="AH48" s="65">
        <f>+AH47+AH29+AH15+AH11</f>
        <v>0</v>
      </c>
      <c r="AI48" s="65">
        <f>+AI47+AI29+AI15+AI11</f>
        <v>0</v>
      </c>
      <c r="AJ48" s="65">
        <f>+AJ47+AJ29+AJ15+AJ11</f>
        <v>0</v>
      </c>
      <c r="AK48" s="66">
        <f>+AK47+AK29+AK15+AK11</f>
        <v>0</v>
      </c>
      <c r="AL48" s="59">
        <f>+AL47+AL29+AL15+AL11</f>
        <v>0.064621946</v>
      </c>
      <c r="AM48" s="65">
        <f>+AM47+AM29+AM15+AM11</f>
        <v>0</v>
      </c>
      <c r="AN48" s="65">
        <f>+AN47+AN29+AN15+AN11</f>
        <v>0</v>
      </c>
      <c r="AO48" s="65">
        <f>+AO47+AO29+AO15+AO11</f>
        <v>0</v>
      </c>
      <c r="AP48" s="66">
        <f>+AP47+AP29+AP15+AP11</f>
        <v>0.03142532</v>
      </c>
      <c r="AQ48" s="59">
        <f>+AQ47+AQ29+AQ15+AQ11</f>
        <v>0</v>
      </c>
      <c r="AR48" s="65">
        <f>+AR47+AR29+AR15+AR11</f>
        <v>0.575132711</v>
      </c>
      <c r="AS48" s="65">
        <f>+AS47+AS29+AS15+AS11</f>
        <v>0</v>
      </c>
      <c r="AT48" s="65">
        <f>+AT47+AT29+AT15+AT11</f>
        <v>0</v>
      </c>
      <c r="AU48" s="66">
        <f>+AU47+AU29+AU15+AU11</f>
        <v>0</v>
      </c>
      <c r="AV48" s="59">
        <f>+AV47+AV29+AV15+AV11</f>
        <v>643.819755625</v>
      </c>
      <c r="AW48" s="65">
        <f>+AW47+AW29+AW15+AW11</f>
        <v>6119.2829246460005</v>
      </c>
      <c r="AX48" s="65">
        <f>+AX47+AX29+AX15+AX11</f>
        <v>50.096671156999996</v>
      </c>
      <c r="AY48" s="65">
        <f>+AY47+AY29+AY15+AY11</f>
        <v>0</v>
      </c>
      <c r="AZ48" s="66">
        <f>+AZ47+AZ29+AZ15+AZ11</f>
        <v>5768.5675464880005</v>
      </c>
      <c r="BA48" s="59">
        <f>+BA47+BA29+BA15+BA11</f>
        <v>0</v>
      </c>
      <c r="BB48" s="65">
        <f>+BB47+BB29+BB15+BB11</f>
        <v>0</v>
      </c>
      <c r="BC48" s="65">
        <f>+BC47+BC29+BC15+BC11</f>
        <v>0</v>
      </c>
      <c r="BD48" s="65">
        <f>+BD47+BD29+BD15+BD11</f>
        <v>0</v>
      </c>
      <c r="BE48" s="66">
        <f>+BE47+BE29+BE15+BE11</f>
        <v>0</v>
      </c>
      <c r="BF48" s="59">
        <f>+BF47+BF29+BF15+BF11</f>
        <v>270.761936904</v>
      </c>
      <c r="BG48" s="65">
        <f>+BG47+BG29+BG15+BG11</f>
        <v>440.091750068</v>
      </c>
      <c r="BH48" s="65">
        <f>+BH47+BH29+BH15+BH11</f>
        <v>43.940861989999995</v>
      </c>
      <c r="BI48" s="65">
        <f>+BI47+BI29+BI15+BI11</f>
        <v>0</v>
      </c>
      <c r="BJ48" s="66">
        <f>+BJ47+BJ29+BJ15+BJ11</f>
        <v>691.8460701080435</v>
      </c>
      <c r="BK48" s="113">
        <f>+BK47+BK29+BK15+BK11</f>
        <v>39484.04606505604</v>
      </c>
      <c r="BL48" s="87"/>
    </row>
    <row r="49" spans="1:64" ht="3.75" customHeight="1">
      <c r="A49" s="10"/>
      <c r="B49" s="19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3"/>
      <c r="BL49" s="87"/>
    </row>
    <row r="50" spans="1:64" ht="3.75" customHeight="1">
      <c r="A50" s="10"/>
      <c r="B50" s="19"/>
      <c r="C50" s="22"/>
      <c r="D50" s="28"/>
      <c r="E50" s="22"/>
      <c r="F50" s="22"/>
      <c r="G50" s="22"/>
      <c r="H50" s="22"/>
      <c r="I50" s="22"/>
      <c r="J50" s="22"/>
      <c r="K50" s="22"/>
      <c r="L50" s="22"/>
      <c r="M50" s="22"/>
      <c r="N50" s="28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8"/>
      <c r="AS50" s="22"/>
      <c r="AT50" s="22"/>
      <c r="AU50" s="22"/>
      <c r="AV50" s="22"/>
      <c r="AW50" s="22"/>
      <c r="AX50" s="22"/>
      <c r="AY50" s="22"/>
      <c r="AZ50" s="22"/>
      <c r="BA50" s="22"/>
      <c r="BB50" s="28"/>
      <c r="BC50" s="22"/>
      <c r="BD50" s="22"/>
      <c r="BE50" s="22"/>
      <c r="BF50" s="22"/>
      <c r="BG50" s="28"/>
      <c r="BH50" s="22"/>
      <c r="BI50" s="22"/>
      <c r="BJ50" s="22"/>
      <c r="BK50" s="24"/>
      <c r="BL50" s="87"/>
    </row>
    <row r="51" spans="1:64" ht="25.5">
      <c r="A51" s="10" t="s">
        <v>1</v>
      </c>
      <c r="B51" s="16" t="s">
        <v>7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3"/>
      <c r="BL51" s="87"/>
    </row>
    <row r="52" spans="1:252" s="3" customFormat="1" ht="12.75">
      <c r="A52" s="10" t="s">
        <v>67</v>
      </c>
      <c r="B52" s="21" t="s">
        <v>2</v>
      </c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7"/>
      <c r="BL52" s="87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</row>
    <row r="53" spans="1:252" s="3" customFormat="1" ht="12.75">
      <c r="A53" s="10"/>
      <c r="B53" s="21" t="s">
        <v>157</v>
      </c>
      <c r="C53" s="101">
        <v>0</v>
      </c>
      <c r="D53" s="46">
        <v>1.305381079</v>
      </c>
      <c r="E53" s="69">
        <v>0</v>
      </c>
      <c r="F53" s="69">
        <v>0</v>
      </c>
      <c r="G53" s="70">
        <v>0</v>
      </c>
      <c r="H53" s="68">
        <v>981.6351719</v>
      </c>
      <c r="I53" s="69">
        <v>0.514857037</v>
      </c>
      <c r="J53" s="69">
        <v>0</v>
      </c>
      <c r="K53" s="69">
        <v>0</v>
      </c>
      <c r="L53" s="70">
        <v>67.273521044</v>
      </c>
      <c r="M53" s="60">
        <v>0</v>
      </c>
      <c r="N53" s="61">
        <v>0</v>
      </c>
      <c r="O53" s="60">
        <v>0</v>
      </c>
      <c r="P53" s="60">
        <v>0</v>
      </c>
      <c r="Q53" s="60">
        <v>0</v>
      </c>
      <c r="R53" s="68">
        <v>614.952308635</v>
      </c>
      <c r="S53" s="69">
        <v>0.008937754</v>
      </c>
      <c r="T53" s="69">
        <v>0</v>
      </c>
      <c r="U53" s="69">
        <v>0</v>
      </c>
      <c r="V53" s="70">
        <v>17.711532726</v>
      </c>
      <c r="W53" s="68">
        <v>0</v>
      </c>
      <c r="X53" s="69">
        <v>0</v>
      </c>
      <c r="Y53" s="69">
        <v>0</v>
      </c>
      <c r="Z53" s="69">
        <v>0</v>
      </c>
      <c r="AA53" s="70">
        <v>0</v>
      </c>
      <c r="AB53" s="68">
        <v>3.183551124</v>
      </c>
      <c r="AC53" s="69">
        <v>0</v>
      </c>
      <c r="AD53" s="69">
        <v>0</v>
      </c>
      <c r="AE53" s="69">
        <v>0</v>
      </c>
      <c r="AF53" s="70">
        <v>0.071712978</v>
      </c>
      <c r="AG53" s="60">
        <v>0</v>
      </c>
      <c r="AH53" s="60">
        <v>0</v>
      </c>
      <c r="AI53" s="60">
        <v>0</v>
      </c>
      <c r="AJ53" s="60">
        <v>0</v>
      </c>
      <c r="AK53" s="60">
        <v>0</v>
      </c>
      <c r="AL53" s="68">
        <v>1.417439988</v>
      </c>
      <c r="AM53" s="69">
        <v>0</v>
      </c>
      <c r="AN53" s="69">
        <v>0</v>
      </c>
      <c r="AO53" s="69">
        <v>0</v>
      </c>
      <c r="AP53" s="70">
        <v>0.011307983</v>
      </c>
      <c r="AQ53" s="68">
        <v>0</v>
      </c>
      <c r="AR53" s="71">
        <v>0</v>
      </c>
      <c r="AS53" s="69">
        <v>0</v>
      </c>
      <c r="AT53" s="69">
        <v>0</v>
      </c>
      <c r="AU53" s="70">
        <v>0</v>
      </c>
      <c r="AV53" s="68">
        <v>4401.485419762</v>
      </c>
      <c r="AW53" s="69">
        <v>9.424714165</v>
      </c>
      <c r="AX53" s="69">
        <v>0</v>
      </c>
      <c r="AY53" s="69">
        <v>0</v>
      </c>
      <c r="AZ53" s="70">
        <v>637.4456309</v>
      </c>
      <c r="BA53" s="68">
        <v>0</v>
      </c>
      <c r="BB53" s="71">
        <v>0</v>
      </c>
      <c r="BC53" s="69">
        <v>0</v>
      </c>
      <c r="BD53" s="69">
        <v>0</v>
      </c>
      <c r="BE53" s="70">
        <v>0</v>
      </c>
      <c r="BF53" s="68">
        <v>1997.254087084</v>
      </c>
      <c r="BG53" s="71">
        <v>2.479868383</v>
      </c>
      <c r="BH53" s="69">
        <v>0</v>
      </c>
      <c r="BI53" s="69">
        <v>0</v>
      </c>
      <c r="BJ53" s="70">
        <v>153.474024969</v>
      </c>
      <c r="BK53" s="114">
        <v>8889.649467511</v>
      </c>
      <c r="BL53" s="87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</row>
    <row r="54" spans="1:252" s="3" customFormat="1" ht="12.75">
      <c r="A54" s="31"/>
      <c r="B54" s="32" t="s">
        <v>76</v>
      </c>
      <c r="C54" s="44">
        <f>SUM(C53)</f>
        <v>0</v>
      </c>
      <c r="D54" s="63">
        <f>SUM(D53)</f>
        <v>1.305381079</v>
      </c>
      <c r="E54" s="63">
        <f aca="true" t="shared" si="5" ref="E54:BJ54">SUM(E53)</f>
        <v>0</v>
      </c>
      <c r="F54" s="63">
        <f t="shared" si="5"/>
        <v>0</v>
      </c>
      <c r="G54" s="62">
        <f t="shared" si="5"/>
        <v>0</v>
      </c>
      <c r="H54" s="43">
        <f t="shared" si="5"/>
        <v>981.6351719</v>
      </c>
      <c r="I54" s="63">
        <f t="shared" si="5"/>
        <v>0.514857037</v>
      </c>
      <c r="J54" s="63">
        <f t="shared" si="5"/>
        <v>0</v>
      </c>
      <c r="K54" s="63">
        <f t="shared" si="5"/>
        <v>0</v>
      </c>
      <c r="L54" s="62">
        <f t="shared" si="5"/>
        <v>67.273521044</v>
      </c>
      <c r="M54" s="44">
        <f t="shared" si="5"/>
        <v>0</v>
      </c>
      <c r="N54" s="44">
        <f t="shared" si="5"/>
        <v>0</v>
      </c>
      <c r="O54" s="44">
        <f t="shared" si="5"/>
        <v>0</v>
      </c>
      <c r="P54" s="44">
        <f t="shared" si="5"/>
        <v>0</v>
      </c>
      <c r="Q54" s="67">
        <f t="shared" si="5"/>
        <v>0</v>
      </c>
      <c r="R54" s="43">
        <f t="shared" si="5"/>
        <v>614.952308635</v>
      </c>
      <c r="S54" s="63">
        <f t="shared" si="5"/>
        <v>0.008937754</v>
      </c>
      <c r="T54" s="63">
        <f t="shared" si="5"/>
        <v>0</v>
      </c>
      <c r="U54" s="63">
        <f t="shared" si="5"/>
        <v>0</v>
      </c>
      <c r="V54" s="62">
        <f t="shared" si="5"/>
        <v>17.711532726</v>
      </c>
      <c r="W54" s="43">
        <f t="shared" si="5"/>
        <v>0</v>
      </c>
      <c r="X54" s="63">
        <f t="shared" si="5"/>
        <v>0</v>
      </c>
      <c r="Y54" s="63">
        <f t="shared" si="5"/>
        <v>0</v>
      </c>
      <c r="Z54" s="63">
        <f t="shared" si="5"/>
        <v>0</v>
      </c>
      <c r="AA54" s="62">
        <f t="shared" si="5"/>
        <v>0</v>
      </c>
      <c r="AB54" s="43">
        <f t="shared" si="5"/>
        <v>3.183551124</v>
      </c>
      <c r="AC54" s="63">
        <f t="shared" si="5"/>
        <v>0</v>
      </c>
      <c r="AD54" s="63">
        <f t="shared" si="5"/>
        <v>0</v>
      </c>
      <c r="AE54" s="63">
        <f t="shared" si="5"/>
        <v>0</v>
      </c>
      <c r="AF54" s="62">
        <f t="shared" si="5"/>
        <v>0.071712978</v>
      </c>
      <c r="AG54" s="44">
        <f t="shared" si="5"/>
        <v>0</v>
      </c>
      <c r="AH54" s="44">
        <f t="shared" si="5"/>
        <v>0</v>
      </c>
      <c r="AI54" s="44">
        <f t="shared" si="5"/>
        <v>0</v>
      </c>
      <c r="AJ54" s="44">
        <f t="shared" si="5"/>
        <v>0</v>
      </c>
      <c r="AK54" s="67">
        <f t="shared" si="5"/>
        <v>0</v>
      </c>
      <c r="AL54" s="43">
        <f t="shared" si="5"/>
        <v>1.417439988</v>
      </c>
      <c r="AM54" s="63">
        <f t="shared" si="5"/>
        <v>0</v>
      </c>
      <c r="AN54" s="63">
        <f t="shared" si="5"/>
        <v>0</v>
      </c>
      <c r="AO54" s="63">
        <f t="shared" si="5"/>
        <v>0</v>
      </c>
      <c r="AP54" s="62">
        <f t="shared" si="5"/>
        <v>0.011307983</v>
      </c>
      <c r="AQ54" s="43">
        <f t="shared" si="5"/>
        <v>0</v>
      </c>
      <c r="AR54" s="63">
        <f t="shared" si="5"/>
        <v>0</v>
      </c>
      <c r="AS54" s="63">
        <f t="shared" si="5"/>
        <v>0</v>
      </c>
      <c r="AT54" s="63">
        <f t="shared" si="5"/>
        <v>0</v>
      </c>
      <c r="AU54" s="62">
        <f t="shared" si="5"/>
        <v>0</v>
      </c>
      <c r="AV54" s="43">
        <f t="shared" si="5"/>
        <v>4401.485419762</v>
      </c>
      <c r="AW54" s="63">
        <f t="shared" si="5"/>
        <v>9.424714165</v>
      </c>
      <c r="AX54" s="63">
        <f t="shared" si="5"/>
        <v>0</v>
      </c>
      <c r="AY54" s="63">
        <f t="shared" si="5"/>
        <v>0</v>
      </c>
      <c r="AZ54" s="62">
        <f t="shared" si="5"/>
        <v>637.4456309</v>
      </c>
      <c r="BA54" s="43">
        <f t="shared" si="5"/>
        <v>0</v>
      </c>
      <c r="BB54" s="63">
        <f t="shared" si="5"/>
        <v>0</v>
      </c>
      <c r="BC54" s="63">
        <f t="shared" si="5"/>
        <v>0</v>
      </c>
      <c r="BD54" s="63">
        <f t="shared" si="5"/>
        <v>0</v>
      </c>
      <c r="BE54" s="62">
        <f t="shared" si="5"/>
        <v>0</v>
      </c>
      <c r="BF54" s="43">
        <f t="shared" si="5"/>
        <v>1997.254087084</v>
      </c>
      <c r="BG54" s="63">
        <f t="shared" si="5"/>
        <v>2.479868383</v>
      </c>
      <c r="BH54" s="63">
        <f t="shared" si="5"/>
        <v>0</v>
      </c>
      <c r="BI54" s="63">
        <f t="shared" si="5"/>
        <v>0</v>
      </c>
      <c r="BJ54" s="62">
        <f t="shared" si="5"/>
        <v>153.474024969</v>
      </c>
      <c r="BK54" s="115">
        <f>SUM(BK53:BK53)</f>
        <v>8889.649467511</v>
      </c>
      <c r="BL54" s="87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</row>
    <row r="55" spans="1:64" ht="12.75">
      <c r="A55" s="10" t="s">
        <v>68</v>
      </c>
      <c r="B55" s="17" t="s">
        <v>15</v>
      </c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9"/>
      <c r="BL55" s="87"/>
    </row>
    <row r="56" spans="1:64" ht="12.75">
      <c r="A56" s="10"/>
      <c r="B56" s="21" t="s">
        <v>112</v>
      </c>
      <c r="C56" s="48">
        <v>0</v>
      </c>
      <c r="D56" s="46">
        <v>88.75806314</v>
      </c>
      <c r="E56" s="40">
        <v>0</v>
      </c>
      <c r="F56" s="40">
        <v>0</v>
      </c>
      <c r="G56" s="47">
        <v>0</v>
      </c>
      <c r="H56" s="64">
        <v>73.931943401</v>
      </c>
      <c r="I56" s="40">
        <v>46.502876272</v>
      </c>
      <c r="J56" s="40">
        <v>0</v>
      </c>
      <c r="K56" s="40">
        <v>0</v>
      </c>
      <c r="L56" s="47">
        <v>145.073298468</v>
      </c>
      <c r="M56" s="64">
        <v>0</v>
      </c>
      <c r="N56" s="46">
        <v>0</v>
      </c>
      <c r="O56" s="40">
        <v>0</v>
      </c>
      <c r="P56" s="40">
        <v>0</v>
      </c>
      <c r="Q56" s="47">
        <v>0</v>
      </c>
      <c r="R56" s="64">
        <v>23.023268594</v>
      </c>
      <c r="S56" s="40">
        <v>0.039971383</v>
      </c>
      <c r="T56" s="40">
        <v>0</v>
      </c>
      <c r="U56" s="40">
        <v>0</v>
      </c>
      <c r="V56" s="47">
        <v>4.923367781</v>
      </c>
      <c r="W56" s="64">
        <v>0</v>
      </c>
      <c r="X56" s="40">
        <v>0</v>
      </c>
      <c r="Y56" s="40">
        <v>0</v>
      </c>
      <c r="Z56" s="40">
        <v>0</v>
      </c>
      <c r="AA56" s="47">
        <v>0</v>
      </c>
      <c r="AB56" s="64">
        <v>0.199263122</v>
      </c>
      <c r="AC56" s="40">
        <v>0</v>
      </c>
      <c r="AD56" s="40">
        <v>0</v>
      </c>
      <c r="AE56" s="40">
        <v>0</v>
      </c>
      <c r="AF56" s="47">
        <v>0.021292947</v>
      </c>
      <c r="AG56" s="64">
        <v>0</v>
      </c>
      <c r="AH56" s="40">
        <v>0</v>
      </c>
      <c r="AI56" s="40">
        <v>0</v>
      </c>
      <c r="AJ56" s="40">
        <v>0</v>
      </c>
      <c r="AK56" s="47">
        <v>0</v>
      </c>
      <c r="AL56" s="64">
        <v>0.171644523</v>
      </c>
      <c r="AM56" s="40">
        <v>0</v>
      </c>
      <c r="AN56" s="40">
        <v>0</v>
      </c>
      <c r="AO56" s="40">
        <v>0</v>
      </c>
      <c r="AP56" s="47">
        <v>0.000189501</v>
      </c>
      <c r="AQ56" s="64">
        <v>0</v>
      </c>
      <c r="AR56" s="46">
        <v>0</v>
      </c>
      <c r="AS56" s="40">
        <v>0</v>
      </c>
      <c r="AT56" s="40">
        <v>0</v>
      </c>
      <c r="AU56" s="47">
        <v>0</v>
      </c>
      <c r="AV56" s="64">
        <v>628.526160972</v>
      </c>
      <c r="AW56" s="40">
        <v>109.417545991</v>
      </c>
      <c r="AX56" s="40">
        <v>0</v>
      </c>
      <c r="AY56" s="40">
        <v>0</v>
      </c>
      <c r="AZ56" s="47">
        <v>731.70396578</v>
      </c>
      <c r="BA56" s="64">
        <v>0</v>
      </c>
      <c r="BB56" s="46">
        <v>0</v>
      </c>
      <c r="BC56" s="40">
        <v>0</v>
      </c>
      <c r="BD56" s="40">
        <v>0</v>
      </c>
      <c r="BE56" s="47">
        <v>0</v>
      </c>
      <c r="BF56" s="64">
        <v>155.137115442</v>
      </c>
      <c r="BG56" s="46">
        <v>7.075527498</v>
      </c>
      <c r="BH56" s="40">
        <v>0</v>
      </c>
      <c r="BI56" s="40">
        <v>0</v>
      </c>
      <c r="BJ56" s="47">
        <v>70.764383508</v>
      </c>
      <c r="BK56" s="42">
        <v>2085.269878323</v>
      </c>
      <c r="BL56" s="87"/>
    </row>
    <row r="57" spans="1:64" ht="12.75">
      <c r="A57" s="10"/>
      <c r="B57" s="21" t="s">
        <v>110</v>
      </c>
      <c r="C57" s="48">
        <v>0</v>
      </c>
      <c r="D57" s="46">
        <v>58.913352381</v>
      </c>
      <c r="E57" s="40">
        <v>0</v>
      </c>
      <c r="F57" s="40">
        <v>0</v>
      </c>
      <c r="G57" s="47">
        <v>0</v>
      </c>
      <c r="H57" s="64">
        <v>230.168526938</v>
      </c>
      <c r="I57" s="40">
        <v>107.519381761</v>
      </c>
      <c r="J57" s="40">
        <v>0</v>
      </c>
      <c r="K57" s="40">
        <v>0</v>
      </c>
      <c r="L57" s="47">
        <v>493.119614907</v>
      </c>
      <c r="M57" s="64">
        <v>0</v>
      </c>
      <c r="N57" s="46">
        <v>0</v>
      </c>
      <c r="O57" s="40">
        <v>0</v>
      </c>
      <c r="P57" s="40">
        <v>0</v>
      </c>
      <c r="Q57" s="47">
        <v>0</v>
      </c>
      <c r="R57" s="64">
        <v>77.638927906</v>
      </c>
      <c r="S57" s="40">
        <v>77.591203097</v>
      </c>
      <c r="T57" s="40">
        <v>0</v>
      </c>
      <c r="U57" s="40">
        <v>0</v>
      </c>
      <c r="V57" s="47">
        <v>34.80966317</v>
      </c>
      <c r="W57" s="64">
        <v>0</v>
      </c>
      <c r="X57" s="40">
        <v>0</v>
      </c>
      <c r="Y57" s="40">
        <v>0</v>
      </c>
      <c r="Z57" s="40">
        <v>0</v>
      </c>
      <c r="AA57" s="47">
        <v>0</v>
      </c>
      <c r="AB57" s="64">
        <v>0.755783383</v>
      </c>
      <c r="AC57" s="40">
        <v>0</v>
      </c>
      <c r="AD57" s="40">
        <v>0</v>
      </c>
      <c r="AE57" s="40">
        <v>0</v>
      </c>
      <c r="AF57" s="47">
        <v>0.06269621</v>
      </c>
      <c r="AG57" s="64">
        <v>0</v>
      </c>
      <c r="AH57" s="40">
        <v>0</v>
      </c>
      <c r="AI57" s="40">
        <v>0</v>
      </c>
      <c r="AJ57" s="40">
        <v>0</v>
      </c>
      <c r="AK57" s="47">
        <v>0</v>
      </c>
      <c r="AL57" s="64">
        <v>0.501169907</v>
      </c>
      <c r="AM57" s="40">
        <v>0</v>
      </c>
      <c r="AN57" s="40">
        <v>0</v>
      </c>
      <c r="AO57" s="40">
        <v>0</v>
      </c>
      <c r="AP57" s="47">
        <v>0.068934356</v>
      </c>
      <c r="AQ57" s="64">
        <v>0</v>
      </c>
      <c r="AR57" s="46">
        <v>0</v>
      </c>
      <c r="AS57" s="40">
        <v>0</v>
      </c>
      <c r="AT57" s="40">
        <v>0</v>
      </c>
      <c r="AU57" s="47">
        <v>0</v>
      </c>
      <c r="AV57" s="64">
        <v>1933.198594281</v>
      </c>
      <c r="AW57" s="40">
        <v>252.296164372</v>
      </c>
      <c r="AX57" s="40">
        <v>0.009547693</v>
      </c>
      <c r="AY57" s="40">
        <v>0</v>
      </c>
      <c r="AZ57" s="47">
        <v>2197.150896655</v>
      </c>
      <c r="BA57" s="64">
        <v>0</v>
      </c>
      <c r="BB57" s="46">
        <v>0</v>
      </c>
      <c r="BC57" s="40">
        <v>0</v>
      </c>
      <c r="BD57" s="40">
        <v>0</v>
      </c>
      <c r="BE57" s="47">
        <v>0</v>
      </c>
      <c r="BF57" s="64">
        <v>671.771195914</v>
      </c>
      <c r="BG57" s="46">
        <v>48.916163525</v>
      </c>
      <c r="BH57" s="40">
        <v>0.533682808</v>
      </c>
      <c r="BI57" s="40">
        <v>0</v>
      </c>
      <c r="BJ57" s="47">
        <v>267.01608385</v>
      </c>
      <c r="BK57" s="42">
        <v>6452.041583114</v>
      </c>
      <c r="BL57" s="87"/>
    </row>
    <row r="58" spans="1:64" ht="12.75">
      <c r="A58" s="10"/>
      <c r="B58" s="21" t="s">
        <v>113</v>
      </c>
      <c r="C58" s="48">
        <v>0</v>
      </c>
      <c r="D58" s="46">
        <v>56.086520096</v>
      </c>
      <c r="E58" s="40">
        <v>0</v>
      </c>
      <c r="F58" s="40">
        <v>0</v>
      </c>
      <c r="G58" s="47">
        <v>0</v>
      </c>
      <c r="H58" s="64">
        <v>647.012269722</v>
      </c>
      <c r="I58" s="40">
        <v>271.105977497</v>
      </c>
      <c r="J58" s="40">
        <v>0</v>
      </c>
      <c r="K58" s="40">
        <v>0</v>
      </c>
      <c r="L58" s="47">
        <v>933.424056389</v>
      </c>
      <c r="M58" s="64">
        <v>0</v>
      </c>
      <c r="N58" s="46">
        <v>0</v>
      </c>
      <c r="O58" s="40">
        <v>0</v>
      </c>
      <c r="P58" s="40">
        <v>0</v>
      </c>
      <c r="Q58" s="47">
        <v>0</v>
      </c>
      <c r="R58" s="64">
        <v>258.815656335</v>
      </c>
      <c r="S58" s="40">
        <v>41.515927588</v>
      </c>
      <c r="T58" s="40">
        <v>0</v>
      </c>
      <c r="U58" s="40">
        <v>0</v>
      </c>
      <c r="V58" s="47">
        <v>78.365470945</v>
      </c>
      <c r="W58" s="64">
        <v>0</v>
      </c>
      <c r="X58" s="40">
        <v>0</v>
      </c>
      <c r="Y58" s="40">
        <v>0</v>
      </c>
      <c r="Z58" s="40">
        <v>0</v>
      </c>
      <c r="AA58" s="47">
        <v>0</v>
      </c>
      <c r="AB58" s="64">
        <v>2.820405419</v>
      </c>
      <c r="AC58" s="40">
        <v>0</v>
      </c>
      <c r="AD58" s="40">
        <v>0</v>
      </c>
      <c r="AE58" s="40">
        <v>0</v>
      </c>
      <c r="AF58" s="47">
        <v>0.22272614</v>
      </c>
      <c r="AG58" s="64">
        <v>0</v>
      </c>
      <c r="AH58" s="40">
        <v>0</v>
      </c>
      <c r="AI58" s="40">
        <v>0</v>
      </c>
      <c r="AJ58" s="40">
        <v>0</v>
      </c>
      <c r="AK58" s="47">
        <v>0</v>
      </c>
      <c r="AL58" s="64">
        <v>1.976961163</v>
      </c>
      <c r="AM58" s="40">
        <v>0</v>
      </c>
      <c r="AN58" s="40">
        <v>0</v>
      </c>
      <c r="AO58" s="40">
        <v>0</v>
      </c>
      <c r="AP58" s="47">
        <v>0.029333289</v>
      </c>
      <c r="AQ58" s="64">
        <v>0</v>
      </c>
      <c r="AR58" s="46">
        <v>0.117783304</v>
      </c>
      <c r="AS58" s="40">
        <v>0</v>
      </c>
      <c r="AT58" s="40">
        <v>0</v>
      </c>
      <c r="AU58" s="47">
        <v>0</v>
      </c>
      <c r="AV58" s="64">
        <v>4130.460556651</v>
      </c>
      <c r="AW58" s="40">
        <v>541.83065093</v>
      </c>
      <c r="AX58" s="40">
        <v>0.216760747</v>
      </c>
      <c r="AY58" s="40">
        <v>0</v>
      </c>
      <c r="AZ58" s="47">
        <v>3700.792379572</v>
      </c>
      <c r="BA58" s="64">
        <v>0</v>
      </c>
      <c r="BB58" s="46">
        <v>0</v>
      </c>
      <c r="BC58" s="40">
        <v>0</v>
      </c>
      <c r="BD58" s="40">
        <v>0</v>
      </c>
      <c r="BE58" s="47">
        <v>0</v>
      </c>
      <c r="BF58" s="64">
        <v>1444.533163212</v>
      </c>
      <c r="BG58" s="46">
        <v>109.542836278</v>
      </c>
      <c r="BH58" s="40">
        <v>0.04571015</v>
      </c>
      <c r="BI58" s="40">
        <v>0</v>
      </c>
      <c r="BJ58" s="47">
        <v>411.186487221</v>
      </c>
      <c r="BK58" s="42">
        <v>12630.101632648</v>
      </c>
      <c r="BL58" s="87"/>
    </row>
    <row r="59" spans="1:64" ht="12.75">
      <c r="A59" s="10"/>
      <c r="B59" s="21" t="s">
        <v>158</v>
      </c>
      <c r="C59" s="48">
        <v>0</v>
      </c>
      <c r="D59" s="46">
        <v>48.303650476</v>
      </c>
      <c r="E59" s="40">
        <v>0</v>
      </c>
      <c r="F59" s="40">
        <v>0</v>
      </c>
      <c r="G59" s="47">
        <v>0</v>
      </c>
      <c r="H59" s="64">
        <v>11.220598768</v>
      </c>
      <c r="I59" s="40">
        <v>16.990102437</v>
      </c>
      <c r="J59" s="40">
        <v>0</v>
      </c>
      <c r="K59" s="40">
        <v>0</v>
      </c>
      <c r="L59" s="47">
        <v>103.284045417</v>
      </c>
      <c r="M59" s="64">
        <v>0</v>
      </c>
      <c r="N59" s="46">
        <v>0</v>
      </c>
      <c r="O59" s="40">
        <v>0</v>
      </c>
      <c r="P59" s="40">
        <v>0</v>
      </c>
      <c r="Q59" s="47">
        <v>0</v>
      </c>
      <c r="R59" s="64">
        <v>5.815212446</v>
      </c>
      <c r="S59" s="40">
        <v>4.530599268</v>
      </c>
      <c r="T59" s="40">
        <v>0</v>
      </c>
      <c r="U59" s="40">
        <v>0</v>
      </c>
      <c r="V59" s="47">
        <v>4.804425145</v>
      </c>
      <c r="W59" s="64">
        <v>0</v>
      </c>
      <c r="X59" s="40">
        <v>0</v>
      </c>
      <c r="Y59" s="40">
        <v>0</v>
      </c>
      <c r="Z59" s="40">
        <v>0</v>
      </c>
      <c r="AA59" s="47">
        <v>0</v>
      </c>
      <c r="AB59" s="64">
        <v>0.01888593</v>
      </c>
      <c r="AC59" s="40">
        <v>0</v>
      </c>
      <c r="AD59" s="40">
        <v>0</v>
      </c>
      <c r="AE59" s="40">
        <v>0</v>
      </c>
      <c r="AF59" s="47">
        <v>0.000834552</v>
      </c>
      <c r="AG59" s="64">
        <v>0</v>
      </c>
      <c r="AH59" s="40">
        <v>0</v>
      </c>
      <c r="AI59" s="40">
        <v>0</v>
      </c>
      <c r="AJ59" s="40">
        <v>0</v>
      </c>
      <c r="AK59" s="47">
        <v>0</v>
      </c>
      <c r="AL59" s="64">
        <v>0.003284114</v>
      </c>
      <c r="AM59" s="40">
        <v>0</v>
      </c>
      <c r="AN59" s="40">
        <v>0</v>
      </c>
      <c r="AO59" s="40">
        <v>0</v>
      </c>
      <c r="AP59" s="47">
        <v>0</v>
      </c>
      <c r="AQ59" s="64">
        <v>0</v>
      </c>
      <c r="AR59" s="46">
        <v>0.020051391</v>
      </c>
      <c r="AS59" s="40">
        <v>0</v>
      </c>
      <c r="AT59" s="40">
        <v>0</v>
      </c>
      <c r="AU59" s="47">
        <v>0</v>
      </c>
      <c r="AV59" s="64">
        <v>51.999286382</v>
      </c>
      <c r="AW59" s="40">
        <v>26.57571549</v>
      </c>
      <c r="AX59" s="40">
        <v>0.000249987</v>
      </c>
      <c r="AY59" s="40">
        <v>0</v>
      </c>
      <c r="AZ59" s="47">
        <v>128.8480024</v>
      </c>
      <c r="BA59" s="64">
        <v>0</v>
      </c>
      <c r="BB59" s="46">
        <v>0</v>
      </c>
      <c r="BC59" s="40">
        <v>0</v>
      </c>
      <c r="BD59" s="40">
        <v>0</v>
      </c>
      <c r="BE59" s="47">
        <v>0</v>
      </c>
      <c r="BF59" s="64">
        <v>22.364950932</v>
      </c>
      <c r="BG59" s="46">
        <v>4.191462032</v>
      </c>
      <c r="BH59" s="40">
        <v>0</v>
      </c>
      <c r="BI59" s="40">
        <v>0</v>
      </c>
      <c r="BJ59" s="47">
        <v>23.396184449</v>
      </c>
      <c r="BK59" s="42">
        <v>452.367541616</v>
      </c>
      <c r="BL59" s="87"/>
    </row>
    <row r="60" spans="1:64" ht="12.75">
      <c r="A60" s="10"/>
      <c r="B60" s="108" t="s">
        <v>131</v>
      </c>
      <c r="C60" s="48">
        <v>0</v>
      </c>
      <c r="D60" s="46">
        <v>1.115836667</v>
      </c>
      <c r="E60" s="40">
        <v>0</v>
      </c>
      <c r="F60" s="40">
        <v>0</v>
      </c>
      <c r="G60" s="47">
        <v>0</v>
      </c>
      <c r="H60" s="64">
        <v>80.552872316</v>
      </c>
      <c r="I60" s="40">
        <v>34.076109572</v>
      </c>
      <c r="J60" s="40">
        <v>0</v>
      </c>
      <c r="K60" s="40">
        <v>0</v>
      </c>
      <c r="L60" s="47">
        <v>156.510714799</v>
      </c>
      <c r="M60" s="64">
        <v>0</v>
      </c>
      <c r="N60" s="46">
        <v>0</v>
      </c>
      <c r="O60" s="40">
        <v>0</v>
      </c>
      <c r="P60" s="40">
        <v>0</v>
      </c>
      <c r="Q60" s="47">
        <v>0</v>
      </c>
      <c r="R60" s="64">
        <v>36.69569796</v>
      </c>
      <c r="S60" s="40">
        <v>2.337222391</v>
      </c>
      <c r="T60" s="40">
        <v>0</v>
      </c>
      <c r="U60" s="40">
        <v>0</v>
      </c>
      <c r="V60" s="47">
        <v>11.619574946</v>
      </c>
      <c r="W60" s="64">
        <v>0</v>
      </c>
      <c r="X60" s="40">
        <v>0</v>
      </c>
      <c r="Y60" s="40">
        <v>0</v>
      </c>
      <c r="Z60" s="40">
        <v>0</v>
      </c>
      <c r="AA60" s="47">
        <v>0</v>
      </c>
      <c r="AB60" s="64">
        <v>0.03119136</v>
      </c>
      <c r="AC60" s="40">
        <v>0</v>
      </c>
      <c r="AD60" s="40">
        <v>0</v>
      </c>
      <c r="AE60" s="40">
        <v>0</v>
      </c>
      <c r="AF60" s="47">
        <v>0</v>
      </c>
      <c r="AG60" s="64">
        <v>0</v>
      </c>
      <c r="AH60" s="40">
        <v>0</v>
      </c>
      <c r="AI60" s="40">
        <v>0</v>
      </c>
      <c r="AJ60" s="40">
        <v>0</v>
      </c>
      <c r="AK60" s="47">
        <v>0</v>
      </c>
      <c r="AL60" s="64">
        <v>0.042045395</v>
      </c>
      <c r="AM60" s="40">
        <v>0</v>
      </c>
      <c r="AN60" s="40">
        <v>0</v>
      </c>
      <c r="AO60" s="40">
        <v>0</v>
      </c>
      <c r="AP60" s="47">
        <v>0</v>
      </c>
      <c r="AQ60" s="64">
        <v>0</v>
      </c>
      <c r="AR60" s="46">
        <v>0</v>
      </c>
      <c r="AS60" s="40">
        <v>0</v>
      </c>
      <c r="AT60" s="40">
        <v>0</v>
      </c>
      <c r="AU60" s="47">
        <v>0</v>
      </c>
      <c r="AV60" s="64">
        <v>252.323720869</v>
      </c>
      <c r="AW60" s="40">
        <v>104.100956335</v>
      </c>
      <c r="AX60" s="40">
        <v>0</v>
      </c>
      <c r="AY60" s="40">
        <v>0</v>
      </c>
      <c r="AZ60" s="47">
        <v>477.210273462</v>
      </c>
      <c r="BA60" s="64">
        <v>0</v>
      </c>
      <c r="BB60" s="46">
        <v>0</v>
      </c>
      <c r="BC60" s="40">
        <v>0</v>
      </c>
      <c r="BD60" s="40">
        <v>0</v>
      </c>
      <c r="BE60" s="47">
        <v>0</v>
      </c>
      <c r="BF60" s="64">
        <v>103.187687879</v>
      </c>
      <c r="BG60" s="46">
        <v>8.1357134</v>
      </c>
      <c r="BH60" s="40">
        <v>0</v>
      </c>
      <c r="BI60" s="40">
        <v>0</v>
      </c>
      <c r="BJ60" s="47">
        <v>84.011114965</v>
      </c>
      <c r="BK60" s="42">
        <v>1351.950732316</v>
      </c>
      <c r="BL60" s="87"/>
    </row>
    <row r="61" spans="1:64" ht="12.75">
      <c r="A61" s="10"/>
      <c r="B61" s="21" t="s">
        <v>129</v>
      </c>
      <c r="C61" s="48">
        <v>0</v>
      </c>
      <c r="D61" s="46">
        <v>0.738848</v>
      </c>
      <c r="E61" s="40">
        <v>0</v>
      </c>
      <c r="F61" s="40">
        <v>0</v>
      </c>
      <c r="G61" s="47">
        <v>0</v>
      </c>
      <c r="H61" s="64">
        <v>16.669262835</v>
      </c>
      <c r="I61" s="40">
        <v>1.039492693</v>
      </c>
      <c r="J61" s="40">
        <v>0</v>
      </c>
      <c r="K61" s="40">
        <v>0</v>
      </c>
      <c r="L61" s="47">
        <v>33.214897057</v>
      </c>
      <c r="M61" s="64">
        <v>0</v>
      </c>
      <c r="N61" s="46">
        <v>0</v>
      </c>
      <c r="O61" s="40">
        <v>0</v>
      </c>
      <c r="P61" s="40">
        <v>0</v>
      </c>
      <c r="Q61" s="47">
        <v>0</v>
      </c>
      <c r="R61" s="64">
        <v>7.280973617</v>
      </c>
      <c r="S61" s="40">
        <v>11.104316012</v>
      </c>
      <c r="T61" s="40">
        <v>0</v>
      </c>
      <c r="U61" s="40">
        <v>0</v>
      </c>
      <c r="V61" s="47">
        <v>6.062733125</v>
      </c>
      <c r="W61" s="64">
        <v>0</v>
      </c>
      <c r="X61" s="40">
        <v>0</v>
      </c>
      <c r="Y61" s="40">
        <v>0</v>
      </c>
      <c r="Z61" s="40">
        <v>0</v>
      </c>
      <c r="AA61" s="47">
        <v>0</v>
      </c>
      <c r="AB61" s="64">
        <v>0</v>
      </c>
      <c r="AC61" s="40">
        <v>0</v>
      </c>
      <c r="AD61" s="40">
        <v>0</v>
      </c>
      <c r="AE61" s="40">
        <v>0</v>
      </c>
      <c r="AF61" s="47">
        <v>0</v>
      </c>
      <c r="AG61" s="64">
        <v>0</v>
      </c>
      <c r="AH61" s="40">
        <v>0</v>
      </c>
      <c r="AI61" s="40">
        <v>0</v>
      </c>
      <c r="AJ61" s="40">
        <v>0</v>
      </c>
      <c r="AK61" s="47">
        <v>0</v>
      </c>
      <c r="AL61" s="64">
        <v>0</v>
      </c>
      <c r="AM61" s="40">
        <v>0</v>
      </c>
      <c r="AN61" s="40">
        <v>0</v>
      </c>
      <c r="AO61" s="40">
        <v>0</v>
      </c>
      <c r="AP61" s="47">
        <v>0</v>
      </c>
      <c r="AQ61" s="64">
        <v>0</v>
      </c>
      <c r="AR61" s="46">
        <v>0</v>
      </c>
      <c r="AS61" s="40">
        <v>0</v>
      </c>
      <c r="AT61" s="40">
        <v>0</v>
      </c>
      <c r="AU61" s="47">
        <v>0</v>
      </c>
      <c r="AV61" s="64">
        <v>12.493604888</v>
      </c>
      <c r="AW61" s="40">
        <v>1.943169679</v>
      </c>
      <c r="AX61" s="40">
        <v>0</v>
      </c>
      <c r="AY61" s="40">
        <v>0</v>
      </c>
      <c r="AZ61" s="47">
        <v>16.477178913</v>
      </c>
      <c r="BA61" s="64">
        <v>0</v>
      </c>
      <c r="BB61" s="46">
        <v>0</v>
      </c>
      <c r="BC61" s="40">
        <v>0</v>
      </c>
      <c r="BD61" s="40">
        <v>0</v>
      </c>
      <c r="BE61" s="47">
        <v>0</v>
      </c>
      <c r="BF61" s="64">
        <v>4.858663704</v>
      </c>
      <c r="BG61" s="46">
        <v>0.005739683</v>
      </c>
      <c r="BH61" s="40">
        <v>0</v>
      </c>
      <c r="BI61" s="40">
        <v>0</v>
      </c>
      <c r="BJ61" s="47">
        <v>1.738819636</v>
      </c>
      <c r="BK61" s="42">
        <v>113.627699842</v>
      </c>
      <c r="BL61" s="87"/>
    </row>
    <row r="62" spans="1:64" ht="25.5">
      <c r="A62" s="10"/>
      <c r="B62" s="21" t="s">
        <v>114</v>
      </c>
      <c r="C62" s="48">
        <v>0</v>
      </c>
      <c r="D62" s="46">
        <v>15.515973474</v>
      </c>
      <c r="E62" s="40">
        <v>0</v>
      </c>
      <c r="F62" s="40">
        <v>0</v>
      </c>
      <c r="G62" s="47">
        <v>0</v>
      </c>
      <c r="H62" s="64">
        <v>96.141617142</v>
      </c>
      <c r="I62" s="40">
        <v>8.032915235</v>
      </c>
      <c r="J62" s="40">
        <v>0</v>
      </c>
      <c r="K62" s="40">
        <v>0</v>
      </c>
      <c r="L62" s="47">
        <v>113.8884887</v>
      </c>
      <c r="M62" s="64">
        <v>0</v>
      </c>
      <c r="N62" s="46">
        <v>0</v>
      </c>
      <c r="O62" s="40">
        <v>0</v>
      </c>
      <c r="P62" s="40">
        <v>0</v>
      </c>
      <c r="Q62" s="47">
        <v>0</v>
      </c>
      <c r="R62" s="64">
        <v>44.710980013</v>
      </c>
      <c r="S62" s="40">
        <v>0.436183494</v>
      </c>
      <c r="T62" s="40">
        <v>0</v>
      </c>
      <c r="U62" s="40">
        <v>0</v>
      </c>
      <c r="V62" s="47">
        <v>6.931594124</v>
      </c>
      <c r="W62" s="64">
        <v>0</v>
      </c>
      <c r="X62" s="40">
        <v>0</v>
      </c>
      <c r="Y62" s="40">
        <v>0</v>
      </c>
      <c r="Z62" s="40">
        <v>0</v>
      </c>
      <c r="AA62" s="47">
        <v>0</v>
      </c>
      <c r="AB62" s="64">
        <v>0.133382406</v>
      </c>
      <c r="AC62" s="40">
        <v>0</v>
      </c>
      <c r="AD62" s="40">
        <v>0</v>
      </c>
      <c r="AE62" s="40">
        <v>0</v>
      </c>
      <c r="AF62" s="47">
        <v>0</v>
      </c>
      <c r="AG62" s="64">
        <v>0</v>
      </c>
      <c r="AH62" s="40">
        <v>0</v>
      </c>
      <c r="AI62" s="40">
        <v>0</v>
      </c>
      <c r="AJ62" s="40">
        <v>0</v>
      </c>
      <c r="AK62" s="47">
        <v>0</v>
      </c>
      <c r="AL62" s="64">
        <v>0.05356359</v>
      </c>
      <c r="AM62" s="40">
        <v>0</v>
      </c>
      <c r="AN62" s="40">
        <v>0</v>
      </c>
      <c r="AO62" s="40">
        <v>0</v>
      </c>
      <c r="AP62" s="47">
        <v>0</v>
      </c>
      <c r="AQ62" s="64">
        <v>0</v>
      </c>
      <c r="AR62" s="46">
        <v>0</v>
      </c>
      <c r="AS62" s="40">
        <v>0</v>
      </c>
      <c r="AT62" s="40">
        <v>0</v>
      </c>
      <c r="AU62" s="47">
        <v>0</v>
      </c>
      <c r="AV62" s="64">
        <v>152.869993536</v>
      </c>
      <c r="AW62" s="40">
        <v>21.186252089</v>
      </c>
      <c r="AX62" s="40">
        <v>0.269111054</v>
      </c>
      <c r="AY62" s="40">
        <v>0</v>
      </c>
      <c r="AZ62" s="47">
        <v>129.133120438</v>
      </c>
      <c r="BA62" s="64">
        <v>0</v>
      </c>
      <c r="BB62" s="46">
        <v>0</v>
      </c>
      <c r="BC62" s="40">
        <v>0</v>
      </c>
      <c r="BD62" s="40">
        <v>0</v>
      </c>
      <c r="BE62" s="47">
        <v>0</v>
      </c>
      <c r="BF62" s="64">
        <v>63.710824168</v>
      </c>
      <c r="BG62" s="46">
        <v>6.093690232</v>
      </c>
      <c r="BH62" s="40">
        <v>0</v>
      </c>
      <c r="BI62" s="40">
        <v>0</v>
      </c>
      <c r="BJ62" s="47">
        <v>27.789798821</v>
      </c>
      <c r="BK62" s="42">
        <v>686.897488516</v>
      </c>
      <c r="BL62" s="87"/>
    </row>
    <row r="63" spans="1:64" ht="12.75">
      <c r="A63" s="10"/>
      <c r="B63" s="21" t="s">
        <v>130</v>
      </c>
      <c r="C63" s="48">
        <v>0</v>
      </c>
      <c r="D63" s="46">
        <v>9.056923128</v>
      </c>
      <c r="E63" s="40">
        <v>0</v>
      </c>
      <c r="F63" s="40">
        <v>0</v>
      </c>
      <c r="G63" s="47">
        <v>0</v>
      </c>
      <c r="H63" s="64">
        <v>16.506897745</v>
      </c>
      <c r="I63" s="40">
        <v>1.366802097</v>
      </c>
      <c r="J63" s="40">
        <v>0</v>
      </c>
      <c r="K63" s="40">
        <v>0</v>
      </c>
      <c r="L63" s="47">
        <v>44.445303729</v>
      </c>
      <c r="M63" s="64">
        <v>0</v>
      </c>
      <c r="N63" s="46">
        <v>0</v>
      </c>
      <c r="O63" s="40">
        <v>0</v>
      </c>
      <c r="P63" s="40">
        <v>0</v>
      </c>
      <c r="Q63" s="47">
        <v>0</v>
      </c>
      <c r="R63" s="64">
        <v>5.939728452</v>
      </c>
      <c r="S63" s="40">
        <v>0</v>
      </c>
      <c r="T63" s="40">
        <v>0</v>
      </c>
      <c r="U63" s="40">
        <v>0</v>
      </c>
      <c r="V63" s="47">
        <v>2.127533519</v>
      </c>
      <c r="W63" s="64">
        <v>0</v>
      </c>
      <c r="X63" s="40">
        <v>0</v>
      </c>
      <c r="Y63" s="40">
        <v>0</v>
      </c>
      <c r="Z63" s="40">
        <v>0</v>
      </c>
      <c r="AA63" s="47">
        <v>0</v>
      </c>
      <c r="AB63" s="64">
        <v>0.000923408</v>
      </c>
      <c r="AC63" s="40">
        <v>0</v>
      </c>
      <c r="AD63" s="40">
        <v>0</v>
      </c>
      <c r="AE63" s="40">
        <v>0</v>
      </c>
      <c r="AF63" s="47">
        <v>0</v>
      </c>
      <c r="AG63" s="64">
        <v>0</v>
      </c>
      <c r="AH63" s="40">
        <v>0</v>
      </c>
      <c r="AI63" s="40">
        <v>0</v>
      </c>
      <c r="AJ63" s="40">
        <v>0</v>
      </c>
      <c r="AK63" s="47">
        <v>0</v>
      </c>
      <c r="AL63" s="64">
        <v>0.000622497</v>
      </c>
      <c r="AM63" s="40">
        <v>0</v>
      </c>
      <c r="AN63" s="40">
        <v>0</v>
      </c>
      <c r="AO63" s="40">
        <v>0</v>
      </c>
      <c r="AP63" s="47">
        <v>0</v>
      </c>
      <c r="AQ63" s="64">
        <v>0</v>
      </c>
      <c r="AR63" s="46">
        <v>0</v>
      </c>
      <c r="AS63" s="40">
        <v>0</v>
      </c>
      <c r="AT63" s="40">
        <v>0</v>
      </c>
      <c r="AU63" s="47">
        <v>0</v>
      </c>
      <c r="AV63" s="64">
        <v>9.514259472</v>
      </c>
      <c r="AW63" s="40">
        <v>5.321955311</v>
      </c>
      <c r="AX63" s="40">
        <v>0</v>
      </c>
      <c r="AY63" s="40">
        <v>0</v>
      </c>
      <c r="AZ63" s="47">
        <v>18.009375274</v>
      </c>
      <c r="BA63" s="64">
        <v>0</v>
      </c>
      <c r="BB63" s="46">
        <v>0</v>
      </c>
      <c r="BC63" s="40">
        <v>0</v>
      </c>
      <c r="BD63" s="40">
        <v>0</v>
      </c>
      <c r="BE63" s="47">
        <v>0</v>
      </c>
      <c r="BF63" s="64">
        <v>2.939755451</v>
      </c>
      <c r="BG63" s="46">
        <v>0.054443639</v>
      </c>
      <c r="BH63" s="40">
        <v>0</v>
      </c>
      <c r="BI63" s="40">
        <v>0</v>
      </c>
      <c r="BJ63" s="47">
        <v>2.532561468</v>
      </c>
      <c r="BK63" s="42">
        <v>117.81708519</v>
      </c>
      <c r="BL63" s="87"/>
    </row>
    <row r="64" spans="1:64" ht="12.75">
      <c r="A64" s="10"/>
      <c r="B64" s="21" t="s">
        <v>117</v>
      </c>
      <c r="C64" s="48">
        <v>0</v>
      </c>
      <c r="D64" s="46">
        <v>0.929795856</v>
      </c>
      <c r="E64" s="40">
        <v>0</v>
      </c>
      <c r="F64" s="40">
        <v>0</v>
      </c>
      <c r="G64" s="47">
        <v>0</v>
      </c>
      <c r="H64" s="64">
        <v>130.421405954</v>
      </c>
      <c r="I64" s="40">
        <v>21.767203371</v>
      </c>
      <c r="J64" s="40">
        <v>0</v>
      </c>
      <c r="K64" s="40">
        <v>0</v>
      </c>
      <c r="L64" s="47">
        <v>70.965559342</v>
      </c>
      <c r="M64" s="64">
        <v>0</v>
      </c>
      <c r="N64" s="46">
        <v>0</v>
      </c>
      <c r="O64" s="40">
        <v>0</v>
      </c>
      <c r="P64" s="40">
        <v>0</v>
      </c>
      <c r="Q64" s="47">
        <v>0</v>
      </c>
      <c r="R64" s="64">
        <v>40.143531942</v>
      </c>
      <c r="S64" s="40">
        <v>2.092365786</v>
      </c>
      <c r="T64" s="40">
        <v>0</v>
      </c>
      <c r="U64" s="40">
        <v>0</v>
      </c>
      <c r="V64" s="47">
        <v>7.297668241</v>
      </c>
      <c r="W64" s="64">
        <v>0</v>
      </c>
      <c r="X64" s="40">
        <v>0</v>
      </c>
      <c r="Y64" s="40">
        <v>0</v>
      </c>
      <c r="Z64" s="40">
        <v>0</v>
      </c>
      <c r="AA64" s="47">
        <v>0</v>
      </c>
      <c r="AB64" s="64">
        <v>1.010822827</v>
      </c>
      <c r="AC64" s="40">
        <v>0</v>
      </c>
      <c r="AD64" s="40">
        <v>0</v>
      </c>
      <c r="AE64" s="40">
        <v>0</v>
      </c>
      <c r="AF64" s="47">
        <v>0.001321666</v>
      </c>
      <c r="AG64" s="64">
        <v>0</v>
      </c>
      <c r="AH64" s="40">
        <v>0</v>
      </c>
      <c r="AI64" s="40">
        <v>0</v>
      </c>
      <c r="AJ64" s="40">
        <v>0</v>
      </c>
      <c r="AK64" s="47">
        <v>0</v>
      </c>
      <c r="AL64" s="64">
        <v>0.303083567</v>
      </c>
      <c r="AM64" s="40">
        <v>0</v>
      </c>
      <c r="AN64" s="40">
        <v>0</v>
      </c>
      <c r="AO64" s="40">
        <v>0</v>
      </c>
      <c r="AP64" s="47">
        <v>0.03157984</v>
      </c>
      <c r="AQ64" s="64">
        <v>0.039918606</v>
      </c>
      <c r="AR64" s="46">
        <v>0</v>
      </c>
      <c r="AS64" s="40">
        <v>0</v>
      </c>
      <c r="AT64" s="40">
        <v>0</v>
      </c>
      <c r="AU64" s="47">
        <v>0</v>
      </c>
      <c r="AV64" s="64">
        <v>1373.545646605</v>
      </c>
      <c r="AW64" s="40">
        <v>84.511132983</v>
      </c>
      <c r="AX64" s="40">
        <v>0.109470266</v>
      </c>
      <c r="AY64" s="40">
        <v>0</v>
      </c>
      <c r="AZ64" s="47">
        <v>677.828747009</v>
      </c>
      <c r="BA64" s="64">
        <v>0</v>
      </c>
      <c r="BB64" s="46">
        <v>0</v>
      </c>
      <c r="BC64" s="40">
        <v>0</v>
      </c>
      <c r="BD64" s="40">
        <v>0</v>
      </c>
      <c r="BE64" s="47">
        <v>0</v>
      </c>
      <c r="BF64" s="64">
        <v>318.807102868</v>
      </c>
      <c r="BG64" s="46">
        <v>8.361649362</v>
      </c>
      <c r="BH64" s="40">
        <v>0</v>
      </c>
      <c r="BI64" s="40">
        <v>0</v>
      </c>
      <c r="BJ64" s="47">
        <v>56.490504886</v>
      </c>
      <c r="BK64" s="42">
        <v>2794.658510977</v>
      </c>
      <c r="BL64" s="87"/>
    </row>
    <row r="65" spans="1:64" ht="12.75">
      <c r="A65" s="10"/>
      <c r="B65" s="21" t="s">
        <v>109</v>
      </c>
      <c r="C65" s="48">
        <v>0</v>
      </c>
      <c r="D65" s="46">
        <v>4.278303</v>
      </c>
      <c r="E65" s="40">
        <v>0</v>
      </c>
      <c r="F65" s="40">
        <v>0</v>
      </c>
      <c r="G65" s="47">
        <v>0</v>
      </c>
      <c r="H65" s="64">
        <v>36.405277906</v>
      </c>
      <c r="I65" s="40">
        <v>18.425338647</v>
      </c>
      <c r="J65" s="40">
        <v>0</v>
      </c>
      <c r="K65" s="40">
        <v>0</v>
      </c>
      <c r="L65" s="47">
        <v>27.268238428</v>
      </c>
      <c r="M65" s="64">
        <v>0</v>
      </c>
      <c r="N65" s="46">
        <v>0</v>
      </c>
      <c r="O65" s="40">
        <v>0</v>
      </c>
      <c r="P65" s="40">
        <v>0</v>
      </c>
      <c r="Q65" s="47">
        <v>0</v>
      </c>
      <c r="R65" s="64">
        <v>13.296291186</v>
      </c>
      <c r="S65" s="40">
        <v>0</v>
      </c>
      <c r="T65" s="40">
        <v>0</v>
      </c>
      <c r="U65" s="40">
        <v>0</v>
      </c>
      <c r="V65" s="47">
        <v>3.597357883</v>
      </c>
      <c r="W65" s="64">
        <v>0</v>
      </c>
      <c r="X65" s="40">
        <v>0</v>
      </c>
      <c r="Y65" s="40">
        <v>0</v>
      </c>
      <c r="Z65" s="40">
        <v>0</v>
      </c>
      <c r="AA65" s="47">
        <v>0</v>
      </c>
      <c r="AB65" s="64">
        <v>0.011482386</v>
      </c>
      <c r="AC65" s="40">
        <v>0</v>
      </c>
      <c r="AD65" s="40">
        <v>0</v>
      </c>
      <c r="AE65" s="40">
        <v>0</v>
      </c>
      <c r="AF65" s="47">
        <v>0</v>
      </c>
      <c r="AG65" s="64">
        <v>0</v>
      </c>
      <c r="AH65" s="40">
        <v>0</v>
      </c>
      <c r="AI65" s="40">
        <v>0</v>
      </c>
      <c r="AJ65" s="40">
        <v>0</v>
      </c>
      <c r="AK65" s="47">
        <v>0</v>
      </c>
      <c r="AL65" s="64">
        <v>0.059733532</v>
      </c>
      <c r="AM65" s="40">
        <v>0</v>
      </c>
      <c r="AN65" s="40">
        <v>0</v>
      </c>
      <c r="AO65" s="40">
        <v>0</v>
      </c>
      <c r="AP65" s="47">
        <v>0</v>
      </c>
      <c r="AQ65" s="64">
        <v>0</v>
      </c>
      <c r="AR65" s="46">
        <v>0</v>
      </c>
      <c r="AS65" s="40">
        <v>0</v>
      </c>
      <c r="AT65" s="40">
        <v>0</v>
      </c>
      <c r="AU65" s="47">
        <v>0</v>
      </c>
      <c r="AV65" s="64">
        <v>28.236568516</v>
      </c>
      <c r="AW65" s="40">
        <v>3.879046517</v>
      </c>
      <c r="AX65" s="40">
        <v>0</v>
      </c>
      <c r="AY65" s="40">
        <v>0</v>
      </c>
      <c r="AZ65" s="47">
        <v>18.39101423</v>
      </c>
      <c r="BA65" s="64">
        <v>0</v>
      </c>
      <c r="BB65" s="46">
        <v>0</v>
      </c>
      <c r="BC65" s="40">
        <v>0</v>
      </c>
      <c r="BD65" s="40">
        <v>0</v>
      </c>
      <c r="BE65" s="47">
        <v>0</v>
      </c>
      <c r="BF65" s="64">
        <v>11.905969032</v>
      </c>
      <c r="BG65" s="46">
        <v>0.686583003</v>
      </c>
      <c r="BH65" s="40">
        <v>0</v>
      </c>
      <c r="BI65" s="40">
        <v>0</v>
      </c>
      <c r="BJ65" s="47">
        <v>6.423655137</v>
      </c>
      <c r="BK65" s="42">
        <v>172.864859403</v>
      </c>
      <c r="BL65" s="87"/>
    </row>
    <row r="66" spans="1:64" ht="12.75">
      <c r="A66" s="10"/>
      <c r="B66" s="21" t="s">
        <v>106</v>
      </c>
      <c r="C66" s="48">
        <v>0</v>
      </c>
      <c r="D66" s="46">
        <v>0</v>
      </c>
      <c r="E66" s="40">
        <v>0</v>
      </c>
      <c r="F66" s="40">
        <v>0</v>
      </c>
      <c r="G66" s="47">
        <v>0</v>
      </c>
      <c r="H66" s="64">
        <v>2.235689464</v>
      </c>
      <c r="I66" s="40">
        <v>0.059795829</v>
      </c>
      <c r="J66" s="40">
        <v>0</v>
      </c>
      <c r="K66" s="40">
        <v>0</v>
      </c>
      <c r="L66" s="47">
        <v>3.433817575</v>
      </c>
      <c r="M66" s="64">
        <v>0</v>
      </c>
      <c r="N66" s="46">
        <v>0</v>
      </c>
      <c r="O66" s="40">
        <v>0</v>
      </c>
      <c r="P66" s="40">
        <v>0</v>
      </c>
      <c r="Q66" s="47">
        <v>0</v>
      </c>
      <c r="R66" s="64">
        <v>0.531004711</v>
      </c>
      <c r="S66" s="40">
        <v>0.001016822</v>
      </c>
      <c r="T66" s="40">
        <v>0</v>
      </c>
      <c r="U66" s="40">
        <v>0</v>
      </c>
      <c r="V66" s="47">
        <v>0.7327776</v>
      </c>
      <c r="W66" s="64">
        <v>0</v>
      </c>
      <c r="X66" s="40">
        <v>0</v>
      </c>
      <c r="Y66" s="40">
        <v>0</v>
      </c>
      <c r="Z66" s="40">
        <v>0</v>
      </c>
      <c r="AA66" s="47">
        <v>0</v>
      </c>
      <c r="AB66" s="64">
        <v>0</v>
      </c>
      <c r="AC66" s="40">
        <v>0</v>
      </c>
      <c r="AD66" s="40">
        <v>0</v>
      </c>
      <c r="AE66" s="40">
        <v>0</v>
      </c>
      <c r="AF66" s="47">
        <v>0</v>
      </c>
      <c r="AG66" s="64">
        <v>0</v>
      </c>
      <c r="AH66" s="40">
        <v>0</v>
      </c>
      <c r="AI66" s="40">
        <v>0</v>
      </c>
      <c r="AJ66" s="40">
        <v>0</v>
      </c>
      <c r="AK66" s="47">
        <v>0</v>
      </c>
      <c r="AL66" s="64">
        <v>0.001358873</v>
      </c>
      <c r="AM66" s="40">
        <v>0</v>
      </c>
      <c r="AN66" s="40">
        <v>0</v>
      </c>
      <c r="AO66" s="40">
        <v>0</v>
      </c>
      <c r="AP66" s="47">
        <v>0</v>
      </c>
      <c r="AQ66" s="64">
        <v>0</v>
      </c>
      <c r="AR66" s="46">
        <v>0</v>
      </c>
      <c r="AS66" s="40">
        <v>0</v>
      </c>
      <c r="AT66" s="40">
        <v>0</v>
      </c>
      <c r="AU66" s="47">
        <v>0</v>
      </c>
      <c r="AV66" s="64">
        <v>14.431628425</v>
      </c>
      <c r="AW66" s="40">
        <v>10.623746768</v>
      </c>
      <c r="AX66" s="40">
        <v>0</v>
      </c>
      <c r="AY66" s="40">
        <v>0</v>
      </c>
      <c r="AZ66" s="47">
        <v>63.759132468</v>
      </c>
      <c r="BA66" s="64">
        <v>0</v>
      </c>
      <c r="BB66" s="46">
        <v>0</v>
      </c>
      <c r="BC66" s="40">
        <v>0</v>
      </c>
      <c r="BD66" s="40">
        <v>0</v>
      </c>
      <c r="BE66" s="47">
        <v>0</v>
      </c>
      <c r="BF66" s="64">
        <v>3.991856964</v>
      </c>
      <c r="BG66" s="46">
        <v>0.050433139</v>
      </c>
      <c r="BH66" s="40">
        <v>0</v>
      </c>
      <c r="BI66" s="40">
        <v>0</v>
      </c>
      <c r="BJ66" s="47">
        <v>5.875113626</v>
      </c>
      <c r="BK66" s="42">
        <v>105.727372264</v>
      </c>
      <c r="BL66" s="87"/>
    </row>
    <row r="67" spans="1:64" ht="12.75">
      <c r="A67" s="10"/>
      <c r="B67" s="21" t="s">
        <v>107</v>
      </c>
      <c r="C67" s="48">
        <v>0</v>
      </c>
      <c r="D67" s="46">
        <v>354.953184474</v>
      </c>
      <c r="E67" s="40">
        <v>0</v>
      </c>
      <c r="F67" s="40">
        <v>0</v>
      </c>
      <c r="G67" s="47">
        <v>0</v>
      </c>
      <c r="H67" s="64">
        <v>8.589895456</v>
      </c>
      <c r="I67" s="40">
        <v>293.720594044</v>
      </c>
      <c r="J67" s="40">
        <v>0</v>
      </c>
      <c r="K67" s="40">
        <v>0</v>
      </c>
      <c r="L67" s="47">
        <v>450.520012104</v>
      </c>
      <c r="M67" s="64">
        <v>0</v>
      </c>
      <c r="N67" s="46">
        <v>0</v>
      </c>
      <c r="O67" s="40">
        <v>0</v>
      </c>
      <c r="P67" s="40">
        <v>0</v>
      </c>
      <c r="Q67" s="47">
        <v>0</v>
      </c>
      <c r="R67" s="64">
        <v>2.235910948</v>
      </c>
      <c r="S67" s="40">
        <v>18.412037084</v>
      </c>
      <c r="T67" s="40">
        <v>0</v>
      </c>
      <c r="U67" s="40">
        <v>0</v>
      </c>
      <c r="V67" s="47">
        <v>13.610687309</v>
      </c>
      <c r="W67" s="64">
        <v>0</v>
      </c>
      <c r="X67" s="40">
        <v>0</v>
      </c>
      <c r="Y67" s="40">
        <v>0</v>
      </c>
      <c r="Z67" s="40">
        <v>0</v>
      </c>
      <c r="AA67" s="47">
        <v>0</v>
      </c>
      <c r="AB67" s="64">
        <v>0</v>
      </c>
      <c r="AC67" s="40">
        <v>0</v>
      </c>
      <c r="AD67" s="40">
        <v>0</v>
      </c>
      <c r="AE67" s="40">
        <v>0</v>
      </c>
      <c r="AF67" s="47">
        <v>0</v>
      </c>
      <c r="AG67" s="64">
        <v>0</v>
      </c>
      <c r="AH67" s="40">
        <v>0</v>
      </c>
      <c r="AI67" s="40">
        <v>0</v>
      </c>
      <c r="AJ67" s="40">
        <v>0</v>
      </c>
      <c r="AK67" s="47">
        <v>0</v>
      </c>
      <c r="AL67" s="64">
        <v>0</v>
      </c>
      <c r="AM67" s="40">
        <v>0</v>
      </c>
      <c r="AN67" s="40">
        <v>0</v>
      </c>
      <c r="AO67" s="40">
        <v>0</v>
      </c>
      <c r="AP67" s="47">
        <v>0</v>
      </c>
      <c r="AQ67" s="64">
        <v>0</v>
      </c>
      <c r="AR67" s="46">
        <v>0</v>
      </c>
      <c r="AS67" s="40">
        <v>0</v>
      </c>
      <c r="AT67" s="40">
        <v>0</v>
      </c>
      <c r="AU67" s="47">
        <v>0</v>
      </c>
      <c r="AV67" s="64">
        <v>25.042694283</v>
      </c>
      <c r="AW67" s="40">
        <v>100.166407525</v>
      </c>
      <c r="AX67" s="40">
        <v>0</v>
      </c>
      <c r="AY67" s="40">
        <v>0</v>
      </c>
      <c r="AZ67" s="47">
        <v>242.586695354</v>
      </c>
      <c r="BA67" s="64">
        <v>0</v>
      </c>
      <c r="BB67" s="46">
        <v>0</v>
      </c>
      <c r="BC67" s="40">
        <v>0</v>
      </c>
      <c r="BD67" s="40">
        <v>0</v>
      </c>
      <c r="BE67" s="47">
        <v>0</v>
      </c>
      <c r="BF67" s="64">
        <v>7.384644153</v>
      </c>
      <c r="BG67" s="46">
        <v>40.12678815</v>
      </c>
      <c r="BH67" s="40">
        <v>0</v>
      </c>
      <c r="BI67" s="40">
        <v>0</v>
      </c>
      <c r="BJ67" s="47">
        <v>28.695072022</v>
      </c>
      <c r="BK67" s="42">
        <v>1586.044622906</v>
      </c>
      <c r="BL67" s="87"/>
    </row>
    <row r="68" spans="1:64" ht="12" customHeight="1">
      <c r="A68" s="10"/>
      <c r="B68" s="21" t="s">
        <v>111</v>
      </c>
      <c r="C68" s="48">
        <v>0</v>
      </c>
      <c r="D68" s="46">
        <v>0.827831667</v>
      </c>
      <c r="E68" s="40">
        <v>0</v>
      </c>
      <c r="F68" s="40">
        <v>0</v>
      </c>
      <c r="G68" s="47">
        <v>0</v>
      </c>
      <c r="H68" s="64">
        <v>4.803340245</v>
      </c>
      <c r="I68" s="40">
        <v>10.678259273</v>
      </c>
      <c r="J68" s="40">
        <v>0</v>
      </c>
      <c r="K68" s="40">
        <v>0</v>
      </c>
      <c r="L68" s="47">
        <v>13.743519493</v>
      </c>
      <c r="M68" s="64">
        <v>0</v>
      </c>
      <c r="N68" s="46">
        <v>0</v>
      </c>
      <c r="O68" s="40">
        <v>0</v>
      </c>
      <c r="P68" s="40">
        <v>0</v>
      </c>
      <c r="Q68" s="47">
        <v>0</v>
      </c>
      <c r="R68" s="64">
        <v>2.253697052</v>
      </c>
      <c r="S68" s="40">
        <v>1.463205926</v>
      </c>
      <c r="T68" s="40">
        <v>0</v>
      </c>
      <c r="U68" s="40">
        <v>0</v>
      </c>
      <c r="V68" s="47">
        <v>0.886224067</v>
      </c>
      <c r="W68" s="64">
        <v>0</v>
      </c>
      <c r="X68" s="40">
        <v>0</v>
      </c>
      <c r="Y68" s="40">
        <v>0</v>
      </c>
      <c r="Z68" s="40">
        <v>0</v>
      </c>
      <c r="AA68" s="47">
        <v>0</v>
      </c>
      <c r="AB68" s="64">
        <v>0</v>
      </c>
      <c r="AC68" s="40">
        <v>0</v>
      </c>
      <c r="AD68" s="40">
        <v>0</v>
      </c>
      <c r="AE68" s="40">
        <v>0</v>
      </c>
      <c r="AF68" s="47">
        <v>0</v>
      </c>
      <c r="AG68" s="64">
        <v>0</v>
      </c>
      <c r="AH68" s="40">
        <v>0</v>
      </c>
      <c r="AI68" s="40">
        <v>0</v>
      </c>
      <c r="AJ68" s="40">
        <v>0</v>
      </c>
      <c r="AK68" s="47">
        <v>0</v>
      </c>
      <c r="AL68" s="64">
        <v>9.7962E-05</v>
      </c>
      <c r="AM68" s="40">
        <v>0</v>
      </c>
      <c r="AN68" s="40">
        <v>0</v>
      </c>
      <c r="AO68" s="40">
        <v>0</v>
      </c>
      <c r="AP68" s="47">
        <v>0</v>
      </c>
      <c r="AQ68" s="64">
        <v>0</v>
      </c>
      <c r="AR68" s="46">
        <v>0</v>
      </c>
      <c r="AS68" s="40">
        <v>0</v>
      </c>
      <c r="AT68" s="40">
        <v>0</v>
      </c>
      <c r="AU68" s="47">
        <v>0</v>
      </c>
      <c r="AV68" s="64">
        <v>48.946916999</v>
      </c>
      <c r="AW68" s="40">
        <v>45.815318249</v>
      </c>
      <c r="AX68" s="40">
        <v>0</v>
      </c>
      <c r="AY68" s="40">
        <v>0</v>
      </c>
      <c r="AZ68" s="47">
        <v>198.582574658</v>
      </c>
      <c r="BA68" s="64">
        <v>0</v>
      </c>
      <c r="BB68" s="46">
        <v>0</v>
      </c>
      <c r="BC68" s="40">
        <v>0</v>
      </c>
      <c r="BD68" s="40">
        <v>0</v>
      </c>
      <c r="BE68" s="47">
        <v>0</v>
      </c>
      <c r="BF68" s="64">
        <v>15.506208619</v>
      </c>
      <c r="BG68" s="46">
        <v>1.694244318</v>
      </c>
      <c r="BH68" s="40">
        <v>0</v>
      </c>
      <c r="BI68" s="40">
        <v>0</v>
      </c>
      <c r="BJ68" s="47">
        <v>26.848650879</v>
      </c>
      <c r="BK68" s="42">
        <v>372.050089407</v>
      </c>
      <c r="BL68" s="87"/>
    </row>
    <row r="69" spans="1:64" ht="12" customHeight="1">
      <c r="A69" s="10"/>
      <c r="B69" s="21" t="s">
        <v>159</v>
      </c>
      <c r="C69" s="48">
        <v>0</v>
      </c>
      <c r="D69" s="46">
        <v>19.716049292</v>
      </c>
      <c r="E69" s="40">
        <v>0</v>
      </c>
      <c r="F69" s="40">
        <v>0</v>
      </c>
      <c r="G69" s="47">
        <v>0</v>
      </c>
      <c r="H69" s="64">
        <v>219.538487674</v>
      </c>
      <c r="I69" s="40">
        <v>102.118270064</v>
      </c>
      <c r="J69" s="40">
        <v>0</v>
      </c>
      <c r="K69" s="40">
        <v>0</v>
      </c>
      <c r="L69" s="47">
        <v>380.015076675</v>
      </c>
      <c r="M69" s="64">
        <v>0</v>
      </c>
      <c r="N69" s="46">
        <v>0</v>
      </c>
      <c r="O69" s="40">
        <v>0</v>
      </c>
      <c r="P69" s="40">
        <v>0</v>
      </c>
      <c r="Q69" s="47">
        <v>0</v>
      </c>
      <c r="R69" s="64">
        <v>71.212420865</v>
      </c>
      <c r="S69" s="40">
        <v>16.501846707</v>
      </c>
      <c r="T69" s="40">
        <v>0</v>
      </c>
      <c r="U69" s="40">
        <v>0</v>
      </c>
      <c r="V69" s="47">
        <v>26.57565664</v>
      </c>
      <c r="W69" s="64">
        <v>0</v>
      </c>
      <c r="X69" s="40">
        <v>0</v>
      </c>
      <c r="Y69" s="40">
        <v>0</v>
      </c>
      <c r="Z69" s="40">
        <v>0</v>
      </c>
      <c r="AA69" s="47">
        <v>0</v>
      </c>
      <c r="AB69" s="64">
        <v>0.495008013</v>
      </c>
      <c r="AC69" s="40">
        <v>0</v>
      </c>
      <c r="AD69" s="40">
        <v>0</v>
      </c>
      <c r="AE69" s="40">
        <v>0</v>
      </c>
      <c r="AF69" s="47">
        <v>0.127714081</v>
      </c>
      <c r="AG69" s="64">
        <v>0</v>
      </c>
      <c r="AH69" s="40">
        <v>0</v>
      </c>
      <c r="AI69" s="40">
        <v>0</v>
      </c>
      <c r="AJ69" s="40">
        <v>0</v>
      </c>
      <c r="AK69" s="47">
        <v>0</v>
      </c>
      <c r="AL69" s="64">
        <v>0.261996285</v>
      </c>
      <c r="AM69" s="40">
        <v>0</v>
      </c>
      <c r="AN69" s="40">
        <v>0</v>
      </c>
      <c r="AO69" s="40">
        <v>0</v>
      </c>
      <c r="AP69" s="47">
        <v>0.091279989</v>
      </c>
      <c r="AQ69" s="64">
        <v>0</v>
      </c>
      <c r="AR69" s="46">
        <v>0.2663</v>
      </c>
      <c r="AS69" s="40">
        <v>0</v>
      </c>
      <c r="AT69" s="40">
        <v>0</v>
      </c>
      <c r="AU69" s="47">
        <v>0</v>
      </c>
      <c r="AV69" s="64">
        <v>1703.989253115</v>
      </c>
      <c r="AW69" s="40">
        <v>282.019776953</v>
      </c>
      <c r="AX69" s="40">
        <v>0</v>
      </c>
      <c r="AY69" s="40">
        <v>0</v>
      </c>
      <c r="AZ69" s="47">
        <v>1998.403368297</v>
      </c>
      <c r="BA69" s="64">
        <v>0</v>
      </c>
      <c r="BB69" s="46">
        <v>0</v>
      </c>
      <c r="BC69" s="40">
        <v>0</v>
      </c>
      <c r="BD69" s="40">
        <v>0</v>
      </c>
      <c r="BE69" s="47">
        <v>0</v>
      </c>
      <c r="BF69" s="64">
        <v>462.486211353</v>
      </c>
      <c r="BG69" s="46">
        <v>59.610842303</v>
      </c>
      <c r="BH69" s="40">
        <v>0</v>
      </c>
      <c r="BI69" s="40">
        <v>0</v>
      </c>
      <c r="BJ69" s="47">
        <v>243.858784713</v>
      </c>
      <c r="BK69" s="42">
        <v>5587.288343019</v>
      </c>
      <c r="BL69" s="87"/>
    </row>
    <row r="70" spans="1:64" ht="12" customHeight="1">
      <c r="A70" s="10"/>
      <c r="B70" s="21" t="s">
        <v>115</v>
      </c>
      <c r="C70" s="48">
        <v>0</v>
      </c>
      <c r="D70" s="46">
        <v>19.933285123</v>
      </c>
      <c r="E70" s="40">
        <v>0</v>
      </c>
      <c r="F70" s="40">
        <v>0</v>
      </c>
      <c r="G70" s="47">
        <v>0</v>
      </c>
      <c r="H70" s="64">
        <v>748.515706349</v>
      </c>
      <c r="I70" s="40">
        <v>50.68100817</v>
      </c>
      <c r="J70" s="40">
        <v>0</v>
      </c>
      <c r="K70" s="40">
        <v>0</v>
      </c>
      <c r="L70" s="47">
        <v>360.326945547</v>
      </c>
      <c r="M70" s="64">
        <v>0</v>
      </c>
      <c r="N70" s="46">
        <v>0</v>
      </c>
      <c r="O70" s="40">
        <v>0</v>
      </c>
      <c r="P70" s="40">
        <v>0</v>
      </c>
      <c r="Q70" s="47">
        <v>0</v>
      </c>
      <c r="R70" s="64">
        <v>254.531557466</v>
      </c>
      <c r="S70" s="40">
        <v>2.139497987</v>
      </c>
      <c r="T70" s="40">
        <v>0</v>
      </c>
      <c r="U70" s="40">
        <v>0</v>
      </c>
      <c r="V70" s="47">
        <v>54.298246643</v>
      </c>
      <c r="W70" s="64">
        <v>0</v>
      </c>
      <c r="X70" s="40">
        <v>0</v>
      </c>
      <c r="Y70" s="40">
        <v>0</v>
      </c>
      <c r="Z70" s="40">
        <v>0</v>
      </c>
      <c r="AA70" s="47">
        <v>0</v>
      </c>
      <c r="AB70" s="64">
        <v>3.173535474</v>
      </c>
      <c r="AC70" s="40">
        <v>0</v>
      </c>
      <c r="AD70" s="40">
        <v>0</v>
      </c>
      <c r="AE70" s="40">
        <v>0</v>
      </c>
      <c r="AF70" s="47">
        <v>0.015255201</v>
      </c>
      <c r="AG70" s="64">
        <v>0</v>
      </c>
      <c r="AH70" s="40">
        <v>0</v>
      </c>
      <c r="AI70" s="40">
        <v>0</v>
      </c>
      <c r="AJ70" s="40">
        <v>0</v>
      </c>
      <c r="AK70" s="47">
        <v>0</v>
      </c>
      <c r="AL70" s="64">
        <v>2.250111563</v>
      </c>
      <c r="AM70" s="40">
        <v>0</v>
      </c>
      <c r="AN70" s="40">
        <v>0</v>
      </c>
      <c r="AO70" s="40">
        <v>0</v>
      </c>
      <c r="AP70" s="47">
        <v>0</v>
      </c>
      <c r="AQ70" s="64">
        <v>0.018377875</v>
      </c>
      <c r="AR70" s="46">
        <v>0</v>
      </c>
      <c r="AS70" s="40">
        <v>0</v>
      </c>
      <c r="AT70" s="40">
        <v>0</v>
      </c>
      <c r="AU70" s="47">
        <v>0</v>
      </c>
      <c r="AV70" s="64">
        <v>3398.775864212</v>
      </c>
      <c r="AW70" s="40">
        <v>110.991402504</v>
      </c>
      <c r="AX70" s="40">
        <v>0.230514934</v>
      </c>
      <c r="AY70" s="40">
        <v>0</v>
      </c>
      <c r="AZ70" s="47">
        <v>1049.401821486</v>
      </c>
      <c r="BA70" s="64">
        <v>0</v>
      </c>
      <c r="BB70" s="46">
        <v>0</v>
      </c>
      <c r="BC70" s="40">
        <v>0</v>
      </c>
      <c r="BD70" s="40">
        <v>0</v>
      </c>
      <c r="BE70" s="47">
        <v>0</v>
      </c>
      <c r="BF70" s="64">
        <v>1272.950509871</v>
      </c>
      <c r="BG70" s="46">
        <v>15.269857719</v>
      </c>
      <c r="BH70" s="40">
        <v>0.088164061</v>
      </c>
      <c r="BI70" s="40">
        <v>0</v>
      </c>
      <c r="BJ70" s="47">
        <v>150.47073549</v>
      </c>
      <c r="BK70" s="42">
        <v>7494.062397675</v>
      </c>
      <c r="BL70" s="87"/>
    </row>
    <row r="71" spans="1:64" ht="12.75">
      <c r="A71" s="10"/>
      <c r="B71" s="21" t="s">
        <v>108</v>
      </c>
      <c r="C71" s="48">
        <v>0</v>
      </c>
      <c r="D71" s="46">
        <v>0.937151511</v>
      </c>
      <c r="E71" s="40">
        <v>0</v>
      </c>
      <c r="F71" s="40">
        <v>0</v>
      </c>
      <c r="G71" s="47">
        <v>0</v>
      </c>
      <c r="H71" s="64">
        <v>33.547638268</v>
      </c>
      <c r="I71" s="40">
        <v>44.683519267</v>
      </c>
      <c r="J71" s="40">
        <v>0</v>
      </c>
      <c r="K71" s="40">
        <v>0</v>
      </c>
      <c r="L71" s="47">
        <v>181.976513701</v>
      </c>
      <c r="M71" s="64">
        <v>0</v>
      </c>
      <c r="N71" s="46">
        <v>0</v>
      </c>
      <c r="O71" s="40">
        <v>0</v>
      </c>
      <c r="P71" s="40">
        <v>0</v>
      </c>
      <c r="Q71" s="47">
        <v>0</v>
      </c>
      <c r="R71" s="64">
        <v>11.617196912</v>
      </c>
      <c r="S71" s="40">
        <v>31.527491879</v>
      </c>
      <c r="T71" s="40">
        <v>0</v>
      </c>
      <c r="U71" s="40">
        <v>0</v>
      </c>
      <c r="V71" s="47">
        <v>38.236731859</v>
      </c>
      <c r="W71" s="64">
        <v>0</v>
      </c>
      <c r="X71" s="40">
        <v>0</v>
      </c>
      <c r="Y71" s="40">
        <v>0</v>
      </c>
      <c r="Z71" s="40">
        <v>0</v>
      </c>
      <c r="AA71" s="47">
        <v>0</v>
      </c>
      <c r="AB71" s="64">
        <v>0.000978475</v>
      </c>
      <c r="AC71" s="40">
        <v>0</v>
      </c>
      <c r="AD71" s="40">
        <v>0</v>
      </c>
      <c r="AE71" s="40">
        <v>0</v>
      </c>
      <c r="AF71" s="47">
        <v>0.08926979</v>
      </c>
      <c r="AG71" s="64">
        <v>0</v>
      </c>
      <c r="AH71" s="40">
        <v>0</v>
      </c>
      <c r="AI71" s="40">
        <v>0</v>
      </c>
      <c r="AJ71" s="40">
        <v>0</v>
      </c>
      <c r="AK71" s="47">
        <v>0</v>
      </c>
      <c r="AL71" s="64">
        <v>0.00723837</v>
      </c>
      <c r="AM71" s="40">
        <v>0</v>
      </c>
      <c r="AN71" s="40">
        <v>0</v>
      </c>
      <c r="AO71" s="40">
        <v>0</v>
      </c>
      <c r="AP71" s="47">
        <v>0</v>
      </c>
      <c r="AQ71" s="64">
        <v>0</v>
      </c>
      <c r="AR71" s="46">
        <v>0</v>
      </c>
      <c r="AS71" s="40">
        <v>0</v>
      </c>
      <c r="AT71" s="40">
        <v>0</v>
      </c>
      <c r="AU71" s="47">
        <v>0</v>
      </c>
      <c r="AV71" s="64">
        <v>367.76757485</v>
      </c>
      <c r="AW71" s="40">
        <v>378.09552035</v>
      </c>
      <c r="AX71" s="40">
        <v>2.174147527</v>
      </c>
      <c r="AY71" s="40">
        <v>0</v>
      </c>
      <c r="AZ71" s="47">
        <v>2023.901160607</v>
      </c>
      <c r="BA71" s="64">
        <v>0</v>
      </c>
      <c r="BB71" s="46">
        <v>0</v>
      </c>
      <c r="BC71" s="40">
        <v>0</v>
      </c>
      <c r="BD71" s="40">
        <v>0</v>
      </c>
      <c r="BE71" s="47">
        <v>0</v>
      </c>
      <c r="BF71" s="64">
        <v>140.598241155</v>
      </c>
      <c r="BG71" s="46">
        <v>78.966901423</v>
      </c>
      <c r="BH71" s="40">
        <v>0</v>
      </c>
      <c r="BI71" s="40">
        <v>0</v>
      </c>
      <c r="BJ71" s="47">
        <v>351.158410278</v>
      </c>
      <c r="BK71" s="42">
        <v>3685.285686222</v>
      </c>
      <c r="BL71" s="87"/>
    </row>
    <row r="72" spans="1:64" ht="12.75">
      <c r="A72" s="10"/>
      <c r="B72" s="21" t="s">
        <v>116</v>
      </c>
      <c r="C72" s="48">
        <v>0</v>
      </c>
      <c r="D72" s="46">
        <v>1.028939405</v>
      </c>
      <c r="E72" s="40">
        <v>0</v>
      </c>
      <c r="F72" s="40">
        <v>0</v>
      </c>
      <c r="G72" s="47">
        <v>0</v>
      </c>
      <c r="H72" s="64">
        <v>34.947124101</v>
      </c>
      <c r="I72" s="40">
        <v>0.520795754</v>
      </c>
      <c r="J72" s="40">
        <v>0</v>
      </c>
      <c r="K72" s="40">
        <v>0</v>
      </c>
      <c r="L72" s="47">
        <v>21.233086532</v>
      </c>
      <c r="M72" s="64">
        <v>0</v>
      </c>
      <c r="N72" s="46">
        <v>0</v>
      </c>
      <c r="O72" s="40">
        <v>0</v>
      </c>
      <c r="P72" s="40">
        <v>0</v>
      </c>
      <c r="Q72" s="47">
        <v>0</v>
      </c>
      <c r="R72" s="64">
        <v>8.253248692</v>
      </c>
      <c r="S72" s="40">
        <v>1.134207339</v>
      </c>
      <c r="T72" s="40">
        <v>0</v>
      </c>
      <c r="U72" s="40">
        <v>0</v>
      </c>
      <c r="V72" s="47">
        <v>3.320307281</v>
      </c>
      <c r="W72" s="64">
        <v>0</v>
      </c>
      <c r="X72" s="40">
        <v>0</v>
      </c>
      <c r="Y72" s="40">
        <v>0</v>
      </c>
      <c r="Z72" s="40">
        <v>0</v>
      </c>
      <c r="AA72" s="47">
        <v>0</v>
      </c>
      <c r="AB72" s="64">
        <v>0.924324775</v>
      </c>
      <c r="AC72" s="40">
        <v>0</v>
      </c>
      <c r="AD72" s="40">
        <v>0</v>
      </c>
      <c r="AE72" s="40">
        <v>0</v>
      </c>
      <c r="AF72" s="47">
        <v>0</v>
      </c>
      <c r="AG72" s="64">
        <v>0</v>
      </c>
      <c r="AH72" s="40">
        <v>0</v>
      </c>
      <c r="AI72" s="40">
        <v>0</v>
      </c>
      <c r="AJ72" s="40">
        <v>0</v>
      </c>
      <c r="AK72" s="47">
        <v>0</v>
      </c>
      <c r="AL72" s="64">
        <v>0.306999881</v>
      </c>
      <c r="AM72" s="40">
        <v>0</v>
      </c>
      <c r="AN72" s="40">
        <v>0</v>
      </c>
      <c r="AO72" s="40">
        <v>0</v>
      </c>
      <c r="AP72" s="47">
        <v>0</v>
      </c>
      <c r="AQ72" s="64">
        <v>0</v>
      </c>
      <c r="AR72" s="46">
        <v>0</v>
      </c>
      <c r="AS72" s="40">
        <v>0</v>
      </c>
      <c r="AT72" s="40">
        <v>0</v>
      </c>
      <c r="AU72" s="47">
        <v>0</v>
      </c>
      <c r="AV72" s="64">
        <v>612.156463277</v>
      </c>
      <c r="AW72" s="40">
        <v>29.728341779</v>
      </c>
      <c r="AX72" s="40">
        <v>0.354455969</v>
      </c>
      <c r="AY72" s="40">
        <v>0</v>
      </c>
      <c r="AZ72" s="47">
        <v>225.021078468</v>
      </c>
      <c r="BA72" s="64">
        <v>0</v>
      </c>
      <c r="BB72" s="46">
        <v>0</v>
      </c>
      <c r="BC72" s="40">
        <v>0</v>
      </c>
      <c r="BD72" s="40">
        <v>0</v>
      </c>
      <c r="BE72" s="47">
        <v>0</v>
      </c>
      <c r="BF72" s="64">
        <v>121.163003841</v>
      </c>
      <c r="BG72" s="46">
        <v>4.220400692</v>
      </c>
      <c r="BH72" s="40">
        <v>0</v>
      </c>
      <c r="BI72" s="40">
        <v>0</v>
      </c>
      <c r="BJ72" s="47">
        <v>23.260668599</v>
      </c>
      <c r="BK72" s="42">
        <v>1087.573446385</v>
      </c>
      <c r="BL72" s="87"/>
    </row>
    <row r="73" spans="1:64" ht="12.75">
      <c r="A73" s="10"/>
      <c r="B73" s="21" t="s">
        <v>132</v>
      </c>
      <c r="C73" s="48">
        <v>0</v>
      </c>
      <c r="D73" s="46">
        <v>64.494311635</v>
      </c>
      <c r="E73" s="40">
        <v>0</v>
      </c>
      <c r="F73" s="40">
        <v>0</v>
      </c>
      <c r="G73" s="47">
        <v>0</v>
      </c>
      <c r="H73" s="64">
        <v>30.160643204</v>
      </c>
      <c r="I73" s="40">
        <v>99.381505398</v>
      </c>
      <c r="J73" s="40">
        <v>0</v>
      </c>
      <c r="K73" s="40">
        <v>0</v>
      </c>
      <c r="L73" s="47">
        <v>262.490611058</v>
      </c>
      <c r="M73" s="64">
        <v>0</v>
      </c>
      <c r="N73" s="46">
        <v>0</v>
      </c>
      <c r="O73" s="40">
        <v>0</v>
      </c>
      <c r="P73" s="40">
        <v>0</v>
      </c>
      <c r="Q73" s="47">
        <v>0</v>
      </c>
      <c r="R73" s="64">
        <v>9.03060513</v>
      </c>
      <c r="S73" s="40">
        <v>3.209916494</v>
      </c>
      <c r="T73" s="40">
        <v>0</v>
      </c>
      <c r="U73" s="40">
        <v>0</v>
      </c>
      <c r="V73" s="47">
        <v>8.089617905</v>
      </c>
      <c r="W73" s="64">
        <v>0</v>
      </c>
      <c r="X73" s="40">
        <v>0</v>
      </c>
      <c r="Y73" s="40">
        <v>0</v>
      </c>
      <c r="Z73" s="40">
        <v>0</v>
      </c>
      <c r="AA73" s="47">
        <v>0</v>
      </c>
      <c r="AB73" s="64">
        <v>0.000606979</v>
      </c>
      <c r="AC73" s="40">
        <v>0</v>
      </c>
      <c r="AD73" s="40">
        <v>0</v>
      </c>
      <c r="AE73" s="40">
        <v>0</v>
      </c>
      <c r="AF73" s="47">
        <v>0</v>
      </c>
      <c r="AG73" s="64">
        <v>0</v>
      </c>
      <c r="AH73" s="40">
        <v>0</v>
      </c>
      <c r="AI73" s="40">
        <v>0</v>
      </c>
      <c r="AJ73" s="40">
        <v>0</v>
      </c>
      <c r="AK73" s="47">
        <v>0</v>
      </c>
      <c r="AL73" s="64">
        <v>0.002046012</v>
      </c>
      <c r="AM73" s="40">
        <v>0</v>
      </c>
      <c r="AN73" s="40">
        <v>0</v>
      </c>
      <c r="AO73" s="40">
        <v>0</v>
      </c>
      <c r="AP73" s="47">
        <v>0</v>
      </c>
      <c r="AQ73" s="64">
        <v>0</v>
      </c>
      <c r="AR73" s="46">
        <v>0.189710567</v>
      </c>
      <c r="AS73" s="40">
        <v>0</v>
      </c>
      <c r="AT73" s="40">
        <v>0</v>
      </c>
      <c r="AU73" s="47">
        <v>0</v>
      </c>
      <c r="AV73" s="64">
        <v>70.036919878</v>
      </c>
      <c r="AW73" s="40">
        <v>34.801823065</v>
      </c>
      <c r="AX73" s="40">
        <v>0</v>
      </c>
      <c r="AY73" s="40">
        <v>0</v>
      </c>
      <c r="AZ73" s="47">
        <v>245.541894318</v>
      </c>
      <c r="BA73" s="64">
        <v>0</v>
      </c>
      <c r="BB73" s="46">
        <v>0</v>
      </c>
      <c r="BC73" s="40">
        <v>0</v>
      </c>
      <c r="BD73" s="40">
        <v>0</v>
      </c>
      <c r="BE73" s="47">
        <v>0</v>
      </c>
      <c r="BF73" s="64">
        <v>19.890539535</v>
      </c>
      <c r="BG73" s="46">
        <v>3.893441653</v>
      </c>
      <c r="BH73" s="40">
        <v>0</v>
      </c>
      <c r="BI73" s="40">
        <v>0</v>
      </c>
      <c r="BJ73" s="47">
        <v>23.809047966</v>
      </c>
      <c r="BK73" s="42">
        <v>875.023240797</v>
      </c>
      <c r="BL73" s="87"/>
    </row>
    <row r="74" spans="1:64" ht="12.75">
      <c r="A74" s="31"/>
      <c r="B74" s="32" t="s">
        <v>77</v>
      </c>
      <c r="C74" s="102">
        <f aca="true" t="shared" si="6" ref="C74:AH74">SUM(C56:C73)</f>
        <v>0</v>
      </c>
      <c r="D74" s="72">
        <f t="shared" si="6"/>
        <v>745.5880193250001</v>
      </c>
      <c r="E74" s="72">
        <f t="shared" si="6"/>
        <v>0</v>
      </c>
      <c r="F74" s="72">
        <f t="shared" si="6"/>
        <v>0</v>
      </c>
      <c r="G74" s="72">
        <f t="shared" si="6"/>
        <v>0</v>
      </c>
      <c r="H74" s="72">
        <f t="shared" si="6"/>
        <v>2421.369197488</v>
      </c>
      <c r="I74" s="72">
        <f t="shared" si="6"/>
        <v>1128.669947381</v>
      </c>
      <c r="J74" s="72">
        <f t="shared" si="6"/>
        <v>0</v>
      </c>
      <c r="K74" s="72">
        <f t="shared" si="6"/>
        <v>0</v>
      </c>
      <c r="L74" s="72">
        <f t="shared" si="6"/>
        <v>3794.9337999209997</v>
      </c>
      <c r="M74" s="72">
        <f t="shared" si="6"/>
        <v>0</v>
      </c>
      <c r="N74" s="72">
        <f t="shared" si="6"/>
        <v>0</v>
      </c>
      <c r="O74" s="72">
        <f t="shared" si="6"/>
        <v>0</v>
      </c>
      <c r="P74" s="72">
        <f t="shared" si="6"/>
        <v>0</v>
      </c>
      <c r="Q74" s="72">
        <f t="shared" si="6"/>
        <v>0</v>
      </c>
      <c r="R74" s="72">
        <f t="shared" si="6"/>
        <v>873.025910227</v>
      </c>
      <c r="S74" s="72">
        <f t="shared" si="6"/>
        <v>214.03700925699997</v>
      </c>
      <c r="T74" s="72">
        <f t="shared" si="6"/>
        <v>0</v>
      </c>
      <c r="U74" s="72">
        <f t="shared" si="6"/>
        <v>0</v>
      </c>
      <c r="V74" s="72">
        <f t="shared" si="6"/>
        <v>306.28963818299997</v>
      </c>
      <c r="W74" s="72">
        <f t="shared" si="6"/>
        <v>0</v>
      </c>
      <c r="X74" s="72">
        <f t="shared" si="6"/>
        <v>0</v>
      </c>
      <c r="Y74" s="72">
        <f t="shared" si="6"/>
        <v>0</v>
      </c>
      <c r="Z74" s="72">
        <f t="shared" si="6"/>
        <v>0</v>
      </c>
      <c r="AA74" s="72">
        <f t="shared" si="6"/>
        <v>0</v>
      </c>
      <c r="AB74" s="72">
        <f t="shared" si="6"/>
        <v>9.576593957</v>
      </c>
      <c r="AC74" s="72">
        <f t="shared" si="6"/>
        <v>0</v>
      </c>
      <c r="AD74" s="72">
        <f t="shared" si="6"/>
        <v>0</v>
      </c>
      <c r="AE74" s="72">
        <f t="shared" si="6"/>
        <v>0</v>
      </c>
      <c r="AF74" s="72">
        <f t="shared" si="6"/>
        <v>0.541110587</v>
      </c>
      <c r="AG74" s="72">
        <f t="shared" si="6"/>
        <v>0</v>
      </c>
      <c r="AH74" s="72">
        <f t="shared" si="6"/>
        <v>0</v>
      </c>
      <c r="AI74" s="72">
        <f aca="true" t="shared" si="7" ref="AI74:BJ74">SUM(AI56:AI73)</f>
        <v>0</v>
      </c>
      <c r="AJ74" s="72">
        <f t="shared" si="7"/>
        <v>0</v>
      </c>
      <c r="AK74" s="72">
        <f t="shared" si="7"/>
        <v>0</v>
      </c>
      <c r="AL74" s="72">
        <f t="shared" si="7"/>
        <v>5.941957234</v>
      </c>
      <c r="AM74" s="72">
        <f t="shared" si="7"/>
        <v>0</v>
      </c>
      <c r="AN74" s="72">
        <f t="shared" si="7"/>
        <v>0</v>
      </c>
      <c r="AO74" s="72">
        <f t="shared" si="7"/>
        <v>0</v>
      </c>
      <c r="AP74" s="72">
        <f t="shared" si="7"/>
        <v>0.221316975</v>
      </c>
      <c r="AQ74" s="72">
        <f t="shared" si="7"/>
        <v>0.058296481</v>
      </c>
      <c r="AR74" s="72">
        <f t="shared" si="7"/>
        <v>0.593845262</v>
      </c>
      <c r="AS74" s="72">
        <f t="shared" si="7"/>
        <v>0</v>
      </c>
      <c r="AT74" s="72">
        <f t="shared" si="7"/>
        <v>0</v>
      </c>
      <c r="AU74" s="72">
        <f t="shared" si="7"/>
        <v>0</v>
      </c>
      <c r="AV74" s="72">
        <f t="shared" si="7"/>
        <v>14814.315707211003</v>
      </c>
      <c r="AW74" s="72">
        <f t="shared" si="7"/>
        <v>2143.3049268900004</v>
      </c>
      <c r="AX74" s="72">
        <f t="shared" si="7"/>
        <v>3.364258177</v>
      </c>
      <c r="AY74" s="72">
        <f t="shared" si="7"/>
        <v>0</v>
      </c>
      <c r="AZ74" s="72">
        <f t="shared" si="7"/>
        <v>14142.742679389</v>
      </c>
      <c r="BA74" s="72">
        <f t="shared" si="7"/>
        <v>0</v>
      </c>
      <c r="BB74" s="72">
        <f t="shared" si="7"/>
        <v>0</v>
      </c>
      <c r="BC74" s="72">
        <f t="shared" si="7"/>
        <v>0</v>
      </c>
      <c r="BD74" s="72">
        <f t="shared" si="7"/>
        <v>0</v>
      </c>
      <c r="BE74" s="72">
        <f t="shared" si="7"/>
        <v>0</v>
      </c>
      <c r="BF74" s="72">
        <f t="shared" si="7"/>
        <v>4843.187644093</v>
      </c>
      <c r="BG74" s="72">
        <f t="shared" si="7"/>
        <v>396.89671804900007</v>
      </c>
      <c r="BH74" s="72">
        <f t="shared" si="7"/>
        <v>0.667557019</v>
      </c>
      <c r="BI74" s="72">
        <f t="shared" si="7"/>
        <v>0</v>
      </c>
      <c r="BJ74" s="72">
        <f t="shared" si="7"/>
        <v>1805.326077514</v>
      </c>
      <c r="BK74" s="84">
        <f>SUM(C74:BJ74)</f>
        <v>47650.65221062</v>
      </c>
      <c r="BL74" s="87"/>
    </row>
    <row r="75" spans="1:64" ht="12.75">
      <c r="A75" s="31"/>
      <c r="B75" s="33" t="s">
        <v>75</v>
      </c>
      <c r="C75" s="44">
        <f aca="true" t="shared" si="8" ref="C75:AH75">+C74+C54</f>
        <v>0</v>
      </c>
      <c r="D75" s="63">
        <f t="shared" si="8"/>
        <v>746.8934004040001</v>
      </c>
      <c r="E75" s="63">
        <f t="shared" si="8"/>
        <v>0</v>
      </c>
      <c r="F75" s="63">
        <f t="shared" si="8"/>
        <v>0</v>
      </c>
      <c r="G75" s="62">
        <f t="shared" si="8"/>
        <v>0</v>
      </c>
      <c r="H75" s="43">
        <f t="shared" si="8"/>
        <v>3403.0043693879998</v>
      </c>
      <c r="I75" s="63">
        <f t="shared" si="8"/>
        <v>1129.1848044179999</v>
      </c>
      <c r="J75" s="63">
        <f t="shared" si="8"/>
        <v>0</v>
      </c>
      <c r="K75" s="63">
        <f t="shared" si="8"/>
        <v>0</v>
      </c>
      <c r="L75" s="62">
        <f t="shared" si="8"/>
        <v>3862.207320965</v>
      </c>
      <c r="M75" s="43">
        <f t="shared" si="8"/>
        <v>0</v>
      </c>
      <c r="N75" s="63">
        <f t="shared" si="8"/>
        <v>0</v>
      </c>
      <c r="O75" s="63">
        <f t="shared" si="8"/>
        <v>0</v>
      </c>
      <c r="P75" s="63">
        <f t="shared" si="8"/>
        <v>0</v>
      </c>
      <c r="Q75" s="62">
        <f t="shared" si="8"/>
        <v>0</v>
      </c>
      <c r="R75" s="43">
        <f t="shared" si="8"/>
        <v>1487.9782188620002</v>
      </c>
      <c r="S75" s="63">
        <f t="shared" si="8"/>
        <v>214.04594701099995</v>
      </c>
      <c r="T75" s="63">
        <f t="shared" si="8"/>
        <v>0</v>
      </c>
      <c r="U75" s="63">
        <f t="shared" si="8"/>
        <v>0</v>
      </c>
      <c r="V75" s="62">
        <f t="shared" si="8"/>
        <v>324.00117090899994</v>
      </c>
      <c r="W75" s="43">
        <f t="shared" si="8"/>
        <v>0</v>
      </c>
      <c r="X75" s="63">
        <f t="shared" si="8"/>
        <v>0</v>
      </c>
      <c r="Y75" s="63">
        <f t="shared" si="8"/>
        <v>0</v>
      </c>
      <c r="Z75" s="63">
        <f t="shared" si="8"/>
        <v>0</v>
      </c>
      <c r="AA75" s="62">
        <f t="shared" si="8"/>
        <v>0</v>
      </c>
      <c r="AB75" s="43">
        <f t="shared" si="8"/>
        <v>12.760145081000001</v>
      </c>
      <c r="AC75" s="63">
        <f t="shared" si="8"/>
        <v>0</v>
      </c>
      <c r="AD75" s="63">
        <f t="shared" si="8"/>
        <v>0</v>
      </c>
      <c r="AE75" s="63">
        <f t="shared" si="8"/>
        <v>0</v>
      </c>
      <c r="AF75" s="62">
        <f t="shared" si="8"/>
        <v>0.612823565</v>
      </c>
      <c r="AG75" s="43">
        <f t="shared" si="8"/>
        <v>0</v>
      </c>
      <c r="AH75" s="63">
        <f t="shared" si="8"/>
        <v>0</v>
      </c>
      <c r="AI75" s="63">
        <f aca="true" t="shared" si="9" ref="AI75:BK75">+AI74+AI54</f>
        <v>0</v>
      </c>
      <c r="AJ75" s="63">
        <f t="shared" si="9"/>
        <v>0</v>
      </c>
      <c r="AK75" s="62">
        <f t="shared" si="9"/>
        <v>0</v>
      </c>
      <c r="AL75" s="43">
        <f t="shared" si="9"/>
        <v>7.359397222</v>
      </c>
      <c r="AM75" s="63">
        <f t="shared" si="9"/>
        <v>0</v>
      </c>
      <c r="AN75" s="63">
        <f t="shared" si="9"/>
        <v>0</v>
      </c>
      <c r="AO75" s="63">
        <f t="shared" si="9"/>
        <v>0</v>
      </c>
      <c r="AP75" s="62">
        <f t="shared" si="9"/>
        <v>0.232624958</v>
      </c>
      <c r="AQ75" s="43">
        <f t="shared" si="9"/>
        <v>0.058296481</v>
      </c>
      <c r="AR75" s="63">
        <f t="shared" si="9"/>
        <v>0.593845262</v>
      </c>
      <c r="AS75" s="63">
        <f t="shared" si="9"/>
        <v>0</v>
      </c>
      <c r="AT75" s="63">
        <f t="shared" si="9"/>
        <v>0</v>
      </c>
      <c r="AU75" s="62">
        <f t="shared" si="9"/>
        <v>0</v>
      </c>
      <c r="AV75" s="43">
        <f t="shared" si="9"/>
        <v>19215.801126973</v>
      </c>
      <c r="AW75" s="63">
        <f t="shared" si="9"/>
        <v>2152.7296410550002</v>
      </c>
      <c r="AX75" s="63">
        <f t="shared" si="9"/>
        <v>3.364258177</v>
      </c>
      <c r="AY75" s="63">
        <f t="shared" si="9"/>
        <v>0</v>
      </c>
      <c r="AZ75" s="62">
        <f t="shared" si="9"/>
        <v>14780.188310289</v>
      </c>
      <c r="BA75" s="43">
        <f t="shared" si="9"/>
        <v>0</v>
      </c>
      <c r="BB75" s="63">
        <f t="shared" si="9"/>
        <v>0</v>
      </c>
      <c r="BC75" s="63">
        <f t="shared" si="9"/>
        <v>0</v>
      </c>
      <c r="BD75" s="63">
        <f t="shared" si="9"/>
        <v>0</v>
      </c>
      <c r="BE75" s="62">
        <f t="shared" si="9"/>
        <v>0</v>
      </c>
      <c r="BF75" s="43">
        <f t="shared" si="9"/>
        <v>6840.441731177</v>
      </c>
      <c r="BG75" s="63">
        <f t="shared" si="9"/>
        <v>399.37658643200007</v>
      </c>
      <c r="BH75" s="63">
        <f t="shared" si="9"/>
        <v>0.667557019</v>
      </c>
      <c r="BI75" s="63">
        <f t="shared" si="9"/>
        <v>0</v>
      </c>
      <c r="BJ75" s="62">
        <f t="shared" si="9"/>
        <v>1958.800102483</v>
      </c>
      <c r="BK75" s="115">
        <f t="shared" si="9"/>
        <v>56540.301678131</v>
      </c>
      <c r="BL75" s="87"/>
    </row>
    <row r="76" spans="1:64" ht="3" customHeight="1">
      <c r="A76" s="10"/>
      <c r="B76" s="17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8"/>
      <c r="BK76" s="139"/>
      <c r="BL76" s="87"/>
    </row>
    <row r="77" spans="1:64" ht="12.75">
      <c r="A77" s="10" t="s">
        <v>16</v>
      </c>
      <c r="B77" s="16" t="s">
        <v>8</v>
      </c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9"/>
      <c r="BL77" s="87"/>
    </row>
    <row r="78" spans="1:64" ht="12.75">
      <c r="A78" s="10" t="s">
        <v>67</v>
      </c>
      <c r="B78" s="17" t="s">
        <v>17</v>
      </c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/>
      <c r="BH78" s="138"/>
      <c r="BI78" s="138"/>
      <c r="BJ78" s="138"/>
      <c r="BK78" s="139"/>
      <c r="BL78" s="87"/>
    </row>
    <row r="79" spans="1:64" ht="12.75">
      <c r="A79" s="10"/>
      <c r="B79" s="21" t="s">
        <v>125</v>
      </c>
      <c r="C79" s="48">
        <v>0</v>
      </c>
      <c r="D79" s="46">
        <v>1.17338078</v>
      </c>
      <c r="E79" s="40">
        <v>0</v>
      </c>
      <c r="F79" s="40">
        <v>0</v>
      </c>
      <c r="G79" s="47">
        <v>0</v>
      </c>
      <c r="H79" s="64">
        <v>99.239215689</v>
      </c>
      <c r="I79" s="40">
        <v>93.965363139</v>
      </c>
      <c r="J79" s="40">
        <v>0.031792038</v>
      </c>
      <c r="K79" s="40">
        <v>0</v>
      </c>
      <c r="L79" s="47">
        <v>185.006325227</v>
      </c>
      <c r="M79" s="64">
        <v>0</v>
      </c>
      <c r="N79" s="46">
        <v>0</v>
      </c>
      <c r="O79" s="40">
        <v>0</v>
      </c>
      <c r="P79" s="40">
        <v>0</v>
      </c>
      <c r="Q79" s="47">
        <v>0</v>
      </c>
      <c r="R79" s="64">
        <v>34.286290828</v>
      </c>
      <c r="S79" s="40">
        <v>2.995383181</v>
      </c>
      <c r="T79" s="40">
        <v>0</v>
      </c>
      <c r="U79" s="40">
        <v>0</v>
      </c>
      <c r="V79" s="47">
        <v>27.669336834</v>
      </c>
      <c r="W79" s="64">
        <v>0</v>
      </c>
      <c r="X79" s="40">
        <v>0</v>
      </c>
      <c r="Y79" s="40">
        <v>0</v>
      </c>
      <c r="Z79" s="40">
        <v>0</v>
      </c>
      <c r="AA79" s="47">
        <v>0</v>
      </c>
      <c r="AB79" s="64">
        <v>0.1260045</v>
      </c>
      <c r="AC79" s="40">
        <v>0</v>
      </c>
      <c r="AD79" s="40">
        <v>0</v>
      </c>
      <c r="AE79" s="40">
        <v>0</v>
      </c>
      <c r="AF79" s="47">
        <v>0.791953359</v>
      </c>
      <c r="AG79" s="64">
        <v>0</v>
      </c>
      <c r="AH79" s="40">
        <v>0</v>
      </c>
      <c r="AI79" s="40">
        <v>0</v>
      </c>
      <c r="AJ79" s="40">
        <v>0</v>
      </c>
      <c r="AK79" s="47">
        <v>0</v>
      </c>
      <c r="AL79" s="64">
        <v>0.043905625</v>
      </c>
      <c r="AM79" s="40">
        <v>0</v>
      </c>
      <c r="AN79" s="40">
        <v>0</v>
      </c>
      <c r="AO79" s="40">
        <v>0</v>
      </c>
      <c r="AP79" s="47">
        <v>0.058379659</v>
      </c>
      <c r="AQ79" s="64">
        <v>0</v>
      </c>
      <c r="AR79" s="46">
        <v>0</v>
      </c>
      <c r="AS79" s="40">
        <v>0</v>
      </c>
      <c r="AT79" s="40">
        <v>0</v>
      </c>
      <c r="AU79" s="47">
        <v>0</v>
      </c>
      <c r="AV79" s="64">
        <v>1190.96978734</v>
      </c>
      <c r="AW79" s="40">
        <v>386.180302976</v>
      </c>
      <c r="AX79" s="40">
        <v>0</v>
      </c>
      <c r="AY79" s="40">
        <v>0</v>
      </c>
      <c r="AZ79" s="47">
        <v>3805.898448533</v>
      </c>
      <c r="BA79" s="64">
        <v>0</v>
      </c>
      <c r="BB79" s="46">
        <v>0</v>
      </c>
      <c r="BC79" s="40">
        <v>0</v>
      </c>
      <c r="BD79" s="40">
        <v>0</v>
      </c>
      <c r="BE79" s="47">
        <v>0</v>
      </c>
      <c r="BF79" s="64">
        <v>414.992779645</v>
      </c>
      <c r="BG79" s="46">
        <v>26.820144421</v>
      </c>
      <c r="BH79" s="40">
        <v>0</v>
      </c>
      <c r="BI79" s="40">
        <v>0</v>
      </c>
      <c r="BJ79" s="47">
        <v>630.3518390262021</v>
      </c>
      <c r="BK79" s="54">
        <v>6900.600632800203</v>
      </c>
      <c r="BL79" s="87"/>
    </row>
    <row r="80" spans="1:64" ht="12.75">
      <c r="A80" s="31"/>
      <c r="B80" s="33" t="s">
        <v>74</v>
      </c>
      <c r="C80" s="44">
        <f aca="true" t="shared" si="10" ref="C80:AH80">SUM(C79:C79)</f>
        <v>0</v>
      </c>
      <c r="D80" s="63">
        <f t="shared" si="10"/>
        <v>1.17338078</v>
      </c>
      <c r="E80" s="63">
        <f t="shared" si="10"/>
        <v>0</v>
      </c>
      <c r="F80" s="63">
        <f t="shared" si="10"/>
        <v>0</v>
      </c>
      <c r="G80" s="62">
        <f t="shared" si="10"/>
        <v>0</v>
      </c>
      <c r="H80" s="43">
        <f t="shared" si="10"/>
        <v>99.239215689</v>
      </c>
      <c r="I80" s="63">
        <f t="shared" si="10"/>
        <v>93.965363139</v>
      </c>
      <c r="J80" s="63">
        <f t="shared" si="10"/>
        <v>0.031792038</v>
      </c>
      <c r="K80" s="63">
        <f t="shared" si="10"/>
        <v>0</v>
      </c>
      <c r="L80" s="62">
        <f t="shared" si="10"/>
        <v>185.006325227</v>
      </c>
      <c r="M80" s="43">
        <f t="shared" si="10"/>
        <v>0</v>
      </c>
      <c r="N80" s="63">
        <f t="shared" si="10"/>
        <v>0</v>
      </c>
      <c r="O80" s="63">
        <f t="shared" si="10"/>
        <v>0</v>
      </c>
      <c r="P80" s="63">
        <f t="shared" si="10"/>
        <v>0</v>
      </c>
      <c r="Q80" s="62">
        <f t="shared" si="10"/>
        <v>0</v>
      </c>
      <c r="R80" s="43">
        <f t="shared" si="10"/>
        <v>34.286290828</v>
      </c>
      <c r="S80" s="63">
        <f t="shared" si="10"/>
        <v>2.995383181</v>
      </c>
      <c r="T80" s="63">
        <f t="shared" si="10"/>
        <v>0</v>
      </c>
      <c r="U80" s="63">
        <f t="shared" si="10"/>
        <v>0</v>
      </c>
      <c r="V80" s="62">
        <f t="shared" si="10"/>
        <v>27.669336834</v>
      </c>
      <c r="W80" s="43">
        <f t="shared" si="10"/>
        <v>0</v>
      </c>
      <c r="X80" s="63">
        <f t="shared" si="10"/>
        <v>0</v>
      </c>
      <c r="Y80" s="63">
        <f t="shared" si="10"/>
        <v>0</v>
      </c>
      <c r="Z80" s="63">
        <f t="shared" si="10"/>
        <v>0</v>
      </c>
      <c r="AA80" s="62">
        <f t="shared" si="10"/>
        <v>0</v>
      </c>
      <c r="AB80" s="43">
        <f t="shared" si="10"/>
        <v>0.1260045</v>
      </c>
      <c r="AC80" s="63">
        <f t="shared" si="10"/>
        <v>0</v>
      </c>
      <c r="AD80" s="63">
        <f t="shared" si="10"/>
        <v>0</v>
      </c>
      <c r="AE80" s="63">
        <f t="shared" si="10"/>
        <v>0</v>
      </c>
      <c r="AF80" s="62">
        <f t="shared" si="10"/>
        <v>0.791953359</v>
      </c>
      <c r="AG80" s="43">
        <f t="shared" si="10"/>
        <v>0</v>
      </c>
      <c r="AH80" s="63">
        <f t="shared" si="10"/>
        <v>0</v>
      </c>
      <c r="AI80" s="63">
        <f aca="true" t="shared" si="11" ref="AI80:BJ80">SUM(AI79:AI79)</f>
        <v>0</v>
      </c>
      <c r="AJ80" s="63">
        <f t="shared" si="11"/>
        <v>0</v>
      </c>
      <c r="AK80" s="62">
        <f t="shared" si="11"/>
        <v>0</v>
      </c>
      <c r="AL80" s="43">
        <f t="shared" si="11"/>
        <v>0.043905625</v>
      </c>
      <c r="AM80" s="63">
        <f t="shared" si="11"/>
        <v>0</v>
      </c>
      <c r="AN80" s="63">
        <f t="shared" si="11"/>
        <v>0</v>
      </c>
      <c r="AO80" s="63">
        <f t="shared" si="11"/>
        <v>0</v>
      </c>
      <c r="AP80" s="62">
        <f t="shared" si="11"/>
        <v>0.058379659</v>
      </c>
      <c r="AQ80" s="43">
        <f t="shared" si="11"/>
        <v>0</v>
      </c>
      <c r="AR80" s="63">
        <f>SUM(AR79:AR79)</f>
        <v>0</v>
      </c>
      <c r="AS80" s="63">
        <f t="shared" si="11"/>
        <v>0</v>
      </c>
      <c r="AT80" s="63">
        <f t="shared" si="11"/>
        <v>0</v>
      </c>
      <c r="AU80" s="62">
        <f t="shared" si="11"/>
        <v>0</v>
      </c>
      <c r="AV80" s="43">
        <f t="shared" si="11"/>
        <v>1190.96978734</v>
      </c>
      <c r="AW80" s="63">
        <f t="shared" si="11"/>
        <v>386.180302976</v>
      </c>
      <c r="AX80" s="63">
        <f t="shared" si="11"/>
        <v>0</v>
      </c>
      <c r="AY80" s="63">
        <f t="shared" si="11"/>
        <v>0</v>
      </c>
      <c r="AZ80" s="62">
        <f t="shared" si="11"/>
        <v>3805.898448533</v>
      </c>
      <c r="BA80" s="43">
        <f t="shared" si="11"/>
        <v>0</v>
      </c>
      <c r="BB80" s="63">
        <f t="shared" si="11"/>
        <v>0</v>
      </c>
      <c r="BC80" s="63">
        <f t="shared" si="11"/>
        <v>0</v>
      </c>
      <c r="BD80" s="63">
        <f t="shared" si="11"/>
        <v>0</v>
      </c>
      <c r="BE80" s="62">
        <f t="shared" si="11"/>
        <v>0</v>
      </c>
      <c r="BF80" s="43">
        <f t="shared" si="11"/>
        <v>414.992779645</v>
      </c>
      <c r="BG80" s="63">
        <f t="shared" si="11"/>
        <v>26.820144421</v>
      </c>
      <c r="BH80" s="63">
        <f t="shared" si="11"/>
        <v>0</v>
      </c>
      <c r="BI80" s="63">
        <f t="shared" si="11"/>
        <v>0</v>
      </c>
      <c r="BJ80" s="62">
        <f t="shared" si="11"/>
        <v>630.3518390262021</v>
      </c>
      <c r="BK80" s="82">
        <f>SUM(BK79:BK79)</f>
        <v>6900.600632800203</v>
      </c>
      <c r="BL80" s="87"/>
    </row>
    <row r="81" spans="1:64" ht="2.25" customHeight="1">
      <c r="A81" s="10"/>
      <c r="B81" s="17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9"/>
      <c r="BL81" s="87"/>
    </row>
    <row r="82" spans="1:64" ht="12.75">
      <c r="A82" s="10" t="s">
        <v>4</v>
      </c>
      <c r="B82" s="16" t="s">
        <v>9</v>
      </c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  <c r="BH82" s="138"/>
      <c r="BI82" s="138"/>
      <c r="BJ82" s="138"/>
      <c r="BK82" s="139"/>
      <c r="BL82" s="87"/>
    </row>
    <row r="83" spans="1:64" ht="12.75">
      <c r="A83" s="10" t="s">
        <v>67</v>
      </c>
      <c r="B83" s="17" t="s">
        <v>18</v>
      </c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9"/>
      <c r="BL83" s="87"/>
    </row>
    <row r="84" spans="1:64" ht="12.75">
      <c r="A84" s="10"/>
      <c r="B84" s="18" t="s">
        <v>31</v>
      </c>
      <c r="C84" s="97"/>
      <c r="D84" s="51"/>
      <c r="E84" s="52"/>
      <c r="F84" s="52"/>
      <c r="G84" s="53"/>
      <c r="H84" s="50"/>
      <c r="I84" s="52"/>
      <c r="J84" s="52"/>
      <c r="K84" s="52"/>
      <c r="L84" s="53"/>
      <c r="M84" s="50"/>
      <c r="N84" s="51"/>
      <c r="O84" s="52"/>
      <c r="P84" s="52"/>
      <c r="Q84" s="53"/>
      <c r="R84" s="50"/>
      <c r="S84" s="52"/>
      <c r="T84" s="52"/>
      <c r="U84" s="52"/>
      <c r="V84" s="53"/>
      <c r="W84" s="50"/>
      <c r="X84" s="52"/>
      <c r="Y84" s="52"/>
      <c r="Z84" s="52"/>
      <c r="AA84" s="53"/>
      <c r="AB84" s="50"/>
      <c r="AC84" s="52"/>
      <c r="AD84" s="52"/>
      <c r="AE84" s="52"/>
      <c r="AF84" s="53"/>
      <c r="AG84" s="50"/>
      <c r="AH84" s="52"/>
      <c r="AI84" s="52"/>
      <c r="AJ84" s="52"/>
      <c r="AK84" s="53"/>
      <c r="AL84" s="50"/>
      <c r="AM84" s="52"/>
      <c r="AN84" s="52"/>
      <c r="AO84" s="52"/>
      <c r="AP84" s="53"/>
      <c r="AQ84" s="50"/>
      <c r="AR84" s="51"/>
      <c r="AS84" s="52"/>
      <c r="AT84" s="52"/>
      <c r="AU84" s="53"/>
      <c r="AV84" s="50"/>
      <c r="AW84" s="52"/>
      <c r="AX84" s="52"/>
      <c r="AY84" s="52"/>
      <c r="AZ84" s="53"/>
      <c r="BA84" s="50"/>
      <c r="BB84" s="51"/>
      <c r="BC84" s="52"/>
      <c r="BD84" s="52"/>
      <c r="BE84" s="53"/>
      <c r="BF84" s="50"/>
      <c r="BG84" s="51"/>
      <c r="BH84" s="52"/>
      <c r="BI84" s="52"/>
      <c r="BJ84" s="53"/>
      <c r="BK84" s="54"/>
      <c r="BL84" s="87"/>
    </row>
    <row r="85" spans="1:252" s="34" customFormat="1" ht="12.75">
      <c r="A85" s="31"/>
      <c r="B85" s="32" t="s">
        <v>76</v>
      </c>
      <c r="C85" s="98"/>
      <c r="D85" s="56"/>
      <c r="E85" s="56"/>
      <c r="F85" s="56"/>
      <c r="G85" s="57"/>
      <c r="H85" s="55"/>
      <c r="I85" s="56"/>
      <c r="J85" s="56"/>
      <c r="K85" s="56"/>
      <c r="L85" s="57"/>
      <c r="M85" s="55"/>
      <c r="N85" s="56"/>
      <c r="O85" s="56"/>
      <c r="P85" s="56"/>
      <c r="Q85" s="57"/>
      <c r="R85" s="55"/>
      <c r="S85" s="56"/>
      <c r="T85" s="56"/>
      <c r="U85" s="56"/>
      <c r="V85" s="57"/>
      <c r="W85" s="55"/>
      <c r="X85" s="56"/>
      <c r="Y85" s="56"/>
      <c r="Z85" s="56"/>
      <c r="AA85" s="57"/>
      <c r="AB85" s="55"/>
      <c r="AC85" s="56"/>
      <c r="AD85" s="56"/>
      <c r="AE85" s="56"/>
      <c r="AF85" s="57"/>
      <c r="AG85" s="55"/>
      <c r="AH85" s="56"/>
      <c r="AI85" s="56"/>
      <c r="AJ85" s="56"/>
      <c r="AK85" s="57"/>
      <c r="AL85" s="55"/>
      <c r="AM85" s="56"/>
      <c r="AN85" s="56"/>
      <c r="AO85" s="56"/>
      <c r="AP85" s="57"/>
      <c r="AQ85" s="55"/>
      <c r="AR85" s="56"/>
      <c r="AS85" s="56"/>
      <c r="AT85" s="56"/>
      <c r="AU85" s="57"/>
      <c r="AV85" s="55"/>
      <c r="AW85" s="56"/>
      <c r="AX85" s="56"/>
      <c r="AY85" s="56"/>
      <c r="AZ85" s="57"/>
      <c r="BA85" s="55"/>
      <c r="BB85" s="56"/>
      <c r="BC85" s="56"/>
      <c r="BD85" s="56"/>
      <c r="BE85" s="57"/>
      <c r="BF85" s="55"/>
      <c r="BG85" s="56"/>
      <c r="BH85" s="56"/>
      <c r="BI85" s="56"/>
      <c r="BJ85" s="57"/>
      <c r="BK85" s="58"/>
      <c r="BL85" s="87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</row>
    <row r="86" spans="1:64" ht="12.75">
      <c r="A86" s="10" t="s">
        <v>68</v>
      </c>
      <c r="B86" s="17" t="s">
        <v>19</v>
      </c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9"/>
      <c r="BL86" s="87"/>
    </row>
    <row r="87" spans="1:64" ht="12.75">
      <c r="A87" s="10"/>
      <c r="B87" s="92" t="s">
        <v>126</v>
      </c>
      <c r="C87" s="97">
        <v>0</v>
      </c>
      <c r="D87" s="51">
        <v>0</v>
      </c>
      <c r="E87" s="52">
        <v>0</v>
      </c>
      <c r="F87" s="52">
        <v>0</v>
      </c>
      <c r="G87" s="53">
        <v>0</v>
      </c>
      <c r="H87" s="50">
        <v>0</v>
      </c>
      <c r="I87" s="52">
        <v>32.82545036</v>
      </c>
      <c r="J87" s="52">
        <v>0</v>
      </c>
      <c r="K87" s="52">
        <v>0</v>
      </c>
      <c r="L87" s="53">
        <v>52.908562043</v>
      </c>
      <c r="M87" s="50">
        <v>0</v>
      </c>
      <c r="N87" s="51">
        <v>0</v>
      </c>
      <c r="O87" s="52">
        <v>0</v>
      </c>
      <c r="P87" s="52">
        <v>0</v>
      </c>
      <c r="Q87" s="53">
        <v>0</v>
      </c>
      <c r="R87" s="50">
        <v>0</v>
      </c>
      <c r="S87" s="52">
        <v>0</v>
      </c>
      <c r="T87" s="52">
        <v>0</v>
      </c>
      <c r="U87" s="52">
        <v>0</v>
      </c>
      <c r="V87" s="53">
        <v>6.78E-06</v>
      </c>
      <c r="W87" s="50">
        <v>0</v>
      </c>
      <c r="X87" s="52">
        <v>0</v>
      </c>
      <c r="Y87" s="52">
        <v>0</v>
      </c>
      <c r="Z87" s="52">
        <v>0</v>
      </c>
      <c r="AA87" s="53">
        <v>0</v>
      </c>
      <c r="AB87" s="50">
        <v>0</v>
      </c>
      <c r="AC87" s="52">
        <v>0</v>
      </c>
      <c r="AD87" s="52">
        <v>0</v>
      </c>
      <c r="AE87" s="52">
        <v>0</v>
      </c>
      <c r="AF87" s="53">
        <v>0</v>
      </c>
      <c r="AG87" s="50">
        <v>0</v>
      </c>
      <c r="AH87" s="52">
        <v>0</v>
      </c>
      <c r="AI87" s="52">
        <v>0</v>
      </c>
      <c r="AJ87" s="52">
        <v>0</v>
      </c>
      <c r="AK87" s="53">
        <v>0</v>
      </c>
      <c r="AL87" s="50">
        <v>0</v>
      </c>
      <c r="AM87" s="52">
        <v>0</v>
      </c>
      <c r="AN87" s="52">
        <v>0</v>
      </c>
      <c r="AO87" s="52">
        <v>0</v>
      </c>
      <c r="AP87" s="53">
        <v>0</v>
      </c>
      <c r="AQ87" s="50">
        <v>0</v>
      </c>
      <c r="AR87" s="51">
        <v>0</v>
      </c>
      <c r="AS87" s="52">
        <v>0</v>
      </c>
      <c r="AT87" s="52">
        <v>0</v>
      </c>
      <c r="AU87" s="53">
        <v>0</v>
      </c>
      <c r="AV87" s="50">
        <v>0</v>
      </c>
      <c r="AW87" s="52">
        <v>0</v>
      </c>
      <c r="AX87" s="52">
        <v>0</v>
      </c>
      <c r="AY87" s="52">
        <v>0</v>
      </c>
      <c r="AZ87" s="53">
        <v>0</v>
      </c>
      <c r="BA87" s="50">
        <v>0</v>
      </c>
      <c r="BB87" s="51">
        <v>0</v>
      </c>
      <c r="BC87" s="52">
        <v>0</v>
      </c>
      <c r="BD87" s="52">
        <v>0</v>
      </c>
      <c r="BE87" s="53">
        <v>0</v>
      </c>
      <c r="BF87" s="50">
        <v>0</v>
      </c>
      <c r="BG87" s="51">
        <v>0</v>
      </c>
      <c r="BH87" s="52">
        <v>0</v>
      </c>
      <c r="BI87" s="52">
        <v>0</v>
      </c>
      <c r="BJ87" s="53">
        <v>0</v>
      </c>
      <c r="BK87" s="54">
        <v>85.734019183</v>
      </c>
      <c r="BL87" s="87"/>
    </row>
    <row r="88" spans="1:252" s="34" customFormat="1" ht="12.75">
      <c r="A88" s="31"/>
      <c r="B88" s="33" t="s">
        <v>77</v>
      </c>
      <c r="C88" s="44">
        <f aca="true" t="shared" si="12" ref="C88:BJ88">SUM(C87:C87)</f>
        <v>0</v>
      </c>
      <c r="D88" s="63">
        <f t="shared" si="12"/>
        <v>0</v>
      </c>
      <c r="E88" s="63">
        <f t="shared" si="12"/>
        <v>0</v>
      </c>
      <c r="F88" s="63">
        <f t="shared" si="12"/>
        <v>0</v>
      </c>
      <c r="G88" s="62">
        <f t="shared" si="12"/>
        <v>0</v>
      </c>
      <c r="H88" s="43">
        <f t="shared" si="12"/>
        <v>0</v>
      </c>
      <c r="I88" s="63">
        <f t="shared" si="12"/>
        <v>32.82545036</v>
      </c>
      <c r="J88" s="63">
        <f t="shared" si="12"/>
        <v>0</v>
      </c>
      <c r="K88" s="63">
        <f t="shared" si="12"/>
        <v>0</v>
      </c>
      <c r="L88" s="62">
        <f t="shared" si="12"/>
        <v>52.908562043</v>
      </c>
      <c r="M88" s="43">
        <f t="shared" si="12"/>
        <v>0</v>
      </c>
      <c r="N88" s="63">
        <f t="shared" si="12"/>
        <v>0</v>
      </c>
      <c r="O88" s="63">
        <f t="shared" si="12"/>
        <v>0</v>
      </c>
      <c r="P88" s="63">
        <f t="shared" si="12"/>
        <v>0</v>
      </c>
      <c r="Q88" s="62">
        <f t="shared" si="12"/>
        <v>0</v>
      </c>
      <c r="R88" s="43">
        <f t="shared" si="12"/>
        <v>0</v>
      </c>
      <c r="S88" s="63">
        <f t="shared" si="12"/>
        <v>0</v>
      </c>
      <c r="T88" s="63">
        <f t="shared" si="12"/>
        <v>0</v>
      </c>
      <c r="U88" s="63">
        <f t="shared" si="12"/>
        <v>0</v>
      </c>
      <c r="V88" s="62">
        <f t="shared" si="12"/>
        <v>6.78E-06</v>
      </c>
      <c r="W88" s="43">
        <f t="shared" si="12"/>
        <v>0</v>
      </c>
      <c r="X88" s="63">
        <f t="shared" si="12"/>
        <v>0</v>
      </c>
      <c r="Y88" s="63">
        <f t="shared" si="12"/>
        <v>0</v>
      </c>
      <c r="Z88" s="63">
        <f t="shared" si="12"/>
        <v>0</v>
      </c>
      <c r="AA88" s="62">
        <f t="shared" si="12"/>
        <v>0</v>
      </c>
      <c r="AB88" s="43">
        <f t="shared" si="12"/>
        <v>0</v>
      </c>
      <c r="AC88" s="63">
        <f t="shared" si="12"/>
        <v>0</v>
      </c>
      <c r="AD88" s="63">
        <f t="shared" si="12"/>
        <v>0</v>
      </c>
      <c r="AE88" s="63">
        <f t="shared" si="12"/>
        <v>0</v>
      </c>
      <c r="AF88" s="62">
        <f t="shared" si="12"/>
        <v>0</v>
      </c>
      <c r="AG88" s="43">
        <f t="shared" si="12"/>
        <v>0</v>
      </c>
      <c r="AH88" s="63">
        <f t="shared" si="12"/>
        <v>0</v>
      </c>
      <c r="AI88" s="63">
        <f t="shared" si="12"/>
        <v>0</v>
      </c>
      <c r="AJ88" s="63">
        <f t="shared" si="12"/>
        <v>0</v>
      </c>
      <c r="AK88" s="62">
        <f t="shared" si="12"/>
        <v>0</v>
      </c>
      <c r="AL88" s="43">
        <f t="shared" si="12"/>
        <v>0</v>
      </c>
      <c r="AM88" s="63">
        <f t="shared" si="12"/>
        <v>0</v>
      </c>
      <c r="AN88" s="63">
        <f t="shared" si="12"/>
        <v>0</v>
      </c>
      <c r="AO88" s="63">
        <f t="shared" si="12"/>
        <v>0</v>
      </c>
      <c r="AP88" s="62">
        <f t="shared" si="12"/>
        <v>0</v>
      </c>
      <c r="AQ88" s="43">
        <f t="shared" si="12"/>
        <v>0</v>
      </c>
      <c r="AR88" s="63">
        <f>SUM(AR87:AR87)</f>
        <v>0</v>
      </c>
      <c r="AS88" s="63">
        <f t="shared" si="12"/>
        <v>0</v>
      </c>
      <c r="AT88" s="63">
        <f t="shared" si="12"/>
        <v>0</v>
      </c>
      <c r="AU88" s="62">
        <f t="shared" si="12"/>
        <v>0</v>
      </c>
      <c r="AV88" s="43">
        <f t="shared" si="12"/>
        <v>0</v>
      </c>
      <c r="AW88" s="63">
        <f t="shared" si="12"/>
        <v>0</v>
      </c>
      <c r="AX88" s="63">
        <f t="shared" si="12"/>
        <v>0</v>
      </c>
      <c r="AY88" s="63">
        <f t="shared" si="12"/>
        <v>0</v>
      </c>
      <c r="AZ88" s="62">
        <f t="shared" si="12"/>
        <v>0</v>
      </c>
      <c r="BA88" s="43">
        <f t="shared" si="12"/>
        <v>0</v>
      </c>
      <c r="BB88" s="63">
        <f t="shared" si="12"/>
        <v>0</v>
      </c>
      <c r="BC88" s="63">
        <f t="shared" si="12"/>
        <v>0</v>
      </c>
      <c r="BD88" s="63">
        <f t="shared" si="12"/>
        <v>0</v>
      </c>
      <c r="BE88" s="62">
        <f t="shared" si="12"/>
        <v>0</v>
      </c>
      <c r="BF88" s="43">
        <f t="shared" si="12"/>
        <v>0</v>
      </c>
      <c r="BG88" s="63">
        <f t="shared" si="12"/>
        <v>0</v>
      </c>
      <c r="BH88" s="63">
        <f t="shared" si="12"/>
        <v>0</v>
      </c>
      <c r="BI88" s="63">
        <f t="shared" si="12"/>
        <v>0</v>
      </c>
      <c r="BJ88" s="62">
        <f t="shared" si="12"/>
        <v>0</v>
      </c>
      <c r="BK88" s="82">
        <f>SUM(BK87:BK87)</f>
        <v>85.734019183</v>
      </c>
      <c r="BL88" s="87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</row>
    <row r="89" spans="1:252" s="34" customFormat="1" ht="12.75">
      <c r="A89" s="31"/>
      <c r="B89" s="33" t="s">
        <v>75</v>
      </c>
      <c r="C89" s="44">
        <f aca="true" t="shared" si="13" ref="C89:AR89">SUM(C88,C85)</f>
        <v>0</v>
      </c>
      <c r="D89" s="63">
        <f t="shared" si="13"/>
        <v>0</v>
      </c>
      <c r="E89" s="63">
        <f t="shared" si="13"/>
        <v>0</v>
      </c>
      <c r="F89" s="63">
        <f t="shared" si="13"/>
        <v>0</v>
      </c>
      <c r="G89" s="62">
        <f t="shared" si="13"/>
        <v>0</v>
      </c>
      <c r="H89" s="43">
        <f t="shared" si="13"/>
        <v>0</v>
      </c>
      <c r="I89" s="63">
        <f t="shared" si="13"/>
        <v>32.82545036</v>
      </c>
      <c r="J89" s="63">
        <f t="shared" si="13"/>
        <v>0</v>
      </c>
      <c r="K89" s="63">
        <f t="shared" si="13"/>
        <v>0</v>
      </c>
      <c r="L89" s="62">
        <f t="shared" si="13"/>
        <v>52.908562043</v>
      </c>
      <c r="M89" s="43">
        <f t="shared" si="13"/>
        <v>0</v>
      </c>
      <c r="N89" s="63">
        <f t="shared" si="13"/>
        <v>0</v>
      </c>
      <c r="O89" s="63">
        <f t="shared" si="13"/>
        <v>0</v>
      </c>
      <c r="P89" s="63">
        <f t="shared" si="13"/>
        <v>0</v>
      </c>
      <c r="Q89" s="62">
        <f t="shared" si="13"/>
        <v>0</v>
      </c>
      <c r="R89" s="43">
        <f t="shared" si="13"/>
        <v>0</v>
      </c>
      <c r="S89" s="63">
        <f t="shared" si="13"/>
        <v>0</v>
      </c>
      <c r="T89" s="63">
        <f t="shared" si="13"/>
        <v>0</v>
      </c>
      <c r="U89" s="63">
        <f t="shared" si="13"/>
        <v>0</v>
      </c>
      <c r="V89" s="62">
        <f t="shared" si="13"/>
        <v>6.78E-06</v>
      </c>
      <c r="W89" s="43">
        <f t="shared" si="13"/>
        <v>0</v>
      </c>
      <c r="X89" s="63">
        <f t="shared" si="13"/>
        <v>0</v>
      </c>
      <c r="Y89" s="63">
        <f t="shared" si="13"/>
        <v>0</v>
      </c>
      <c r="Z89" s="63">
        <f t="shared" si="13"/>
        <v>0</v>
      </c>
      <c r="AA89" s="62">
        <f t="shared" si="13"/>
        <v>0</v>
      </c>
      <c r="AB89" s="43">
        <f t="shared" si="13"/>
        <v>0</v>
      </c>
      <c r="AC89" s="63">
        <f t="shared" si="13"/>
        <v>0</v>
      </c>
      <c r="AD89" s="63">
        <f t="shared" si="13"/>
        <v>0</v>
      </c>
      <c r="AE89" s="63">
        <f t="shared" si="13"/>
        <v>0</v>
      </c>
      <c r="AF89" s="62">
        <f t="shared" si="13"/>
        <v>0</v>
      </c>
      <c r="AG89" s="43">
        <f t="shared" si="13"/>
        <v>0</v>
      </c>
      <c r="AH89" s="63">
        <f t="shared" si="13"/>
        <v>0</v>
      </c>
      <c r="AI89" s="63">
        <f t="shared" si="13"/>
        <v>0</v>
      </c>
      <c r="AJ89" s="63">
        <f t="shared" si="13"/>
        <v>0</v>
      </c>
      <c r="AK89" s="62">
        <f t="shared" si="13"/>
        <v>0</v>
      </c>
      <c r="AL89" s="43">
        <f t="shared" si="13"/>
        <v>0</v>
      </c>
      <c r="AM89" s="63">
        <f t="shared" si="13"/>
        <v>0</v>
      </c>
      <c r="AN89" s="63">
        <f t="shared" si="13"/>
        <v>0</v>
      </c>
      <c r="AO89" s="63">
        <f t="shared" si="13"/>
        <v>0</v>
      </c>
      <c r="AP89" s="62">
        <f t="shared" si="13"/>
        <v>0</v>
      </c>
      <c r="AQ89" s="43">
        <f t="shared" si="13"/>
        <v>0</v>
      </c>
      <c r="AR89" s="63">
        <f t="shared" si="13"/>
        <v>0</v>
      </c>
      <c r="AS89" s="63">
        <f aca="true" t="shared" si="14" ref="AS89:BK89">SUM(AS88,AS85)</f>
        <v>0</v>
      </c>
      <c r="AT89" s="63">
        <f t="shared" si="14"/>
        <v>0</v>
      </c>
      <c r="AU89" s="62">
        <f t="shared" si="14"/>
        <v>0</v>
      </c>
      <c r="AV89" s="43">
        <f t="shared" si="14"/>
        <v>0</v>
      </c>
      <c r="AW89" s="63">
        <f t="shared" si="14"/>
        <v>0</v>
      </c>
      <c r="AX89" s="63">
        <f t="shared" si="14"/>
        <v>0</v>
      </c>
      <c r="AY89" s="63">
        <f t="shared" si="14"/>
        <v>0</v>
      </c>
      <c r="AZ89" s="62">
        <f t="shared" si="14"/>
        <v>0</v>
      </c>
      <c r="BA89" s="43">
        <f t="shared" si="14"/>
        <v>0</v>
      </c>
      <c r="BB89" s="63">
        <f t="shared" si="14"/>
        <v>0</v>
      </c>
      <c r="BC89" s="63">
        <f t="shared" si="14"/>
        <v>0</v>
      </c>
      <c r="BD89" s="63">
        <f t="shared" si="14"/>
        <v>0</v>
      </c>
      <c r="BE89" s="62">
        <f t="shared" si="14"/>
        <v>0</v>
      </c>
      <c r="BF89" s="43">
        <f t="shared" si="14"/>
        <v>0</v>
      </c>
      <c r="BG89" s="63">
        <f t="shared" si="14"/>
        <v>0</v>
      </c>
      <c r="BH89" s="63">
        <f t="shared" si="14"/>
        <v>0</v>
      </c>
      <c r="BI89" s="63">
        <f t="shared" si="14"/>
        <v>0</v>
      </c>
      <c r="BJ89" s="62">
        <f t="shared" si="14"/>
        <v>0</v>
      </c>
      <c r="BK89" s="82">
        <f t="shared" si="14"/>
        <v>85.734019183</v>
      </c>
      <c r="BL89" s="87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</row>
    <row r="90" spans="1:64" ht="4.5" customHeight="1">
      <c r="A90" s="10"/>
      <c r="B90" s="17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  <c r="BG90" s="138"/>
      <c r="BH90" s="138"/>
      <c r="BI90" s="138"/>
      <c r="BJ90" s="138"/>
      <c r="BK90" s="139"/>
      <c r="BL90" s="87"/>
    </row>
    <row r="91" spans="1:64" ht="25.5">
      <c r="A91" s="10" t="s">
        <v>20</v>
      </c>
      <c r="B91" s="16" t="s">
        <v>21</v>
      </c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9"/>
      <c r="BL91" s="87"/>
    </row>
    <row r="92" spans="1:64" ht="12.75">
      <c r="A92" s="10" t="s">
        <v>67</v>
      </c>
      <c r="B92" s="17" t="s">
        <v>22</v>
      </c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38"/>
      <c r="AY92" s="138"/>
      <c r="AZ92" s="138"/>
      <c r="BA92" s="138"/>
      <c r="BB92" s="138"/>
      <c r="BC92" s="138"/>
      <c r="BD92" s="138"/>
      <c r="BE92" s="138"/>
      <c r="BF92" s="138"/>
      <c r="BG92" s="138"/>
      <c r="BH92" s="138"/>
      <c r="BI92" s="138"/>
      <c r="BJ92" s="138"/>
      <c r="BK92" s="139"/>
      <c r="BL92" s="87"/>
    </row>
    <row r="93" spans="1:64" ht="12.75">
      <c r="A93" s="10"/>
      <c r="B93" s="21" t="s">
        <v>122</v>
      </c>
      <c r="C93" s="48">
        <v>0</v>
      </c>
      <c r="D93" s="46">
        <v>21.926385193</v>
      </c>
      <c r="E93" s="40">
        <v>0</v>
      </c>
      <c r="F93" s="40">
        <v>0</v>
      </c>
      <c r="G93" s="47">
        <v>0</v>
      </c>
      <c r="H93" s="64">
        <v>13.080752003</v>
      </c>
      <c r="I93" s="40">
        <v>0.743329095</v>
      </c>
      <c r="J93" s="40">
        <v>0</v>
      </c>
      <c r="K93" s="40">
        <v>0</v>
      </c>
      <c r="L93" s="47">
        <v>56.643863618</v>
      </c>
      <c r="M93" s="64">
        <v>0</v>
      </c>
      <c r="N93" s="46">
        <v>0</v>
      </c>
      <c r="O93" s="40">
        <v>0</v>
      </c>
      <c r="P93" s="40">
        <v>0</v>
      </c>
      <c r="Q93" s="47">
        <v>0</v>
      </c>
      <c r="R93" s="64">
        <v>6.007184205</v>
      </c>
      <c r="S93" s="40">
        <v>0</v>
      </c>
      <c r="T93" s="40">
        <v>0</v>
      </c>
      <c r="U93" s="40">
        <v>0</v>
      </c>
      <c r="V93" s="47">
        <v>1.349695419</v>
      </c>
      <c r="W93" s="64">
        <v>0</v>
      </c>
      <c r="X93" s="40">
        <v>0</v>
      </c>
      <c r="Y93" s="40">
        <v>0</v>
      </c>
      <c r="Z93" s="40">
        <v>0</v>
      </c>
      <c r="AA93" s="47">
        <v>0</v>
      </c>
      <c r="AB93" s="64">
        <v>0</v>
      </c>
      <c r="AC93" s="40">
        <v>0</v>
      </c>
      <c r="AD93" s="40">
        <v>0</v>
      </c>
      <c r="AE93" s="40">
        <v>0</v>
      </c>
      <c r="AF93" s="47">
        <v>0</v>
      </c>
      <c r="AG93" s="64">
        <v>0</v>
      </c>
      <c r="AH93" s="40">
        <v>0</v>
      </c>
      <c r="AI93" s="40">
        <v>0</v>
      </c>
      <c r="AJ93" s="40">
        <v>0</v>
      </c>
      <c r="AK93" s="47">
        <v>0</v>
      </c>
      <c r="AL93" s="64">
        <v>0</v>
      </c>
      <c r="AM93" s="40">
        <v>0</v>
      </c>
      <c r="AN93" s="40">
        <v>0</v>
      </c>
      <c r="AO93" s="40">
        <v>0</v>
      </c>
      <c r="AP93" s="47">
        <v>0</v>
      </c>
      <c r="AQ93" s="64">
        <v>0</v>
      </c>
      <c r="AR93" s="46">
        <v>0.066049939</v>
      </c>
      <c r="AS93" s="40">
        <v>0</v>
      </c>
      <c r="AT93" s="40">
        <v>0</v>
      </c>
      <c r="AU93" s="47">
        <v>0</v>
      </c>
      <c r="AV93" s="64">
        <v>11.931182982</v>
      </c>
      <c r="AW93" s="40">
        <v>3.4921269</v>
      </c>
      <c r="AX93" s="40">
        <v>0</v>
      </c>
      <c r="AY93" s="40">
        <v>0</v>
      </c>
      <c r="AZ93" s="47">
        <v>32.889516219</v>
      </c>
      <c r="BA93" s="64">
        <v>0</v>
      </c>
      <c r="BB93" s="46">
        <v>0</v>
      </c>
      <c r="BC93" s="40">
        <v>0</v>
      </c>
      <c r="BD93" s="40">
        <v>0</v>
      </c>
      <c r="BE93" s="47">
        <v>0</v>
      </c>
      <c r="BF93" s="64">
        <v>3.909484064</v>
      </c>
      <c r="BG93" s="46">
        <v>0.125509822</v>
      </c>
      <c r="BH93" s="40">
        <v>0</v>
      </c>
      <c r="BI93" s="40">
        <v>0</v>
      </c>
      <c r="BJ93" s="47">
        <v>1.182744884</v>
      </c>
      <c r="BK93" s="54">
        <v>153.347824343</v>
      </c>
      <c r="BL93" s="87"/>
    </row>
    <row r="94" spans="1:64" ht="12.75">
      <c r="A94" s="10"/>
      <c r="B94" s="21" t="s">
        <v>121</v>
      </c>
      <c r="C94" s="48">
        <v>0</v>
      </c>
      <c r="D94" s="46">
        <v>65.088193415</v>
      </c>
      <c r="E94" s="40">
        <v>0</v>
      </c>
      <c r="F94" s="40">
        <v>0</v>
      </c>
      <c r="G94" s="47">
        <v>0</v>
      </c>
      <c r="H94" s="64">
        <v>51.545982998</v>
      </c>
      <c r="I94" s="40">
        <v>88.442852816</v>
      </c>
      <c r="J94" s="40">
        <v>0</v>
      </c>
      <c r="K94" s="40">
        <v>0</v>
      </c>
      <c r="L94" s="47">
        <v>228.856203844</v>
      </c>
      <c r="M94" s="64">
        <v>0</v>
      </c>
      <c r="N94" s="46">
        <v>0</v>
      </c>
      <c r="O94" s="40">
        <v>0</v>
      </c>
      <c r="P94" s="40">
        <v>0</v>
      </c>
      <c r="Q94" s="47">
        <v>0</v>
      </c>
      <c r="R94" s="64">
        <v>25.98754654</v>
      </c>
      <c r="S94" s="40">
        <v>1.461251074</v>
      </c>
      <c r="T94" s="40">
        <v>0</v>
      </c>
      <c r="U94" s="40">
        <v>0</v>
      </c>
      <c r="V94" s="47">
        <v>11.397703164</v>
      </c>
      <c r="W94" s="64">
        <v>0</v>
      </c>
      <c r="X94" s="40">
        <v>0</v>
      </c>
      <c r="Y94" s="40">
        <v>0</v>
      </c>
      <c r="Z94" s="40">
        <v>0</v>
      </c>
      <c r="AA94" s="47">
        <v>0</v>
      </c>
      <c r="AB94" s="64">
        <v>0.064433771</v>
      </c>
      <c r="AC94" s="40">
        <v>0</v>
      </c>
      <c r="AD94" s="40">
        <v>0</v>
      </c>
      <c r="AE94" s="40">
        <v>0</v>
      </c>
      <c r="AF94" s="47">
        <v>0</v>
      </c>
      <c r="AG94" s="64">
        <v>0</v>
      </c>
      <c r="AH94" s="40">
        <v>0</v>
      </c>
      <c r="AI94" s="40">
        <v>0</v>
      </c>
      <c r="AJ94" s="40">
        <v>0</v>
      </c>
      <c r="AK94" s="47">
        <v>0</v>
      </c>
      <c r="AL94" s="64">
        <v>0.057992365</v>
      </c>
      <c r="AM94" s="40">
        <v>0</v>
      </c>
      <c r="AN94" s="40">
        <v>0</v>
      </c>
      <c r="AO94" s="40">
        <v>0</v>
      </c>
      <c r="AP94" s="47">
        <v>0</v>
      </c>
      <c r="AQ94" s="64">
        <v>0</v>
      </c>
      <c r="AR94" s="46">
        <v>0</v>
      </c>
      <c r="AS94" s="40">
        <v>0</v>
      </c>
      <c r="AT94" s="40">
        <v>0</v>
      </c>
      <c r="AU94" s="47">
        <v>0</v>
      </c>
      <c r="AV94" s="64">
        <v>99.93038477</v>
      </c>
      <c r="AW94" s="40">
        <v>20.361678383</v>
      </c>
      <c r="AX94" s="40">
        <v>0</v>
      </c>
      <c r="AY94" s="40">
        <v>0</v>
      </c>
      <c r="AZ94" s="47">
        <v>259.585416451</v>
      </c>
      <c r="BA94" s="64">
        <v>0</v>
      </c>
      <c r="BB94" s="46">
        <v>0</v>
      </c>
      <c r="BC94" s="40">
        <v>0</v>
      </c>
      <c r="BD94" s="40">
        <v>0</v>
      </c>
      <c r="BE94" s="47">
        <v>0</v>
      </c>
      <c r="BF94" s="64">
        <v>30.858377714</v>
      </c>
      <c r="BG94" s="46">
        <v>2.973648774</v>
      </c>
      <c r="BH94" s="40">
        <v>0</v>
      </c>
      <c r="BI94" s="40">
        <v>0</v>
      </c>
      <c r="BJ94" s="47">
        <v>19.392222325</v>
      </c>
      <c r="BK94" s="54">
        <v>906.003888404</v>
      </c>
      <c r="BL94" s="87"/>
    </row>
    <row r="95" spans="1:64" ht="12.75">
      <c r="A95" s="10"/>
      <c r="B95" s="21" t="s">
        <v>118</v>
      </c>
      <c r="C95" s="48">
        <v>0</v>
      </c>
      <c r="D95" s="46">
        <v>66.45255444</v>
      </c>
      <c r="E95" s="40">
        <v>0</v>
      </c>
      <c r="F95" s="40">
        <v>0</v>
      </c>
      <c r="G95" s="47">
        <v>0</v>
      </c>
      <c r="H95" s="64">
        <v>36.47291679</v>
      </c>
      <c r="I95" s="40">
        <v>10.956853371</v>
      </c>
      <c r="J95" s="40">
        <v>0</v>
      </c>
      <c r="K95" s="40">
        <v>0</v>
      </c>
      <c r="L95" s="47">
        <v>73.302728132</v>
      </c>
      <c r="M95" s="64">
        <v>0</v>
      </c>
      <c r="N95" s="46">
        <v>0</v>
      </c>
      <c r="O95" s="40">
        <v>0</v>
      </c>
      <c r="P95" s="40">
        <v>0</v>
      </c>
      <c r="Q95" s="47">
        <v>0</v>
      </c>
      <c r="R95" s="64">
        <v>12.897580871</v>
      </c>
      <c r="S95" s="40">
        <v>0.176688847</v>
      </c>
      <c r="T95" s="40">
        <v>0</v>
      </c>
      <c r="U95" s="40">
        <v>0</v>
      </c>
      <c r="V95" s="47">
        <v>6.302658663</v>
      </c>
      <c r="W95" s="64">
        <v>0</v>
      </c>
      <c r="X95" s="40">
        <v>0</v>
      </c>
      <c r="Y95" s="40">
        <v>0</v>
      </c>
      <c r="Z95" s="40">
        <v>0</v>
      </c>
      <c r="AA95" s="47">
        <v>0</v>
      </c>
      <c r="AB95" s="64">
        <v>0</v>
      </c>
      <c r="AC95" s="40">
        <v>0</v>
      </c>
      <c r="AD95" s="40">
        <v>0</v>
      </c>
      <c r="AE95" s="40">
        <v>0</v>
      </c>
      <c r="AF95" s="47">
        <v>0</v>
      </c>
      <c r="AG95" s="64">
        <v>0</v>
      </c>
      <c r="AH95" s="40">
        <v>0</v>
      </c>
      <c r="AI95" s="40">
        <v>0</v>
      </c>
      <c r="AJ95" s="40">
        <v>0</v>
      </c>
      <c r="AK95" s="47">
        <v>0</v>
      </c>
      <c r="AL95" s="64">
        <v>0.000598497</v>
      </c>
      <c r="AM95" s="40">
        <v>0</v>
      </c>
      <c r="AN95" s="40">
        <v>0</v>
      </c>
      <c r="AO95" s="40">
        <v>0</v>
      </c>
      <c r="AP95" s="47">
        <v>0</v>
      </c>
      <c r="AQ95" s="64">
        <v>0</v>
      </c>
      <c r="AR95" s="46">
        <v>0</v>
      </c>
      <c r="AS95" s="40">
        <v>0</v>
      </c>
      <c r="AT95" s="40">
        <v>0</v>
      </c>
      <c r="AU95" s="47">
        <v>0</v>
      </c>
      <c r="AV95" s="64">
        <v>56.169197873</v>
      </c>
      <c r="AW95" s="40">
        <v>62.056271486</v>
      </c>
      <c r="AX95" s="40">
        <v>0</v>
      </c>
      <c r="AY95" s="40">
        <v>0</v>
      </c>
      <c r="AZ95" s="47">
        <v>110.897050606</v>
      </c>
      <c r="BA95" s="64">
        <v>0</v>
      </c>
      <c r="BB95" s="46">
        <v>0</v>
      </c>
      <c r="BC95" s="40">
        <v>0</v>
      </c>
      <c r="BD95" s="40">
        <v>0</v>
      </c>
      <c r="BE95" s="47">
        <v>0</v>
      </c>
      <c r="BF95" s="64">
        <v>14.016439928</v>
      </c>
      <c r="BG95" s="46">
        <v>1.668513371</v>
      </c>
      <c r="BH95" s="40">
        <v>0</v>
      </c>
      <c r="BI95" s="40">
        <v>0</v>
      </c>
      <c r="BJ95" s="47">
        <v>10.192826019</v>
      </c>
      <c r="BK95" s="54">
        <v>461.562878894</v>
      </c>
      <c r="BL95" s="87"/>
    </row>
    <row r="96" spans="1:64" ht="12.75">
      <c r="A96" s="10"/>
      <c r="B96" s="21" t="s">
        <v>119</v>
      </c>
      <c r="C96" s="48">
        <v>0</v>
      </c>
      <c r="D96" s="46">
        <v>7.160505388</v>
      </c>
      <c r="E96" s="40">
        <v>0</v>
      </c>
      <c r="F96" s="40">
        <v>0</v>
      </c>
      <c r="G96" s="47">
        <v>0</v>
      </c>
      <c r="H96" s="64">
        <v>1.545227356</v>
      </c>
      <c r="I96" s="40">
        <v>2.106754197</v>
      </c>
      <c r="J96" s="40">
        <v>0</v>
      </c>
      <c r="K96" s="40">
        <v>0</v>
      </c>
      <c r="L96" s="47">
        <v>21.394403952</v>
      </c>
      <c r="M96" s="64">
        <v>0</v>
      </c>
      <c r="N96" s="46">
        <v>0</v>
      </c>
      <c r="O96" s="40">
        <v>0</v>
      </c>
      <c r="P96" s="40">
        <v>0</v>
      </c>
      <c r="Q96" s="47">
        <v>0</v>
      </c>
      <c r="R96" s="64">
        <v>0.41195814</v>
      </c>
      <c r="S96" s="40">
        <v>0</v>
      </c>
      <c r="T96" s="40">
        <v>0</v>
      </c>
      <c r="U96" s="40">
        <v>0</v>
      </c>
      <c r="V96" s="47">
        <v>0.026159716</v>
      </c>
      <c r="W96" s="64">
        <v>0</v>
      </c>
      <c r="X96" s="40">
        <v>0</v>
      </c>
      <c r="Y96" s="40">
        <v>0</v>
      </c>
      <c r="Z96" s="40">
        <v>0</v>
      </c>
      <c r="AA96" s="47">
        <v>0</v>
      </c>
      <c r="AB96" s="64">
        <v>0</v>
      </c>
      <c r="AC96" s="40">
        <v>0</v>
      </c>
      <c r="AD96" s="40">
        <v>0</v>
      </c>
      <c r="AE96" s="40">
        <v>0</v>
      </c>
      <c r="AF96" s="47">
        <v>0</v>
      </c>
      <c r="AG96" s="64">
        <v>0</v>
      </c>
      <c r="AH96" s="40">
        <v>0</v>
      </c>
      <c r="AI96" s="40">
        <v>0</v>
      </c>
      <c r="AJ96" s="40">
        <v>0</v>
      </c>
      <c r="AK96" s="47">
        <v>0</v>
      </c>
      <c r="AL96" s="64">
        <v>0</v>
      </c>
      <c r="AM96" s="40">
        <v>0</v>
      </c>
      <c r="AN96" s="40">
        <v>0</v>
      </c>
      <c r="AO96" s="40">
        <v>0</v>
      </c>
      <c r="AP96" s="47">
        <v>0</v>
      </c>
      <c r="AQ96" s="64">
        <v>0</v>
      </c>
      <c r="AR96" s="46">
        <v>18.08841</v>
      </c>
      <c r="AS96" s="40">
        <v>0</v>
      </c>
      <c r="AT96" s="40">
        <v>0</v>
      </c>
      <c r="AU96" s="47">
        <v>0</v>
      </c>
      <c r="AV96" s="64">
        <v>2.51228522</v>
      </c>
      <c r="AW96" s="40">
        <v>0.889407655</v>
      </c>
      <c r="AX96" s="40">
        <v>0</v>
      </c>
      <c r="AY96" s="40">
        <v>0</v>
      </c>
      <c r="AZ96" s="47">
        <v>13.834157507</v>
      </c>
      <c r="BA96" s="64">
        <v>0</v>
      </c>
      <c r="BB96" s="46">
        <v>0</v>
      </c>
      <c r="BC96" s="40">
        <v>0</v>
      </c>
      <c r="BD96" s="40">
        <v>0</v>
      </c>
      <c r="BE96" s="47">
        <v>0</v>
      </c>
      <c r="BF96" s="64">
        <v>0.895259138</v>
      </c>
      <c r="BG96" s="46">
        <v>0.181725004</v>
      </c>
      <c r="BH96" s="40">
        <v>0</v>
      </c>
      <c r="BI96" s="40">
        <v>0</v>
      </c>
      <c r="BJ96" s="47">
        <v>0.238304933</v>
      </c>
      <c r="BK96" s="54">
        <v>69.284558206</v>
      </c>
      <c r="BL96" s="87"/>
    </row>
    <row r="97" spans="1:64" ht="12.75">
      <c r="A97" s="10"/>
      <c r="B97" s="21" t="s">
        <v>120</v>
      </c>
      <c r="C97" s="48">
        <v>0</v>
      </c>
      <c r="D97" s="46">
        <v>32.083659679</v>
      </c>
      <c r="E97" s="40">
        <v>0</v>
      </c>
      <c r="F97" s="40">
        <v>0</v>
      </c>
      <c r="G97" s="47">
        <v>0</v>
      </c>
      <c r="H97" s="64">
        <v>3.155077735</v>
      </c>
      <c r="I97" s="40">
        <v>3.142367561</v>
      </c>
      <c r="J97" s="40">
        <v>0</v>
      </c>
      <c r="K97" s="40">
        <v>0</v>
      </c>
      <c r="L97" s="47">
        <v>58.452215681</v>
      </c>
      <c r="M97" s="64">
        <v>0</v>
      </c>
      <c r="N97" s="46">
        <v>0</v>
      </c>
      <c r="O97" s="40">
        <v>0</v>
      </c>
      <c r="P97" s="40">
        <v>0</v>
      </c>
      <c r="Q97" s="47">
        <v>0</v>
      </c>
      <c r="R97" s="64">
        <v>1.015883803</v>
      </c>
      <c r="S97" s="40">
        <v>0</v>
      </c>
      <c r="T97" s="40">
        <v>0</v>
      </c>
      <c r="U97" s="40">
        <v>0</v>
      </c>
      <c r="V97" s="47">
        <v>0.422462069</v>
      </c>
      <c r="W97" s="64">
        <v>0</v>
      </c>
      <c r="X97" s="40">
        <v>0</v>
      </c>
      <c r="Y97" s="40">
        <v>0</v>
      </c>
      <c r="Z97" s="40">
        <v>0</v>
      </c>
      <c r="AA97" s="47">
        <v>0</v>
      </c>
      <c r="AB97" s="64">
        <v>0</v>
      </c>
      <c r="AC97" s="40">
        <v>0</v>
      </c>
      <c r="AD97" s="40">
        <v>0</v>
      </c>
      <c r="AE97" s="40">
        <v>0</v>
      </c>
      <c r="AF97" s="47">
        <v>0</v>
      </c>
      <c r="AG97" s="64">
        <v>0</v>
      </c>
      <c r="AH97" s="40">
        <v>0</v>
      </c>
      <c r="AI97" s="40">
        <v>0</v>
      </c>
      <c r="AJ97" s="40">
        <v>0</v>
      </c>
      <c r="AK97" s="47">
        <v>0</v>
      </c>
      <c r="AL97" s="64">
        <v>0.000802275</v>
      </c>
      <c r="AM97" s="40">
        <v>0</v>
      </c>
      <c r="AN97" s="40">
        <v>0</v>
      </c>
      <c r="AO97" s="40">
        <v>0</v>
      </c>
      <c r="AP97" s="47">
        <v>0</v>
      </c>
      <c r="AQ97" s="64">
        <v>0</v>
      </c>
      <c r="AR97" s="46">
        <v>0</v>
      </c>
      <c r="AS97" s="40">
        <v>0</v>
      </c>
      <c r="AT97" s="40">
        <v>0</v>
      </c>
      <c r="AU97" s="47">
        <v>0</v>
      </c>
      <c r="AV97" s="64">
        <v>7.415013942</v>
      </c>
      <c r="AW97" s="40">
        <v>4.926740467</v>
      </c>
      <c r="AX97" s="40">
        <v>0</v>
      </c>
      <c r="AY97" s="40">
        <v>0</v>
      </c>
      <c r="AZ97" s="47">
        <v>26.560639736</v>
      </c>
      <c r="BA97" s="64">
        <v>0</v>
      </c>
      <c r="BB97" s="46">
        <v>0</v>
      </c>
      <c r="BC97" s="40">
        <v>0</v>
      </c>
      <c r="BD97" s="40">
        <v>0</v>
      </c>
      <c r="BE97" s="47">
        <v>0</v>
      </c>
      <c r="BF97" s="64">
        <v>2.291964914</v>
      </c>
      <c r="BG97" s="46">
        <v>0.02072335</v>
      </c>
      <c r="BH97" s="40">
        <v>0</v>
      </c>
      <c r="BI97" s="40">
        <v>0</v>
      </c>
      <c r="BJ97" s="47">
        <v>4.749175398</v>
      </c>
      <c r="BK97" s="54">
        <v>144.23672661</v>
      </c>
      <c r="BL97" s="87"/>
    </row>
    <row r="98" spans="1:64" ht="12.75">
      <c r="A98" s="10"/>
      <c r="B98" s="21" t="s">
        <v>123</v>
      </c>
      <c r="C98" s="48">
        <v>0</v>
      </c>
      <c r="D98" s="46">
        <v>14.809329912</v>
      </c>
      <c r="E98" s="40">
        <v>0</v>
      </c>
      <c r="F98" s="40">
        <v>0</v>
      </c>
      <c r="G98" s="47">
        <v>0</v>
      </c>
      <c r="H98" s="64">
        <v>2.442577663</v>
      </c>
      <c r="I98" s="40">
        <v>3.201807438</v>
      </c>
      <c r="J98" s="40">
        <v>0</v>
      </c>
      <c r="K98" s="40">
        <v>0</v>
      </c>
      <c r="L98" s="47">
        <v>25.874317194</v>
      </c>
      <c r="M98" s="64">
        <v>0</v>
      </c>
      <c r="N98" s="46">
        <v>0</v>
      </c>
      <c r="O98" s="40">
        <v>0</v>
      </c>
      <c r="P98" s="40">
        <v>0</v>
      </c>
      <c r="Q98" s="47">
        <v>0</v>
      </c>
      <c r="R98" s="64">
        <v>1.076827332</v>
      </c>
      <c r="S98" s="40">
        <v>0</v>
      </c>
      <c r="T98" s="40">
        <v>0</v>
      </c>
      <c r="U98" s="40">
        <v>0</v>
      </c>
      <c r="V98" s="47">
        <v>2.130595902</v>
      </c>
      <c r="W98" s="64">
        <v>0</v>
      </c>
      <c r="X98" s="40">
        <v>0</v>
      </c>
      <c r="Y98" s="40">
        <v>0</v>
      </c>
      <c r="Z98" s="40">
        <v>0</v>
      </c>
      <c r="AA98" s="47">
        <v>0</v>
      </c>
      <c r="AB98" s="64">
        <v>0</v>
      </c>
      <c r="AC98" s="40">
        <v>0</v>
      </c>
      <c r="AD98" s="40">
        <v>0</v>
      </c>
      <c r="AE98" s="40">
        <v>0</v>
      </c>
      <c r="AF98" s="47">
        <v>0</v>
      </c>
      <c r="AG98" s="64">
        <v>0</v>
      </c>
      <c r="AH98" s="40">
        <v>0</v>
      </c>
      <c r="AI98" s="40">
        <v>0</v>
      </c>
      <c r="AJ98" s="40">
        <v>0</v>
      </c>
      <c r="AK98" s="47">
        <v>0</v>
      </c>
      <c r="AL98" s="64">
        <v>0</v>
      </c>
      <c r="AM98" s="40">
        <v>0</v>
      </c>
      <c r="AN98" s="40">
        <v>0</v>
      </c>
      <c r="AO98" s="40">
        <v>0</v>
      </c>
      <c r="AP98" s="47">
        <v>0</v>
      </c>
      <c r="AQ98" s="64">
        <v>0</v>
      </c>
      <c r="AR98" s="46">
        <v>0</v>
      </c>
      <c r="AS98" s="40">
        <v>0</v>
      </c>
      <c r="AT98" s="40">
        <v>0</v>
      </c>
      <c r="AU98" s="47">
        <v>0</v>
      </c>
      <c r="AV98" s="64">
        <v>5.679202065</v>
      </c>
      <c r="AW98" s="40">
        <v>1.066218216</v>
      </c>
      <c r="AX98" s="40">
        <v>0</v>
      </c>
      <c r="AY98" s="40">
        <v>0</v>
      </c>
      <c r="AZ98" s="47">
        <v>19.587496574</v>
      </c>
      <c r="BA98" s="64">
        <v>0</v>
      </c>
      <c r="BB98" s="46">
        <v>0</v>
      </c>
      <c r="BC98" s="40">
        <v>0</v>
      </c>
      <c r="BD98" s="40">
        <v>0</v>
      </c>
      <c r="BE98" s="47">
        <v>0</v>
      </c>
      <c r="BF98" s="64">
        <v>1.039838564</v>
      </c>
      <c r="BG98" s="46">
        <v>0</v>
      </c>
      <c r="BH98" s="40">
        <v>0</v>
      </c>
      <c r="BI98" s="40">
        <v>0</v>
      </c>
      <c r="BJ98" s="47">
        <v>0.803533737</v>
      </c>
      <c r="BK98" s="54">
        <v>77.711744597</v>
      </c>
      <c r="BL98" s="87"/>
    </row>
    <row r="99" spans="1:64" ht="12.75">
      <c r="A99" s="31"/>
      <c r="B99" s="33" t="s">
        <v>74</v>
      </c>
      <c r="C99" s="102">
        <f aca="true" t="shared" si="15" ref="C99:AH99">SUM(C93:C98)</f>
        <v>0</v>
      </c>
      <c r="D99" s="72">
        <f t="shared" si="15"/>
        <v>207.520628027</v>
      </c>
      <c r="E99" s="72">
        <f t="shared" si="15"/>
        <v>0</v>
      </c>
      <c r="F99" s="72">
        <f t="shared" si="15"/>
        <v>0</v>
      </c>
      <c r="G99" s="72">
        <f t="shared" si="15"/>
        <v>0</v>
      </c>
      <c r="H99" s="72">
        <f t="shared" si="15"/>
        <v>108.242534545</v>
      </c>
      <c r="I99" s="72">
        <f t="shared" si="15"/>
        <v>108.593964478</v>
      </c>
      <c r="J99" s="72">
        <f t="shared" si="15"/>
        <v>0</v>
      </c>
      <c r="K99" s="72">
        <f t="shared" si="15"/>
        <v>0</v>
      </c>
      <c r="L99" s="72">
        <f t="shared" si="15"/>
        <v>464.52373242100003</v>
      </c>
      <c r="M99" s="72">
        <f t="shared" si="15"/>
        <v>0</v>
      </c>
      <c r="N99" s="72">
        <f t="shared" si="15"/>
        <v>0</v>
      </c>
      <c r="O99" s="72">
        <f t="shared" si="15"/>
        <v>0</v>
      </c>
      <c r="P99" s="72">
        <f t="shared" si="15"/>
        <v>0</v>
      </c>
      <c r="Q99" s="72">
        <f t="shared" si="15"/>
        <v>0</v>
      </c>
      <c r="R99" s="72">
        <f t="shared" si="15"/>
        <v>47.396980891000005</v>
      </c>
      <c r="S99" s="72">
        <f t="shared" si="15"/>
        <v>1.637939921</v>
      </c>
      <c r="T99" s="72">
        <f t="shared" si="15"/>
        <v>0</v>
      </c>
      <c r="U99" s="72">
        <f t="shared" si="15"/>
        <v>0</v>
      </c>
      <c r="V99" s="72">
        <f t="shared" si="15"/>
        <v>21.629274932999998</v>
      </c>
      <c r="W99" s="72">
        <f t="shared" si="15"/>
        <v>0</v>
      </c>
      <c r="X99" s="72">
        <f t="shared" si="15"/>
        <v>0</v>
      </c>
      <c r="Y99" s="72">
        <f t="shared" si="15"/>
        <v>0</v>
      </c>
      <c r="Z99" s="72">
        <f t="shared" si="15"/>
        <v>0</v>
      </c>
      <c r="AA99" s="72">
        <f t="shared" si="15"/>
        <v>0</v>
      </c>
      <c r="AB99" s="72">
        <f t="shared" si="15"/>
        <v>0.064433771</v>
      </c>
      <c r="AC99" s="72">
        <f t="shared" si="15"/>
        <v>0</v>
      </c>
      <c r="AD99" s="72">
        <f t="shared" si="15"/>
        <v>0</v>
      </c>
      <c r="AE99" s="72">
        <f t="shared" si="15"/>
        <v>0</v>
      </c>
      <c r="AF99" s="72">
        <f t="shared" si="15"/>
        <v>0</v>
      </c>
      <c r="AG99" s="72">
        <f t="shared" si="15"/>
        <v>0</v>
      </c>
      <c r="AH99" s="72">
        <f t="shared" si="15"/>
        <v>0</v>
      </c>
      <c r="AI99" s="72">
        <f aca="true" t="shared" si="16" ref="AI99:BK99">SUM(AI93:AI98)</f>
        <v>0</v>
      </c>
      <c r="AJ99" s="72">
        <f t="shared" si="16"/>
        <v>0</v>
      </c>
      <c r="AK99" s="72">
        <f t="shared" si="16"/>
        <v>0</v>
      </c>
      <c r="AL99" s="72">
        <f t="shared" si="16"/>
        <v>0.059393137</v>
      </c>
      <c r="AM99" s="72">
        <f t="shared" si="16"/>
        <v>0</v>
      </c>
      <c r="AN99" s="72">
        <f t="shared" si="16"/>
        <v>0</v>
      </c>
      <c r="AO99" s="72">
        <f t="shared" si="16"/>
        <v>0</v>
      </c>
      <c r="AP99" s="72">
        <f t="shared" si="16"/>
        <v>0</v>
      </c>
      <c r="AQ99" s="72">
        <f t="shared" si="16"/>
        <v>0</v>
      </c>
      <c r="AR99" s="72">
        <f t="shared" si="16"/>
        <v>18.154459939</v>
      </c>
      <c r="AS99" s="72">
        <f t="shared" si="16"/>
        <v>0</v>
      </c>
      <c r="AT99" s="72">
        <f t="shared" si="16"/>
        <v>0</v>
      </c>
      <c r="AU99" s="72">
        <f t="shared" si="16"/>
        <v>0</v>
      </c>
      <c r="AV99" s="72">
        <f t="shared" si="16"/>
        <v>183.637266852</v>
      </c>
      <c r="AW99" s="72">
        <f t="shared" si="16"/>
        <v>92.792443107</v>
      </c>
      <c r="AX99" s="72">
        <f t="shared" si="16"/>
        <v>0</v>
      </c>
      <c r="AY99" s="72">
        <f t="shared" si="16"/>
        <v>0</v>
      </c>
      <c r="AZ99" s="72">
        <f t="shared" si="16"/>
        <v>463.354277093</v>
      </c>
      <c r="BA99" s="72">
        <f t="shared" si="16"/>
        <v>0</v>
      </c>
      <c r="BB99" s="72">
        <f t="shared" si="16"/>
        <v>0</v>
      </c>
      <c r="BC99" s="72">
        <f t="shared" si="16"/>
        <v>0</v>
      </c>
      <c r="BD99" s="72">
        <f t="shared" si="16"/>
        <v>0</v>
      </c>
      <c r="BE99" s="72">
        <f t="shared" si="16"/>
        <v>0</v>
      </c>
      <c r="BF99" s="72">
        <f t="shared" si="16"/>
        <v>53.01136432199999</v>
      </c>
      <c r="BG99" s="72">
        <f t="shared" si="16"/>
        <v>4.970120321</v>
      </c>
      <c r="BH99" s="72">
        <f t="shared" si="16"/>
        <v>0</v>
      </c>
      <c r="BI99" s="72">
        <f t="shared" si="16"/>
        <v>0</v>
      </c>
      <c r="BJ99" s="72">
        <f t="shared" si="16"/>
        <v>36.558807296000005</v>
      </c>
      <c r="BK99" s="116">
        <f t="shared" si="16"/>
        <v>1812.147621054</v>
      </c>
      <c r="BL99" s="87"/>
    </row>
    <row r="100" spans="1:64" ht="4.5" customHeight="1">
      <c r="A100" s="10"/>
      <c r="B100" s="20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8"/>
      <c r="AZ100" s="138"/>
      <c r="BA100" s="138"/>
      <c r="BB100" s="138"/>
      <c r="BC100" s="138"/>
      <c r="BD100" s="138"/>
      <c r="BE100" s="138"/>
      <c r="BF100" s="138"/>
      <c r="BG100" s="138"/>
      <c r="BH100" s="138"/>
      <c r="BI100" s="138"/>
      <c r="BJ100" s="138"/>
      <c r="BK100" s="139"/>
      <c r="BL100" s="87"/>
    </row>
    <row r="101" spans="1:65" ht="12.75">
      <c r="A101" s="31"/>
      <c r="B101" s="103" t="s">
        <v>88</v>
      </c>
      <c r="C101" s="45">
        <f aca="true" t="shared" si="17" ref="C101:AH101">+C99++C80+C75+C48+C89</f>
        <v>0</v>
      </c>
      <c r="D101" s="74">
        <f t="shared" si="17"/>
        <v>3498.2048274999997</v>
      </c>
      <c r="E101" s="74">
        <f t="shared" si="17"/>
        <v>0</v>
      </c>
      <c r="F101" s="74">
        <f t="shared" si="17"/>
        <v>0</v>
      </c>
      <c r="G101" s="74">
        <f t="shared" si="17"/>
        <v>0</v>
      </c>
      <c r="H101" s="74">
        <f t="shared" si="17"/>
        <v>3864.926722698</v>
      </c>
      <c r="I101" s="74">
        <f t="shared" si="17"/>
        <v>18168.679172497003</v>
      </c>
      <c r="J101" s="74">
        <f t="shared" si="17"/>
        <v>1006.992117044</v>
      </c>
      <c r="K101" s="74">
        <f t="shared" si="17"/>
        <v>15.659826135</v>
      </c>
      <c r="L101" s="74">
        <f t="shared" si="17"/>
        <v>8448.495941337</v>
      </c>
      <c r="M101" s="74">
        <f t="shared" si="17"/>
        <v>0</v>
      </c>
      <c r="N101" s="74">
        <f t="shared" si="17"/>
        <v>0</v>
      </c>
      <c r="O101" s="74">
        <f t="shared" si="17"/>
        <v>0</v>
      </c>
      <c r="P101" s="74">
        <f t="shared" si="17"/>
        <v>0</v>
      </c>
      <c r="Q101" s="74">
        <f t="shared" si="17"/>
        <v>0</v>
      </c>
      <c r="R101" s="74">
        <f t="shared" si="17"/>
        <v>1673.8840728470002</v>
      </c>
      <c r="S101" s="74">
        <f t="shared" si="17"/>
        <v>580.1582446919999</v>
      </c>
      <c r="T101" s="74">
        <f t="shared" si="17"/>
        <v>175.53436788000002</v>
      </c>
      <c r="U101" s="74">
        <f t="shared" si="17"/>
        <v>0</v>
      </c>
      <c r="V101" s="74">
        <f t="shared" si="17"/>
        <v>646.19240199</v>
      </c>
      <c r="W101" s="74">
        <f t="shared" si="17"/>
        <v>0</v>
      </c>
      <c r="X101" s="74">
        <f t="shared" si="17"/>
        <v>0</v>
      </c>
      <c r="Y101" s="74">
        <f t="shared" si="17"/>
        <v>0</v>
      </c>
      <c r="Z101" s="74">
        <f t="shared" si="17"/>
        <v>0</v>
      </c>
      <c r="AA101" s="74">
        <f t="shared" si="17"/>
        <v>0</v>
      </c>
      <c r="AB101" s="74">
        <f t="shared" si="17"/>
        <v>13.135288989000001</v>
      </c>
      <c r="AC101" s="74">
        <f t="shared" si="17"/>
        <v>32.757827858999995</v>
      </c>
      <c r="AD101" s="74">
        <f t="shared" si="17"/>
        <v>0</v>
      </c>
      <c r="AE101" s="74">
        <f t="shared" si="17"/>
        <v>0</v>
      </c>
      <c r="AF101" s="74">
        <f t="shared" si="17"/>
        <v>1.6633109730000002</v>
      </c>
      <c r="AG101" s="74">
        <f t="shared" si="17"/>
        <v>0</v>
      </c>
      <c r="AH101" s="74">
        <f t="shared" si="17"/>
        <v>0</v>
      </c>
      <c r="AI101" s="74">
        <f aca="true" t="shared" si="18" ref="AI101:BK101">+AI99++AI80+AI75+AI48+AI89</f>
        <v>0</v>
      </c>
      <c r="AJ101" s="74">
        <f t="shared" si="18"/>
        <v>0</v>
      </c>
      <c r="AK101" s="74">
        <f t="shared" si="18"/>
        <v>0</v>
      </c>
      <c r="AL101" s="74">
        <f t="shared" si="18"/>
        <v>7.52731793</v>
      </c>
      <c r="AM101" s="74">
        <f t="shared" si="18"/>
        <v>0</v>
      </c>
      <c r="AN101" s="74">
        <f t="shared" si="18"/>
        <v>0</v>
      </c>
      <c r="AO101" s="74">
        <f t="shared" si="18"/>
        <v>0</v>
      </c>
      <c r="AP101" s="74">
        <f t="shared" si="18"/>
        <v>0.322429937</v>
      </c>
      <c r="AQ101" s="74">
        <f t="shared" si="18"/>
        <v>0.058296481</v>
      </c>
      <c r="AR101" s="74">
        <f t="shared" si="18"/>
        <v>19.323437911999996</v>
      </c>
      <c r="AS101" s="74">
        <f t="shared" si="18"/>
        <v>0</v>
      </c>
      <c r="AT101" s="74">
        <f t="shared" si="18"/>
        <v>0</v>
      </c>
      <c r="AU101" s="74">
        <f t="shared" si="18"/>
        <v>0</v>
      </c>
      <c r="AV101" s="74">
        <f t="shared" si="18"/>
        <v>21234.227936790005</v>
      </c>
      <c r="AW101" s="74">
        <f t="shared" si="18"/>
        <v>8750.985311784001</v>
      </c>
      <c r="AX101" s="74">
        <f t="shared" si="18"/>
        <v>53.460929334</v>
      </c>
      <c r="AY101" s="74">
        <f t="shared" si="18"/>
        <v>0</v>
      </c>
      <c r="AZ101" s="74">
        <f t="shared" si="18"/>
        <v>24818.008582403</v>
      </c>
      <c r="BA101" s="74">
        <f t="shared" si="18"/>
        <v>0</v>
      </c>
      <c r="BB101" s="74">
        <f t="shared" si="18"/>
        <v>0</v>
      </c>
      <c r="BC101" s="74">
        <f t="shared" si="18"/>
        <v>0</v>
      </c>
      <c r="BD101" s="74">
        <f t="shared" si="18"/>
        <v>0</v>
      </c>
      <c r="BE101" s="74">
        <f t="shared" si="18"/>
        <v>0</v>
      </c>
      <c r="BF101" s="74">
        <f t="shared" si="18"/>
        <v>7579.207812048001</v>
      </c>
      <c r="BG101" s="74">
        <f t="shared" si="18"/>
        <v>871.258601242</v>
      </c>
      <c r="BH101" s="74">
        <f t="shared" si="18"/>
        <v>44.608419008999995</v>
      </c>
      <c r="BI101" s="74">
        <f t="shared" si="18"/>
        <v>0</v>
      </c>
      <c r="BJ101" s="74">
        <f t="shared" si="18"/>
        <v>3317.556818913246</v>
      </c>
      <c r="BK101" s="117">
        <f t="shared" si="18"/>
        <v>104822.83001622424</v>
      </c>
      <c r="BL101" s="87"/>
      <c r="BM101" s="87"/>
    </row>
    <row r="102" spans="1:63" ht="4.5" customHeight="1">
      <c r="A102" s="10"/>
      <c r="B102" s="104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8"/>
      <c r="AZ102" s="138"/>
      <c r="BA102" s="138"/>
      <c r="BB102" s="138"/>
      <c r="BC102" s="138"/>
      <c r="BD102" s="138"/>
      <c r="BE102" s="138"/>
      <c r="BF102" s="138"/>
      <c r="BG102" s="138"/>
      <c r="BH102" s="138"/>
      <c r="BI102" s="138"/>
      <c r="BJ102" s="138"/>
      <c r="BK102" s="139"/>
    </row>
    <row r="103" spans="1:63" ht="14.25" customHeight="1">
      <c r="A103" s="10" t="s">
        <v>5</v>
      </c>
      <c r="B103" s="105" t="s">
        <v>24</v>
      </c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  <c r="AY103" s="138"/>
      <c r="AZ103" s="138"/>
      <c r="BA103" s="138"/>
      <c r="BB103" s="138"/>
      <c r="BC103" s="138"/>
      <c r="BD103" s="138"/>
      <c r="BE103" s="138"/>
      <c r="BF103" s="138"/>
      <c r="BG103" s="138"/>
      <c r="BH103" s="138"/>
      <c r="BI103" s="138"/>
      <c r="BJ103" s="138"/>
      <c r="BK103" s="139"/>
    </row>
    <row r="104" spans="1:63" ht="14.25" customHeight="1">
      <c r="A104" s="27"/>
      <c r="B104" s="105"/>
      <c r="C104" s="48">
        <v>0</v>
      </c>
      <c r="D104" s="46">
        <v>0</v>
      </c>
      <c r="E104" s="40">
        <v>0</v>
      </c>
      <c r="F104" s="40">
        <v>0</v>
      </c>
      <c r="G104" s="47">
        <v>0</v>
      </c>
      <c r="H104" s="64">
        <v>0</v>
      </c>
      <c r="I104" s="40">
        <v>0</v>
      </c>
      <c r="J104" s="40">
        <v>0</v>
      </c>
      <c r="K104" s="40">
        <v>0</v>
      </c>
      <c r="L104" s="47">
        <v>0</v>
      </c>
      <c r="M104" s="64">
        <v>0</v>
      </c>
      <c r="N104" s="46">
        <v>0</v>
      </c>
      <c r="O104" s="40">
        <v>0</v>
      </c>
      <c r="P104" s="40">
        <v>0</v>
      </c>
      <c r="Q104" s="47">
        <v>0</v>
      </c>
      <c r="R104" s="64">
        <v>0</v>
      </c>
      <c r="S104" s="40">
        <v>0</v>
      </c>
      <c r="T104" s="40">
        <v>0</v>
      </c>
      <c r="U104" s="40">
        <v>0</v>
      </c>
      <c r="V104" s="47">
        <v>0</v>
      </c>
      <c r="W104" s="64">
        <v>0</v>
      </c>
      <c r="X104" s="40">
        <v>0</v>
      </c>
      <c r="Y104" s="40">
        <v>0</v>
      </c>
      <c r="Z104" s="40">
        <v>0</v>
      </c>
      <c r="AA104" s="47">
        <v>0</v>
      </c>
      <c r="AB104" s="64">
        <v>0</v>
      </c>
      <c r="AC104" s="40">
        <v>0</v>
      </c>
      <c r="AD104" s="40">
        <v>0</v>
      </c>
      <c r="AE104" s="40">
        <v>0</v>
      </c>
      <c r="AF104" s="47">
        <v>0</v>
      </c>
      <c r="AG104" s="64">
        <v>0</v>
      </c>
      <c r="AH104" s="40">
        <v>0</v>
      </c>
      <c r="AI104" s="40">
        <v>0</v>
      </c>
      <c r="AJ104" s="40">
        <v>0</v>
      </c>
      <c r="AK104" s="47">
        <v>0</v>
      </c>
      <c r="AL104" s="64">
        <v>0</v>
      </c>
      <c r="AM104" s="40">
        <v>0</v>
      </c>
      <c r="AN104" s="40">
        <v>0</v>
      </c>
      <c r="AO104" s="40">
        <v>0</v>
      </c>
      <c r="AP104" s="47">
        <v>0</v>
      </c>
      <c r="AQ104" s="64">
        <v>0</v>
      </c>
      <c r="AR104" s="46">
        <v>0</v>
      </c>
      <c r="AS104" s="40">
        <v>0</v>
      </c>
      <c r="AT104" s="40">
        <v>0</v>
      </c>
      <c r="AU104" s="47">
        <v>0</v>
      </c>
      <c r="AV104" s="64">
        <v>0</v>
      </c>
      <c r="AW104" s="40">
        <v>0</v>
      </c>
      <c r="AX104" s="40">
        <v>0</v>
      </c>
      <c r="AY104" s="40">
        <v>0</v>
      </c>
      <c r="AZ104" s="47">
        <v>0</v>
      </c>
      <c r="BA104" s="38">
        <v>0</v>
      </c>
      <c r="BB104" s="39">
        <v>0</v>
      </c>
      <c r="BC104" s="38">
        <v>0</v>
      </c>
      <c r="BD104" s="38">
        <v>0</v>
      </c>
      <c r="BE104" s="41">
        <v>0</v>
      </c>
      <c r="BF104" s="38">
        <v>0</v>
      </c>
      <c r="BG104" s="39">
        <v>0</v>
      </c>
      <c r="BH104" s="38">
        <v>0</v>
      </c>
      <c r="BI104" s="38">
        <v>0</v>
      </c>
      <c r="BJ104" s="41">
        <v>0</v>
      </c>
      <c r="BK104" s="81">
        <f>SUM(C104:BJ104)</f>
        <v>0</v>
      </c>
    </row>
    <row r="105" spans="1:63" ht="13.5" thickBot="1">
      <c r="A105" s="35"/>
      <c r="B105" s="106" t="s">
        <v>74</v>
      </c>
      <c r="C105" s="118">
        <f>SUM(C104)</f>
        <v>0</v>
      </c>
      <c r="D105" s="119">
        <f aca="true" t="shared" si="19" ref="D105:BK105">SUM(D104)</f>
        <v>0</v>
      </c>
      <c r="E105" s="119">
        <f t="shared" si="19"/>
        <v>0</v>
      </c>
      <c r="F105" s="119">
        <f t="shared" si="19"/>
        <v>0</v>
      </c>
      <c r="G105" s="120">
        <f t="shared" si="19"/>
        <v>0</v>
      </c>
      <c r="H105" s="121">
        <f t="shared" si="19"/>
        <v>0</v>
      </c>
      <c r="I105" s="119">
        <f t="shared" si="19"/>
        <v>0</v>
      </c>
      <c r="J105" s="119">
        <f t="shared" si="19"/>
        <v>0</v>
      </c>
      <c r="K105" s="119">
        <f t="shared" si="19"/>
        <v>0</v>
      </c>
      <c r="L105" s="120">
        <f t="shared" si="19"/>
        <v>0</v>
      </c>
      <c r="M105" s="121">
        <f t="shared" si="19"/>
        <v>0</v>
      </c>
      <c r="N105" s="119">
        <f t="shared" si="19"/>
        <v>0</v>
      </c>
      <c r="O105" s="119">
        <f t="shared" si="19"/>
        <v>0</v>
      </c>
      <c r="P105" s="119">
        <f t="shared" si="19"/>
        <v>0</v>
      </c>
      <c r="Q105" s="120">
        <f t="shared" si="19"/>
        <v>0</v>
      </c>
      <c r="R105" s="121">
        <f t="shared" si="19"/>
        <v>0</v>
      </c>
      <c r="S105" s="119">
        <f t="shared" si="19"/>
        <v>0</v>
      </c>
      <c r="T105" s="119">
        <f t="shared" si="19"/>
        <v>0</v>
      </c>
      <c r="U105" s="119">
        <f t="shared" si="19"/>
        <v>0</v>
      </c>
      <c r="V105" s="120">
        <f t="shared" si="19"/>
        <v>0</v>
      </c>
      <c r="W105" s="121">
        <f t="shared" si="19"/>
        <v>0</v>
      </c>
      <c r="X105" s="119">
        <f t="shared" si="19"/>
        <v>0</v>
      </c>
      <c r="Y105" s="119">
        <f t="shared" si="19"/>
        <v>0</v>
      </c>
      <c r="Z105" s="119">
        <f t="shared" si="19"/>
        <v>0</v>
      </c>
      <c r="AA105" s="120">
        <f t="shared" si="19"/>
        <v>0</v>
      </c>
      <c r="AB105" s="121">
        <f t="shared" si="19"/>
        <v>0</v>
      </c>
      <c r="AC105" s="119">
        <f t="shared" si="19"/>
        <v>0</v>
      </c>
      <c r="AD105" s="119">
        <f t="shared" si="19"/>
        <v>0</v>
      </c>
      <c r="AE105" s="119">
        <f t="shared" si="19"/>
        <v>0</v>
      </c>
      <c r="AF105" s="120">
        <f t="shared" si="19"/>
        <v>0</v>
      </c>
      <c r="AG105" s="121">
        <f t="shared" si="19"/>
        <v>0</v>
      </c>
      <c r="AH105" s="119">
        <f t="shared" si="19"/>
        <v>0</v>
      </c>
      <c r="AI105" s="119">
        <f t="shared" si="19"/>
        <v>0</v>
      </c>
      <c r="AJ105" s="119">
        <f t="shared" si="19"/>
        <v>0</v>
      </c>
      <c r="AK105" s="120">
        <f t="shared" si="19"/>
        <v>0</v>
      </c>
      <c r="AL105" s="121">
        <f t="shared" si="19"/>
        <v>0</v>
      </c>
      <c r="AM105" s="119">
        <f t="shared" si="19"/>
        <v>0</v>
      </c>
      <c r="AN105" s="119">
        <f t="shared" si="19"/>
        <v>0</v>
      </c>
      <c r="AO105" s="119">
        <f t="shared" si="19"/>
        <v>0</v>
      </c>
      <c r="AP105" s="120">
        <f t="shared" si="19"/>
        <v>0</v>
      </c>
      <c r="AQ105" s="121">
        <f t="shared" si="19"/>
        <v>0</v>
      </c>
      <c r="AR105" s="119">
        <f t="shared" si="19"/>
        <v>0</v>
      </c>
      <c r="AS105" s="119">
        <f t="shared" si="19"/>
        <v>0</v>
      </c>
      <c r="AT105" s="119">
        <f t="shared" si="19"/>
        <v>0</v>
      </c>
      <c r="AU105" s="120">
        <f t="shared" si="19"/>
        <v>0</v>
      </c>
      <c r="AV105" s="121">
        <f t="shared" si="19"/>
        <v>0</v>
      </c>
      <c r="AW105" s="119">
        <f t="shared" si="19"/>
        <v>0</v>
      </c>
      <c r="AX105" s="119">
        <f t="shared" si="19"/>
        <v>0</v>
      </c>
      <c r="AY105" s="119">
        <f t="shared" si="19"/>
        <v>0</v>
      </c>
      <c r="AZ105" s="120">
        <f t="shared" si="19"/>
        <v>0</v>
      </c>
      <c r="BA105" s="118">
        <f t="shared" si="19"/>
        <v>0</v>
      </c>
      <c r="BB105" s="119">
        <f t="shared" si="19"/>
        <v>0</v>
      </c>
      <c r="BC105" s="119">
        <f t="shared" si="19"/>
        <v>0</v>
      </c>
      <c r="BD105" s="119">
        <f t="shared" si="19"/>
        <v>0</v>
      </c>
      <c r="BE105" s="122">
        <f t="shared" si="19"/>
        <v>0</v>
      </c>
      <c r="BF105" s="121">
        <f t="shared" si="19"/>
        <v>0</v>
      </c>
      <c r="BG105" s="119">
        <f t="shared" si="19"/>
        <v>0</v>
      </c>
      <c r="BH105" s="119">
        <f t="shared" si="19"/>
        <v>0</v>
      </c>
      <c r="BI105" s="119">
        <f t="shared" si="19"/>
        <v>0</v>
      </c>
      <c r="BJ105" s="120">
        <f t="shared" si="19"/>
        <v>0</v>
      </c>
      <c r="BK105" s="123">
        <f t="shared" si="19"/>
        <v>0</v>
      </c>
    </row>
    <row r="106" spans="1:63" ht="6" customHeight="1">
      <c r="A106" s="3"/>
      <c r="B106" s="15"/>
      <c r="C106" s="23"/>
      <c r="D106" s="29"/>
      <c r="E106" s="23"/>
      <c r="F106" s="23"/>
      <c r="G106" s="23"/>
      <c r="H106" s="23"/>
      <c r="I106" s="23"/>
      <c r="J106" s="23"/>
      <c r="K106" s="23"/>
      <c r="L106" s="23"/>
      <c r="M106" s="23"/>
      <c r="N106" s="29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9"/>
      <c r="AS106" s="23"/>
      <c r="AT106" s="23"/>
      <c r="AU106" s="23"/>
      <c r="AV106" s="23"/>
      <c r="AW106" s="23"/>
      <c r="AX106" s="23"/>
      <c r="AY106" s="23"/>
      <c r="AZ106" s="23"/>
      <c r="BA106" s="23"/>
      <c r="BB106" s="29"/>
      <c r="BC106" s="23"/>
      <c r="BD106" s="23"/>
      <c r="BE106" s="23"/>
      <c r="BF106" s="23"/>
      <c r="BG106" s="29"/>
      <c r="BH106" s="23"/>
      <c r="BI106" s="23"/>
      <c r="BJ106" s="23"/>
      <c r="BK106" s="25"/>
    </row>
    <row r="107" spans="1:63" ht="12.75">
      <c r="A107" s="3"/>
      <c r="B107" s="3" t="s">
        <v>104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36" t="s">
        <v>89</v>
      </c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5"/>
    </row>
    <row r="108" spans="1:63" ht="12.75">
      <c r="A108" s="3"/>
      <c r="B108" s="3" t="s">
        <v>105</v>
      </c>
      <c r="C108" s="23"/>
      <c r="D108" s="23"/>
      <c r="E108" s="23"/>
      <c r="F108" s="23"/>
      <c r="G108" s="23"/>
      <c r="H108" s="23"/>
      <c r="I108" s="23"/>
      <c r="J108" s="23"/>
      <c r="K108" s="23"/>
      <c r="L108" s="37" t="s">
        <v>90</v>
      </c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5"/>
    </row>
    <row r="109" spans="3:63" ht="12.75">
      <c r="C109" s="23"/>
      <c r="D109" s="23"/>
      <c r="E109" s="23"/>
      <c r="F109" s="23"/>
      <c r="G109" s="23"/>
      <c r="H109" s="23"/>
      <c r="I109" s="23"/>
      <c r="J109" s="23"/>
      <c r="K109" s="23"/>
      <c r="L109" s="37" t="s">
        <v>91</v>
      </c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5"/>
    </row>
    <row r="110" spans="2:63" ht="12.75">
      <c r="B110" s="3" t="s">
        <v>96</v>
      </c>
      <c r="C110" s="23"/>
      <c r="D110" s="23"/>
      <c r="E110" s="23"/>
      <c r="F110" s="23"/>
      <c r="G110" s="23"/>
      <c r="H110" s="23"/>
      <c r="I110" s="23"/>
      <c r="J110" s="23"/>
      <c r="K110" s="23"/>
      <c r="L110" s="37" t="s">
        <v>92</v>
      </c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5"/>
    </row>
    <row r="111" spans="2:63" ht="12.75">
      <c r="B111" s="3" t="s">
        <v>97</v>
      </c>
      <c r="C111" s="23"/>
      <c r="D111" s="23"/>
      <c r="E111" s="23"/>
      <c r="F111" s="23"/>
      <c r="G111" s="23"/>
      <c r="H111" s="23"/>
      <c r="I111" s="23"/>
      <c r="J111" s="23"/>
      <c r="K111" s="23"/>
      <c r="L111" s="37" t="s">
        <v>93</v>
      </c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5"/>
    </row>
    <row r="112" spans="2:63" ht="12.75">
      <c r="B112" s="3"/>
      <c r="C112" s="23"/>
      <c r="D112" s="23"/>
      <c r="E112" s="23"/>
      <c r="F112" s="23"/>
      <c r="G112" s="23"/>
      <c r="H112" s="23"/>
      <c r="I112" s="23"/>
      <c r="J112" s="23"/>
      <c r="K112" s="23"/>
      <c r="L112" s="37" t="s">
        <v>94</v>
      </c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5"/>
    </row>
    <row r="115" ht="12.75">
      <c r="BJ115" s="87"/>
    </row>
    <row r="117" spans="3:63" ht="12.75"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93"/>
      <c r="AW117" s="93"/>
      <c r="AX117" s="93"/>
      <c r="AY117" s="93"/>
      <c r="AZ117" s="93"/>
      <c r="BA117" s="93"/>
      <c r="BB117" s="93"/>
      <c r="BC117" s="93"/>
      <c r="BD117" s="93"/>
      <c r="BE117" s="93"/>
      <c r="BF117" s="93"/>
      <c r="BG117" s="93"/>
      <c r="BH117" s="93"/>
      <c r="BI117" s="93"/>
      <c r="BJ117" s="93"/>
      <c r="BK117" s="93"/>
    </row>
    <row r="120" spans="4:63" ht="12.75"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93"/>
      <c r="AW120" s="93"/>
      <c r="AX120" s="93"/>
      <c r="AY120" s="93"/>
      <c r="AZ120" s="93"/>
      <c r="BA120" s="93"/>
      <c r="BB120" s="93"/>
      <c r="BC120" s="93"/>
      <c r="BD120" s="93"/>
      <c r="BE120" s="93"/>
      <c r="BF120" s="93"/>
      <c r="BG120" s="93"/>
      <c r="BH120" s="93"/>
      <c r="BI120" s="93"/>
      <c r="BJ120" s="93"/>
      <c r="BK120" s="93"/>
    </row>
  </sheetData>
  <sheetProtection/>
  <mergeCells count="49">
    <mergeCell ref="C100:BK100"/>
    <mergeCell ref="A1:A5"/>
    <mergeCell ref="C78:BK78"/>
    <mergeCell ref="C102:BK102"/>
    <mergeCell ref="C103:BK103"/>
    <mergeCell ref="C82:BK82"/>
    <mergeCell ref="C83:BK83"/>
    <mergeCell ref="C86:BK86"/>
    <mergeCell ref="C90:BK90"/>
    <mergeCell ref="C91:BK91"/>
    <mergeCell ref="C92:BK92"/>
    <mergeCell ref="C52:BK52"/>
    <mergeCell ref="C49:BK49"/>
    <mergeCell ref="C55:BK55"/>
    <mergeCell ref="C76:BK76"/>
    <mergeCell ref="C77:BK77"/>
    <mergeCell ref="C81:BK81"/>
    <mergeCell ref="C1:BK1"/>
    <mergeCell ref="BA3:BJ3"/>
    <mergeCell ref="BK2:BK5"/>
    <mergeCell ref="W3:AF3"/>
    <mergeCell ref="AG3:AP3"/>
    <mergeCell ref="C51:BK51"/>
    <mergeCell ref="M3:V3"/>
    <mergeCell ref="C12:BK12"/>
    <mergeCell ref="C16:BK16"/>
    <mergeCell ref="C30:BK30"/>
    <mergeCell ref="C33:BK33"/>
    <mergeCell ref="C36:BK36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8.14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10.28125" style="0" customWidth="1"/>
    <col min="12" max="12" width="10.140625" style="0" customWidth="1"/>
    <col min="63" max="63" width="16.57421875" style="0" customWidth="1"/>
  </cols>
  <sheetData>
    <row r="2" spans="2:12" ht="12.75">
      <c r="B2" s="160" t="s">
        <v>162</v>
      </c>
      <c r="C2" s="161"/>
      <c r="D2" s="161"/>
      <c r="E2" s="161"/>
      <c r="F2" s="161"/>
      <c r="G2" s="161"/>
      <c r="H2" s="161"/>
      <c r="I2" s="161"/>
      <c r="J2" s="161"/>
      <c r="K2" s="161"/>
      <c r="L2" s="162"/>
    </row>
    <row r="3" spans="2:12" ht="12.75">
      <c r="B3" s="160" t="s">
        <v>127</v>
      </c>
      <c r="C3" s="161"/>
      <c r="D3" s="161"/>
      <c r="E3" s="161"/>
      <c r="F3" s="161"/>
      <c r="G3" s="161"/>
      <c r="H3" s="161"/>
      <c r="I3" s="161"/>
      <c r="J3" s="161"/>
      <c r="K3" s="161"/>
      <c r="L3" s="162"/>
    </row>
    <row r="4" spans="2:12" ht="75">
      <c r="B4" s="91" t="s">
        <v>66</v>
      </c>
      <c r="C4" s="14" t="s">
        <v>32</v>
      </c>
      <c r="D4" s="14" t="s">
        <v>78</v>
      </c>
      <c r="E4" s="14" t="s">
        <v>79</v>
      </c>
      <c r="F4" s="14" t="s">
        <v>7</v>
      </c>
      <c r="G4" s="14" t="s">
        <v>8</v>
      </c>
      <c r="H4" s="14" t="s">
        <v>21</v>
      </c>
      <c r="I4" s="14" t="s">
        <v>84</v>
      </c>
      <c r="J4" s="14" t="s">
        <v>85</v>
      </c>
      <c r="K4" s="14" t="s">
        <v>65</v>
      </c>
      <c r="L4" s="14" t="s">
        <v>86</v>
      </c>
    </row>
    <row r="5" spans="2:12" ht="12.75">
      <c r="B5" s="11">
        <v>1</v>
      </c>
      <c r="C5" s="12" t="s">
        <v>33</v>
      </c>
      <c r="D5" s="90">
        <v>0.050931365</v>
      </c>
      <c r="E5" s="85">
        <v>0.069938854</v>
      </c>
      <c r="F5" s="85">
        <v>5.07478456</v>
      </c>
      <c r="G5" s="85">
        <v>0.308734354</v>
      </c>
      <c r="H5" s="85">
        <v>0.031028773</v>
      </c>
      <c r="I5" s="85">
        <v>0</v>
      </c>
      <c r="J5" s="75">
        <v>0</v>
      </c>
      <c r="K5" s="80">
        <v>5.535417906000001</v>
      </c>
      <c r="L5" s="85">
        <v>0</v>
      </c>
    </row>
    <row r="6" spans="2:12" ht="12.75">
      <c r="B6" s="11">
        <v>2</v>
      </c>
      <c r="C6" s="13" t="s">
        <v>34</v>
      </c>
      <c r="D6" s="85">
        <v>37.599355769</v>
      </c>
      <c r="E6" s="85">
        <v>209.691435288</v>
      </c>
      <c r="F6" s="85">
        <v>1194.123407495</v>
      </c>
      <c r="G6" s="85">
        <v>108.580027138</v>
      </c>
      <c r="H6" s="85">
        <v>16.285863383</v>
      </c>
      <c r="I6" s="85">
        <v>0</v>
      </c>
      <c r="J6" s="75">
        <v>0.20453547981430958</v>
      </c>
      <c r="K6" s="80">
        <v>1566.4846245528145</v>
      </c>
      <c r="L6" s="85">
        <v>0</v>
      </c>
    </row>
    <row r="7" spans="2:12" ht="12.75">
      <c r="B7" s="11">
        <v>3</v>
      </c>
      <c r="C7" s="12" t="s">
        <v>35</v>
      </c>
      <c r="D7" s="85">
        <v>0.119478835</v>
      </c>
      <c r="E7" s="85">
        <v>0.585609518</v>
      </c>
      <c r="F7" s="85">
        <v>6.518452351</v>
      </c>
      <c r="G7" s="85">
        <v>0.235177202</v>
      </c>
      <c r="H7" s="85">
        <v>0.100026698</v>
      </c>
      <c r="I7" s="85">
        <v>0</v>
      </c>
      <c r="J7" s="75">
        <v>0</v>
      </c>
      <c r="K7" s="80">
        <v>7.558744603999999</v>
      </c>
      <c r="L7" s="85">
        <v>0</v>
      </c>
    </row>
    <row r="8" spans="2:12" ht="12.75">
      <c r="B8" s="11">
        <v>4</v>
      </c>
      <c r="C8" s="13" t="s">
        <v>36</v>
      </c>
      <c r="D8" s="85">
        <v>69.00750913</v>
      </c>
      <c r="E8" s="85">
        <v>88.198326372</v>
      </c>
      <c r="F8" s="85">
        <v>428.668252721</v>
      </c>
      <c r="G8" s="85">
        <v>21.353177702</v>
      </c>
      <c r="H8" s="85">
        <v>3.791330123</v>
      </c>
      <c r="I8" s="85">
        <v>0</v>
      </c>
      <c r="J8" s="75">
        <v>0.08967117202621555</v>
      </c>
      <c r="K8" s="80">
        <v>611.1082672200262</v>
      </c>
      <c r="L8" s="85">
        <v>0</v>
      </c>
    </row>
    <row r="9" spans="2:12" ht="12.75">
      <c r="B9" s="11">
        <v>5</v>
      </c>
      <c r="C9" s="13" t="s">
        <v>37</v>
      </c>
      <c r="D9" s="85">
        <v>18.032307477</v>
      </c>
      <c r="E9" s="85">
        <v>79.851605571</v>
      </c>
      <c r="F9" s="85">
        <v>606.375973312</v>
      </c>
      <c r="G9" s="85">
        <v>51.143055194</v>
      </c>
      <c r="H9" s="85">
        <v>5.503971768</v>
      </c>
      <c r="I9" s="85">
        <v>0</v>
      </c>
      <c r="J9" s="75">
        <v>0.0019934931877227265</v>
      </c>
      <c r="K9" s="80">
        <v>760.9089068151877</v>
      </c>
      <c r="L9" s="85">
        <v>0</v>
      </c>
    </row>
    <row r="10" spans="2:12" ht="12.75">
      <c r="B10" s="11">
        <v>6</v>
      </c>
      <c r="C10" s="13" t="s">
        <v>38</v>
      </c>
      <c r="D10" s="85">
        <v>13.918125145</v>
      </c>
      <c r="E10" s="85">
        <v>121.377359886</v>
      </c>
      <c r="F10" s="85">
        <v>254.690596218</v>
      </c>
      <c r="G10" s="85">
        <v>23.642579714</v>
      </c>
      <c r="H10" s="85">
        <v>13.911264105</v>
      </c>
      <c r="I10" s="85">
        <v>0</v>
      </c>
      <c r="J10" s="75">
        <v>0.000454116208786258</v>
      </c>
      <c r="K10" s="80">
        <v>427.5403791842088</v>
      </c>
      <c r="L10" s="85">
        <v>0</v>
      </c>
    </row>
    <row r="11" spans="2:12" ht="12.75">
      <c r="B11" s="11">
        <v>7</v>
      </c>
      <c r="C11" s="13" t="s">
        <v>39</v>
      </c>
      <c r="D11" s="85">
        <v>38.443995507</v>
      </c>
      <c r="E11" s="85">
        <v>73.39220655</v>
      </c>
      <c r="F11" s="85">
        <v>398.784859084</v>
      </c>
      <c r="G11" s="85">
        <v>53.637552844</v>
      </c>
      <c r="H11" s="85">
        <v>5.583211019</v>
      </c>
      <c r="I11" s="85">
        <v>0</v>
      </c>
      <c r="J11" s="75">
        <v>0.0020167890926706313</v>
      </c>
      <c r="K11" s="80">
        <v>569.8438417930927</v>
      </c>
      <c r="L11" s="85">
        <v>0</v>
      </c>
    </row>
    <row r="12" spans="2:12" ht="12.75">
      <c r="B12" s="11">
        <v>8</v>
      </c>
      <c r="C12" s="12" t="s">
        <v>40</v>
      </c>
      <c r="D12" s="85">
        <v>0.092012576</v>
      </c>
      <c r="E12" s="85">
        <v>0.26995716</v>
      </c>
      <c r="F12" s="85">
        <v>21.673360265</v>
      </c>
      <c r="G12" s="85">
        <v>1.629514768</v>
      </c>
      <c r="H12" s="85">
        <v>0.073794663</v>
      </c>
      <c r="I12" s="85">
        <v>0</v>
      </c>
      <c r="J12" s="75">
        <v>0.00013751767678499117</v>
      </c>
      <c r="K12" s="80">
        <v>23.738776949676783</v>
      </c>
      <c r="L12" s="85">
        <v>0</v>
      </c>
    </row>
    <row r="13" spans="2:12" ht="12.75">
      <c r="B13" s="11">
        <v>9</v>
      </c>
      <c r="C13" s="12" t="s">
        <v>41</v>
      </c>
      <c r="D13" s="85">
        <v>20.543182568</v>
      </c>
      <c r="E13" s="85">
        <v>1.200689156</v>
      </c>
      <c r="F13" s="85">
        <v>11.856613683</v>
      </c>
      <c r="G13" s="85">
        <v>0.773123628</v>
      </c>
      <c r="H13" s="85">
        <v>0.028384727</v>
      </c>
      <c r="I13" s="85">
        <v>0</v>
      </c>
      <c r="J13" s="75">
        <v>0</v>
      </c>
      <c r="K13" s="80">
        <v>34.401993762000004</v>
      </c>
      <c r="L13" s="85">
        <v>0</v>
      </c>
    </row>
    <row r="14" spans="2:12" ht="12.75">
      <c r="B14" s="11">
        <v>10</v>
      </c>
      <c r="C14" s="13" t="s">
        <v>42</v>
      </c>
      <c r="D14" s="85">
        <v>45.824468318</v>
      </c>
      <c r="E14" s="85">
        <v>291.579085929</v>
      </c>
      <c r="F14" s="85">
        <v>635.0760565</v>
      </c>
      <c r="G14" s="85">
        <v>96.774992174</v>
      </c>
      <c r="H14" s="85">
        <v>5.062594818</v>
      </c>
      <c r="I14" s="85">
        <v>0</v>
      </c>
      <c r="J14" s="75">
        <v>0.0002209519090433477</v>
      </c>
      <c r="K14" s="80">
        <v>1074.317418690909</v>
      </c>
      <c r="L14" s="85">
        <v>0</v>
      </c>
    </row>
    <row r="15" spans="2:12" ht="12.75">
      <c r="B15" s="11">
        <v>11</v>
      </c>
      <c r="C15" s="13" t="s">
        <v>43</v>
      </c>
      <c r="D15" s="85">
        <v>359.402457207</v>
      </c>
      <c r="E15" s="85">
        <v>907.466985743</v>
      </c>
      <c r="F15" s="85">
        <v>5202.477428217</v>
      </c>
      <c r="G15" s="85">
        <v>726.989319609</v>
      </c>
      <c r="H15" s="85">
        <v>65.316900556</v>
      </c>
      <c r="I15" s="85">
        <v>0</v>
      </c>
      <c r="J15" s="75">
        <v>2.6716055774658787</v>
      </c>
      <c r="K15" s="80">
        <v>7264.324696909466</v>
      </c>
      <c r="L15" s="85">
        <v>0</v>
      </c>
    </row>
    <row r="16" spans="2:12" ht="12.75">
      <c r="B16" s="11">
        <v>12</v>
      </c>
      <c r="C16" s="13" t="s">
        <v>44</v>
      </c>
      <c r="D16" s="85">
        <v>297.28155069</v>
      </c>
      <c r="E16" s="85">
        <v>2540.474321447</v>
      </c>
      <c r="F16" s="85">
        <v>1602.232780942</v>
      </c>
      <c r="G16" s="85">
        <v>129.729738666</v>
      </c>
      <c r="H16" s="85">
        <v>49.468840501</v>
      </c>
      <c r="I16" s="85">
        <v>0</v>
      </c>
      <c r="J16" s="75">
        <v>0.6191519936969816</v>
      </c>
      <c r="K16" s="80">
        <v>4619.806384239698</v>
      </c>
      <c r="L16" s="85">
        <v>0</v>
      </c>
    </row>
    <row r="17" spans="2:12" ht="12.75">
      <c r="B17" s="11">
        <v>13</v>
      </c>
      <c r="C17" s="13" t="s">
        <v>45</v>
      </c>
      <c r="D17" s="85">
        <v>2.511496227</v>
      </c>
      <c r="E17" s="85">
        <v>4.647045085</v>
      </c>
      <c r="F17" s="85">
        <v>85.759149407</v>
      </c>
      <c r="G17" s="85">
        <v>6.059963065</v>
      </c>
      <c r="H17" s="85">
        <v>1.369549216</v>
      </c>
      <c r="I17" s="85">
        <v>0</v>
      </c>
      <c r="J17" s="75">
        <v>0.030996381722205077</v>
      </c>
      <c r="K17" s="80">
        <v>100.3781993817222</v>
      </c>
      <c r="L17" s="85">
        <v>0</v>
      </c>
    </row>
    <row r="18" spans="2:12" ht="12.75">
      <c r="B18" s="11">
        <v>14</v>
      </c>
      <c r="C18" s="13" t="s">
        <v>46</v>
      </c>
      <c r="D18" s="85">
        <v>0.767617655</v>
      </c>
      <c r="E18" s="85">
        <v>2.635959115</v>
      </c>
      <c r="F18" s="85">
        <v>46.423340428</v>
      </c>
      <c r="G18" s="85">
        <v>1.974123808</v>
      </c>
      <c r="H18" s="85">
        <v>1.033102562</v>
      </c>
      <c r="I18" s="85">
        <v>0</v>
      </c>
      <c r="J18" s="75">
        <v>0</v>
      </c>
      <c r="K18" s="80">
        <v>52.83414356800001</v>
      </c>
      <c r="L18" s="85">
        <v>0</v>
      </c>
    </row>
    <row r="19" spans="2:12" ht="12.75">
      <c r="B19" s="11">
        <v>15</v>
      </c>
      <c r="C19" s="13" t="s">
        <v>47</v>
      </c>
      <c r="D19" s="85">
        <v>10.87100288</v>
      </c>
      <c r="E19" s="85">
        <v>87.090878376</v>
      </c>
      <c r="F19" s="85">
        <v>726.241494331</v>
      </c>
      <c r="G19" s="85">
        <v>102.325765687</v>
      </c>
      <c r="H19" s="85">
        <v>6.996057088</v>
      </c>
      <c r="I19" s="85">
        <v>0</v>
      </c>
      <c r="J19" s="75">
        <v>0.004727221452050034</v>
      </c>
      <c r="K19" s="80">
        <v>933.5299255834522</v>
      </c>
      <c r="L19" s="85">
        <v>0</v>
      </c>
    </row>
    <row r="20" spans="2:12" ht="12.75">
      <c r="B20" s="11">
        <v>16</v>
      </c>
      <c r="C20" s="13" t="s">
        <v>48</v>
      </c>
      <c r="D20" s="85">
        <v>979.61594264</v>
      </c>
      <c r="E20" s="85">
        <v>2231.37332939</v>
      </c>
      <c r="F20" s="85">
        <v>4601.043881757</v>
      </c>
      <c r="G20" s="85">
        <v>336.559688678</v>
      </c>
      <c r="H20" s="85">
        <v>102.364251715</v>
      </c>
      <c r="I20" s="85">
        <v>0</v>
      </c>
      <c r="J20" s="75">
        <v>1.8523849654469315</v>
      </c>
      <c r="K20" s="80">
        <v>8252.809479145448</v>
      </c>
      <c r="L20" s="85">
        <v>0</v>
      </c>
    </row>
    <row r="21" spans="2:12" ht="12.75">
      <c r="B21" s="11">
        <v>17</v>
      </c>
      <c r="C21" s="12" t="s">
        <v>49</v>
      </c>
      <c r="D21" s="85">
        <v>150.609120114</v>
      </c>
      <c r="E21" s="85">
        <v>150.511840406</v>
      </c>
      <c r="F21" s="85">
        <v>1019.809485194</v>
      </c>
      <c r="G21" s="85">
        <v>96.09467832</v>
      </c>
      <c r="H21" s="85">
        <v>16.806787737</v>
      </c>
      <c r="I21" s="85">
        <v>0</v>
      </c>
      <c r="J21" s="75">
        <v>0.018469958118939395</v>
      </c>
      <c r="K21" s="80">
        <v>1433.850381729119</v>
      </c>
      <c r="L21" s="85">
        <v>0</v>
      </c>
    </row>
    <row r="22" spans="2:12" ht="12.75">
      <c r="B22" s="11">
        <v>18</v>
      </c>
      <c r="C22" s="13" t="s">
        <v>50</v>
      </c>
      <c r="D22" s="85">
        <v>0.000143224</v>
      </c>
      <c r="E22" s="85">
        <v>0</v>
      </c>
      <c r="F22" s="85">
        <v>0.944864473</v>
      </c>
      <c r="G22" s="85">
        <v>0</v>
      </c>
      <c r="H22" s="85">
        <v>0</v>
      </c>
      <c r="I22" s="85">
        <v>0</v>
      </c>
      <c r="J22" s="75">
        <v>0</v>
      </c>
      <c r="K22" s="80">
        <v>0.945007697</v>
      </c>
      <c r="L22" s="85">
        <v>0</v>
      </c>
    </row>
    <row r="23" spans="2:12" ht="12.75">
      <c r="B23" s="11">
        <v>19</v>
      </c>
      <c r="C23" s="13" t="s">
        <v>51</v>
      </c>
      <c r="D23" s="85">
        <v>145.130438603</v>
      </c>
      <c r="E23" s="85">
        <v>160.699631364</v>
      </c>
      <c r="F23" s="85">
        <v>1128.982084047</v>
      </c>
      <c r="G23" s="85">
        <v>128.468500829</v>
      </c>
      <c r="H23" s="85">
        <v>12.897805724</v>
      </c>
      <c r="I23" s="85">
        <v>0</v>
      </c>
      <c r="J23" s="75">
        <v>0.773362366566164</v>
      </c>
      <c r="K23" s="80">
        <v>1576.951822933566</v>
      </c>
      <c r="L23" s="85">
        <v>0</v>
      </c>
    </row>
    <row r="24" spans="2:12" ht="12.75">
      <c r="B24" s="11">
        <v>20</v>
      </c>
      <c r="C24" s="12" t="s">
        <v>52</v>
      </c>
      <c r="D24" s="85">
        <v>8832.578885838</v>
      </c>
      <c r="E24" s="85">
        <v>11397.188215354501</v>
      </c>
      <c r="F24" s="85">
        <v>18844.97812578554</v>
      </c>
      <c r="G24" s="85">
        <v>2874.355727584202</v>
      </c>
      <c r="H24" s="85">
        <v>1039.995626752984</v>
      </c>
      <c r="I24" s="85">
        <v>0</v>
      </c>
      <c r="J24" s="75">
        <v>71.85976307336999</v>
      </c>
      <c r="K24" s="80">
        <v>43060.9563443886</v>
      </c>
      <c r="L24" s="85">
        <v>0</v>
      </c>
    </row>
    <row r="25" spans="2:12" ht="12.75">
      <c r="B25" s="11">
        <v>21</v>
      </c>
      <c r="C25" s="13" t="s">
        <v>53</v>
      </c>
      <c r="D25" s="85">
        <v>0.205076459</v>
      </c>
      <c r="E25" s="85">
        <v>0.173417589</v>
      </c>
      <c r="F25" s="85">
        <v>8.014697377</v>
      </c>
      <c r="G25" s="85">
        <v>0.403524647</v>
      </c>
      <c r="H25" s="85">
        <v>0.183695277</v>
      </c>
      <c r="I25" s="85">
        <v>0</v>
      </c>
      <c r="J25" s="75">
        <v>3.3455793008885904E-05</v>
      </c>
      <c r="K25" s="80">
        <v>8.980444804793008</v>
      </c>
      <c r="L25" s="85">
        <v>0</v>
      </c>
    </row>
    <row r="26" spans="2:12" ht="12.75">
      <c r="B26" s="11">
        <v>22</v>
      </c>
      <c r="C26" s="12" t="s">
        <v>54</v>
      </c>
      <c r="D26" s="85">
        <v>1.357408009</v>
      </c>
      <c r="E26" s="85">
        <v>5.689407651</v>
      </c>
      <c r="F26" s="85">
        <v>26.177308698</v>
      </c>
      <c r="G26" s="85">
        <v>1.368239482</v>
      </c>
      <c r="H26" s="85">
        <v>0.679986791</v>
      </c>
      <c r="I26" s="85">
        <v>0</v>
      </c>
      <c r="J26" s="75">
        <v>5.5007070713996464E-05</v>
      </c>
      <c r="K26" s="80">
        <v>35.27240563807071</v>
      </c>
      <c r="L26" s="85">
        <v>0</v>
      </c>
    </row>
    <row r="27" spans="2:12" ht="12.75">
      <c r="B27" s="11">
        <v>23</v>
      </c>
      <c r="C27" s="12" t="s">
        <v>55</v>
      </c>
      <c r="D27" s="85">
        <v>0.282419036</v>
      </c>
      <c r="E27" s="85">
        <v>0.000796094</v>
      </c>
      <c r="F27" s="85">
        <v>1.864888667</v>
      </c>
      <c r="G27" s="85">
        <v>0.274915485</v>
      </c>
      <c r="H27" s="85">
        <v>0.001609396</v>
      </c>
      <c r="I27" s="85">
        <v>0</v>
      </c>
      <c r="J27" s="75">
        <v>0</v>
      </c>
      <c r="K27" s="80">
        <v>2.4246286780000004</v>
      </c>
      <c r="L27" s="85">
        <v>0</v>
      </c>
    </row>
    <row r="28" spans="2:12" ht="12.75">
      <c r="B28" s="11">
        <v>24</v>
      </c>
      <c r="C28" s="13" t="s">
        <v>56</v>
      </c>
      <c r="D28" s="85">
        <v>0.081960884</v>
      </c>
      <c r="E28" s="85">
        <v>0.371948164</v>
      </c>
      <c r="F28" s="85">
        <v>8.545649431</v>
      </c>
      <c r="G28" s="85">
        <v>0.212162002</v>
      </c>
      <c r="H28" s="85">
        <v>0.081195976</v>
      </c>
      <c r="I28" s="85">
        <v>0</v>
      </c>
      <c r="J28" s="75">
        <v>0.9217078157707302</v>
      </c>
      <c r="K28" s="80">
        <v>10.21462427277073</v>
      </c>
      <c r="L28" s="85">
        <v>0</v>
      </c>
    </row>
    <row r="29" spans="2:12" ht="12.75">
      <c r="B29" s="11">
        <v>25</v>
      </c>
      <c r="C29" s="13" t="s">
        <v>99</v>
      </c>
      <c r="D29" s="85">
        <v>1419.576633011</v>
      </c>
      <c r="E29" s="85">
        <v>1932.697450679</v>
      </c>
      <c r="F29" s="85">
        <v>3873.506367259</v>
      </c>
      <c r="G29" s="85">
        <v>434.926281209</v>
      </c>
      <c r="H29" s="85">
        <v>127.703624702</v>
      </c>
      <c r="I29" s="85">
        <v>0</v>
      </c>
      <c r="J29" s="75">
        <v>3.9109074916427162</v>
      </c>
      <c r="K29" s="80">
        <v>7792.321264351642</v>
      </c>
      <c r="L29" s="85">
        <v>0</v>
      </c>
    </row>
    <row r="30" spans="2:12" ht="12.75">
      <c r="B30" s="11">
        <v>26</v>
      </c>
      <c r="C30" s="13" t="s">
        <v>100</v>
      </c>
      <c r="D30" s="85">
        <v>14.915785847</v>
      </c>
      <c r="E30" s="85">
        <v>90.662449317</v>
      </c>
      <c r="F30" s="85">
        <v>502.023446415</v>
      </c>
      <c r="G30" s="85">
        <v>61.672928655</v>
      </c>
      <c r="H30" s="85">
        <v>7.779891167</v>
      </c>
      <c r="I30" s="85">
        <v>0</v>
      </c>
      <c r="J30" s="75">
        <v>0.0067641250705787696</v>
      </c>
      <c r="K30" s="80">
        <v>677.0612655260705</v>
      </c>
      <c r="L30" s="85">
        <v>0</v>
      </c>
    </row>
    <row r="31" spans="2:12" ht="12.75">
      <c r="B31" s="11">
        <v>27</v>
      </c>
      <c r="C31" s="13" t="s">
        <v>15</v>
      </c>
      <c r="D31" s="85">
        <v>287.979688817</v>
      </c>
      <c r="E31" s="85">
        <v>830.471673806</v>
      </c>
      <c r="F31" s="85">
        <v>3495.383371528</v>
      </c>
      <c r="G31" s="85">
        <v>374.65303943</v>
      </c>
      <c r="H31" s="85">
        <v>61.739895509</v>
      </c>
      <c r="I31" s="85">
        <v>0</v>
      </c>
      <c r="J31" s="75">
        <v>0</v>
      </c>
      <c r="K31" s="80">
        <v>5050.22766909</v>
      </c>
      <c r="L31" s="85">
        <v>0</v>
      </c>
    </row>
    <row r="32" spans="2:12" ht="12.75">
      <c r="B32" s="11">
        <v>28</v>
      </c>
      <c r="C32" s="13" t="s">
        <v>101</v>
      </c>
      <c r="D32" s="85">
        <v>2.050811248</v>
      </c>
      <c r="E32" s="85">
        <v>5.690771241</v>
      </c>
      <c r="F32" s="85">
        <v>29.051571875</v>
      </c>
      <c r="G32" s="85">
        <v>2.333648439</v>
      </c>
      <c r="H32" s="85">
        <v>2.767832509</v>
      </c>
      <c r="I32" s="85">
        <v>0</v>
      </c>
      <c r="J32" s="75">
        <v>0.0032623503188940915</v>
      </c>
      <c r="K32" s="80">
        <v>41.8978976623189</v>
      </c>
      <c r="L32" s="85">
        <v>0</v>
      </c>
    </row>
    <row r="33" spans="2:12" ht="12.75">
      <c r="B33" s="11">
        <v>29</v>
      </c>
      <c r="C33" s="13" t="s">
        <v>57</v>
      </c>
      <c r="D33" s="85">
        <v>36.632832381</v>
      </c>
      <c r="E33" s="85">
        <v>117.624587398</v>
      </c>
      <c r="F33" s="85">
        <v>956.277899467</v>
      </c>
      <c r="G33" s="85">
        <v>52.58161055</v>
      </c>
      <c r="H33" s="85">
        <v>15.605376025</v>
      </c>
      <c r="I33" s="85">
        <v>0</v>
      </c>
      <c r="J33" s="75">
        <v>0.010675989849452124</v>
      </c>
      <c r="K33" s="80">
        <v>1178.7329818108494</v>
      </c>
      <c r="L33" s="85">
        <v>0</v>
      </c>
    </row>
    <row r="34" spans="2:12" ht="12.75">
      <c r="B34" s="11">
        <v>30</v>
      </c>
      <c r="C34" s="13" t="s">
        <v>58</v>
      </c>
      <c r="D34" s="85">
        <v>42.739432405</v>
      </c>
      <c r="E34" s="85">
        <v>315.557353231</v>
      </c>
      <c r="F34" s="85">
        <v>1637.594923802</v>
      </c>
      <c r="G34" s="85">
        <v>103.22259766</v>
      </c>
      <c r="H34" s="85">
        <v>17.542671947</v>
      </c>
      <c r="I34" s="85">
        <v>0</v>
      </c>
      <c r="J34" s="75">
        <v>0.08770764537701607</v>
      </c>
      <c r="K34" s="80">
        <v>2116.744686690377</v>
      </c>
      <c r="L34" s="85">
        <v>0</v>
      </c>
    </row>
    <row r="35" spans="2:12" ht="12.75">
      <c r="B35" s="11">
        <v>31</v>
      </c>
      <c r="C35" s="12" t="s">
        <v>59</v>
      </c>
      <c r="D35" s="85">
        <v>1.510822973</v>
      </c>
      <c r="E35" s="85">
        <v>0.223235639</v>
      </c>
      <c r="F35" s="85">
        <v>28.228465882</v>
      </c>
      <c r="G35" s="85">
        <v>2.317307429</v>
      </c>
      <c r="H35" s="85">
        <v>0.120133055</v>
      </c>
      <c r="I35" s="85">
        <v>0</v>
      </c>
      <c r="J35" s="75">
        <v>1.0262513192909786E-07</v>
      </c>
      <c r="K35" s="80">
        <v>32.39996508062513</v>
      </c>
      <c r="L35" s="85">
        <v>0</v>
      </c>
    </row>
    <row r="36" spans="2:12" ht="12.75">
      <c r="B36" s="11">
        <v>32</v>
      </c>
      <c r="C36" s="13" t="s">
        <v>60</v>
      </c>
      <c r="D36" s="85">
        <v>536.0953733</v>
      </c>
      <c r="E36" s="85">
        <v>901.420540737</v>
      </c>
      <c r="F36" s="85">
        <v>2663.125330968</v>
      </c>
      <c r="G36" s="85">
        <v>372.119096167</v>
      </c>
      <c r="H36" s="85">
        <v>91.406395565</v>
      </c>
      <c r="I36" s="85">
        <v>0</v>
      </c>
      <c r="J36" s="75">
        <v>1.6440861194196499</v>
      </c>
      <c r="K36" s="80">
        <v>4565.81082285642</v>
      </c>
      <c r="L36" s="85">
        <v>0</v>
      </c>
    </row>
    <row r="37" spans="2:12" ht="12.75">
      <c r="B37" s="11">
        <v>33</v>
      </c>
      <c r="C37" s="13" t="s">
        <v>95</v>
      </c>
      <c r="D37" s="85">
        <v>22.933515741</v>
      </c>
      <c r="E37" s="85">
        <v>15.739756419</v>
      </c>
      <c r="F37" s="85">
        <v>100.426328395</v>
      </c>
      <c r="G37" s="86">
        <v>5.89004456</v>
      </c>
      <c r="H37" s="86">
        <v>1.100033469</v>
      </c>
      <c r="I37" s="85">
        <v>0</v>
      </c>
      <c r="J37" s="75">
        <v>0.5538186795831473</v>
      </c>
      <c r="K37" s="80">
        <v>146.64349726358316</v>
      </c>
      <c r="L37" s="85">
        <v>0</v>
      </c>
    </row>
    <row r="38" spans="2:12" ht="12.75">
      <c r="B38" s="11">
        <v>34</v>
      </c>
      <c r="C38" s="13" t="s">
        <v>61</v>
      </c>
      <c r="D38" s="85">
        <v>0.142139257</v>
      </c>
      <c r="E38" s="85">
        <v>0.190186974</v>
      </c>
      <c r="F38" s="85">
        <v>8.258695042</v>
      </c>
      <c r="G38" s="85">
        <v>0.167880873</v>
      </c>
      <c r="H38" s="85">
        <v>0.07274397</v>
      </c>
      <c r="I38" s="85">
        <v>0</v>
      </c>
      <c r="J38" s="75">
        <v>6.208820481710421E-05</v>
      </c>
      <c r="K38" s="80">
        <v>8.831708204204816</v>
      </c>
      <c r="L38" s="85">
        <v>0</v>
      </c>
    </row>
    <row r="39" spans="2:12" ht="12.75">
      <c r="B39" s="11">
        <v>35</v>
      </c>
      <c r="C39" s="13" t="s">
        <v>62</v>
      </c>
      <c r="D39" s="85">
        <v>241.566508416</v>
      </c>
      <c r="E39" s="85">
        <v>624.990774469</v>
      </c>
      <c r="F39" s="85">
        <v>3018.197004712</v>
      </c>
      <c r="G39" s="85">
        <v>321.643227139</v>
      </c>
      <c r="H39" s="85">
        <v>41.424217096</v>
      </c>
      <c r="I39" s="85">
        <v>0</v>
      </c>
      <c r="J39" s="75">
        <v>0.10138039170392986</v>
      </c>
      <c r="K39" s="80">
        <v>4247.923112223703</v>
      </c>
      <c r="L39" s="85">
        <v>0</v>
      </c>
    </row>
    <row r="40" spans="2:12" ht="12.75">
      <c r="B40" s="11">
        <v>36</v>
      </c>
      <c r="C40" s="13" t="s">
        <v>63</v>
      </c>
      <c r="D40" s="85">
        <v>15.393074913</v>
      </c>
      <c r="E40" s="85">
        <v>49.793035925</v>
      </c>
      <c r="F40" s="85">
        <v>412.723761515</v>
      </c>
      <c r="G40" s="85">
        <v>29.510244128</v>
      </c>
      <c r="H40" s="85">
        <v>5.279208203</v>
      </c>
      <c r="I40" s="85">
        <v>0</v>
      </c>
      <c r="J40" s="75">
        <v>0.0001459329376031772</v>
      </c>
      <c r="K40" s="80">
        <v>512.6994706169376</v>
      </c>
      <c r="L40" s="85">
        <v>0</v>
      </c>
    </row>
    <row r="41" spans="2:12" ht="12.75">
      <c r="B41" s="11">
        <v>37</v>
      </c>
      <c r="C41" s="13" t="s">
        <v>64</v>
      </c>
      <c r="D41" s="85">
        <v>1424.159566008</v>
      </c>
      <c r="E41" s="85">
        <v>1174.421188669</v>
      </c>
      <c r="F41" s="85">
        <v>2949.165550284</v>
      </c>
      <c r="G41" s="85">
        <v>376.668443981</v>
      </c>
      <c r="H41" s="85">
        <v>92.038011278</v>
      </c>
      <c r="I41" s="85">
        <v>0</v>
      </c>
      <c r="J41" s="75">
        <v>0.3639209302112805</v>
      </c>
      <c r="K41" s="80">
        <v>6016.816681150211</v>
      </c>
      <c r="L41" s="85">
        <v>0</v>
      </c>
    </row>
    <row r="42" spans="2:12" ht="15">
      <c r="B42" s="14" t="s">
        <v>11</v>
      </c>
      <c r="C42" s="76"/>
      <c r="D42" s="88">
        <f aca="true" t="shared" si="0" ref="D42:L42">SUM(D5:D41)</f>
        <v>15070.023070473</v>
      </c>
      <c r="E42" s="88">
        <f t="shared" si="0"/>
        <v>24414.022994566498</v>
      </c>
      <c r="F42" s="88">
        <f t="shared" si="0"/>
        <v>56540.30025208753</v>
      </c>
      <c r="G42" s="88">
        <f t="shared" si="0"/>
        <v>6900.600632800202</v>
      </c>
      <c r="H42" s="88">
        <f>SUM(H5:H41)</f>
        <v>1812.1469138639836</v>
      </c>
      <c r="I42" s="88">
        <f t="shared" si="0"/>
        <v>0</v>
      </c>
      <c r="J42" s="88">
        <f t="shared" si="0"/>
        <v>85.73401918333334</v>
      </c>
      <c r="K42" s="88">
        <f>SUM(K5:K41)</f>
        <v>104822.82788297457</v>
      </c>
      <c r="L42" s="88">
        <f t="shared" si="0"/>
        <v>0</v>
      </c>
    </row>
    <row r="43" spans="2:6" ht="12.75">
      <c r="B43" t="s">
        <v>80</v>
      </c>
      <c r="E43" s="2"/>
      <c r="F43" s="83"/>
    </row>
    <row r="44" spans="4:12" ht="12.75">
      <c r="D44" s="89"/>
      <c r="E44" s="89"/>
      <c r="F44" s="89"/>
      <c r="G44" s="89"/>
      <c r="H44" s="89"/>
      <c r="I44" s="89"/>
      <c r="J44" s="89"/>
      <c r="K44" s="89"/>
      <c r="L44" s="89"/>
    </row>
    <row r="47" spans="4:12" ht="12.75">
      <c r="D47" s="124"/>
      <c r="E47" s="124"/>
      <c r="F47" s="124"/>
      <c r="G47" s="124"/>
      <c r="H47" s="124"/>
      <c r="I47" s="124"/>
      <c r="J47" s="124"/>
      <c r="K47" s="124"/>
      <c r="L47" s="124"/>
    </row>
    <row r="90" ht="12.75">
      <c r="B90" s="125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2021-06-08T09:54:12Z</cp:lastPrinted>
  <dcterms:created xsi:type="dcterms:W3CDTF">2014-01-06T04:43:23Z</dcterms:created>
  <dcterms:modified xsi:type="dcterms:W3CDTF">2021-07-07T12:36:26Z</dcterms:modified>
  <cp:category/>
  <cp:version/>
  <cp:contentType/>
  <cp:contentStatus/>
</cp:coreProperties>
</file>