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<sst xmlns="http://schemas.openxmlformats.org/spreadsheetml/2006/main" count="202" uniqueCount="169">
  <si>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</si>
  <si>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</si>
  <si>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</si>
  <si>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</si>
  <si>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</si>
  <si>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</si>
  <si>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</si>
  <si>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</si>
  <si>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</si>
  <si>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</si>
  <si>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</si>
  <si>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</si>
  <si>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</si>
  <si>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</si>
  <si>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</si>
  <si>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</si>
  <si>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</si>
  <si>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</si>
  <si>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</si>
  <si>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</si>
  <si>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</si>
  <si>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</si>
  <si>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</si>
  <si>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</si>
  <si>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</si>
  <si>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</si>
  <si>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</si>
  <si>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</si>
  <si>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</si>
  <si>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</si>
  <si>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</si>
  <si>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</si>
  <si>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</si>
  <si>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</si>
  <si>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</si>
  <si>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</si>
  <si>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</si>
  <si>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</si>
  <si>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</si>
  <si>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</si>
  <si>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</si>
  <si>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</si>
  <si>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</si>
  <si>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</si>
  <si>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</si>
  <si>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</si>
  <si>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</si>
  <si>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</si>
  <si>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</si>
  <si>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</si>
  <si>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</si>
  <si>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</si>
  <si>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</si>
  <si>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</si>
  <si>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</si>
  <si>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</si>
  <si>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</si>
  <si>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</si>
  <si>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</si>
  <si>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</si>
  <si>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</si>
  <si>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</si>
  <si>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</si>
  <si>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</si>
  <si>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</si>
  <si>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</si>
  <si>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</si>
  <si>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</si>
  <si>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</si>
  <si>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</si>
  <si>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</si>
  <si>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</si>
  <si>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</si>
  <si>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</si>
  <si>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</si>
  <si>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</si>
  <si>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</si>
  <si>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</si>
  <si>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</si>
  <si>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</si>
  <si>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</si>
  <si>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</si>
  <si>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</si>
  <si>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</si>
  <si>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</si>
  <si>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</si>
  <si>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</si>
  <si>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</si>
  <si>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</si>
  <si>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</si>
  <si>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</si>
  <si>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</si>
  <si>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</si>
  <si>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</si>
  <si>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</si>
  <si>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</si>
  <si>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</si>
  <si>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</si>
  <si>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</si>
  <si>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</si>
  <si>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</si>
  <si>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</si>
  <si>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</si>
  <si>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</si>
  <si>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</si>
  <si>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</si>
  <si>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</si>
  <si>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</si>
  <si>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Savings Fund</t>
  </si>
  <si>
    <t>DSP Focus Fund</t>
  </si>
  <si>
    <t>DSP Midcap Fund</t>
  </si>
  <si>
    <t>DSP Natural Resources and New Energy Fund</t>
  </si>
  <si>
    <t>DSP Small Cap Fund</t>
  </si>
  <si>
    <t>DSP US Flexible Equity Fund</t>
  </si>
  <si>
    <t>DSP World Agriculture Fund</t>
  </si>
  <si>
    <t>DSP World Energy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</si>
  <si>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</si>
  <si>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</si>
  <si>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</si>
  <si>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</si>
  <si>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</si>
  <si>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</si>
  <si>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</si>
  <si>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</si>
  <si>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</si>
  <si>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</si>
  <si>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</si>
  <si>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</si>
  <si>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</si>
  <si>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</si>
  <si>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</si>
  <si>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</si>
  <si>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</si>
  <si>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</si>
  <si>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</si>
  <si>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</si>
  <si>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</si>
  <si>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</si>
  <si>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</si>
  <si>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</si>
  <si>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</si>
  <si>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</si>
  <si>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</si>
  <si>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</si>
  <si>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</si>
  <si>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</si>
  <si>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</si>
  <si>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</si>
  <si>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</si>
  <si>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</si>
  <si>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</si>
  <si>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</si>
  <si>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</si>
  <si>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</si>
  <si>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</si>
  <si>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</si>
  <si>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</si>
  <si>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Gold ETF</t>
  </si>
  <si>
    <t>DSP Nifty SDL Plus G-Sec Jun 2028 30:70 Index Fund</t>
  </si>
  <si>
    <t>DSP Banking &amp; PSU Debt Fund</t>
  </si>
  <si>
    <t>DSP Equity Opportunities Fund</t>
  </si>
  <si>
    <t>DSP TOP 100 Equity Fund</t>
  </si>
  <si>
    <t>DSP India T.I.G.E.R. Fund</t>
  </si>
  <si>
    <t>DSP S&amp;P BSE Sensex ETF</t>
  </si>
  <si>
    <t>DSP Nifty Private Bank ETF</t>
  </si>
  <si>
    <t>DSP Nifty IT ETF</t>
  </si>
  <si>
    <t>DSP Nifty PSU Bank ETF</t>
  </si>
  <si>
    <t>DSP Mutual Fund: Average Assets Under Management (AAUM) as on 31.08.2023 (All figures in Rs. Crore)</t>
  </si>
  <si>
    <t>Table showing State wise /Union Territory wise contribution to AAUM of category of schemes as on 31.08.2023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</si>
</sst>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9" fontId="0" fillId="0" borderId="15" xfId="42" applyFont="1" applyBorder="1" applyAlignment="1">
      <alignment horizontal="center"/>
    </xf>
    <xf numFmtId="179" fontId="0" fillId="0" borderId="15" xfId="42" applyFont="1" applyFill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0" fillId="0" borderId="10" xfId="42" applyFont="1" applyFill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8" xfId="42" applyFont="1" applyBorder="1" applyAlignment="1">
      <alignment horizontal="center"/>
    </xf>
    <xf numFmtId="179" fontId="0" fillId="0" borderId="19" xfId="42" applyFont="1" applyBorder="1" applyAlignment="1">
      <alignment horizontal="center"/>
    </xf>
    <xf numFmtId="179" fontId="0" fillId="0" borderId="11" xfId="42" applyFont="1" applyBorder="1" applyAlignment="1">
      <alignment/>
    </xf>
    <xf numFmtId="179" fontId="0" fillId="0" borderId="10" xfId="42" applyFont="1" applyFill="1" applyBorder="1" applyAlignment="1">
      <alignment/>
    </xf>
    <xf numFmtId="179" fontId="0" fillId="0" borderId="10" xfId="42" applyFont="1" applyBorder="1" applyAlignment="1">
      <alignment/>
    </xf>
    <xf numFmtId="179" fontId="0" fillId="0" borderId="12" xfId="42" applyFont="1" applyBorder="1" applyAlignment="1">
      <alignment/>
    </xf>
    <xf numFmtId="179" fontId="1" fillId="0" borderId="13" xfId="42" applyFont="1" applyBorder="1" applyAlignment="1">
      <alignment/>
    </xf>
    <xf numFmtId="179" fontId="0" fillId="33" borderId="11" xfId="42" applyFont="1" applyFill="1" applyBorder="1" applyAlignment="1">
      <alignment/>
    </xf>
    <xf numFmtId="179" fontId="0" fillId="33" borderId="10" xfId="42" applyFont="1" applyFill="1" applyBorder="1" applyAlignment="1">
      <alignment/>
    </xf>
    <xf numFmtId="179" fontId="0" fillId="33" borderId="12" xfId="42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4" borderId="11" xfId="42" applyFont="1" applyFill="1" applyBorder="1" applyAlignment="1">
      <alignment/>
    </xf>
    <xf numFmtId="179" fontId="0" fillId="0" borderId="15" xfId="42" applyFont="1" applyBorder="1" applyAlignment="1">
      <alignment horizontal="center"/>
    </xf>
    <xf numFmtId="179" fontId="0" fillId="0" borderId="15" xfId="42" applyFont="1" applyFill="1" applyBorder="1" applyAlignment="1">
      <alignment horizontal="center"/>
    </xf>
    <xf numFmtId="179" fontId="1" fillId="33" borderId="12" xfId="42" applyFont="1" applyFill="1" applyBorder="1" applyAlignment="1">
      <alignment/>
    </xf>
    <xf numFmtId="179" fontId="1" fillId="33" borderId="10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1" fillId="34" borderId="10" xfId="42" applyFont="1" applyFill="1" applyBorder="1" applyAlignment="1">
      <alignment/>
    </xf>
    <xf numFmtId="179" fontId="1" fillId="34" borderId="12" xfId="42" applyFont="1" applyFill="1" applyBorder="1" applyAlignment="1">
      <alignment/>
    </xf>
    <xf numFmtId="179" fontId="1" fillId="33" borderId="15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0" xfId="42" applyFont="1" applyFill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0" fillId="34" borderId="11" xfId="42" applyFont="1" applyFill="1" applyBorder="1" applyAlignment="1">
      <alignment/>
    </xf>
    <xf numFmtId="179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9" fontId="1" fillId="0" borderId="13" xfId="42" applyNumberFormat="1" applyFont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9" fillId="0" borderId="0" xfId="42" applyFont="1" applyFill="1" applyBorder="1" applyAlignment="1">
      <alignment horizontal="right"/>
    </xf>
    <xf numFmtId="179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9" fontId="0" fillId="0" borderId="18" xfId="42" applyFont="1" applyBorder="1" applyAlignment="1">
      <alignment/>
    </xf>
    <xf numFmtId="179" fontId="0" fillId="33" borderId="18" xfId="42" applyFont="1" applyFill="1" applyBorder="1" applyAlignment="1">
      <alignment/>
    </xf>
    <xf numFmtId="179" fontId="0" fillId="34" borderId="18" xfId="42" applyFont="1" applyFill="1" applyBorder="1" applyAlignment="1">
      <alignment/>
    </xf>
    <xf numFmtId="179" fontId="1" fillId="34" borderId="18" xfId="42" applyFont="1" applyFill="1" applyBorder="1" applyAlignment="1">
      <alignment/>
    </xf>
    <xf numFmtId="179" fontId="0" fillId="0" borderId="18" xfId="42" applyFont="1" applyBorder="1" applyAlignment="1">
      <alignment horizontal="center"/>
    </xf>
    <xf numFmtId="179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9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9" fontId="1" fillId="34" borderId="13" xfId="42" applyFont="1" applyFill="1" applyBorder="1" applyAlignment="1">
      <alignment/>
    </xf>
    <xf numFmtId="179" fontId="1" fillId="33" borderId="14" xfId="42" applyFont="1" applyFill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3" borderId="26" xfId="42" applyFont="1" applyFill="1" applyBorder="1" applyAlignment="1">
      <alignment/>
    </xf>
    <xf numFmtId="179" fontId="1" fillId="33" borderId="27" xfId="42" applyFont="1" applyFill="1" applyBorder="1" applyAlignment="1">
      <alignment/>
    </xf>
    <xf numFmtId="179" fontId="1" fillId="33" borderId="28" xfId="42" applyFont="1" applyFill="1" applyBorder="1" applyAlignment="1">
      <alignment/>
    </xf>
    <xf numFmtId="179" fontId="1" fillId="33" borderId="29" xfId="42" applyFont="1" applyFill="1" applyBorder="1" applyAlignment="1">
      <alignment/>
    </xf>
    <xf numFmtId="179" fontId="1" fillId="33" borderId="30" xfId="42" applyFont="1" applyFill="1" applyBorder="1" applyAlignment="1">
      <alignment/>
    </xf>
    <xf numFmtId="179" fontId="1" fillId="33" borderId="17" xfId="42" applyNumberFormat="1" applyFont="1" applyFill="1" applyBorder="1" applyAlignment="1">
      <alignment/>
    </xf>
    <xf numFmtId="179" fontId="0" fillId="0" borderId="18" xfId="42" applyFont="1" applyFill="1" applyBorder="1" applyAlignment="1">
      <alignment horizontal="center"/>
    </xf>
    <xf numFmtId="179" fontId="1" fillId="0" borderId="14" xfId="42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4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9" fontId="0" fillId="0" borderId="15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9" fontId="0" fillId="0" borderId="43" xfId="42" applyFont="1" applyBorder="1" applyAlignment="1">
      <alignment horizontal="center"/>
    </xf>
    <xf numFmtId="179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7"/>
  <sheetViews>
    <sheetView zoomScale="85" zoomScaleNormal="85" zoomScalePageLayoutView="0" workbookViewId="0" topLeftCell="A1">
      <pane xSplit="2" ySplit="5" topLeftCell="D7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D104" sqref="C104:BJ104"/>
    </sheetView>
  </sheetViews>
  <sheetFormatPr defaultColWidth="9.140625" defaultRowHeight="12.75"/>
  <cols>
    <col min="1" max="1" width="8.57421875" style="1" bestFit="1" customWidth="1"/>
    <col min="2" max="2" width="40.140625" style="1" customWidth="1"/>
    <col min="3" max="3" width="5.28125" style="1" bestFit="1" customWidth="1"/>
    <col min="4" max="4" width="9.57421875" style="26" customWidth="1"/>
    <col min="5" max="7" width="5.28125" style="1" bestFit="1" customWidth="1"/>
    <col min="8" max="8" width="9.57421875" style="1" customWidth="1"/>
    <col min="9" max="9" width="10.57421875" style="1" customWidth="1"/>
    <col min="10" max="10" width="9.57421875" style="1" bestFit="1" customWidth="1"/>
    <col min="11" max="11" width="6.00390625" style="1" bestFit="1" customWidth="1"/>
    <col min="12" max="12" width="10.57421875" style="1" customWidth="1"/>
    <col min="13" max="13" width="5.28125" style="1" bestFit="1" customWidth="1"/>
    <col min="14" max="14" width="5.28125" style="26" bestFit="1" customWidth="1"/>
    <col min="15" max="17" width="5.28125" style="1" bestFit="1" customWidth="1"/>
    <col min="18" max="18" width="9.57421875" style="1" bestFit="1" customWidth="1"/>
    <col min="19" max="19" width="8.00390625" style="1" bestFit="1" customWidth="1"/>
    <col min="20" max="20" width="7.00390625" style="1" bestFit="1" customWidth="1"/>
    <col min="21" max="21" width="5.28125" style="1" bestFit="1" customWidth="1"/>
    <col min="22" max="22" width="8.00390625" style="1" customWidth="1"/>
    <col min="23" max="27" width="5.28125" style="1" bestFit="1" customWidth="1"/>
    <col min="28" max="28" width="7.00390625" style="1" customWidth="1"/>
    <col min="29" max="29" width="6.00390625" style="1" bestFit="1" customWidth="1"/>
    <col min="30" max="31" width="5.28125" style="1" bestFit="1" customWidth="1"/>
    <col min="32" max="32" width="6.00390625" style="1" customWidth="1"/>
    <col min="33" max="37" width="5.28125" style="1" bestFit="1" customWidth="1"/>
    <col min="38" max="38" width="6.00390625" style="1" customWidth="1"/>
    <col min="39" max="41" width="5.28125" style="1" bestFit="1" customWidth="1"/>
    <col min="42" max="43" width="6.00390625" style="1" bestFit="1" customWidth="1"/>
    <col min="44" max="44" width="6.00390625" style="26" bestFit="1" customWidth="1"/>
    <col min="45" max="47" width="5.28125" style="1" bestFit="1" customWidth="1"/>
    <col min="48" max="48" width="10.57421875" style="1" customWidth="1"/>
    <col min="49" max="49" width="9.57421875" style="1" bestFit="1" customWidth="1"/>
    <col min="50" max="50" width="7.00390625" style="1" bestFit="1" customWidth="1"/>
    <col min="51" max="51" width="5.28125" style="1" bestFit="1" customWidth="1"/>
    <col min="52" max="52" width="10.57421875" style="1" customWidth="1"/>
    <col min="53" max="53" width="5.28125" style="1" bestFit="1" customWidth="1"/>
    <col min="54" max="54" width="5.28125" style="26" bestFit="1" customWidth="1"/>
    <col min="55" max="57" width="5.28125" style="1" bestFit="1" customWidth="1"/>
    <col min="58" max="58" width="10.57421875" style="1" bestFit="1" customWidth="1"/>
    <col min="59" max="59" width="8.00390625" style="26" customWidth="1"/>
    <col min="60" max="60" width="7.00390625" style="1" bestFit="1" customWidth="1"/>
    <col min="61" max="61" width="5.28125" style="1" bestFit="1" customWidth="1"/>
    <col min="62" max="62" width="9.57421875" style="1" bestFit="1" customWidth="1"/>
    <col min="63" max="63" width="12.140625" style="22" customWidth="1"/>
    <col min="64" max="64" width="10.28125" style="26" bestFit="1" customWidth="1"/>
    <col min="65" max="16384" width="9.140625" style="26" customWidth="1"/>
  </cols>
  <sheetData>
    <row r="1" spans="1:64" s="116" customFormat="1" ht="19.5" thickBot="1">
      <c r="A1" s="154" t="s">
        <v>66</v>
      </c>
      <c r="B1" s="136" t="s">
        <v>28</v>
      </c>
      <c r="C1" s="142" t="s">
        <v>167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4"/>
      <c r="BL1" s="26"/>
    </row>
    <row r="2" spans="1:64" s="117" customFormat="1" ht="18.75" customHeight="1" thickBot="1">
      <c r="A2" s="155"/>
      <c r="B2" s="137"/>
      <c r="C2" s="141" t="s">
        <v>27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8" t="s">
        <v>25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  <c r="AQ2" s="128" t="s">
        <v>26</v>
      </c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30"/>
      <c r="BK2" s="145" t="s">
        <v>23</v>
      </c>
      <c r="BL2" s="26"/>
    </row>
    <row r="3" spans="1:64" s="118" customFormat="1" ht="18.75" thickBot="1">
      <c r="A3" s="155"/>
      <c r="B3" s="137"/>
      <c r="C3" s="140" t="s">
        <v>102</v>
      </c>
      <c r="D3" s="132"/>
      <c r="E3" s="132"/>
      <c r="F3" s="132"/>
      <c r="G3" s="132"/>
      <c r="H3" s="132"/>
      <c r="I3" s="132"/>
      <c r="J3" s="132"/>
      <c r="K3" s="132"/>
      <c r="L3" s="133"/>
      <c r="M3" s="131" t="s">
        <v>103</v>
      </c>
      <c r="N3" s="132"/>
      <c r="O3" s="132"/>
      <c r="P3" s="132"/>
      <c r="Q3" s="132"/>
      <c r="R3" s="132"/>
      <c r="S3" s="132"/>
      <c r="T3" s="132"/>
      <c r="U3" s="132"/>
      <c r="V3" s="133"/>
      <c r="W3" s="131" t="s">
        <v>102</v>
      </c>
      <c r="X3" s="132"/>
      <c r="Y3" s="132"/>
      <c r="Z3" s="132"/>
      <c r="AA3" s="132"/>
      <c r="AB3" s="132"/>
      <c r="AC3" s="132"/>
      <c r="AD3" s="132"/>
      <c r="AE3" s="132"/>
      <c r="AF3" s="133"/>
      <c r="AG3" s="131" t="s">
        <v>103</v>
      </c>
      <c r="AH3" s="132"/>
      <c r="AI3" s="132"/>
      <c r="AJ3" s="132"/>
      <c r="AK3" s="132"/>
      <c r="AL3" s="132"/>
      <c r="AM3" s="132"/>
      <c r="AN3" s="132"/>
      <c r="AO3" s="132"/>
      <c r="AP3" s="133"/>
      <c r="AQ3" s="131" t="s">
        <v>102</v>
      </c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103</v>
      </c>
      <c r="BB3" s="132"/>
      <c r="BC3" s="132"/>
      <c r="BD3" s="132"/>
      <c r="BE3" s="132"/>
      <c r="BF3" s="132"/>
      <c r="BG3" s="132"/>
      <c r="BH3" s="132"/>
      <c r="BI3" s="132"/>
      <c r="BJ3" s="133"/>
      <c r="BK3" s="146"/>
      <c r="BL3" s="26"/>
    </row>
    <row r="4" spans="1:64" s="118" customFormat="1" ht="18">
      <c r="A4" s="155"/>
      <c r="B4" s="137"/>
      <c r="C4" s="122" t="s">
        <v>29</v>
      </c>
      <c r="D4" s="122"/>
      <c r="E4" s="122"/>
      <c r="F4" s="122"/>
      <c r="G4" s="123"/>
      <c r="H4" s="125" t="s">
        <v>30</v>
      </c>
      <c r="I4" s="126"/>
      <c r="J4" s="126"/>
      <c r="K4" s="126"/>
      <c r="L4" s="127"/>
      <c r="M4" s="124" t="s">
        <v>29</v>
      </c>
      <c r="N4" s="122"/>
      <c r="O4" s="122"/>
      <c r="P4" s="122"/>
      <c r="Q4" s="123"/>
      <c r="R4" s="125" t="s">
        <v>30</v>
      </c>
      <c r="S4" s="126"/>
      <c r="T4" s="126"/>
      <c r="U4" s="126"/>
      <c r="V4" s="127"/>
      <c r="W4" s="124" t="s">
        <v>29</v>
      </c>
      <c r="X4" s="122"/>
      <c r="Y4" s="122"/>
      <c r="Z4" s="122"/>
      <c r="AA4" s="123"/>
      <c r="AB4" s="125" t="s">
        <v>30</v>
      </c>
      <c r="AC4" s="126"/>
      <c r="AD4" s="126"/>
      <c r="AE4" s="126"/>
      <c r="AF4" s="127"/>
      <c r="AG4" s="124" t="s">
        <v>29</v>
      </c>
      <c r="AH4" s="122"/>
      <c r="AI4" s="122"/>
      <c r="AJ4" s="122"/>
      <c r="AK4" s="123"/>
      <c r="AL4" s="125" t="s">
        <v>30</v>
      </c>
      <c r="AM4" s="126"/>
      <c r="AN4" s="126"/>
      <c r="AO4" s="126"/>
      <c r="AP4" s="127"/>
      <c r="AQ4" s="124" t="s">
        <v>29</v>
      </c>
      <c r="AR4" s="122"/>
      <c r="AS4" s="122"/>
      <c r="AT4" s="122"/>
      <c r="AU4" s="123"/>
      <c r="AV4" s="125" t="s">
        <v>30</v>
      </c>
      <c r="AW4" s="126"/>
      <c r="AX4" s="126"/>
      <c r="AY4" s="126"/>
      <c r="AZ4" s="127"/>
      <c r="BA4" s="124" t="s">
        <v>29</v>
      </c>
      <c r="BB4" s="122"/>
      <c r="BC4" s="122"/>
      <c r="BD4" s="122"/>
      <c r="BE4" s="123"/>
      <c r="BF4" s="125" t="s">
        <v>30</v>
      </c>
      <c r="BG4" s="126"/>
      <c r="BH4" s="126"/>
      <c r="BI4" s="126"/>
      <c r="BJ4" s="127"/>
      <c r="BK4" s="146"/>
      <c r="BL4" s="26"/>
    </row>
    <row r="5" spans="1:64" s="119" customFormat="1" ht="15" customHeight="1">
      <c r="A5" s="155"/>
      <c r="B5" s="137"/>
      <c r="C5" s="85">
        <v>1</v>
      </c>
      <c r="D5" s="3">
        <v>2</v>
      </c>
      <c r="E5" s="3">
        <v>3</v>
      </c>
      <c r="F5" s="3">
        <v>4</v>
      </c>
      <c r="G5" s="5">
        <v>5</v>
      </c>
      <c r="H5" s="4">
        <v>1</v>
      </c>
      <c r="I5" s="3">
        <v>2</v>
      </c>
      <c r="J5" s="3">
        <v>3</v>
      </c>
      <c r="K5" s="3">
        <v>4</v>
      </c>
      <c r="L5" s="5">
        <v>5</v>
      </c>
      <c r="M5" s="4">
        <v>1</v>
      </c>
      <c r="N5" s="3">
        <v>2</v>
      </c>
      <c r="O5" s="3">
        <v>3</v>
      </c>
      <c r="P5" s="3">
        <v>4</v>
      </c>
      <c r="Q5" s="5">
        <v>5</v>
      </c>
      <c r="R5" s="4">
        <v>1</v>
      </c>
      <c r="S5" s="3">
        <v>2</v>
      </c>
      <c r="T5" s="3">
        <v>3</v>
      </c>
      <c r="U5" s="3">
        <v>4</v>
      </c>
      <c r="V5" s="5">
        <v>5</v>
      </c>
      <c r="W5" s="4">
        <v>1</v>
      </c>
      <c r="X5" s="3">
        <v>2</v>
      </c>
      <c r="Y5" s="3">
        <v>3</v>
      </c>
      <c r="Z5" s="3">
        <v>4</v>
      </c>
      <c r="AA5" s="5">
        <v>5</v>
      </c>
      <c r="AB5" s="4">
        <v>1</v>
      </c>
      <c r="AC5" s="3">
        <v>2</v>
      </c>
      <c r="AD5" s="3">
        <v>3</v>
      </c>
      <c r="AE5" s="3">
        <v>4</v>
      </c>
      <c r="AF5" s="5">
        <v>5</v>
      </c>
      <c r="AG5" s="4">
        <v>1</v>
      </c>
      <c r="AH5" s="3">
        <v>2</v>
      </c>
      <c r="AI5" s="3">
        <v>3</v>
      </c>
      <c r="AJ5" s="3">
        <v>4</v>
      </c>
      <c r="AK5" s="5">
        <v>5</v>
      </c>
      <c r="AL5" s="4">
        <v>1</v>
      </c>
      <c r="AM5" s="3">
        <v>2</v>
      </c>
      <c r="AN5" s="3">
        <v>3</v>
      </c>
      <c r="AO5" s="3">
        <v>4</v>
      </c>
      <c r="AP5" s="5">
        <v>5</v>
      </c>
      <c r="AQ5" s="4">
        <v>1</v>
      </c>
      <c r="AR5" s="3">
        <v>2</v>
      </c>
      <c r="AS5" s="3">
        <v>3</v>
      </c>
      <c r="AT5" s="3">
        <v>4</v>
      </c>
      <c r="AU5" s="5">
        <v>5</v>
      </c>
      <c r="AV5" s="4">
        <v>1</v>
      </c>
      <c r="AW5" s="3">
        <v>2</v>
      </c>
      <c r="AX5" s="3">
        <v>3</v>
      </c>
      <c r="AY5" s="3">
        <v>4</v>
      </c>
      <c r="AZ5" s="5">
        <v>5</v>
      </c>
      <c r="BA5" s="4">
        <v>1</v>
      </c>
      <c r="BB5" s="3">
        <v>2</v>
      </c>
      <c r="BC5" s="3">
        <v>3</v>
      </c>
      <c r="BD5" s="3">
        <v>4</v>
      </c>
      <c r="BE5" s="5">
        <v>5</v>
      </c>
      <c r="BF5" s="4">
        <v>1</v>
      </c>
      <c r="BG5" s="3">
        <v>2</v>
      </c>
      <c r="BH5" s="3">
        <v>3</v>
      </c>
      <c r="BI5" s="3">
        <v>4</v>
      </c>
      <c r="BJ5" s="5">
        <v>5</v>
      </c>
      <c r="BK5" s="147"/>
      <c r="BL5" s="26"/>
    </row>
    <row r="6" spans="1:63" ht="12.75">
      <c r="A6" s="6" t="s">
        <v>0</v>
      </c>
      <c r="B6" s="12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9"/>
    </row>
    <row r="7" spans="1:63" ht="12.75">
      <c r="A7" s="6" t="s">
        <v>67</v>
      </c>
      <c r="B7" s="13" t="s">
        <v>12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ht="12.75">
      <c r="A8" s="6"/>
      <c r="B8" s="17" t="s">
        <v>127</v>
      </c>
      <c r="C8" s="42">
        <v>0</v>
      </c>
      <c r="D8" s="40">
        <v>635.464891805</v>
      </c>
      <c r="E8" s="35">
        <v>0</v>
      </c>
      <c r="F8" s="35">
        <v>0</v>
      </c>
      <c r="G8" s="35">
        <v>0</v>
      </c>
      <c r="H8" s="35">
        <v>50.723548194</v>
      </c>
      <c r="I8" s="35">
        <v>7711.443505677</v>
      </c>
      <c r="J8" s="35">
        <v>2147.765786282</v>
      </c>
      <c r="K8" s="35">
        <v>0</v>
      </c>
      <c r="L8" s="35">
        <v>384.09863476</v>
      </c>
      <c r="M8" s="35">
        <v>0</v>
      </c>
      <c r="N8" s="40">
        <v>0</v>
      </c>
      <c r="O8" s="35">
        <v>0</v>
      </c>
      <c r="P8" s="35">
        <v>0</v>
      </c>
      <c r="Q8" s="35">
        <v>0</v>
      </c>
      <c r="R8" s="35">
        <v>23.878973842</v>
      </c>
      <c r="S8" s="35">
        <v>369.107741829</v>
      </c>
      <c r="T8" s="35">
        <v>6.357904591</v>
      </c>
      <c r="U8" s="35">
        <v>0</v>
      </c>
      <c r="V8" s="35">
        <v>49.064235254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0.006837102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3.3053E-05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40">
        <v>0.160475213</v>
      </c>
      <c r="AS8" s="35">
        <v>0</v>
      </c>
      <c r="AT8" s="35">
        <v>0</v>
      </c>
      <c r="AU8" s="35">
        <v>0</v>
      </c>
      <c r="AV8" s="35">
        <v>74.231940895</v>
      </c>
      <c r="AW8" s="35">
        <v>1673.355207344</v>
      </c>
      <c r="AX8" s="35">
        <v>2.434688782</v>
      </c>
      <c r="AY8" s="35">
        <v>0</v>
      </c>
      <c r="AZ8" s="35">
        <v>662.568055054</v>
      </c>
      <c r="BA8" s="35">
        <v>0</v>
      </c>
      <c r="BB8" s="40">
        <v>0</v>
      </c>
      <c r="BC8" s="35">
        <v>0</v>
      </c>
      <c r="BD8" s="35">
        <v>0</v>
      </c>
      <c r="BE8" s="35">
        <v>0</v>
      </c>
      <c r="BF8" s="35">
        <v>28.719595388</v>
      </c>
      <c r="BG8" s="40">
        <v>26.537854074</v>
      </c>
      <c r="BH8" s="35">
        <v>1.15278217</v>
      </c>
      <c r="BI8" s="35">
        <v>0</v>
      </c>
      <c r="BJ8" s="35">
        <v>48.47976434</v>
      </c>
      <c r="BK8" s="100">
        <v>13895.552455649</v>
      </c>
    </row>
    <row r="9" spans="1:63" ht="12.75">
      <c r="A9" s="6"/>
      <c r="B9" s="17" t="s">
        <v>121</v>
      </c>
      <c r="C9" s="42">
        <v>0</v>
      </c>
      <c r="D9" s="40">
        <v>662.715772663</v>
      </c>
      <c r="E9" s="35">
        <v>0</v>
      </c>
      <c r="F9" s="35">
        <v>0</v>
      </c>
      <c r="G9" s="43">
        <v>0</v>
      </c>
      <c r="H9" s="42">
        <v>22.448392553</v>
      </c>
      <c r="I9" s="35">
        <v>1682.977324405</v>
      </c>
      <c r="J9" s="35">
        <v>9.684533497</v>
      </c>
      <c r="K9" s="43">
        <v>0</v>
      </c>
      <c r="L9" s="43">
        <v>215.912956478</v>
      </c>
      <c r="M9" s="42">
        <v>0</v>
      </c>
      <c r="N9" s="40">
        <v>0</v>
      </c>
      <c r="O9" s="35">
        <v>0</v>
      </c>
      <c r="P9" s="43">
        <v>0</v>
      </c>
      <c r="Q9" s="43">
        <v>0</v>
      </c>
      <c r="R9" s="42">
        <v>6.759926433</v>
      </c>
      <c r="S9" s="35">
        <v>12.00240248</v>
      </c>
      <c r="T9" s="35">
        <v>0.475936921</v>
      </c>
      <c r="U9" s="35">
        <v>0</v>
      </c>
      <c r="V9" s="43">
        <v>5.275086567</v>
      </c>
      <c r="W9" s="42">
        <v>0</v>
      </c>
      <c r="X9" s="35">
        <v>0</v>
      </c>
      <c r="Y9" s="35">
        <v>0</v>
      </c>
      <c r="Z9" s="43">
        <v>0</v>
      </c>
      <c r="AA9" s="43">
        <v>0</v>
      </c>
      <c r="AB9" s="42">
        <v>0</v>
      </c>
      <c r="AC9" s="35">
        <v>0</v>
      </c>
      <c r="AD9" s="35">
        <v>0</v>
      </c>
      <c r="AE9" s="35">
        <v>0</v>
      </c>
      <c r="AF9" s="43">
        <v>0</v>
      </c>
      <c r="AG9" s="42">
        <v>0</v>
      </c>
      <c r="AH9" s="35">
        <v>0</v>
      </c>
      <c r="AI9" s="35">
        <v>0</v>
      </c>
      <c r="AJ9" s="35">
        <v>0</v>
      </c>
      <c r="AK9" s="43">
        <v>0</v>
      </c>
      <c r="AL9" s="42">
        <v>0</v>
      </c>
      <c r="AM9" s="35">
        <v>0</v>
      </c>
      <c r="AN9" s="35">
        <v>0</v>
      </c>
      <c r="AO9" s="43">
        <v>0</v>
      </c>
      <c r="AP9" s="43">
        <v>0</v>
      </c>
      <c r="AQ9" s="42">
        <v>0</v>
      </c>
      <c r="AR9" s="40">
        <v>0.072111455</v>
      </c>
      <c r="AS9" s="35">
        <v>0</v>
      </c>
      <c r="AT9" s="43">
        <v>0</v>
      </c>
      <c r="AU9" s="43">
        <v>0</v>
      </c>
      <c r="AV9" s="42">
        <v>9.2402025</v>
      </c>
      <c r="AW9" s="35">
        <v>858.893879633</v>
      </c>
      <c r="AX9" s="35">
        <v>0</v>
      </c>
      <c r="AY9" s="43">
        <v>0</v>
      </c>
      <c r="AZ9" s="43">
        <v>50.482915018</v>
      </c>
      <c r="BA9" s="42">
        <v>0</v>
      </c>
      <c r="BB9" s="40">
        <v>0</v>
      </c>
      <c r="BC9" s="35">
        <v>0</v>
      </c>
      <c r="BD9" s="43">
        <v>0</v>
      </c>
      <c r="BE9" s="43">
        <v>0</v>
      </c>
      <c r="BF9" s="42">
        <v>3.194505775</v>
      </c>
      <c r="BG9" s="40">
        <v>8.572892209</v>
      </c>
      <c r="BH9" s="35">
        <v>4.994041214</v>
      </c>
      <c r="BI9" s="35">
        <v>0</v>
      </c>
      <c r="BJ9" s="35">
        <v>6.571980143</v>
      </c>
      <c r="BK9" s="100">
        <v>3560.274859944</v>
      </c>
    </row>
    <row r="10" spans="1:63" ht="12.75">
      <c r="A10" s="6"/>
      <c r="B10" s="17" t="s">
        <v>126</v>
      </c>
      <c r="C10" s="42">
        <v>0</v>
      </c>
      <c r="D10" s="40">
        <v>223.856682406</v>
      </c>
      <c r="E10" s="35">
        <v>0</v>
      </c>
      <c r="F10" s="35">
        <v>0</v>
      </c>
      <c r="G10" s="41">
        <v>0</v>
      </c>
      <c r="H10" s="42">
        <v>5.112986157</v>
      </c>
      <c r="I10" s="35">
        <v>2941.650736526</v>
      </c>
      <c r="J10" s="35">
        <v>257.088542029</v>
      </c>
      <c r="K10" s="43">
        <v>0</v>
      </c>
      <c r="L10" s="41">
        <v>248.825113095</v>
      </c>
      <c r="M10" s="42">
        <v>0</v>
      </c>
      <c r="N10" s="40">
        <v>0</v>
      </c>
      <c r="O10" s="35">
        <v>0</v>
      </c>
      <c r="P10" s="43">
        <v>0</v>
      </c>
      <c r="Q10" s="41">
        <v>0</v>
      </c>
      <c r="R10" s="42">
        <v>1.774586254</v>
      </c>
      <c r="S10" s="35">
        <v>128.843579482</v>
      </c>
      <c r="T10" s="35">
        <v>23.015195732</v>
      </c>
      <c r="U10" s="35">
        <v>0</v>
      </c>
      <c r="V10" s="41">
        <v>25.071931066</v>
      </c>
      <c r="W10" s="42">
        <v>0</v>
      </c>
      <c r="X10" s="35">
        <v>0</v>
      </c>
      <c r="Y10" s="35">
        <v>0</v>
      </c>
      <c r="Z10" s="43">
        <v>0</v>
      </c>
      <c r="AA10" s="41">
        <v>0</v>
      </c>
      <c r="AB10" s="42">
        <v>0</v>
      </c>
      <c r="AC10" s="35">
        <v>0</v>
      </c>
      <c r="AD10" s="35">
        <v>0</v>
      </c>
      <c r="AE10" s="35">
        <v>0</v>
      </c>
      <c r="AF10" s="41">
        <v>0</v>
      </c>
      <c r="AG10" s="42">
        <v>0</v>
      </c>
      <c r="AH10" s="35">
        <v>0</v>
      </c>
      <c r="AI10" s="35">
        <v>0</v>
      </c>
      <c r="AJ10" s="35">
        <v>0</v>
      </c>
      <c r="AK10" s="41">
        <v>0</v>
      </c>
      <c r="AL10" s="42">
        <v>0.001489218</v>
      </c>
      <c r="AM10" s="35">
        <v>0</v>
      </c>
      <c r="AN10" s="35">
        <v>0</v>
      </c>
      <c r="AO10" s="43">
        <v>0</v>
      </c>
      <c r="AP10" s="41">
        <v>0</v>
      </c>
      <c r="AQ10" s="42">
        <v>0</v>
      </c>
      <c r="AR10" s="40">
        <v>0</v>
      </c>
      <c r="AS10" s="35">
        <v>0</v>
      </c>
      <c r="AT10" s="43">
        <v>0</v>
      </c>
      <c r="AU10" s="41">
        <v>0</v>
      </c>
      <c r="AV10" s="42">
        <v>20.491695915</v>
      </c>
      <c r="AW10" s="35">
        <v>1148.592404438</v>
      </c>
      <c r="AX10" s="35">
        <v>5.353635662</v>
      </c>
      <c r="AY10" s="43">
        <v>0</v>
      </c>
      <c r="AZ10" s="41">
        <v>456.939027983</v>
      </c>
      <c r="BA10" s="42">
        <v>0</v>
      </c>
      <c r="BB10" s="40">
        <v>0</v>
      </c>
      <c r="BC10" s="35">
        <v>0</v>
      </c>
      <c r="BD10" s="43">
        <v>0</v>
      </c>
      <c r="BE10" s="41">
        <v>0</v>
      </c>
      <c r="BF10" s="42">
        <v>9.441596863</v>
      </c>
      <c r="BG10" s="40">
        <v>33.045954893</v>
      </c>
      <c r="BH10" s="35">
        <v>1.69876902</v>
      </c>
      <c r="BI10" s="35">
        <v>0</v>
      </c>
      <c r="BJ10" s="35">
        <v>55.114700973</v>
      </c>
      <c r="BK10" s="100">
        <v>5585.918627712</v>
      </c>
    </row>
    <row r="11" spans="1:64" ht="12.75">
      <c r="A11" s="27"/>
      <c r="B11" s="28" t="s">
        <v>76</v>
      </c>
      <c r="C11" s="86">
        <f>SUM(C8:C10)</f>
        <v>0</v>
      </c>
      <c r="D11" s="71">
        <f aca="true" t="shared" si="0" ref="D11:BJ11">SUM(D8:D10)</f>
        <v>1522.037346874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78.284926904</v>
      </c>
      <c r="I11" s="71">
        <f t="shared" si="0"/>
        <v>12336.071566608</v>
      </c>
      <c r="J11" s="71">
        <f t="shared" si="0"/>
        <v>2414.538861808</v>
      </c>
      <c r="K11" s="71">
        <f t="shared" si="0"/>
        <v>0</v>
      </c>
      <c r="L11" s="71">
        <f t="shared" si="0"/>
        <v>848.836704333</v>
      </c>
      <c r="M11" s="71">
        <f t="shared" si="0"/>
        <v>0</v>
      </c>
      <c r="N11" s="71">
        <f t="shared" si="0"/>
        <v>0</v>
      </c>
      <c r="O11" s="71">
        <f t="shared" si="0"/>
        <v>0</v>
      </c>
      <c r="P11" s="71">
        <f t="shared" si="0"/>
        <v>0</v>
      </c>
      <c r="Q11" s="71">
        <f t="shared" si="0"/>
        <v>0</v>
      </c>
      <c r="R11" s="71">
        <f t="shared" si="0"/>
        <v>32.413486529000004</v>
      </c>
      <c r="S11" s="71">
        <f t="shared" si="0"/>
        <v>509.953723791</v>
      </c>
      <c r="T11" s="71">
        <f t="shared" si="0"/>
        <v>29.849037243999998</v>
      </c>
      <c r="U11" s="71">
        <f t="shared" si="0"/>
        <v>0</v>
      </c>
      <c r="V11" s="71">
        <f t="shared" si="0"/>
        <v>79.411252887</v>
      </c>
      <c r="W11" s="71">
        <f t="shared" si="0"/>
        <v>0</v>
      </c>
      <c r="X11" s="71">
        <f t="shared" si="0"/>
        <v>0</v>
      </c>
      <c r="Y11" s="71">
        <f t="shared" si="0"/>
        <v>0</v>
      </c>
      <c r="Z11" s="71">
        <f t="shared" si="0"/>
        <v>0</v>
      </c>
      <c r="AA11" s="71">
        <f t="shared" si="0"/>
        <v>0</v>
      </c>
      <c r="AB11" s="71">
        <f t="shared" si="0"/>
        <v>0.006837102</v>
      </c>
      <c r="AC11" s="71">
        <f t="shared" si="0"/>
        <v>0</v>
      </c>
      <c r="AD11" s="71">
        <f t="shared" si="0"/>
        <v>0</v>
      </c>
      <c r="AE11" s="71">
        <f t="shared" si="0"/>
        <v>0</v>
      </c>
      <c r="AF11" s="71">
        <f t="shared" si="0"/>
        <v>0</v>
      </c>
      <c r="AG11" s="71">
        <f t="shared" si="0"/>
        <v>0</v>
      </c>
      <c r="AH11" s="71">
        <f t="shared" si="0"/>
        <v>0</v>
      </c>
      <c r="AI11" s="71">
        <f t="shared" si="0"/>
        <v>0</v>
      </c>
      <c r="AJ11" s="71">
        <f t="shared" si="0"/>
        <v>0</v>
      </c>
      <c r="AK11" s="71">
        <f t="shared" si="0"/>
        <v>0</v>
      </c>
      <c r="AL11" s="71">
        <f t="shared" si="0"/>
        <v>0.001522271</v>
      </c>
      <c r="AM11" s="71">
        <f t="shared" si="0"/>
        <v>0</v>
      </c>
      <c r="AN11" s="71">
        <f t="shared" si="0"/>
        <v>0</v>
      </c>
      <c r="AO11" s="71">
        <f t="shared" si="0"/>
        <v>0</v>
      </c>
      <c r="AP11" s="71">
        <f t="shared" si="0"/>
        <v>0</v>
      </c>
      <c r="AQ11" s="71">
        <f t="shared" si="0"/>
        <v>0</v>
      </c>
      <c r="AR11" s="71">
        <f t="shared" si="0"/>
        <v>0.232586668</v>
      </c>
      <c r="AS11" s="71">
        <f t="shared" si="0"/>
        <v>0</v>
      </c>
      <c r="AT11" s="71">
        <f t="shared" si="0"/>
        <v>0</v>
      </c>
      <c r="AU11" s="71">
        <f t="shared" si="0"/>
        <v>0</v>
      </c>
      <c r="AV11" s="71">
        <f t="shared" si="0"/>
        <v>103.96383931</v>
      </c>
      <c r="AW11" s="71">
        <f t="shared" si="0"/>
        <v>3680.841491415</v>
      </c>
      <c r="AX11" s="71">
        <f t="shared" si="0"/>
        <v>7.788324444000001</v>
      </c>
      <c r="AY11" s="71">
        <f t="shared" si="0"/>
        <v>0</v>
      </c>
      <c r="AZ11" s="71">
        <f t="shared" si="0"/>
        <v>1169.989998055</v>
      </c>
      <c r="BA11" s="71">
        <f t="shared" si="0"/>
        <v>0</v>
      </c>
      <c r="BB11" s="71">
        <f t="shared" si="0"/>
        <v>0</v>
      </c>
      <c r="BC11" s="71">
        <f t="shared" si="0"/>
        <v>0</v>
      </c>
      <c r="BD11" s="71">
        <f t="shared" si="0"/>
        <v>0</v>
      </c>
      <c r="BE11" s="71">
        <f t="shared" si="0"/>
        <v>0</v>
      </c>
      <c r="BF11" s="71">
        <f t="shared" si="0"/>
        <v>41.355698026</v>
      </c>
      <c r="BG11" s="71">
        <f t="shared" si="0"/>
        <v>68.156701176</v>
      </c>
      <c r="BH11" s="71">
        <f t="shared" si="0"/>
        <v>7.8455924040000005</v>
      </c>
      <c r="BI11" s="71">
        <f t="shared" si="0"/>
        <v>0</v>
      </c>
      <c r="BJ11" s="71">
        <f t="shared" si="0"/>
        <v>110.16644545599999</v>
      </c>
      <c r="BK11" s="101">
        <f>SUM(BK8:BK10)</f>
        <v>23041.745943305</v>
      </c>
      <c r="BL11" s="120"/>
    </row>
    <row r="12" spans="1:64" ht="12.75">
      <c r="A12" s="6" t="s">
        <v>68</v>
      </c>
      <c r="B12" s="13" t="s">
        <v>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20"/>
    </row>
    <row r="13" spans="1:64" ht="12.75">
      <c r="A13" s="6"/>
      <c r="B13" s="13" t="s">
        <v>128</v>
      </c>
      <c r="C13" s="42">
        <v>0</v>
      </c>
      <c r="D13" s="40">
        <v>160.7198288</v>
      </c>
      <c r="E13" s="35">
        <v>0</v>
      </c>
      <c r="F13" s="35">
        <v>0</v>
      </c>
      <c r="G13" s="41">
        <v>0</v>
      </c>
      <c r="H13" s="42">
        <v>38.635147103</v>
      </c>
      <c r="I13" s="35">
        <v>80.451246455</v>
      </c>
      <c r="J13" s="35">
        <v>0</v>
      </c>
      <c r="K13" s="43">
        <v>0</v>
      </c>
      <c r="L13" s="41">
        <v>110.377468274</v>
      </c>
      <c r="M13" s="42">
        <v>0</v>
      </c>
      <c r="N13" s="40">
        <v>0</v>
      </c>
      <c r="O13" s="35">
        <v>0</v>
      </c>
      <c r="P13" s="43">
        <v>0</v>
      </c>
      <c r="Q13" s="41">
        <v>0</v>
      </c>
      <c r="R13" s="42">
        <v>17.561871714</v>
      </c>
      <c r="S13" s="35">
        <v>4.922937921</v>
      </c>
      <c r="T13" s="35">
        <v>0</v>
      </c>
      <c r="U13" s="35">
        <v>0</v>
      </c>
      <c r="V13" s="41">
        <v>13.303446693</v>
      </c>
      <c r="W13" s="42">
        <v>0</v>
      </c>
      <c r="X13" s="35">
        <v>0</v>
      </c>
      <c r="Y13" s="35">
        <v>0</v>
      </c>
      <c r="Z13" s="43">
        <v>0</v>
      </c>
      <c r="AA13" s="41">
        <v>0</v>
      </c>
      <c r="AB13" s="42">
        <v>0</v>
      </c>
      <c r="AC13" s="35">
        <v>0</v>
      </c>
      <c r="AD13" s="35">
        <v>0</v>
      </c>
      <c r="AE13" s="35">
        <v>0</v>
      </c>
      <c r="AF13" s="41">
        <v>0</v>
      </c>
      <c r="AG13" s="42">
        <v>0</v>
      </c>
      <c r="AH13" s="35">
        <v>0</v>
      </c>
      <c r="AI13" s="35">
        <v>0</v>
      </c>
      <c r="AJ13" s="35">
        <v>0</v>
      </c>
      <c r="AK13" s="41">
        <v>0</v>
      </c>
      <c r="AL13" s="42">
        <v>0</v>
      </c>
      <c r="AM13" s="35">
        <v>0</v>
      </c>
      <c r="AN13" s="35">
        <v>0</v>
      </c>
      <c r="AO13" s="43">
        <v>0</v>
      </c>
      <c r="AP13" s="41">
        <v>0</v>
      </c>
      <c r="AQ13" s="42">
        <v>0</v>
      </c>
      <c r="AR13" s="40">
        <v>0</v>
      </c>
      <c r="AS13" s="35">
        <v>0</v>
      </c>
      <c r="AT13" s="43">
        <v>0</v>
      </c>
      <c r="AU13" s="41">
        <v>0</v>
      </c>
      <c r="AV13" s="42">
        <v>16.503166857</v>
      </c>
      <c r="AW13" s="35">
        <v>37.988292089</v>
      </c>
      <c r="AX13" s="35">
        <v>6.740068224</v>
      </c>
      <c r="AY13" s="43">
        <v>0</v>
      </c>
      <c r="AZ13" s="41">
        <v>96.425360697</v>
      </c>
      <c r="BA13" s="42">
        <v>0</v>
      </c>
      <c r="BB13" s="40">
        <v>0</v>
      </c>
      <c r="BC13" s="35">
        <v>0</v>
      </c>
      <c r="BD13" s="43">
        <v>0</v>
      </c>
      <c r="BE13" s="41">
        <v>0</v>
      </c>
      <c r="BF13" s="42">
        <v>4.149533038</v>
      </c>
      <c r="BG13" s="40">
        <v>1.64556697</v>
      </c>
      <c r="BH13" s="35">
        <v>0</v>
      </c>
      <c r="BI13" s="35">
        <v>0</v>
      </c>
      <c r="BJ13" s="35">
        <v>3.8649349650000002</v>
      </c>
      <c r="BK13" s="100">
        <v>593.2888698</v>
      </c>
      <c r="BL13" s="120"/>
    </row>
    <row r="14" spans="1:64" ht="12.75">
      <c r="A14" s="6"/>
      <c r="B14" s="17" t="s">
        <v>118</v>
      </c>
      <c r="C14" s="42">
        <v>0</v>
      </c>
      <c r="D14" s="40">
        <v>6.711207805</v>
      </c>
      <c r="E14" s="35">
        <v>0</v>
      </c>
      <c r="F14" s="35">
        <v>0</v>
      </c>
      <c r="G14" s="41">
        <v>0</v>
      </c>
      <c r="H14" s="42">
        <v>5.025485061</v>
      </c>
      <c r="I14" s="35">
        <v>1.256841257</v>
      </c>
      <c r="J14" s="35">
        <v>0</v>
      </c>
      <c r="K14" s="43">
        <v>0</v>
      </c>
      <c r="L14" s="41">
        <v>11.073255978</v>
      </c>
      <c r="M14" s="42">
        <v>0</v>
      </c>
      <c r="N14" s="40">
        <v>0</v>
      </c>
      <c r="O14" s="35">
        <v>0</v>
      </c>
      <c r="P14" s="43">
        <v>0</v>
      </c>
      <c r="Q14" s="41">
        <v>0</v>
      </c>
      <c r="R14" s="42">
        <v>2.034022445</v>
      </c>
      <c r="S14" s="35">
        <v>0</v>
      </c>
      <c r="T14" s="35">
        <v>0</v>
      </c>
      <c r="U14" s="35">
        <v>0</v>
      </c>
      <c r="V14" s="41">
        <v>0.720638348</v>
      </c>
      <c r="W14" s="42">
        <v>0</v>
      </c>
      <c r="X14" s="35">
        <v>0</v>
      </c>
      <c r="Y14" s="35">
        <v>0</v>
      </c>
      <c r="Z14" s="43">
        <v>0</v>
      </c>
      <c r="AA14" s="41">
        <v>0</v>
      </c>
      <c r="AB14" s="42">
        <v>0.000105213</v>
      </c>
      <c r="AC14" s="35">
        <v>0</v>
      </c>
      <c r="AD14" s="35">
        <v>0</v>
      </c>
      <c r="AE14" s="35">
        <v>0</v>
      </c>
      <c r="AF14" s="41">
        <v>0</v>
      </c>
      <c r="AG14" s="42">
        <v>0</v>
      </c>
      <c r="AH14" s="35">
        <v>0</v>
      </c>
      <c r="AI14" s="35">
        <v>0</v>
      </c>
      <c r="AJ14" s="35">
        <v>0</v>
      </c>
      <c r="AK14" s="41">
        <v>0</v>
      </c>
      <c r="AL14" s="42">
        <v>0</v>
      </c>
      <c r="AM14" s="35">
        <v>0</v>
      </c>
      <c r="AN14" s="35">
        <v>0</v>
      </c>
      <c r="AO14" s="43">
        <v>0</v>
      </c>
      <c r="AP14" s="41">
        <v>0</v>
      </c>
      <c r="AQ14" s="42">
        <v>0</v>
      </c>
      <c r="AR14" s="40">
        <v>0</v>
      </c>
      <c r="AS14" s="35">
        <v>0</v>
      </c>
      <c r="AT14" s="43">
        <v>0</v>
      </c>
      <c r="AU14" s="41">
        <v>0</v>
      </c>
      <c r="AV14" s="42">
        <v>1.873999337</v>
      </c>
      <c r="AW14" s="35">
        <v>4.907082591</v>
      </c>
      <c r="AX14" s="35">
        <v>0</v>
      </c>
      <c r="AY14" s="43">
        <v>0</v>
      </c>
      <c r="AZ14" s="41">
        <v>17.493038006</v>
      </c>
      <c r="BA14" s="42">
        <v>0</v>
      </c>
      <c r="BB14" s="40">
        <v>0</v>
      </c>
      <c r="BC14" s="35">
        <v>0</v>
      </c>
      <c r="BD14" s="43">
        <v>0</v>
      </c>
      <c r="BE14" s="41">
        <v>0</v>
      </c>
      <c r="BF14" s="42">
        <v>0.380782032</v>
      </c>
      <c r="BG14" s="40">
        <v>0</v>
      </c>
      <c r="BH14" s="35">
        <v>0</v>
      </c>
      <c r="BI14" s="35">
        <v>0</v>
      </c>
      <c r="BJ14" s="35">
        <v>0.02176471</v>
      </c>
      <c r="BK14" s="100">
        <v>51.498222783</v>
      </c>
      <c r="BL14" s="120"/>
    </row>
    <row r="15" spans="1:64" ht="12.75">
      <c r="A15" s="27"/>
      <c r="B15" s="28" t="s">
        <v>77</v>
      </c>
      <c r="C15" s="72">
        <f aca="true" t="shared" si="1" ref="C15:AH15">SUM(C13:C14)</f>
        <v>0</v>
      </c>
      <c r="D15" s="72">
        <f t="shared" si="1"/>
        <v>167.43103660499997</v>
      </c>
      <c r="E15" s="72">
        <f t="shared" si="1"/>
        <v>0</v>
      </c>
      <c r="F15" s="72">
        <f t="shared" si="1"/>
        <v>0</v>
      </c>
      <c r="G15" s="72">
        <f t="shared" si="1"/>
        <v>0</v>
      </c>
      <c r="H15" s="72">
        <f t="shared" si="1"/>
        <v>43.660632164</v>
      </c>
      <c r="I15" s="72">
        <f t="shared" si="1"/>
        <v>81.70808771200001</v>
      </c>
      <c r="J15" s="72">
        <f t="shared" si="1"/>
        <v>0</v>
      </c>
      <c r="K15" s="72">
        <f t="shared" si="1"/>
        <v>0</v>
      </c>
      <c r="L15" s="72">
        <f t="shared" si="1"/>
        <v>121.450724252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19.595894159</v>
      </c>
      <c r="S15" s="72">
        <f t="shared" si="1"/>
        <v>4.922937921</v>
      </c>
      <c r="T15" s="72">
        <f t="shared" si="1"/>
        <v>0</v>
      </c>
      <c r="U15" s="72">
        <f t="shared" si="1"/>
        <v>0</v>
      </c>
      <c r="V15" s="72">
        <f t="shared" si="1"/>
        <v>14.024085041</v>
      </c>
      <c r="W15" s="72">
        <f t="shared" si="1"/>
        <v>0</v>
      </c>
      <c r="X15" s="72">
        <f t="shared" si="1"/>
        <v>0</v>
      </c>
      <c r="Y15" s="72">
        <f t="shared" si="1"/>
        <v>0</v>
      </c>
      <c r="Z15" s="72">
        <f t="shared" si="1"/>
        <v>0</v>
      </c>
      <c r="AA15" s="72">
        <f t="shared" si="1"/>
        <v>0</v>
      </c>
      <c r="AB15" s="72">
        <f t="shared" si="1"/>
        <v>0.000105213</v>
      </c>
      <c r="AC15" s="72">
        <f t="shared" si="1"/>
        <v>0</v>
      </c>
      <c r="AD15" s="72">
        <f t="shared" si="1"/>
        <v>0</v>
      </c>
      <c r="AE15" s="72">
        <f t="shared" si="1"/>
        <v>0</v>
      </c>
      <c r="AF15" s="72">
        <f t="shared" si="1"/>
        <v>0</v>
      </c>
      <c r="AG15" s="72">
        <f t="shared" si="1"/>
        <v>0</v>
      </c>
      <c r="AH15" s="72">
        <f t="shared" si="1"/>
        <v>0</v>
      </c>
      <c r="AI15" s="72">
        <f aca="true" t="shared" si="2" ref="AI15:BJ15">SUM(AI13:AI14)</f>
        <v>0</v>
      </c>
      <c r="AJ15" s="72">
        <f t="shared" si="2"/>
        <v>0</v>
      </c>
      <c r="AK15" s="72">
        <f t="shared" si="2"/>
        <v>0</v>
      </c>
      <c r="AL15" s="72">
        <f t="shared" si="2"/>
        <v>0</v>
      </c>
      <c r="AM15" s="72">
        <f t="shared" si="2"/>
        <v>0</v>
      </c>
      <c r="AN15" s="72">
        <f t="shared" si="2"/>
        <v>0</v>
      </c>
      <c r="AO15" s="72">
        <f t="shared" si="2"/>
        <v>0</v>
      </c>
      <c r="AP15" s="72">
        <f t="shared" si="2"/>
        <v>0</v>
      </c>
      <c r="AQ15" s="72">
        <f t="shared" si="2"/>
        <v>0</v>
      </c>
      <c r="AR15" s="72">
        <f t="shared" si="2"/>
        <v>0</v>
      </c>
      <c r="AS15" s="72">
        <f t="shared" si="2"/>
        <v>0</v>
      </c>
      <c r="AT15" s="72">
        <f t="shared" si="2"/>
        <v>0</v>
      </c>
      <c r="AU15" s="72">
        <f t="shared" si="2"/>
        <v>0</v>
      </c>
      <c r="AV15" s="72">
        <f t="shared" si="2"/>
        <v>18.377166194</v>
      </c>
      <c r="AW15" s="72">
        <f t="shared" si="2"/>
        <v>42.895374679999996</v>
      </c>
      <c r="AX15" s="72">
        <f t="shared" si="2"/>
        <v>6.740068224</v>
      </c>
      <c r="AY15" s="72">
        <f t="shared" si="2"/>
        <v>0</v>
      </c>
      <c r="AZ15" s="72">
        <f t="shared" si="2"/>
        <v>113.91839870300001</v>
      </c>
      <c r="BA15" s="72">
        <f t="shared" si="2"/>
        <v>0</v>
      </c>
      <c r="BB15" s="72">
        <f t="shared" si="2"/>
        <v>0</v>
      </c>
      <c r="BC15" s="72">
        <f t="shared" si="2"/>
        <v>0</v>
      </c>
      <c r="BD15" s="72">
        <f t="shared" si="2"/>
        <v>0</v>
      </c>
      <c r="BE15" s="72">
        <f t="shared" si="2"/>
        <v>0</v>
      </c>
      <c r="BF15" s="72">
        <f t="shared" si="2"/>
        <v>4.53031507</v>
      </c>
      <c r="BG15" s="72">
        <f t="shared" si="2"/>
        <v>1.64556697</v>
      </c>
      <c r="BH15" s="72">
        <f t="shared" si="2"/>
        <v>0</v>
      </c>
      <c r="BI15" s="72">
        <f t="shared" si="2"/>
        <v>0</v>
      </c>
      <c r="BJ15" s="72">
        <f t="shared" si="2"/>
        <v>3.886699675</v>
      </c>
      <c r="BK15" s="102">
        <f>SUM(BK13:BK14)</f>
        <v>644.787092583</v>
      </c>
      <c r="BL15" s="120"/>
    </row>
    <row r="16" spans="1:64" ht="12.75">
      <c r="A16" s="6" t="s">
        <v>69</v>
      </c>
      <c r="B16" s="13" t="s">
        <v>10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50"/>
      <c r="BL16" s="120"/>
    </row>
    <row r="17" spans="1:64" ht="12.75">
      <c r="A17" s="6"/>
      <c r="B17" s="98" t="s">
        <v>154</v>
      </c>
      <c r="C17" s="42">
        <v>0</v>
      </c>
      <c r="D17" s="40">
        <v>0.124241246</v>
      </c>
      <c r="E17" s="35">
        <v>0</v>
      </c>
      <c r="F17" s="35">
        <v>0</v>
      </c>
      <c r="G17" s="41">
        <v>0</v>
      </c>
      <c r="H17" s="58">
        <v>0.555267437</v>
      </c>
      <c r="I17" s="35">
        <v>76.197289229</v>
      </c>
      <c r="J17" s="35">
        <v>0</v>
      </c>
      <c r="K17" s="35">
        <v>0</v>
      </c>
      <c r="L17" s="41">
        <v>41.248025788</v>
      </c>
      <c r="M17" s="58">
        <v>0</v>
      </c>
      <c r="N17" s="40">
        <v>0</v>
      </c>
      <c r="O17" s="35">
        <v>0</v>
      </c>
      <c r="P17" s="35">
        <v>0</v>
      </c>
      <c r="Q17" s="41">
        <v>0</v>
      </c>
      <c r="R17" s="58">
        <v>0.109986692</v>
      </c>
      <c r="S17" s="35">
        <v>10.353437168</v>
      </c>
      <c r="T17" s="35">
        <v>0</v>
      </c>
      <c r="U17" s="35">
        <v>0</v>
      </c>
      <c r="V17" s="41">
        <v>0.505247733</v>
      </c>
      <c r="W17" s="58">
        <v>0</v>
      </c>
      <c r="X17" s="35">
        <v>0</v>
      </c>
      <c r="Y17" s="35">
        <v>0</v>
      </c>
      <c r="Z17" s="35">
        <v>0</v>
      </c>
      <c r="AA17" s="41">
        <v>0</v>
      </c>
      <c r="AB17" s="58">
        <v>0</v>
      </c>
      <c r="AC17" s="35">
        <v>0</v>
      </c>
      <c r="AD17" s="35">
        <v>0</v>
      </c>
      <c r="AE17" s="35">
        <v>0</v>
      </c>
      <c r="AF17" s="41">
        <v>0</v>
      </c>
      <c r="AG17" s="58">
        <v>0</v>
      </c>
      <c r="AH17" s="35">
        <v>0</v>
      </c>
      <c r="AI17" s="35">
        <v>0</v>
      </c>
      <c r="AJ17" s="35">
        <v>0</v>
      </c>
      <c r="AK17" s="41">
        <v>0</v>
      </c>
      <c r="AL17" s="58">
        <v>0</v>
      </c>
      <c r="AM17" s="35">
        <v>0</v>
      </c>
      <c r="AN17" s="35">
        <v>0</v>
      </c>
      <c r="AO17" s="35">
        <v>0</v>
      </c>
      <c r="AP17" s="41">
        <v>0</v>
      </c>
      <c r="AQ17" s="58">
        <v>0</v>
      </c>
      <c r="AR17" s="40">
        <v>0</v>
      </c>
      <c r="AS17" s="35">
        <v>0</v>
      </c>
      <c r="AT17" s="35">
        <v>0</v>
      </c>
      <c r="AU17" s="41">
        <v>0</v>
      </c>
      <c r="AV17" s="58">
        <v>0.26389912</v>
      </c>
      <c r="AW17" s="35">
        <v>17.026465812</v>
      </c>
      <c r="AX17" s="35">
        <v>0</v>
      </c>
      <c r="AY17" s="35">
        <v>0</v>
      </c>
      <c r="AZ17" s="41">
        <v>15.707490938</v>
      </c>
      <c r="BA17" s="58">
        <v>0</v>
      </c>
      <c r="BB17" s="40">
        <v>0</v>
      </c>
      <c r="BC17" s="35">
        <v>0</v>
      </c>
      <c r="BD17" s="35">
        <v>0</v>
      </c>
      <c r="BE17" s="41">
        <v>0</v>
      </c>
      <c r="BF17" s="58">
        <v>0.056399754</v>
      </c>
      <c r="BG17" s="40">
        <v>0</v>
      </c>
      <c r="BH17" s="35">
        <v>0</v>
      </c>
      <c r="BI17" s="35">
        <v>0</v>
      </c>
      <c r="BJ17" s="43">
        <v>0.735858262</v>
      </c>
      <c r="BK17" s="100">
        <v>162.883609179</v>
      </c>
      <c r="BL17" s="120"/>
    </row>
    <row r="18" spans="1:64" ht="12.75">
      <c r="A18" s="6"/>
      <c r="B18" s="98" t="s">
        <v>141</v>
      </c>
      <c r="C18" s="42">
        <v>0</v>
      </c>
      <c r="D18" s="113">
        <v>0.54123068</v>
      </c>
      <c r="E18" s="42">
        <v>0</v>
      </c>
      <c r="F18" s="42">
        <v>0</v>
      </c>
      <c r="G18" s="33">
        <v>0</v>
      </c>
      <c r="H18" s="58">
        <v>0.525876558</v>
      </c>
      <c r="I18" s="42">
        <v>5.413389265</v>
      </c>
      <c r="J18" s="42">
        <v>0</v>
      </c>
      <c r="K18" s="42">
        <v>0</v>
      </c>
      <c r="L18" s="33">
        <v>8.251494813</v>
      </c>
      <c r="M18" s="58">
        <v>0</v>
      </c>
      <c r="N18" s="113">
        <v>0</v>
      </c>
      <c r="O18" s="42">
        <v>0</v>
      </c>
      <c r="P18" s="42">
        <v>0</v>
      </c>
      <c r="Q18" s="33">
        <v>0</v>
      </c>
      <c r="R18" s="58">
        <v>0.066192498</v>
      </c>
      <c r="S18" s="42">
        <v>0</v>
      </c>
      <c r="T18" s="42">
        <v>0</v>
      </c>
      <c r="U18" s="42">
        <v>0</v>
      </c>
      <c r="V18" s="33">
        <v>0.348985542</v>
      </c>
      <c r="W18" s="58">
        <v>0</v>
      </c>
      <c r="X18" s="42">
        <v>0</v>
      </c>
      <c r="Y18" s="42">
        <v>0</v>
      </c>
      <c r="Z18" s="42">
        <v>0</v>
      </c>
      <c r="AA18" s="33">
        <v>0</v>
      </c>
      <c r="AB18" s="58">
        <v>0</v>
      </c>
      <c r="AC18" s="42">
        <v>0</v>
      </c>
      <c r="AD18" s="42">
        <v>0</v>
      </c>
      <c r="AE18" s="42">
        <v>0</v>
      </c>
      <c r="AF18" s="33">
        <v>0</v>
      </c>
      <c r="AG18" s="58">
        <v>0</v>
      </c>
      <c r="AH18" s="42">
        <v>0</v>
      </c>
      <c r="AI18" s="42">
        <v>0</v>
      </c>
      <c r="AJ18" s="42">
        <v>0</v>
      </c>
      <c r="AK18" s="33">
        <v>0</v>
      </c>
      <c r="AL18" s="58">
        <v>0</v>
      </c>
      <c r="AM18" s="42">
        <v>0</v>
      </c>
      <c r="AN18" s="42">
        <v>0</v>
      </c>
      <c r="AO18" s="42">
        <v>0</v>
      </c>
      <c r="AP18" s="33">
        <v>0</v>
      </c>
      <c r="AQ18" s="58">
        <v>0</v>
      </c>
      <c r="AR18" s="113">
        <v>0</v>
      </c>
      <c r="AS18" s="42">
        <v>0</v>
      </c>
      <c r="AT18" s="42">
        <v>0</v>
      </c>
      <c r="AU18" s="33">
        <v>0</v>
      </c>
      <c r="AV18" s="58">
        <v>0.101998475</v>
      </c>
      <c r="AW18" s="42">
        <v>22.435845069</v>
      </c>
      <c r="AX18" s="42">
        <v>0</v>
      </c>
      <c r="AY18" s="42">
        <v>0</v>
      </c>
      <c r="AZ18" s="33">
        <v>6.619774566</v>
      </c>
      <c r="BA18" s="58">
        <v>0</v>
      </c>
      <c r="BB18" s="113">
        <v>0</v>
      </c>
      <c r="BC18" s="42">
        <v>0</v>
      </c>
      <c r="BD18" s="42">
        <v>0</v>
      </c>
      <c r="BE18" s="33">
        <v>0</v>
      </c>
      <c r="BF18" s="58">
        <v>0.030221771</v>
      </c>
      <c r="BG18" s="113">
        <v>0</v>
      </c>
      <c r="BH18" s="42">
        <v>0</v>
      </c>
      <c r="BI18" s="42">
        <v>0</v>
      </c>
      <c r="BJ18" s="33">
        <v>0.245551889</v>
      </c>
      <c r="BK18" s="114">
        <v>44.580561126</v>
      </c>
      <c r="BL18" s="120"/>
    </row>
    <row r="19" spans="1:64" ht="12.75">
      <c r="A19" s="6"/>
      <c r="B19" s="98" t="s">
        <v>151</v>
      </c>
      <c r="C19" s="42">
        <v>0</v>
      </c>
      <c r="D19" s="113">
        <v>0.094765581</v>
      </c>
      <c r="E19" s="42">
        <v>0</v>
      </c>
      <c r="F19" s="42">
        <v>0</v>
      </c>
      <c r="G19" s="33">
        <v>0</v>
      </c>
      <c r="H19" s="58">
        <v>0.330205401</v>
      </c>
      <c r="I19" s="42">
        <v>60.150417184</v>
      </c>
      <c r="J19" s="42">
        <v>0</v>
      </c>
      <c r="K19" s="42">
        <v>0</v>
      </c>
      <c r="L19" s="33">
        <v>11.906182166</v>
      </c>
      <c r="M19" s="58">
        <v>0</v>
      </c>
      <c r="N19" s="113">
        <v>0</v>
      </c>
      <c r="O19" s="42">
        <v>0</v>
      </c>
      <c r="P19" s="42">
        <v>0</v>
      </c>
      <c r="Q19" s="33">
        <v>0</v>
      </c>
      <c r="R19" s="58">
        <v>0.075905332</v>
      </c>
      <c r="S19" s="42">
        <v>2.105901801</v>
      </c>
      <c r="T19" s="42">
        <v>0</v>
      </c>
      <c r="U19" s="42">
        <v>0</v>
      </c>
      <c r="V19" s="33">
        <v>2.550633618</v>
      </c>
      <c r="W19" s="58">
        <v>0</v>
      </c>
      <c r="X19" s="42">
        <v>0</v>
      </c>
      <c r="Y19" s="42">
        <v>0</v>
      </c>
      <c r="Z19" s="42">
        <v>0</v>
      </c>
      <c r="AA19" s="33">
        <v>0</v>
      </c>
      <c r="AB19" s="58">
        <v>0</v>
      </c>
      <c r="AC19" s="42">
        <v>0</v>
      </c>
      <c r="AD19" s="42">
        <v>0</v>
      </c>
      <c r="AE19" s="42">
        <v>0</v>
      </c>
      <c r="AF19" s="33">
        <v>0</v>
      </c>
      <c r="AG19" s="58">
        <v>0</v>
      </c>
      <c r="AH19" s="42">
        <v>0</v>
      </c>
      <c r="AI19" s="42">
        <v>0</v>
      </c>
      <c r="AJ19" s="42">
        <v>0</v>
      </c>
      <c r="AK19" s="33">
        <v>0</v>
      </c>
      <c r="AL19" s="58">
        <v>0</v>
      </c>
      <c r="AM19" s="42">
        <v>0</v>
      </c>
      <c r="AN19" s="42">
        <v>0</v>
      </c>
      <c r="AO19" s="42">
        <v>0</v>
      </c>
      <c r="AP19" s="33">
        <v>0</v>
      </c>
      <c r="AQ19" s="58">
        <v>0</v>
      </c>
      <c r="AR19" s="113">
        <v>0</v>
      </c>
      <c r="AS19" s="42">
        <v>0</v>
      </c>
      <c r="AT19" s="42">
        <v>0</v>
      </c>
      <c r="AU19" s="33">
        <v>0</v>
      </c>
      <c r="AV19" s="58">
        <v>0.317626453</v>
      </c>
      <c r="AW19" s="42">
        <v>15.863375339</v>
      </c>
      <c r="AX19" s="42">
        <v>0</v>
      </c>
      <c r="AY19" s="42">
        <v>0</v>
      </c>
      <c r="AZ19" s="33">
        <v>16.263977856</v>
      </c>
      <c r="BA19" s="58">
        <v>0</v>
      </c>
      <c r="BB19" s="113">
        <v>0</v>
      </c>
      <c r="BC19" s="42">
        <v>0</v>
      </c>
      <c r="BD19" s="42">
        <v>0</v>
      </c>
      <c r="BE19" s="33">
        <v>0</v>
      </c>
      <c r="BF19" s="58">
        <v>0.143350784</v>
      </c>
      <c r="BG19" s="113">
        <v>0.052590499</v>
      </c>
      <c r="BH19" s="42">
        <v>0</v>
      </c>
      <c r="BI19" s="42">
        <v>0</v>
      </c>
      <c r="BJ19" s="33">
        <v>0.863275573</v>
      </c>
      <c r="BK19" s="114">
        <v>110.718207587</v>
      </c>
      <c r="BL19" s="120"/>
    </row>
    <row r="20" spans="1:64" ht="12.75">
      <c r="A20" s="6"/>
      <c r="B20" s="98" t="s">
        <v>150</v>
      </c>
      <c r="C20" s="42">
        <v>0</v>
      </c>
      <c r="D20" s="113">
        <v>0.432395593</v>
      </c>
      <c r="E20" s="42">
        <v>0</v>
      </c>
      <c r="F20" s="42">
        <v>0</v>
      </c>
      <c r="G20" s="33">
        <v>0</v>
      </c>
      <c r="H20" s="58">
        <v>0.906242999</v>
      </c>
      <c r="I20" s="42">
        <v>381.137387661</v>
      </c>
      <c r="J20" s="42">
        <v>0</v>
      </c>
      <c r="K20" s="42">
        <v>0</v>
      </c>
      <c r="L20" s="33">
        <v>67.460364781</v>
      </c>
      <c r="M20" s="58">
        <v>0</v>
      </c>
      <c r="N20" s="113">
        <v>0</v>
      </c>
      <c r="O20" s="42">
        <v>0</v>
      </c>
      <c r="P20" s="42">
        <v>0</v>
      </c>
      <c r="Q20" s="33">
        <v>0</v>
      </c>
      <c r="R20" s="58">
        <v>0.257856566</v>
      </c>
      <c r="S20" s="42">
        <v>5.642590728</v>
      </c>
      <c r="T20" s="42">
        <v>0</v>
      </c>
      <c r="U20" s="42">
        <v>0</v>
      </c>
      <c r="V20" s="33">
        <v>3.041162042</v>
      </c>
      <c r="W20" s="58">
        <v>0</v>
      </c>
      <c r="X20" s="42">
        <v>0</v>
      </c>
      <c r="Y20" s="42">
        <v>0</v>
      </c>
      <c r="Z20" s="42">
        <v>0</v>
      </c>
      <c r="AA20" s="33">
        <v>0</v>
      </c>
      <c r="AB20" s="58">
        <v>0</v>
      </c>
      <c r="AC20" s="42">
        <v>0</v>
      </c>
      <c r="AD20" s="42">
        <v>0</v>
      </c>
      <c r="AE20" s="42">
        <v>0</v>
      </c>
      <c r="AF20" s="33">
        <v>0</v>
      </c>
      <c r="AG20" s="58">
        <v>0</v>
      </c>
      <c r="AH20" s="42">
        <v>0</v>
      </c>
      <c r="AI20" s="42">
        <v>0</v>
      </c>
      <c r="AJ20" s="42">
        <v>0</v>
      </c>
      <c r="AK20" s="33">
        <v>0</v>
      </c>
      <c r="AL20" s="58">
        <v>0</v>
      </c>
      <c r="AM20" s="42">
        <v>0</v>
      </c>
      <c r="AN20" s="42">
        <v>0</v>
      </c>
      <c r="AO20" s="42">
        <v>0</v>
      </c>
      <c r="AP20" s="33">
        <v>0</v>
      </c>
      <c r="AQ20" s="58">
        <v>0</v>
      </c>
      <c r="AR20" s="113">
        <v>0</v>
      </c>
      <c r="AS20" s="42">
        <v>0</v>
      </c>
      <c r="AT20" s="42">
        <v>0</v>
      </c>
      <c r="AU20" s="33">
        <v>0</v>
      </c>
      <c r="AV20" s="58">
        <v>1.06930682</v>
      </c>
      <c r="AW20" s="42">
        <v>54.564712502</v>
      </c>
      <c r="AX20" s="42">
        <v>0</v>
      </c>
      <c r="AY20" s="42">
        <v>0</v>
      </c>
      <c r="AZ20" s="33">
        <v>66.361155484</v>
      </c>
      <c r="BA20" s="58">
        <v>0</v>
      </c>
      <c r="BB20" s="113">
        <v>0</v>
      </c>
      <c r="BC20" s="42">
        <v>0</v>
      </c>
      <c r="BD20" s="42">
        <v>0</v>
      </c>
      <c r="BE20" s="33">
        <v>0</v>
      </c>
      <c r="BF20" s="58">
        <v>0.33826195</v>
      </c>
      <c r="BG20" s="113">
        <v>6.297412441</v>
      </c>
      <c r="BH20" s="42">
        <v>0</v>
      </c>
      <c r="BI20" s="42">
        <v>0</v>
      </c>
      <c r="BJ20" s="33">
        <v>12.250444815</v>
      </c>
      <c r="BK20" s="114">
        <v>599.759294382</v>
      </c>
      <c r="BL20" s="120"/>
    </row>
    <row r="21" spans="1:64" ht="12.75">
      <c r="A21" s="27"/>
      <c r="B21" s="28" t="s">
        <v>98</v>
      </c>
      <c r="C21" s="87">
        <f aca="true" t="shared" si="3" ref="C21:AH21">SUM(C17:C20)</f>
        <v>0</v>
      </c>
      <c r="D21" s="87">
        <f t="shared" si="3"/>
        <v>1.1926331</v>
      </c>
      <c r="E21" s="87">
        <f t="shared" si="3"/>
        <v>0</v>
      </c>
      <c r="F21" s="87">
        <f t="shared" si="3"/>
        <v>0</v>
      </c>
      <c r="G21" s="87">
        <f t="shared" si="3"/>
        <v>0</v>
      </c>
      <c r="H21" s="87">
        <f t="shared" si="3"/>
        <v>2.317592395</v>
      </c>
      <c r="I21" s="87">
        <f t="shared" si="3"/>
        <v>522.898483339</v>
      </c>
      <c r="J21" s="87">
        <f t="shared" si="3"/>
        <v>0</v>
      </c>
      <c r="K21" s="87">
        <f t="shared" si="3"/>
        <v>0</v>
      </c>
      <c r="L21" s="87">
        <f t="shared" si="3"/>
        <v>128.866067548</v>
      </c>
      <c r="M21" s="87">
        <f t="shared" si="3"/>
        <v>0</v>
      </c>
      <c r="N21" s="87">
        <f t="shared" si="3"/>
        <v>0</v>
      </c>
      <c r="O21" s="87">
        <f t="shared" si="3"/>
        <v>0</v>
      </c>
      <c r="P21" s="87">
        <f t="shared" si="3"/>
        <v>0</v>
      </c>
      <c r="Q21" s="87">
        <f t="shared" si="3"/>
        <v>0</v>
      </c>
      <c r="R21" s="87">
        <f t="shared" si="3"/>
        <v>0.5099410879999999</v>
      </c>
      <c r="S21" s="87">
        <f t="shared" si="3"/>
        <v>18.101929697</v>
      </c>
      <c r="T21" s="87">
        <f t="shared" si="3"/>
        <v>0</v>
      </c>
      <c r="U21" s="87">
        <f t="shared" si="3"/>
        <v>0</v>
      </c>
      <c r="V21" s="87">
        <f t="shared" si="3"/>
        <v>6.446028934999999</v>
      </c>
      <c r="W21" s="87">
        <f t="shared" si="3"/>
        <v>0</v>
      </c>
      <c r="X21" s="87">
        <f t="shared" si="3"/>
        <v>0</v>
      </c>
      <c r="Y21" s="87">
        <f t="shared" si="3"/>
        <v>0</v>
      </c>
      <c r="Z21" s="87">
        <f t="shared" si="3"/>
        <v>0</v>
      </c>
      <c r="AA21" s="87">
        <f t="shared" si="3"/>
        <v>0</v>
      </c>
      <c r="AB21" s="87">
        <f t="shared" si="3"/>
        <v>0</v>
      </c>
      <c r="AC21" s="87">
        <f t="shared" si="3"/>
        <v>0</v>
      </c>
      <c r="AD21" s="87">
        <f t="shared" si="3"/>
        <v>0</v>
      </c>
      <c r="AE21" s="87">
        <f t="shared" si="3"/>
        <v>0</v>
      </c>
      <c r="AF21" s="87">
        <f t="shared" si="3"/>
        <v>0</v>
      </c>
      <c r="AG21" s="87">
        <f t="shared" si="3"/>
        <v>0</v>
      </c>
      <c r="AH21" s="87">
        <f t="shared" si="3"/>
        <v>0</v>
      </c>
      <c r="AI21" s="87">
        <f aca="true" t="shared" si="4" ref="AI21:BK21">SUM(AI17:AI20)</f>
        <v>0</v>
      </c>
      <c r="AJ21" s="87">
        <f t="shared" si="4"/>
        <v>0</v>
      </c>
      <c r="AK21" s="87">
        <f t="shared" si="4"/>
        <v>0</v>
      </c>
      <c r="AL21" s="87">
        <f t="shared" si="4"/>
        <v>0</v>
      </c>
      <c r="AM21" s="87">
        <f t="shared" si="4"/>
        <v>0</v>
      </c>
      <c r="AN21" s="87">
        <f t="shared" si="4"/>
        <v>0</v>
      </c>
      <c r="AO21" s="87">
        <f t="shared" si="4"/>
        <v>0</v>
      </c>
      <c r="AP21" s="87">
        <f t="shared" si="4"/>
        <v>0</v>
      </c>
      <c r="AQ21" s="87">
        <f t="shared" si="4"/>
        <v>0</v>
      </c>
      <c r="AR21" s="87">
        <f t="shared" si="4"/>
        <v>0</v>
      </c>
      <c r="AS21" s="87">
        <f t="shared" si="4"/>
        <v>0</v>
      </c>
      <c r="AT21" s="87">
        <f t="shared" si="4"/>
        <v>0</v>
      </c>
      <c r="AU21" s="87">
        <f t="shared" si="4"/>
        <v>0</v>
      </c>
      <c r="AV21" s="87">
        <f t="shared" si="4"/>
        <v>1.752830868</v>
      </c>
      <c r="AW21" s="87">
        <f t="shared" si="4"/>
        <v>109.890398722</v>
      </c>
      <c r="AX21" s="87">
        <f t="shared" si="4"/>
        <v>0</v>
      </c>
      <c r="AY21" s="87">
        <f t="shared" si="4"/>
        <v>0</v>
      </c>
      <c r="AZ21" s="87">
        <f t="shared" si="4"/>
        <v>104.95239884399999</v>
      </c>
      <c r="BA21" s="87">
        <f t="shared" si="4"/>
        <v>0</v>
      </c>
      <c r="BB21" s="87">
        <f t="shared" si="4"/>
        <v>0</v>
      </c>
      <c r="BC21" s="87">
        <f t="shared" si="4"/>
        <v>0</v>
      </c>
      <c r="BD21" s="87">
        <f t="shared" si="4"/>
        <v>0</v>
      </c>
      <c r="BE21" s="87">
        <f t="shared" si="4"/>
        <v>0</v>
      </c>
      <c r="BF21" s="87">
        <f t="shared" si="4"/>
        <v>0.568234259</v>
      </c>
      <c r="BG21" s="87">
        <f t="shared" si="4"/>
        <v>6.3500029399999995</v>
      </c>
      <c r="BH21" s="87">
        <f t="shared" si="4"/>
        <v>0</v>
      </c>
      <c r="BI21" s="87">
        <f t="shared" si="4"/>
        <v>0</v>
      </c>
      <c r="BJ21" s="87">
        <f t="shared" si="4"/>
        <v>14.095130539</v>
      </c>
      <c r="BK21" s="87">
        <f t="shared" si="4"/>
        <v>917.941672274</v>
      </c>
      <c r="BL21" s="120"/>
    </row>
    <row r="22" spans="1:64" ht="12.75">
      <c r="A22" s="6" t="s">
        <v>70</v>
      </c>
      <c r="B22" s="13" t="s">
        <v>13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51"/>
      <c r="BL22" s="120"/>
    </row>
    <row r="23" spans="1:64" ht="12.75">
      <c r="A23" s="6"/>
      <c r="B23" s="14" t="s">
        <v>31</v>
      </c>
      <c r="C23" s="88"/>
      <c r="D23" s="45"/>
      <c r="E23" s="46"/>
      <c r="F23" s="46"/>
      <c r="G23" s="47"/>
      <c r="H23" s="44"/>
      <c r="I23" s="46"/>
      <c r="J23" s="46"/>
      <c r="K23" s="46"/>
      <c r="L23" s="47"/>
      <c r="M23" s="44"/>
      <c r="N23" s="45"/>
      <c r="O23" s="46"/>
      <c r="P23" s="46"/>
      <c r="Q23" s="47"/>
      <c r="R23" s="44"/>
      <c r="S23" s="46"/>
      <c r="T23" s="46"/>
      <c r="U23" s="46"/>
      <c r="V23" s="47"/>
      <c r="W23" s="44"/>
      <c r="X23" s="46"/>
      <c r="Y23" s="46"/>
      <c r="Z23" s="46"/>
      <c r="AA23" s="47"/>
      <c r="AB23" s="44"/>
      <c r="AC23" s="46"/>
      <c r="AD23" s="46"/>
      <c r="AE23" s="46"/>
      <c r="AF23" s="47"/>
      <c r="AG23" s="44"/>
      <c r="AH23" s="46"/>
      <c r="AI23" s="46"/>
      <c r="AJ23" s="46"/>
      <c r="AK23" s="47"/>
      <c r="AL23" s="44"/>
      <c r="AM23" s="46"/>
      <c r="AN23" s="46"/>
      <c r="AO23" s="46"/>
      <c r="AP23" s="47"/>
      <c r="AQ23" s="44"/>
      <c r="AR23" s="45"/>
      <c r="AS23" s="46"/>
      <c r="AT23" s="46"/>
      <c r="AU23" s="47"/>
      <c r="AV23" s="44"/>
      <c r="AW23" s="46"/>
      <c r="AX23" s="46"/>
      <c r="AY23" s="46"/>
      <c r="AZ23" s="47"/>
      <c r="BA23" s="44"/>
      <c r="BB23" s="45"/>
      <c r="BC23" s="46"/>
      <c r="BD23" s="46"/>
      <c r="BE23" s="47"/>
      <c r="BF23" s="44"/>
      <c r="BG23" s="45"/>
      <c r="BH23" s="46"/>
      <c r="BI23" s="46"/>
      <c r="BJ23" s="47"/>
      <c r="BK23" s="48"/>
      <c r="BL23" s="120"/>
    </row>
    <row r="24" spans="1:64" ht="12.75">
      <c r="A24" s="27"/>
      <c r="B24" s="28" t="s">
        <v>83</v>
      </c>
      <c r="C24" s="89"/>
      <c r="D24" s="50"/>
      <c r="E24" s="50"/>
      <c r="F24" s="50"/>
      <c r="G24" s="51"/>
      <c r="H24" s="49"/>
      <c r="I24" s="50"/>
      <c r="J24" s="50"/>
      <c r="K24" s="50"/>
      <c r="L24" s="51"/>
      <c r="M24" s="49"/>
      <c r="N24" s="50"/>
      <c r="O24" s="50"/>
      <c r="P24" s="50"/>
      <c r="Q24" s="51"/>
      <c r="R24" s="49"/>
      <c r="S24" s="50"/>
      <c r="T24" s="50"/>
      <c r="U24" s="50"/>
      <c r="V24" s="51"/>
      <c r="W24" s="49"/>
      <c r="X24" s="50"/>
      <c r="Y24" s="50"/>
      <c r="Z24" s="50"/>
      <c r="AA24" s="51"/>
      <c r="AB24" s="49"/>
      <c r="AC24" s="50"/>
      <c r="AD24" s="50"/>
      <c r="AE24" s="50"/>
      <c r="AF24" s="51"/>
      <c r="AG24" s="49"/>
      <c r="AH24" s="50"/>
      <c r="AI24" s="50"/>
      <c r="AJ24" s="50"/>
      <c r="AK24" s="51"/>
      <c r="AL24" s="49"/>
      <c r="AM24" s="50"/>
      <c r="AN24" s="50"/>
      <c r="AO24" s="50"/>
      <c r="AP24" s="51"/>
      <c r="AQ24" s="49"/>
      <c r="AR24" s="50"/>
      <c r="AS24" s="50"/>
      <c r="AT24" s="50"/>
      <c r="AU24" s="51"/>
      <c r="AV24" s="49"/>
      <c r="AW24" s="50"/>
      <c r="AX24" s="50"/>
      <c r="AY24" s="50"/>
      <c r="AZ24" s="51"/>
      <c r="BA24" s="49"/>
      <c r="BB24" s="50"/>
      <c r="BC24" s="50"/>
      <c r="BD24" s="50"/>
      <c r="BE24" s="51"/>
      <c r="BF24" s="49"/>
      <c r="BG24" s="50"/>
      <c r="BH24" s="50"/>
      <c r="BI24" s="50"/>
      <c r="BJ24" s="51"/>
      <c r="BK24" s="52"/>
      <c r="BL24" s="120"/>
    </row>
    <row r="25" spans="1:64" ht="12.75">
      <c r="A25" s="6" t="s">
        <v>72</v>
      </c>
      <c r="B25" s="17" t="s">
        <v>87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5"/>
      <c r="BL25" s="120"/>
    </row>
    <row r="26" spans="1:64" ht="12.75">
      <c r="A26" s="6"/>
      <c r="B26" s="14" t="s">
        <v>31</v>
      </c>
      <c r="C26" s="88"/>
      <c r="D26" s="45"/>
      <c r="E26" s="46"/>
      <c r="F26" s="46"/>
      <c r="G26" s="47"/>
      <c r="H26" s="44"/>
      <c r="I26" s="46"/>
      <c r="J26" s="46"/>
      <c r="K26" s="46"/>
      <c r="L26" s="47"/>
      <c r="M26" s="44"/>
      <c r="N26" s="45"/>
      <c r="O26" s="46"/>
      <c r="P26" s="46"/>
      <c r="Q26" s="47"/>
      <c r="R26" s="44"/>
      <c r="S26" s="46"/>
      <c r="T26" s="46"/>
      <c r="U26" s="46"/>
      <c r="V26" s="47"/>
      <c r="W26" s="44"/>
      <c r="X26" s="46"/>
      <c r="Y26" s="46"/>
      <c r="Z26" s="46"/>
      <c r="AA26" s="47"/>
      <c r="AB26" s="44"/>
      <c r="AC26" s="46"/>
      <c r="AD26" s="46"/>
      <c r="AE26" s="46"/>
      <c r="AF26" s="47"/>
      <c r="AG26" s="44"/>
      <c r="AH26" s="46"/>
      <c r="AI26" s="46"/>
      <c r="AJ26" s="46"/>
      <c r="AK26" s="47"/>
      <c r="AL26" s="44"/>
      <c r="AM26" s="46"/>
      <c r="AN26" s="46"/>
      <c r="AO26" s="46"/>
      <c r="AP26" s="47"/>
      <c r="AQ26" s="44"/>
      <c r="AR26" s="45"/>
      <c r="AS26" s="46"/>
      <c r="AT26" s="46"/>
      <c r="AU26" s="47"/>
      <c r="AV26" s="44"/>
      <c r="AW26" s="46"/>
      <c r="AX26" s="46"/>
      <c r="AY26" s="46"/>
      <c r="AZ26" s="47"/>
      <c r="BA26" s="44"/>
      <c r="BB26" s="45"/>
      <c r="BC26" s="46"/>
      <c r="BD26" s="46"/>
      <c r="BE26" s="47"/>
      <c r="BF26" s="44"/>
      <c r="BG26" s="45"/>
      <c r="BH26" s="46"/>
      <c r="BI26" s="46"/>
      <c r="BJ26" s="47"/>
      <c r="BK26" s="48"/>
      <c r="BL26" s="120"/>
    </row>
    <row r="27" spans="1:64" ht="12.75">
      <c r="A27" s="27"/>
      <c r="B27" s="28" t="s">
        <v>82</v>
      </c>
      <c r="C27" s="89"/>
      <c r="D27" s="50"/>
      <c r="E27" s="50"/>
      <c r="F27" s="50"/>
      <c r="G27" s="51"/>
      <c r="H27" s="49"/>
      <c r="I27" s="50"/>
      <c r="J27" s="50"/>
      <c r="K27" s="50"/>
      <c r="L27" s="51"/>
      <c r="M27" s="49"/>
      <c r="N27" s="50"/>
      <c r="O27" s="50"/>
      <c r="P27" s="50"/>
      <c r="Q27" s="51"/>
      <c r="R27" s="49"/>
      <c r="S27" s="50"/>
      <c r="T27" s="50"/>
      <c r="U27" s="50"/>
      <c r="V27" s="51"/>
      <c r="W27" s="49"/>
      <c r="X27" s="50"/>
      <c r="Y27" s="50"/>
      <c r="Z27" s="50"/>
      <c r="AA27" s="51"/>
      <c r="AB27" s="49"/>
      <c r="AC27" s="50"/>
      <c r="AD27" s="50"/>
      <c r="AE27" s="50"/>
      <c r="AF27" s="51"/>
      <c r="AG27" s="49"/>
      <c r="AH27" s="50"/>
      <c r="AI27" s="50"/>
      <c r="AJ27" s="50"/>
      <c r="AK27" s="51"/>
      <c r="AL27" s="49"/>
      <c r="AM27" s="50"/>
      <c r="AN27" s="50"/>
      <c r="AO27" s="50"/>
      <c r="AP27" s="51"/>
      <c r="AQ27" s="49"/>
      <c r="AR27" s="50"/>
      <c r="AS27" s="50"/>
      <c r="AT27" s="50"/>
      <c r="AU27" s="51"/>
      <c r="AV27" s="49"/>
      <c r="AW27" s="50"/>
      <c r="AX27" s="50"/>
      <c r="AY27" s="50"/>
      <c r="AZ27" s="51"/>
      <c r="BA27" s="49"/>
      <c r="BB27" s="50"/>
      <c r="BC27" s="50"/>
      <c r="BD27" s="50"/>
      <c r="BE27" s="51"/>
      <c r="BF27" s="49"/>
      <c r="BG27" s="50"/>
      <c r="BH27" s="50"/>
      <c r="BI27" s="50"/>
      <c r="BJ27" s="51"/>
      <c r="BK27" s="52"/>
      <c r="BL27" s="120"/>
    </row>
    <row r="28" spans="1:64" ht="12.75">
      <c r="A28" s="6" t="s">
        <v>73</v>
      </c>
      <c r="B28" s="13" t="s">
        <v>14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5"/>
      <c r="BL28" s="120"/>
    </row>
    <row r="29" spans="1:64" ht="25.5">
      <c r="A29" s="6"/>
      <c r="B29" s="17" t="s">
        <v>155</v>
      </c>
      <c r="C29" s="42">
        <v>0</v>
      </c>
      <c r="D29" s="40">
        <v>1.82251468</v>
      </c>
      <c r="E29" s="35">
        <v>0</v>
      </c>
      <c r="F29" s="35">
        <v>0</v>
      </c>
      <c r="G29" s="41">
        <v>0</v>
      </c>
      <c r="H29" s="58">
        <v>0.54282966</v>
      </c>
      <c r="I29" s="35">
        <v>14.069207939</v>
      </c>
      <c r="J29" s="35">
        <v>0</v>
      </c>
      <c r="K29" s="35">
        <v>0</v>
      </c>
      <c r="L29" s="41">
        <v>23.646758396</v>
      </c>
      <c r="M29" s="58">
        <v>0</v>
      </c>
      <c r="N29" s="40">
        <v>0</v>
      </c>
      <c r="O29" s="35">
        <v>0</v>
      </c>
      <c r="P29" s="35">
        <v>0</v>
      </c>
      <c r="Q29" s="41">
        <v>0</v>
      </c>
      <c r="R29" s="58">
        <v>0.278343789</v>
      </c>
      <c r="S29" s="35">
        <v>7.740815235</v>
      </c>
      <c r="T29" s="35">
        <v>0</v>
      </c>
      <c r="U29" s="35">
        <v>0</v>
      </c>
      <c r="V29" s="41">
        <v>0.728256074</v>
      </c>
      <c r="W29" s="58">
        <v>0</v>
      </c>
      <c r="X29" s="35">
        <v>0</v>
      </c>
      <c r="Y29" s="35">
        <v>0</v>
      </c>
      <c r="Z29" s="35">
        <v>0</v>
      </c>
      <c r="AA29" s="41">
        <v>0</v>
      </c>
      <c r="AB29" s="58">
        <v>0</v>
      </c>
      <c r="AC29" s="35">
        <v>0</v>
      </c>
      <c r="AD29" s="35">
        <v>0</v>
      </c>
      <c r="AE29" s="35">
        <v>0</v>
      </c>
      <c r="AF29" s="41">
        <v>0</v>
      </c>
      <c r="AG29" s="58">
        <v>0</v>
      </c>
      <c r="AH29" s="35">
        <v>0</v>
      </c>
      <c r="AI29" s="35">
        <v>0</v>
      </c>
      <c r="AJ29" s="35">
        <v>0</v>
      </c>
      <c r="AK29" s="41">
        <v>0</v>
      </c>
      <c r="AL29" s="58">
        <v>0</v>
      </c>
      <c r="AM29" s="35">
        <v>0</v>
      </c>
      <c r="AN29" s="35">
        <v>0</v>
      </c>
      <c r="AO29" s="35">
        <v>0</v>
      </c>
      <c r="AP29" s="41">
        <v>0</v>
      </c>
      <c r="AQ29" s="58">
        <v>0</v>
      </c>
      <c r="AR29" s="40">
        <v>0</v>
      </c>
      <c r="AS29" s="35">
        <v>0</v>
      </c>
      <c r="AT29" s="35">
        <v>0</v>
      </c>
      <c r="AU29" s="41">
        <v>0</v>
      </c>
      <c r="AV29" s="58">
        <v>0.596250672</v>
      </c>
      <c r="AW29" s="35">
        <v>13.032485495</v>
      </c>
      <c r="AX29" s="35">
        <v>0</v>
      </c>
      <c r="AY29" s="35">
        <v>0</v>
      </c>
      <c r="AZ29" s="41">
        <v>26.446084312</v>
      </c>
      <c r="BA29" s="58">
        <v>0</v>
      </c>
      <c r="BB29" s="40">
        <v>0</v>
      </c>
      <c r="BC29" s="35">
        <v>0</v>
      </c>
      <c r="BD29" s="35">
        <v>0</v>
      </c>
      <c r="BE29" s="41">
        <v>0</v>
      </c>
      <c r="BF29" s="58">
        <v>0.291816648</v>
      </c>
      <c r="BG29" s="40">
        <v>0</v>
      </c>
      <c r="BH29" s="35">
        <v>0</v>
      </c>
      <c r="BI29" s="35">
        <v>0</v>
      </c>
      <c r="BJ29" s="41">
        <v>1.011200435</v>
      </c>
      <c r="BK29" s="100">
        <v>90.206563335</v>
      </c>
      <c r="BL29" s="120"/>
    </row>
    <row r="30" spans="1:64" ht="25.5">
      <c r="A30" s="6"/>
      <c r="B30" s="17" t="s">
        <v>158</v>
      </c>
      <c r="C30" s="42">
        <v>0</v>
      </c>
      <c r="D30" s="40">
        <v>27.325437279</v>
      </c>
      <c r="E30" s="35">
        <v>0</v>
      </c>
      <c r="F30" s="35">
        <v>0</v>
      </c>
      <c r="G30" s="41">
        <v>0</v>
      </c>
      <c r="H30" s="58">
        <v>4.657408745</v>
      </c>
      <c r="I30" s="35">
        <v>1232.832524948</v>
      </c>
      <c r="J30" s="35">
        <v>5.357928878</v>
      </c>
      <c r="K30" s="35">
        <v>0</v>
      </c>
      <c r="L30" s="41">
        <v>427.047828069</v>
      </c>
      <c r="M30" s="58">
        <v>0</v>
      </c>
      <c r="N30" s="40">
        <v>0</v>
      </c>
      <c r="O30" s="35">
        <v>0</v>
      </c>
      <c r="P30" s="35">
        <v>0</v>
      </c>
      <c r="Q30" s="41">
        <v>0</v>
      </c>
      <c r="R30" s="58">
        <v>0.554867391</v>
      </c>
      <c r="S30" s="35">
        <v>52.718902808</v>
      </c>
      <c r="T30" s="35">
        <v>1.071096952</v>
      </c>
      <c r="U30" s="35">
        <v>0</v>
      </c>
      <c r="V30" s="41">
        <v>15.2091259</v>
      </c>
      <c r="W30" s="58">
        <v>0</v>
      </c>
      <c r="X30" s="35">
        <v>0</v>
      </c>
      <c r="Y30" s="35">
        <v>0</v>
      </c>
      <c r="Z30" s="35">
        <v>0</v>
      </c>
      <c r="AA30" s="41">
        <v>0</v>
      </c>
      <c r="AB30" s="58">
        <v>0</v>
      </c>
      <c r="AC30" s="35">
        <v>0</v>
      </c>
      <c r="AD30" s="35">
        <v>0</v>
      </c>
      <c r="AE30" s="35">
        <v>0</v>
      </c>
      <c r="AF30" s="41">
        <v>0</v>
      </c>
      <c r="AG30" s="58">
        <v>0</v>
      </c>
      <c r="AH30" s="35">
        <v>0</v>
      </c>
      <c r="AI30" s="35">
        <v>0</v>
      </c>
      <c r="AJ30" s="35">
        <v>0</v>
      </c>
      <c r="AK30" s="41">
        <v>0</v>
      </c>
      <c r="AL30" s="58">
        <v>0</v>
      </c>
      <c r="AM30" s="35">
        <v>0</v>
      </c>
      <c r="AN30" s="35">
        <v>0</v>
      </c>
      <c r="AO30" s="35">
        <v>0</v>
      </c>
      <c r="AP30" s="41">
        <v>0</v>
      </c>
      <c r="AQ30" s="58">
        <v>0</v>
      </c>
      <c r="AR30" s="40">
        <v>0</v>
      </c>
      <c r="AS30" s="35">
        <v>0</v>
      </c>
      <c r="AT30" s="35">
        <v>0</v>
      </c>
      <c r="AU30" s="41">
        <v>0</v>
      </c>
      <c r="AV30" s="58">
        <v>1.970743538</v>
      </c>
      <c r="AW30" s="35">
        <v>222.709800775</v>
      </c>
      <c r="AX30" s="35">
        <v>0</v>
      </c>
      <c r="AY30" s="35">
        <v>0</v>
      </c>
      <c r="AZ30" s="41">
        <v>231.954373304</v>
      </c>
      <c r="BA30" s="58">
        <v>0</v>
      </c>
      <c r="BB30" s="40">
        <v>0</v>
      </c>
      <c r="BC30" s="35">
        <v>0</v>
      </c>
      <c r="BD30" s="35">
        <v>0</v>
      </c>
      <c r="BE30" s="41">
        <v>0</v>
      </c>
      <c r="BF30" s="58">
        <v>0.330451666</v>
      </c>
      <c r="BG30" s="40">
        <v>0</v>
      </c>
      <c r="BH30" s="35">
        <v>0</v>
      </c>
      <c r="BI30" s="35">
        <v>0</v>
      </c>
      <c r="BJ30" s="41">
        <v>8.35967872</v>
      </c>
      <c r="BK30" s="100">
        <v>2232.100168973</v>
      </c>
      <c r="BL30" s="120"/>
    </row>
    <row r="31" spans="1:64" ht="12.75">
      <c r="A31" s="6"/>
      <c r="B31" s="17" t="s">
        <v>136</v>
      </c>
      <c r="C31" s="42">
        <v>0</v>
      </c>
      <c r="D31" s="40">
        <v>157.682232908</v>
      </c>
      <c r="E31" s="35">
        <v>0</v>
      </c>
      <c r="F31" s="35">
        <v>0</v>
      </c>
      <c r="G31" s="41">
        <v>0</v>
      </c>
      <c r="H31" s="58">
        <v>9.098751755</v>
      </c>
      <c r="I31" s="35">
        <v>57.00614736</v>
      </c>
      <c r="J31" s="35">
        <v>0</v>
      </c>
      <c r="K31" s="35">
        <v>0</v>
      </c>
      <c r="L31" s="41">
        <v>126.572538425</v>
      </c>
      <c r="M31" s="58">
        <v>0</v>
      </c>
      <c r="N31" s="40">
        <v>0</v>
      </c>
      <c r="O31" s="35">
        <v>0</v>
      </c>
      <c r="P31" s="35">
        <v>0</v>
      </c>
      <c r="Q31" s="41">
        <v>0</v>
      </c>
      <c r="R31" s="58">
        <v>3.246276759</v>
      </c>
      <c r="S31" s="35">
        <v>9.337624859</v>
      </c>
      <c r="T31" s="35">
        <v>0</v>
      </c>
      <c r="U31" s="35">
        <v>0</v>
      </c>
      <c r="V31" s="41">
        <v>2.913930192</v>
      </c>
      <c r="W31" s="58">
        <v>0</v>
      </c>
      <c r="X31" s="35">
        <v>0</v>
      </c>
      <c r="Y31" s="35">
        <v>0</v>
      </c>
      <c r="Z31" s="35">
        <v>0</v>
      </c>
      <c r="AA31" s="41">
        <v>0</v>
      </c>
      <c r="AB31" s="58">
        <v>0.000126265</v>
      </c>
      <c r="AC31" s="35">
        <v>0</v>
      </c>
      <c r="AD31" s="35">
        <v>0</v>
      </c>
      <c r="AE31" s="35">
        <v>0</v>
      </c>
      <c r="AF31" s="41">
        <v>0</v>
      </c>
      <c r="AG31" s="58">
        <v>0</v>
      </c>
      <c r="AH31" s="35">
        <v>0</v>
      </c>
      <c r="AI31" s="35">
        <v>0</v>
      </c>
      <c r="AJ31" s="35">
        <v>0</v>
      </c>
      <c r="AK31" s="41">
        <v>0</v>
      </c>
      <c r="AL31" s="58">
        <v>0</v>
      </c>
      <c r="AM31" s="35">
        <v>0</v>
      </c>
      <c r="AN31" s="35">
        <v>0</v>
      </c>
      <c r="AO31" s="35">
        <v>0</v>
      </c>
      <c r="AP31" s="41">
        <v>0</v>
      </c>
      <c r="AQ31" s="58">
        <v>0</v>
      </c>
      <c r="AR31" s="40">
        <v>0</v>
      </c>
      <c r="AS31" s="35">
        <v>0</v>
      </c>
      <c r="AT31" s="35">
        <v>0</v>
      </c>
      <c r="AU31" s="41">
        <v>0</v>
      </c>
      <c r="AV31" s="58">
        <v>7.426326083</v>
      </c>
      <c r="AW31" s="35">
        <v>16.036721731</v>
      </c>
      <c r="AX31" s="35">
        <v>4.444710287</v>
      </c>
      <c r="AY31" s="35">
        <v>0</v>
      </c>
      <c r="AZ31" s="41">
        <v>200.082080668</v>
      </c>
      <c r="BA31" s="58">
        <v>0</v>
      </c>
      <c r="BB31" s="40">
        <v>0</v>
      </c>
      <c r="BC31" s="35">
        <v>0</v>
      </c>
      <c r="BD31" s="35">
        <v>0</v>
      </c>
      <c r="BE31" s="41">
        <v>0</v>
      </c>
      <c r="BF31" s="58">
        <v>1.790469552</v>
      </c>
      <c r="BG31" s="40">
        <v>2.450048413</v>
      </c>
      <c r="BH31" s="35">
        <v>0.367561976</v>
      </c>
      <c r="BI31" s="35">
        <v>0</v>
      </c>
      <c r="BJ31" s="41">
        <v>7.081623953</v>
      </c>
      <c r="BK31" s="100">
        <v>605.537171186</v>
      </c>
      <c r="BL31" s="120"/>
    </row>
    <row r="32" spans="1:64" ht="12.75">
      <c r="A32" s="6"/>
      <c r="B32" s="17" t="s">
        <v>133</v>
      </c>
      <c r="C32" s="42">
        <v>0</v>
      </c>
      <c r="D32" s="40">
        <v>0.953199012</v>
      </c>
      <c r="E32" s="35">
        <v>0</v>
      </c>
      <c r="F32" s="35">
        <v>0</v>
      </c>
      <c r="G32" s="41">
        <v>0</v>
      </c>
      <c r="H32" s="58">
        <v>3.169907926</v>
      </c>
      <c r="I32" s="35">
        <v>12.816386576</v>
      </c>
      <c r="J32" s="35">
        <v>0</v>
      </c>
      <c r="K32" s="35">
        <v>0</v>
      </c>
      <c r="L32" s="41">
        <v>6.394853093</v>
      </c>
      <c r="M32" s="58">
        <v>0</v>
      </c>
      <c r="N32" s="40">
        <v>0</v>
      </c>
      <c r="O32" s="35">
        <v>0</v>
      </c>
      <c r="P32" s="35">
        <v>0</v>
      </c>
      <c r="Q32" s="41">
        <v>0</v>
      </c>
      <c r="R32" s="58">
        <v>1.168103041</v>
      </c>
      <c r="S32" s="35">
        <v>0</v>
      </c>
      <c r="T32" s="35">
        <v>0</v>
      </c>
      <c r="U32" s="35">
        <v>0</v>
      </c>
      <c r="V32" s="41">
        <v>0.551177596</v>
      </c>
      <c r="W32" s="58">
        <v>0</v>
      </c>
      <c r="X32" s="35">
        <v>0</v>
      </c>
      <c r="Y32" s="35">
        <v>0</v>
      </c>
      <c r="Z32" s="35">
        <v>0</v>
      </c>
      <c r="AA32" s="41">
        <v>0</v>
      </c>
      <c r="AB32" s="58">
        <v>0</v>
      </c>
      <c r="AC32" s="35">
        <v>0</v>
      </c>
      <c r="AD32" s="35">
        <v>0</v>
      </c>
      <c r="AE32" s="35">
        <v>0</v>
      </c>
      <c r="AF32" s="41">
        <v>0</v>
      </c>
      <c r="AG32" s="58">
        <v>0</v>
      </c>
      <c r="AH32" s="35">
        <v>0</v>
      </c>
      <c r="AI32" s="35">
        <v>0</v>
      </c>
      <c r="AJ32" s="35">
        <v>0</v>
      </c>
      <c r="AK32" s="41">
        <v>0</v>
      </c>
      <c r="AL32" s="58">
        <v>0</v>
      </c>
      <c r="AM32" s="35">
        <v>0</v>
      </c>
      <c r="AN32" s="35">
        <v>0</v>
      </c>
      <c r="AO32" s="35">
        <v>0</v>
      </c>
      <c r="AP32" s="41">
        <v>0</v>
      </c>
      <c r="AQ32" s="58">
        <v>0</v>
      </c>
      <c r="AR32" s="40">
        <v>0</v>
      </c>
      <c r="AS32" s="35">
        <v>0</v>
      </c>
      <c r="AT32" s="35">
        <v>0</v>
      </c>
      <c r="AU32" s="41">
        <v>0</v>
      </c>
      <c r="AV32" s="58">
        <v>28.129713482</v>
      </c>
      <c r="AW32" s="35">
        <v>12.982410374</v>
      </c>
      <c r="AX32" s="35">
        <v>0</v>
      </c>
      <c r="AY32" s="35">
        <v>0</v>
      </c>
      <c r="AZ32" s="41">
        <v>97.636379344</v>
      </c>
      <c r="BA32" s="58">
        <v>0</v>
      </c>
      <c r="BB32" s="40">
        <v>0</v>
      </c>
      <c r="BC32" s="35">
        <v>0</v>
      </c>
      <c r="BD32" s="35">
        <v>0</v>
      </c>
      <c r="BE32" s="41">
        <v>0</v>
      </c>
      <c r="BF32" s="58">
        <v>6.213392164</v>
      </c>
      <c r="BG32" s="40">
        <v>0.663468741</v>
      </c>
      <c r="BH32" s="35">
        <v>0</v>
      </c>
      <c r="BI32" s="35">
        <v>0</v>
      </c>
      <c r="BJ32" s="41">
        <v>16.123034824</v>
      </c>
      <c r="BK32" s="100">
        <v>186.802026173</v>
      </c>
      <c r="BL32" s="120"/>
    </row>
    <row r="33" spans="1:64" ht="12.75">
      <c r="A33" s="6"/>
      <c r="B33" s="17" t="s">
        <v>132</v>
      </c>
      <c r="C33" s="42">
        <v>0</v>
      </c>
      <c r="D33" s="40">
        <v>2.334369521</v>
      </c>
      <c r="E33" s="35">
        <v>0</v>
      </c>
      <c r="F33" s="35">
        <v>0</v>
      </c>
      <c r="G33" s="41">
        <v>0</v>
      </c>
      <c r="H33" s="58">
        <v>2.638170672</v>
      </c>
      <c r="I33" s="35">
        <v>0.400890848</v>
      </c>
      <c r="J33" s="35">
        <v>0</v>
      </c>
      <c r="K33" s="35">
        <v>0</v>
      </c>
      <c r="L33" s="41">
        <v>55.692592841</v>
      </c>
      <c r="M33" s="58">
        <v>0</v>
      </c>
      <c r="N33" s="40">
        <v>0</v>
      </c>
      <c r="O33" s="35">
        <v>0</v>
      </c>
      <c r="P33" s="35">
        <v>0</v>
      </c>
      <c r="Q33" s="41">
        <v>0</v>
      </c>
      <c r="R33" s="58">
        <v>0.90538269</v>
      </c>
      <c r="S33" s="35">
        <v>0</v>
      </c>
      <c r="T33" s="35">
        <v>0</v>
      </c>
      <c r="U33" s="35">
        <v>0</v>
      </c>
      <c r="V33" s="41">
        <v>0.658512362</v>
      </c>
      <c r="W33" s="58">
        <v>0</v>
      </c>
      <c r="X33" s="35">
        <v>0</v>
      </c>
      <c r="Y33" s="35">
        <v>0</v>
      </c>
      <c r="Z33" s="35">
        <v>0</v>
      </c>
      <c r="AA33" s="41">
        <v>0</v>
      </c>
      <c r="AB33" s="58">
        <v>0.002083856</v>
      </c>
      <c r="AC33" s="35">
        <v>0</v>
      </c>
      <c r="AD33" s="35">
        <v>0</v>
      </c>
      <c r="AE33" s="35">
        <v>0</v>
      </c>
      <c r="AF33" s="41">
        <v>0</v>
      </c>
      <c r="AG33" s="58">
        <v>0</v>
      </c>
      <c r="AH33" s="35">
        <v>0</v>
      </c>
      <c r="AI33" s="35">
        <v>0</v>
      </c>
      <c r="AJ33" s="35">
        <v>0</v>
      </c>
      <c r="AK33" s="41">
        <v>0</v>
      </c>
      <c r="AL33" s="58">
        <v>0.000136434</v>
      </c>
      <c r="AM33" s="35">
        <v>0</v>
      </c>
      <c r="AN33" s="35">
        <v>0</v>
      </c>
      <c r="AO33" s="35">
        <v>0</v>
      </c>
      <c r="AP33" s="41">
        <v>0</v>
      </c>
      <c r="AQ33" s="58">
        <v>0</v>
      </c>
      <c r="AR33" s="40">
        <v>0</v>
      </c>
      <c r="AS33" s="35">
        <v>0</v>
      </c>
      <c r="AT33" s="35">
        <v>0</v>
      </c>
      <c r="AU33" s="41">
        <v>0</v>
      </c>
      <c r="AV33" s="58">
        <v>19.051485717</v>
      </c>
      <c r="AW33" s="35">
        <v>21.89373903</v>
      </c>
      <c r="AX33" s="35">
        <v>0</v>
      </c>
      <c r="AY33" s="35">
        <v>0</v>
      </c>
      <c r="AZ33" s="41">
        <v>75.782620805</v>
      </c>
      <c r="BA33" s="58">
        <v>0</v>
      </c>
      <c r="BB33" s="40">
        <v>0</v>
      </c>
      <c r="BC33" s="35">
        <v>0</v>
      </c>
      <c r="BD33" s="35">
        <v>0</v>
      </c>
      <c r="BE33" s="41">
        <v>0</v>
      </c>
      <c r="BF33" s="58">
        <v>6.352261114</v>
      </c>
      <c r="BG33" s="40">
        <v>3.183105632</v>
      </c>
      <c r="BH33" s="35">
        <v>0</v>
      </c>
      <c r="BI33" s="35">
        <v>0</v>
      </c>
      <c r="BJ33" s="41">
        <v>6.51918256</v>
      </c>
      <c r="BK33" s="100">
        <v>195.414534082</v>
      </c>
      <c r="BL33" s="120"/>
    </row>
    <row r="34" spans="1:64" ht="12.75">
      <c r="A34" s="6"/>
      <c r="B34" s="17" t="s">
        <v>159</v>
      </c>
      <c r="C34" s="42">
        <v>0</v>
      </c>
      <c r="D34" s="40">
        <v>195.555389073</v>
      </c>
      <c r="E34" s="35">
        <v>0</v>
      </c>
      <c r="F34" s="35">
        <v>0</v>
      </c>
      <c r="G34" s="41">
        <v>0</v>
      </c>
      <c r="H34" s="58">
        <v>14.611163487</v>
      </c>
      <c r="I34" s="35">
        <v>1087.126778601</v>
      </c>
      <c r="J34" s="35">
        <v>0.012777437</v>
      </c>
      <c r="K34" s="35">
        <v>0</v>
      </c>
      <c r="L34" s="41">
        <v>282.374842299</v>
      </c>
      <c r="M34" s="58">
        <v>0</v>
      </c>
      <c r="N34" s="40">
        <v>0</v>
      </c>
      <c r="O34" s="35">
        <v>0</v>
      </c>
      <c r="P34" s="35">
        <v>0</v>
      </c>
      <c r="Q34" s="41">
        <v>0</v>
      </c>
      <c r="R34" s="58">
        <v>4.821935325</v>
      </c>
      <c r="S34" s="35">
        <v>6.004082182</v>
      </c>
      <c r="T34" s="35">
        <v>0.833732538</v>
      </c>
      <c r="U34" s="35">
        <v>0</v>
      </c>
      <c r="V34" s="41">
        <v>11.875298373</v>
      </c>
      <c r="W34" s="58">
        <v>0</v>
      </c>
      <c r="X34" s="35">
        <v>0</v>
      </c>
      <c r="Y34" s="35">
        <v>0</v>
      </c>
      <c r="Z34" s="35">
        <v>0</v>
      </c>
      <c r="AA34" s="41">
        <v>0</v>
      </c>
      <c r="AB34" s="58">
        <v>0</v>
      </c>
      <c r="AC34" s="35">
        <v>0</v>
      </c>
      <c r="AD34" s="35">
        <v>0</v>
      </c>
      <c r="AE34" s="35">
        <v>0</v>
      </c>
      <c r="AF34" s="41">
        <v>0</v>
      </c>
      <c r="AG34" s="58">
        <v>0</v>
      </c>
      <c r="AH34" s="35">
        <v>0</v>
      </c>
      <c r="AI34" s="35">
        <v>0</v>
      </c>
      <c r="AJ34" s="35">
        <v>0</v>
      </c>
      <c r="AK34" s="41">
        <v>0</v>
      </c>
      <c r="AL34" s="58">
        <v>0</v>
      </c>
      <c r="AM34" s="35">
        <v>0</v>
      </c>
      <c r="AN34" s="35">
        <v>0</v>
      </c>
      <c r="AO34" s="35">
        <v>0</v>
      </c>
      <c r="AP34" s="41">
        <v>0</v>
      </c>
      <c r="AQ34" s="58">
        <v>0</v>
      </c>
      <c r="AR34" s="40">
        <v>0</v>
      </c>
      <c r="AS34" s="35">
        <v>0</v>
      </c>
      <c r="AT34" s="35">
        <v>0</v>
      </c>
      <c r="AU34" s="41">
        <v>0</v>
      </c>
      <c r="AV34" s="58">
        <v>19.831179861</v>
      </c>
      <c r="AW34" s="35">
        <v>190.452621667</v>
      </c>
      <c r="AX34" s="35">
        <v>0</v>
      </c>
      <c r="AY34" s="35">
        <v>0</v>
      </c>
      <c r="AZ34" s="41">
        <v>541.371669166</v>
      </c>
      <c r="BA34" s="58">
        <v>0</v>
      </c>
      <c r="BB34" s="40">
        <v>0</v>
      </c>
      <c r="BC34" s="35">
        <v>0</v>
      </c>
      <c r="BD34" s="35">
        <v>0</v>
      </c>
      <c r="BE34" s="41">
        <v>0</v>
      </c>
      <c r="BF34" s="58">
        <v>5.113603634</v>
      </c>
      <c r="BG34" s="40">
        <v>19.945677779</v>
      </c>
      <c r="BH34" s="35">
        <v>0.126999822</v>
      </c>
      <c r="BI34" s="35">
        <v>0</v>
      </c>
      <c r="BJ34" s="41">
        <v>24.621704007</v>
      </c>
      <c r="BK34" s="100">
        <v>2404.679455251</v>
      </c>
      <c r="BL34" s="120"/>
    </row>
    <row r="35" spans="1:64" ht="25.5">
      <c r="A35" s="6"/>
      <c r="B35" s="17" t="s">
        <v>152</v>
      </c>
      <c r="C35" s="42">
        <v>0</v>
      </c>
      <c r="D35" s="40">
        <v>0</v>
      </c>
      <c r="E35" s="35">
        <v>0</v>
      </c>
      <c r="F35" s="35">
        <v>0</v>
      </c>
      <c r="G35" s="41">
        <v>0</v>
      </c>
      <c r="H35" s="58">
        <v>0.921997193</v>
      </c>
      <c r="I35" s="35">
        <v>37.489218138</v>
      </c>
      <c r="J35" s="35">
        <v>0</v>
      </c>
      <c r="K35" s="35">
        <v>0</v>
      </c>
      <c r="L35" s="41">
        <v>147.388020462</v>
      </c>
      <c r="M35" s="58">
        <v>0</v>
      </c>
      <c r="N35" s="40">
        <v>0</v>
      </c>
      <c r="O35" s="35">
        <v>0</v>
      </c>
      <c r="P35" s="35">
        <v>0</v>
      </c>
      <c r="Q35" s="41">
        <v>0</v>
      </c>
      <c r="R35" s="58">
        <v>0.263147395</v>
      </c>
      <c r="S35" s="35">
        <v>8.326252488</v>
      </c>
      <c r="T35" s="35">
        <v>0</v>
      </c>
      <c r="U35" s="35">
        <v>0</v>
      </c>
      <c r="V35" s="41">
        <v>6.774637765</v>
      </c>
      <c r="W35" s="58">
        <v>0</v>
      </c>
      <c r="X35" s="35">
        <v>0</v>
      </c>
      <c r="Y35" s="35">
        <v>0</v>
      </c>
      <c r="Z35" s="35">
        <v>0</v>
      </c>
      <c r="AA35" s="41">
        <v>0</v>
      </c>
      <c r="AB35" s="58">
        <v>0</v>
      </c>
      <c r="AC35" s="35">
        <v>0</v>
      </c>
      <c r="AD35" s="35">
        <v>0</v>
      </c>
      <c r="AE35" s="35">
        <v>0</v>
      </c>
      <c r="AF35" s="41">
        <v>0</v>
      </c>
      <c r="AG35" s="58">
        <v>0</v>
      </c>
      <c r="AH35" s="35">
        <v>0</v>
      </c>
      <c r="AI35" s="35">
        <v>0</v>
      </c>
      <c r="AJ35" s="35">
        <v>0</v>
      </c>
      <c r="AK35" s="41">
        <v>0</v>
      </c>
      <c r="AL35" s="58">
        <v>0</v>
      </c>
      <c r="AM35" s="35">
        <v>0</v>
      </c>
      <c r="AN35" s="35">
        <v>0</v>
      </c>
      <c r="AO35" s="35">
        <v>0</v>
      </c>
      <c r="AP35" s="41">
        <v>0</v>
      </c>
      <c r="AQ35" s="58">
        <v>0</v>
      </c>
      <c r="AR35" s="40">
        <v>0</v>
      </c>
      <c r="AS35" s="35">
        <v>0</v>
      </c>
      <c r="AT35" s="35">
        <v>0</v>
      </c>
      <c r="AU35" s="41">
        <v>0</v>
      </c>
      <c r="AV35" s="58">
        <v>1.720075958</v>
      </c>
      <c r="AW35" s="35">
        <v>35.782924421</v>
      </c>
      <c r="AX35" s="35">
        <v>0</v>
      </c>
      <c r="AY35" s="35">
        <v>0</v>
      </c>
      <c r="AZ35" s="41">
        <v>76.0799534</v>
      </c>
      <c r="BA35" s="58">
        <v>0</v>
      </c>
      <c r="BB35" s="40">
        <v>0</v>
      </c>
      <c r="BC35" s="35">
        <v>0</v>
      </c>
      <c r="BD35" s="35">
        <v>0</v>
      </c>
      <c r="BE35" s="41">
        <v>0</v>
      </c>
      <c r="BF35" s="58">
        <v>0.371984438</v>
      </c>
      <c r="BG35" s="40">
        <v>1.042798948</v>
      </c>
      <c r="BH35" s="35">
        <v>0</v>
      </c>
      <c r="BI35" s="35">
        <v>0</v>
      </c>
      <c r="BJ35" s="41">
        <v>6.825023871</v>
      </c>
      <c r="BK35" s="100">
        <v>322.986034477</v>
      </c>
      <c r="BL35" s="120"/>
    </row>
    <row r="36" spans="1:64" ht="12.75">
      <c r="A36" s="6"/>
      <c r="B36" s="17" t="s">
        <v>135</v>
      </c>
      <c r="C36" s="42">
        <v>0</v>
      </c>
      <c r="D36" s="40">
        <v>244.281732781</v>
      </c>
      <c r="E36" s="35">
        <v>0</v>
      </c>
      <c r="F36" s="35">
        <v>0</v>
      </c>
      <c r="G36" s="41">
        <v>0</v>
      </c>
      <c r="H36" s="58">
        <v>6.867596189</v>
      </c>
      <c r="I36" s="35">
        <v>1170.784775072</v>
      </c>
      <c r="J36" s="35">
        <v>0</v>
      </c>
      <c r="K36" s="35">
        <v>0</v>
      </c>
      <c r="L36" s="41">
        <v>203.705590025</v>
      </c>
      <c r="M36" s="58">
        <v>0</v>
      </c>
      <c r="N36" s="40">
        <v>0</v>
      </c>
      <c r="O36" s="35">
        <v>0</v>
      </c>
      <c r="P36" s="35">
        <v>0</v>
      </c>
      <c r="Q36" s="41">
        <v>0</v>
      </c>
      <c r="R36" s="58">
        <v>2.90480238</v>
      </c>
      <c r="S36" s="35">
        <v>36.488273909</v>
      </c>
      <c r="T36" s="35">
        <v>0</v>
      </c>
      <c r="U36" s="35">
        <v>0</v>
      </c>
      <c r="V36" s="41">
        <v>25.518637891</v>
      </c>
      <c r="W36" s="58">
        <v>0</v>
      </c>
      <c r="X36" s="35">
        <v>0</v>
      </c>
      <c r="Y36" s="35">
        <v>0</v>
      </c>
      <c r="Z36" s="35">
        <v>0</v>
      </c>
      <c r="AA36" s="41">
        <v>0</v>
      </c>
      <c r="AB36" s="58">
        <v>0</v>
      </c>
      <c r="AC36" s="35">
        <v>0</v>
      </c>
      <c r="AD36" s="35">
        <v>0</v>
      </c>
      <c r="AE36" s="35">
        <v>0</v>
      </c>
      <c r="AF36" s="41">
        <v>0</v>
      </c>
      <c r="AG36" s="58">
        <v>0</v>
      </c>
      <c r="AH36" s="35">
        <v>0</v>
      </c>
      <c r="AI36" s="35">
        <v>0</v>
      </c>
      <c r="AJ36" s="35">
        <v>0</v>
      </c>
      <c r="AK36" s="41">
        <v>0</v>
      </c>
      <c r="AL36" s="58">
        <v>0</v>
      </c>
      <c r="AM36" s="35">
        <v>0</v>
      </c>
      <c r="AN36" s="35">
        <v>0</v>
      </c>
      <c r="AO36" s="35">
        <v>0</v>
      </c>
      <c r="AP36" s="41">
        <v>0</v>
      </c>
      <c r="AQ36" s="58">
        <v>0</v>
      </c>
      <c r="AR36" s="40">
        <v>0</v>
      </c>
      <c r="AS36" s="35">
        <v>0</v>
      </c>
      <c r="AT36" s="35">
        <v>0</v>
      </c>
      <c r="AU36" s="41">
        <v>0</v>
      </c>
      <c r="AV36" s="58">
        <v>8.919861376</v>
      </c>
      <c r="AW36" s="35">
        <v>307.112405813</v>
      </c>
      <c r="AX36" s="35">
        <v>0</v>
      </c>
      <c r="AY36" s="35">
        <v>0</v>
      </c>
      <c r="AZ36" s="41">
        <v>519.876569771</v>
      </c>
      <c r="BA36" s="58">
        <v>0</v>
      </c>
      <c r="BB36" s="40">
        <v>0</v>
      </c>
      <c r="BC36" s="35">
        <v>0</v>
      </c>
      <c r="BD36" s="35">
        <v>0</v>
      </c>
      <c r="BE36" s="41">
        <v>0</v>
      </c>
      <c r="BF36" s="58">
        <v>3.077872613</v>
      </c>
      <c r="BG36" s="40">
        <v>13.052848386</v>
      </c>
      <c r="BH36" s="35">
        <v>0</v>
      </c>
      <c r="BI36" s="35">
        <v>0</v>
      </c>
      <c r="BJ36" s="41">
        <v>41.146155281</v>
      </c>
      <c r="BK36" s="100">
        <v>2583.737121487</v>
      </c>
      <c r="BL36" s="120"/>
    </row>
    <row r="37" spans="1:64" ht="12.75">
      <c r="A37" s="6"/>
      <c r="B37" s="17" t="s">
        <v>140</v>
      </c>
      <c r="C37" s="42">
        <v>0</v>
      </c>
      <c r="D37" s="40">
        <v>216.320776481</v>
      </c>
      <c r="E37" s="35">
        <v>0</v>
      </c>
      <c r="F37" s="35">
        <v>0</v>
      </c>
      <c r="G37" s="41">
        <v>0</v>
      </c>
      <c r="H37" s="58">
        <v>1.775119923</v>
      </c>
      <c r="I37" s="35">
        <v>232.928094185</v>
      </c>
      <c r="J37" s="35">
        <v>0.542672077</v>
      </c>
      <c r="K37" s="35">
        <v>0</v>
      </c>
      <c r="L37" s="41">
        <v>225.499789714</v>
      </c>
      <c r="M37" s="58">
        <v>0</v>
      </c>
      <c r="N37" s="40">
        <v>0</v>
      </c>
      <c r="O37" s="35">
        <v>0</v>
      </c>
      <c r="P37" s="35">
        <v>0</v>
      </c>
      <c r="Q37" s="41">
        <v>0</v>
      </c>
      <c r="R37" s="58">
        <v>0.904612085</v>
      </c>
      <c r="S37" s="35">
        <v>7.135446702</v>
      </c>
      <c r="T37" s="35">
        <v>0.32764365</v>
      </c>
      <c r="U37" s="35">
        <v>0</v>
      </c>
      <c r="V37" s="41">
        <v>16.248716596</v>
      </c>
      <c r="W37" s="58">
        <v>0</v>
      </c>
      <c r="X37" s="35">
        <v>0</v>
      </c>
      <c r="Y37" s="35">
        <v>0</v>
      </c>
      <c r="Z37" s="35">
        <v>0</v>
      </c>
      <c r="AA37" s="41">
        <v>0</v>
      </c>
      <c r="AB37" s="58">
        <v>0</v>
      </c>
      <c r="AC37" s="35">
        <v>0</v>
      </c>
      <c r="AD37" s="35">
        <v>0</v>
      </c>
      <c r="AE37" s="35">
        <v>0</v>
      </c>
      <c r="AF37" s="41">
        <v>0</v>
      </c>
      <c r="AG37" s="58">
        <v>0</v>
      </c>
      <c r="AH37" s="35">
        <v>0</v>
      </c>
      <c r="AI37" s="35">
        <v>0</v>
      </c>
      <c r="AJ37" s="35">
        <v>0</v>
      </c>
      <c r="AK37" s="41">
        <v>0</v>
      </c>
      <c r="AL37" s="58">
        <v>0</v>
      </c>
      <c r="AM37" s="35">
        <v>0</v>
      </c>
      <c r="AN37" s="35">
        <v>0</v>
      </c>
      <c r="AO37" s="35">
        <v>0</v>
      </c>
      <c r="AP37" s="41">
        <v>0</v>
      </c>
      <c r="AQ37" s="58">
        <v>0</v>
      </c>
      <c r="AR37" s="40">
        <v>0</v>
      </c>
      <c r="AS37" s="35">
        <v>0</v>
      </c>
      <c r="AT37" s="35">
        <v>0</v>
      </c>
      <c r="AU37" s="41">
        <v>0</v>
      </c>
      <c r="AV37" s="58">
        <v>7.18328283</v>
      </c>
      <c r="AW37" s="35">
        <v>45.669643615</v>
      </c>
      <c r="AX37" s="35">
        <v>0</v>
      </c>
      <c r="AY37" s="35">
        <v>0</v>
      </c>
      <c r="AZ37" s="41">
        <v>92.547509046</v>
      </c>
      <c r="BA37" s="58">
        <v>0</v>
      </c>
      <c r="BB37" s="40">
        <v>0</v>
      </c>
      <c r="BC37" s="35">
        <v>0</v>
      </c>
      <c r="BD37" s="35">
        <v>0</v>
      </c>
      <c r="BE37" s="41">
        <v>0</v>
      </c>
      <c r="BF37" s="58">
        <v>3.942712704</v>
      </c>
      <c r="BG37" s="40">
        <v>1.113346435</v>
      </c>
      <c r="BH37" s="35">
        <v>0</v>
      </c>
      <c r="BI37" s="35">
        <v>0</v>
      </c>
      <c r="BJ37" s="41">
        <v>16.035368613</v>
      </c>
      <c r="BK37" s="100">
        <v>868.174734656</v>
      </c>
      <c r="BL37" s="120"/>
    </row>
    <row r="38" spans="1:64" ht="12.75">
      <c r="A38" s="6"/>
      <c r="B38" s="17" t="s">
        <v>129</v>
      </c>
      <c r="C38" s="42">
        <v>0</v>
      </c>
      <c r="D38" s="40">
        <v>65.339688188</v>
      </c>
      <c r="E38" s="35">
        <v>0</v>
      </c>
      <c r="F38" s="35">
        <v>0</v>
      </c>
      <c r="G38" s="41">
        <v>0</v>
      </c>
      <c r="H38" s="58">
        <v>2.134758078</v>
      </c>
      <c r="I38" s="35">
        <v>21.082906531</v>
      </c>
      <c r="J38" s="35">
        <v>0</v>
      </c>
      <c r="K38" s="35">
        <v>0</v>
      </c>
      <c r="L38" s="41">
        <v>41.325321389</v>
      </c>
      <c r="M38" s="58">
        <v>0</v>
      </c>
      <c r="N38" s="40">
        <v>0</v>
      </c>
      <c r="O38" s="35">
        <v>0</v>
      </c>
      <c r="P38" s="35">
        <v>0</v>
      </c>
      <c r="Q38" s="41">
        <v>0</v>
      </c>
      <c r="R38" s="58">
        <v>0.745571287</v>
      </c>
      <c r="S38" s="35">
        <v>14.165736222</v>
      </c>
      <c r="T38" s="35">
        <v>0</v>
      </c>
      <c r="U38" s="35">
        <v>0</v>
      </c>
      <c r="V38" s="41">
        <v>8.74455534</v>
      </c>
      <c r="W38" s="58">
        <v>0</v>
      </c>
      <c r="X38" s="35">
        <v>0</v>
      </c>
      <c r="Y38" s="35">
        <v>0</v>
      </c>
      <c r="Z38" s="35">
        <v>0</v>
      </c>
      <c r="AA38" s="41">
        <v>0</v>
      </c>
      <c r="AB38" s="58">
        <v>0</v>
      </c>
      <c r="AC38" s="35">
        <v>0</v>
      </c>
      <c r="AD38" s="35">
        <v>0</v>
      </c>
      <c r="AE38" s="35">
        <v>0</v>
      </c>
      <c r="AF38" s="41">
        <v>0</v>
      </c>
      <c r="AG38" s="58">
        <v>0</v>
      </c>
      <c r="AH38" s="35">
        <v>0</v>
      </c>
      <c r="AI38" s="35">
        <v>0</v>
      </c>
      <c r="AJ38" s="35">
        <v>0</v>
      </c>
      <c r="AK38" s="41">
        <v>0</v>
      </c>
      <c r="AL38" s="58">
        <v>0</v>
      </c>
      <c r="AM38" s="35">
        <v>0</v>
      </c>
      <c r="AN38" s="35">
        <v>0</v>
      </c>
      <c r="AO38" s="35">
        <v>0</v>
      </c>
      <c r="AP38" s="41">
        <v>0</v>
      </c>
      <c r="AQ38" s="58">
        <v>0</v>
      </c>
      <c r="AR38" s="40">
        <v>0</v>
      </c>
      <c r="AS38" s="35">
        <v>0</v>
      </c>
      <c r="AT38" s="35">
        <v>0</v>
      </c>
      <c r="AU38" s="41">
        <v>0</v>
      </c>
      <c r="AV38" s="58">
        <v>10.35318638</v>
      </c>
      <c r="AW38" s="35">
        <v>69.387296422</v>
      </c>
      <c r="AX38" s="35">
        <v>0</v>
      </c>
      <c r="AY38" s="35">
        <v>0</v>
      </c>
      <c r="AZ38" s="41">
        <v>120.593632368</v>
      </c>
      <c r="BA38" s="58">
        <v>0</v>
      </c>
      <c r="BB38" s="40">
        <v>0</v>
      </c>
      <c r="BC38" s="35">
        <v>0</v>
      </c>
      <c r="BD38" s="35">
        <v>0</v>
      </c>
      <c r="BE38" s="41">
        <v>0</v>
      </c>
      <c r="BF38" s="58">
        <v>2.743775743</v>
      </c>
      <c r="BG38" s="40">
        <v>6.035915322</v>
      </c>
      <c r="BH38" s="35">
        <v>0</v>
      </c>
      <c r="BI38" s="35">
        <v>0</v>
      </c>
      <c r="BJ38" s="41">
        <v>3.231684657</v>
      </c>
      <c r="BK38" s="100">
        <v>365.884027927</v>
      </c>
      <c r="BL38" s="120"/>
    </row>
    <row r="39" spans="1:64" ht="12.75">
      <c r="A39" s="6"/>
      <c r="B39" s="17" t="s">
        <v>131</v>
      </c>
      <c r="C39" s="42">
        <v>0</v>
      </c>
      <c r="D39" s="40">
        <v>342.506504675</v>
      </c>
      <c r="E39" s="35">
        <v>0</v>
      </c>
      <c r="F39" s="35">
        <v>0</v>
      </c>
      <c r="G39" s="41">
        <v>0</v>
      </c>
      <c r="H39" s="58">
        <v>15.087902925</v>
      </c>
      <c r="I39" s="35">
        <v>1839.350021595</v>
      </c>
      <c r="J39" s="35">
        <v>53.415034892</v>
      </c>
      <c r="K39" s="35">
        <v>0</v>
      </c>
      <c r="L39" s="41">
        <v>250.216787794</v>
      </c>
      <c r="M39" s="58">
        <v>0</v>
      </c>
      <c r="N39" s="40">
        <v>0</v>
      </c>
      <c r="O39" s="35">
        <v>0</v>
      </c>
      <c r="P39" s="35">
        <v>0</v>
      </c>
      <c r="Q39" s="41">
        <v>0</v>
      </c>
      <c r="R39" s="58">
        <v>5.498778407</v>
      </c>
      <c r="S39" s="35">
        <v>64.726958381</v>
      </c>
      <c r="T39" s="35">
        <v>0.471366358</v>
      </c>
      <c r="U39" s="35">
        <v>0</v>
      </c>
      <c r="V39" s="41">
        <v>27.937073835</v>
      </c>
      <c r="W39" s="58">
        <v>0</v>
      </c>
      <c r="X39" s="35">
        <v>0</v>
      </c>
      <c r="Y39" s="35">
        <v>0</v>
      </c>
      <c r="Z39" s="35">
        <v>0</v>
      </c>
      <c r="AA39" s="41">
        <v>0</v>
      </c>
      <c r="AB39" s="58">
        <v>0.009305169</v>
      </c>
      <c r="AC39" s="35">
        <v>0</v>
      </c>
      <c r="AD39" s="35">
        <v>0</v>
      </c>
      <c r="AE39" s="35">
        <v>0</v>
      </c>
      <c r="AF39" s="41">
        <v>0.002054766</v>
      </c>
      <c r="AG39" s="58">
        <v>0</v>
      </c>
      <c r="AH39" s="35">
        <v>0</v>
      </c>
      <c r="AI39" s="35">
        <v>0</v>
      </c>
      <c r="AJ39" s="35">
        <v>0</v>
      </c>
      <c r="AK39" s="41">
        <v>0</v>
      </c>
      <c r="AL39" s="58">
        <v>0</v>
      </c>
      <c r="AM39" s="35">
        <v>0</v>
      </c>
      <c r="AN39" s="35">
        <v>0</v>
      </c>
      <c r="AO39" s="35">
        <v>0</v>
      </c>
      <c r="AP39" s="41">
        <v>0</v>
      </c>
      <c r="AQ39" s="58">
        <v>0</v>
      </c>
      <c r="AR39" s="40">
        <v>0</v>
      </c>
      <c r="AS39" s="35">
        <v>0</v>
      </c>
      <c r="AT39" s="35">
        <v>0</v>
      </c>
      <c r="AU39" s="41">
        <v>0</v>
      </c>
      <c r="AV39" s="58">
        <v>39.443982401</v>
      </c>
      <c r="AW39" s="35">
        <v>574.28852844</v>
      </c>
      <c r="AX39" s="35">
        <v>1.024003195</v>
      </c>
      <c r="AY39" s="35">
        <v>0</v>
      </c>
      <c r="AZ39" s="41">
        <v>237.645504116</v>
      </c>
      <c r="BA39" s="58">
        <v>0</v>
      </c>
      <c r="BB39" s="40">
        <v>0</v>
      </c>
      <c r="BC39" s="35">
        <v>0</v>
      </c>
      <c r="BD39" s="35">
        <v>0</v>
      </c>
      <c r="BE39" s="41">
        <v>0</v>
      </c>
      <c r="BF39" s="58">
        <v>21.358872307</v>
      </c>
      <c r="BG39" s="40">
        <v>16.142546164</v>
      </c>
      <c r="BH39" s="35">
        <v>5.078216224</v>
      </c>
      <c r="BI39" s="35">
        <v>0</v>
      </c>
      <c r="BJ39" s="41">
        <v>43.556527084</v>
      </c>
      <c r="BK39" s="100">
        <v>3537.759968728</v>
      </c>
      <c r="BL39" s="120"/>
    </row>
    <row r="40" spans="1:64" ht="12.75">
      <c r="A40" s="6"/>
      <c r="B40" s="17" t="s">
        <v>130</v>
      </c>
      <c r="C40" s="42">
        <v>0</v>
      </c>
      <c r="D40" s="40">
        <v>2.902803843</v>
      </c>
      <c r="E40" s="35">
        <v>0</v>
      </c>
      <c r="F40" s="35">
        <v>0</v>
      </c>
      <c r="G40" s="41">
        <v>0</v>
      </c>
      <c r="H40" s="58">
        <v>13.842523295</v>
      </c>
      <c r="I40" s="35">
        <v>339.221066803</v>
      </c>
      <c r="J40" s="35">
        <v>190.712934967</v>
      </c>
      <c r="K40" s="35">
        <v>8.495909395</v>
      </c>
      <c r="L40" s="41">
        <v>191.415869493</v>
      </c>
      <c r="M40" s="58">
        <v>0</v>
      </c>
      <c r="N40" s="40">
        <v>0</v>
      </c>
      <c r="O40" s="35">
        <v>0</v>
      </c>
      <c r="P40" s="35">
        <v>0</v>
      </c>
      <c r="Q40" s="41">
        <v>0</v>
      </c>
      <c r="R40" s="58">
        <v>6.064840029</v>
      </c>
      <c r="S40" s="35">
        <v>11.288877899</v>
      </c>
      <c r="T40" s="35">
        <v>3.843555277</v>
      </c>
      <c r="U40" s="35">
        <v>0</v>
      </c>
      <c r="V40" s="41">
        <v>7.408074219</v>
      </c>
      <c r="W40" s="58">
        <v>0</v>
      </c>
      <c r="X40" s="35">
        <v>0</v>
      </c>
      <c r="Y40" s="35">
        <v>0</v>
      </c>
      <c r="Z40" s="35">
        <v>0</v>
      </c>
      <c r="AA40" s="41">
        <v>0</v>
      </c>
      <c r="AB40" s="58">
        <v>0.037755215</v>
      </c>
      <c r="AC40" s="35">
        <v>0.002536712</v>
      </c>
      <c r="AD40" s="35">
        <v>0</v>
      </c>
      <c r="AE40" s="35">
        <v>0</v>
      </c>
      <c r="AF40" s="41">
        <v>0</v>
      </c>
      <c r="AG40" s="58">
        <v>0</v>
      </c>
      <c r="AH40" s="35">
        <v>0</v>
      </c>
      <c r="AI40" s="35">
        <v>0</v>
      </c>
      <c r="AJ40" s="35">
        <v>0</v>
      </c>
      <c r="AK40" s="41">
        <v>0</v>
      </c>
      <c r="AL40" s="58">
        <v>0</v>
      </c>
      <c r="AM40" s="35">
        <v>0</v>
      </c>
      <c r="AN40" s="35">
        <v>0</v>
      </c>
      <c r="AO40" s="35">
        <v>0</v>
      </c>
      <c r="AP40" s="41">
        <v>0</v>
      </c>
      <c r="AQ40" s="58">
        <v>0</v>
      </c>
      <c r="AR40" s="40">
        <v>0</v>
      </c>
      <c r="AS40" s="35">
        <v>0</v>
      </c>
      <c r="AT40" s="35">
        <v>0</v>
      </c>
      <c r="AU40" s="41">
        <v>0</v>
      </c>
      <c r="AV40" s="58">
        <v>110.344600843</v>
      </c>
      <c r="AW40" s="35">
        <v>703.003962335</v>
      </c>
      <c r="AX40" s="35">
        <v>6.357679649</v>
      </c>
      <c r="AY40" s="35">
        <v>0</v>
      </c>
      <c r="AZ40" s="41">
        <v>698.982935844</v>
      </c>
      <c r="BA40" s="58">
        <v>0</v>
      </c>
      <c r="BB40" s="40">
        <v>0</v>
      </c>
      <c r="BC40" s="35">
        <v>0</v>
      </c>
      <c r="BD40" s="35">
        <v>0</v>
      </c>
      <c r="BE40" s="41">
        <v>0</v>
      </c>
      <c r="BF40" s="58">
        <v>46.513400892</v>
      </c>
      <c r="BG40" s="40">
        <v>82.328782272</v>
      </c>
      <c r="BH40" s="35">
        <v>31.020960428</v>
      </c>
      <c r="BI40" s="35">
        <v>0</v>
      </c>
      <c r="BJ40" s="41">
        <v>105.75035528</v>
      </c>
      <c r="BK40" s="100">
        <v>2559.53942469</v>
      </c>
      <c r="BL40" s="120"/>
    </row>
    <row r="41" spans="1:64" ht="12.75">
      <c r="A41" s="6"/>
      <c r="B41" s="17" t="s">
        <v>134</v>
      </c>
      <c r="C41" s="42">
        <v>0</v>
      </c>
      <c r="D41" s="40">
        <v>314.43208556</v>
      </c>
      <c r="E41" s="35">
        <v>0</v>
      </c>
      <c r="F41" s="35">
        <v>0</v>
      </c>
      <c r="G41" s="41">
        <v>0</v>
      </c>
      <c r="H41" s="58">
        <v>15.216585643</v>
      </c>
      <c r="I41" s="35">
        <v>1433.518235331</v>
      </c>
      <c r="J41" s="35">
        <v>0.281548904</v>
      </c>
      <c r="K41" s="35">
        <v>0</v>
      </c>
      <c r="L41" s="41">
        <v>652.572473161</v>
      </c>
      <c r="M41" s="58">
        <v>0</v>
      </c>
      <c r="N41" s="40">
        <v>0</v>
      </c>
      <c r="O41" s="35">
        <v>0</v>
      </c>
      <c r="P41" s="35">
        <v>0</v>
      </c>
      <c r="Q41" s="41">
        <v>0</v>
      </c>
      <c r="R41" s="58">
        <v>3.84894692</v>
      </c>
      <c r="S41" s="35">
        <v>11.54197197</v>
      </c>
      <c r="T41" s="35">
        <v>0.908776444</v>
      </c>
      <c r="U41" s="35">
        <v>0</v>
      </c>
      <c r="V41" s="41">
        <v>20.416775594</v>
      </c>
      <c r="W41" s="58">
        <v>0</v>
      </c>
      <c r="X41" s="35">
        <v>0</v>
      </c>
      <c r="Y41" s="35">
        <v>0</v>
      </c>
      <c r="Z41" s="35">
        <v>0</v>
      </c>
      <c r="AA41" s="41">
        <v>0</v>
      </c>
      <c r="AB41" s="58">
        <v>0</v>
      </c>
      <c r="AC41" s="35">
        <v>0</v>
      </c>
      <c r="AD41" s="35">
        <v>0</v>
      </c>
      <c r="AE41" s="35">
        <v>0</v>
      </c>
      <c r="AF41" s="41">
        <v>0</v>
      </c>
      <c r="AG41" s="58">
        <v>0</v>
      </c>
      <c r="AH41" s="35">
        <v>0</v>
      </c>
      <c r="AI41" s="35">
        <v>0</v>
      </c>
      <c r="AJ41" s="35">
        <v>0</v>
      </c>
      <c r="AK41" s="41">
        <v>0</v>
      </c>
      <c r="AL41" s="58">
        <v>3.6E-08</v>
      </c>
      <c r="AM41" s="35">
        <v>0</v>
      </c>
      <c r="AN41" s="35">
        <v>0</v>
      </c>
      <c r="AO41" s="35">
        <v>0</v>
      </c>
      <c r="AP41" s="41">
        <v>0</v>
      </c>
      <c r="AQ41" s="58">
        <v>0</v>
      </c>
      <c r="AR41" s="40">
        <v>0</v>
      </c>
      <c r="AS41" s="35">
        <v>0</v>
      </c>
      <c r="AT41" s="35">
        <v>0</v>
      </c>
      <c r="AU41" s="41">
        <v>0</v>
      </c>
      <c r="AV41" s="58">
        <v>25.305923133</v>
      </c>
      <c r="AW41" s="35">
        <v>144.32937418</v>
      </c>
      <c r="AX41" s="35">
        <v>0.915334431</v>
      </c>
      <c r="AY41" s="35">
        <v>0</v>
      </c>
      <c r="AZ41" s="41">
        <v>433.217624064</v>
      </c>
      <c r="BA41" s="58">
        <v>0</v>
      </c>
      <c r="BB41" s="40">
        <v>0</v>
      </c>
      <c r="BC41" s="35">
        <v>0</v>
      </c>
      <c r="BD41" s="35">
        <v>0</v>
      </c>
      <c r="BE41" s="41">
        <v>0</v>
      </c>
      <c r="BF41" s="58">
        <v>8.766073603</v>
      </c>
      <c r="BG41" s="40">
        <v>18.336750303</v>
      </c>
      <c r="BH41" s="35">
        <v>1.008627259</v>
      </c>
      <c r="BI41" s="35">
        <v>0</v>
      </c>
      <c r="BJ41" s="41">
        <v>39.46254979240141</v>
      </c>
      <c r="BK41" s="100">
        <v>3124.079656328401</v>
      </c>
      <c r="BL41" s="120"/>
    </row>
    <row r="42" spans="1:64" ht="12.75">
      <c r="A42" s="27"/>
      <c r="B42" s="28" t="s">
        <v>81</v>
      </c>
      <c r="C42" s="90">
        <f aca="true" t="shared" si="5" ref="C42:AH42">SUM(C29:C41)</f>
        <v>0</v>
      </c>
      <c r="D42" s="67">
        <f t="shared" si="5"/>
        <v>1571.4567340009999</v>
      </c>
      <c r="E42" s="67">
        <f t="shared" si="5"/>
        <v>0</v>
      </c>
      <c r="F42" s="67">
        <f t="shared" si="5"/>
        <v>0</v>
      </c>
      <c r="G42" s="67">
        <f t="shared" si="5"/>
        <v>0</v>
      </c>
      <c r="H42" s="67">
        <f t="shared" si="5"/>
        <v>90.564715491</v>
      </c>
      <c r="I42" s="67">
        <f t="shared" si="5"/>
        <v>7478.626253927</v>
      </c>
      <c r="J42" s="67">
        <f t="shared" si="5"/>
        <v>250.322897155</v>
      </c>
      <c r="K42" s="67">
        <f t="shared" si="5"/>
        <v>8.495909395</v>
      </c>
      <c r="L42" s="67">
        <f t="shared" si="5"/>
        <v>2633.853265161</v>
      </c>
      <c r="M42" s="67">
        <f t="shared" si="5"/>
        <v>0</v>
      </c>
      <c r="N42" s="67">
        <f t="shared" si="5"/>
        <v>0</v>
      </c>
      <c r="O42" s="67">
        <f t="shared" si="5"/>
        <v>0</v>
      </c>
      <c r="P42" s="67">
        <f t="shared" si="5"/>
        <v>0</v>
      </c>
      <c r="Q42" s="67">
        <f t="shared" si="5"/>
        <v>0</v>
      </c>
      <c r="R42" s="67">
        <f t="shared" si="5"/>
        <v>31.205607498</v>
      </c>
      <c r="S42" s="67">
        <f t="shared" si="5"/>
        <v>229.47494265499998</v>
      </c>
      <c r="T42" s="67">
        <f t="shared" si="5"/>
        <v>7.456171219000001</v>
      </c>
      <c r="U42" s="67">
        <f t="shared" si="5"/>
        <v>0</v>
      </c>
      <c r="V42" s="67">
        <f t="shared" si="5"/>
        <v>144.98477173700002</v>
      </c>
      <c r="W42" s="67">
        <f t="shared" si="5"/>
        <v>0</v>
      </c>
      <c r="X42" s="67">
        <f t="shared" si="5"/>
        <v>0</v>
      </c>
      <c r="Y42" s="67">
        <f t="shared" si="5"/>
        <v>0</v>
      </c>
      <c r="Z42" s="67">
        <f t="shared" si="5"/>
        <v>0</v>
      </c>
      <c r="AA42" s="67">
        <f t="shared" si="5"/>
        <v>0</v>
      </c>
      <c r="AB42" s="67">
        <f t="shared" si="5"/>
        <v>0.049270505000000006</v>
      </c>
      <c r="AC42" s="67">
        <f t="shared" si="5"/>
        <v>0.002536712</v>
      </c>
      <c r="AD42" s="67">
        <f t="shared" si="5"/>
        <v>0</v>
      </c>
      <c r="AE42" s="67">
        <f t="shared" si="5"/>
        <v>0</v>
      </c>
      <c r="AF42" s="67">
        <f t="shared" si="5"/>
        <v>0.002054766</v>
      </c>
      <c r="AG42" s="67">
        <f t="shared" si="5"/>
        <v>0</v>
      </c>
      <c r="AH42" s="67">
        <f t="shared" si="5"/>
        <v>0</v>
      </c>
      <c r="AI42" s="67">
        <f aca="true" t="shared" si="6" ref="AI42:BK42">SUM(AI29:AI41)</f>
        <v>0</v>
      </c>
      <c r="AJ42" s="67">
        <f t="shared" si="6"/>
        <v>0</v>
      </c>
      <c r="AK42" s="67">
        <f t="shared" si="6"/>
        <v>0</v>
      </c>
      <c r="AL42" s="67">
        <f t="shared" si="6"/>
        <v>0.00013647</v>
      </c>
      <c r="AM42" s="67">
        <f t="shared" si="6"/>
        <v>0</v>
      </c>
      <c r="AN42" s="67">
        <f t="shared" si="6"/>
        <v>0</v>
      </c>
      <c r="AO42" s="67">
        <f t="shared" si="6"/>
        <v>0</v>
      </c>
      <c r="AP42" s="67">
        <f t="shared" si="6"/>
        <v>0</v>
      </c>
      <c r="AQ42" s="67">
        <f t="shared" si="6"/>
        <v>0</v>
      </c>
      <c r="AR42" s="67">
        <f t="shared" si="6"/>
        <v>0</v>
      </c>
      <c r="AS42" s="67">
        <f t="shared" si="6"/>
        <v>0</v>
      </c>
      <c r="AT42" s="67">
        <f t="shared" si="6"/>
        <v>0</v>
      </c>
      <c r="AU42" s="67">
        <f t="shared" si="6"/>
        <v>0</v>
      </c>
      <c r="AV42" s="67">
        <f t="shared" si="6"/>
        <v>280.276612274</v>
      </c>
      <c r="AW42" s="67">
        <f t="shared" si="6"/>
        <v>2356.681914298</v>
      </c>
      <c r="AX42" s="67">
        <f t="shared" si="6"/>
        <v>12.741727562</v>
      </c>
      <c r="AY42" s="67">
        <f t="shared" si="6"/>
        <v>0</v>
      </c>
      <c r="AZ42" s="67">
        <f t="shared" si="6"/>
        <v>3352.2169362080003</v>
      </c>
      <c r="BA42" s="67">
        <f t="shared" si="6"/>
        <v>0</v>
      </c>
      <c r="BB42" s="67">
        <f t="shared" si="6"/>
        <v>0</v>
      </c>
      <c r="BC42" s="67">
        <f t="shared" si="6"/>
        <v>0</v>
      </c>
      <c r="BD42" s="67">
        <f t="shared" si="6"/>
        <v>0</v>
      </c>
      <c r="BE42" s="67">
        <f t="shared" si="6"/>
        <v>0</v>
      </c>
      <c r="BF42" s="67">
        <f t="shared" si="6"/>
        <v>106.86668707799998</v>
      </c>
      <c r="BG42" s="67">
        <f t="shared" si="6"/>
        <v>164.295288395</v>
      </c>
      <c r="BH42" s="67">
        <f t="shared" si="6"/>
        <v>37.602365709</v>
      </c>
      <c r="BI42" s="67">
        <f t="shared" si="6"/>
        <v>0</v>
      </c>
      <c r="BJ42" s="67">
        <f t="shared" si="6"/>
        <v>319.7240890774014</v>
      </c>
      <c r="BK42" s="103">
        <f t="shared" si="6"/>
        <v>19076.900887293403</v>
      </c>
      <c r="BL42" s="120"/>
    </row>
    <row r="43" spans="1:64" ht="12.75">
      <c r="A43" s="27"/>
      <c r="B43" s="29" t="s">
        <v>71</v>
      </c>
      <c r="C43" s="91">
        <f aca="true" t="shared" si="7" ref="C43:AH43">+C42+C21+C15+C11</f>
        <v>0</v>
      </c>
      <c r="D43" s="59">
        <f t="shared" si="7"/>
        <v>3262.1177505799997</v>
      </c>
      <c r="E43" s="59">
        <f t="shared" si="7"/>
        <v>0</v>
      </c>
      <c r="F43" s="59">
        <f t="shared" si="7"/>
        <v>0</v>
      </c>
      <c r="G43" s="60">
        <f t="shared" si="7"/>
        <v>0</v>
      </c>
      <c r="H43" s="53">
        <f t="shared" si="7"/>
        <v>214.827866954</v>
      </c>
      <c r="I43" s="59">
        <f t="shared" si="7"/>
        <v>20419.304391586</v>
      </c>
      <c r="J43" s="59">
        <f t="shared" si="7"/>
        <v>2664.8617589630003</v>
      </c>
      <c r="K43" s="59">
        <f t="shared" si="7"/>
        <v>8.495909395</v>
      </c>
      <c r="L43" s="60">
        <f t="shared" si="7"/>
        <v>3733.0067612939997</v>
      </c>
      <c r="M43" s="53">
        <f t="shared" si="7"/>
        <v>0</v>
      </c>
      <c r="N43" s="59">
        <f t="shared" si="7"/>
        <v>0</v>
      </c>
      <c r="O43" s="59">
        <f t="shared" si="7"/>
        <v>0</v>
      </c>
      <c r="P43" s="59">
        <f t="shared" si="7"/>
        <v>0</v>
      </c>
      <c r="Q43" s="60">
        <f t="shared" si="7"/>
        <v>0</v>
      </c>
      <c r="R43" s="53">
        <f t="shared" si="7"/>
        <v>83.724929274</v>
      </c>
      <c r="S43" s="59">
        <f t="shared" si="7"/>
        <v>762.453534064</v>
      </c>
      <c r="T43" s="59">
        <f t="shared" si="7"/>
        <v>37.305208463</v>
      </c>
      <c r="U43" s="59">
        <f t="shared" si="7"/>
        <v>0</v>
      </c>
      <c r="V43" s="60">
        <f t="shared" si="7"/>
        <v>244.8661386</v>
      </c>
      <c r="W43" s="53">
        <f t="shared" si="7"/>
        <v>0</v>
      </c>
      <c r="X43" s="53">
        <f t="shared" si="7"/>
        <v>0</v>
      </c>
      <c r="Y43" s="53">
        <f t="shared" si="7"/>
        <v>0</v>
      </c>
      <c r="Z43" s="53">
        <f t="shared" si="7"/>
        <v>0</v>
      </c>
      <c r="AA43" s="53">
        <f t="shared" si="7"/>
        <v>0</v>
      </c>
      <c r="AB43" s="53">
        <f t="shared" si="7"/>
        <v>0.056212820000000004</v>
      </c>
      <c r="AC43" s="59">
        <f t="shared" si="7"/>
        <v>0.002536712</v>
      </c>
      <c r="AD43" s="59">
        <f t="shared" si="7"/>
        <v>0</v>
      </c>
      <c r="AE43" s="59">
        <f t="shared" si="7"/>
        <v>0</v>
      </c>
      <c r="AF43" s="60">
        <f t="shared" si="7"/>
        <v>0.002054766</v>
      </c>
      <c r="AG43" s="53">
        <f t="shared" si="7"/>
        <v>0</v>
      </c>
      <c r="AH43" s="59">
        <f t="shared" si="7"/>
        <v>0</v>
      </c>
      <c r="AI43" s="59">
        <f aca="true" t="shared" si="8" ref="AI43:BK43">+AI42+AI21+AI15+AI11</f>
        <v>0</v>
      </c>
      <c r="AJ43" s="59">
        <f t="shared" si="8"/>
        <v>0</v>
      </c>
      <c r="AK43" s="60">
        <f t="shared" si="8"/>
        <v>0</v>
      </c>
      <c r="AL43" s="53">
        <f t="shared" si="8"/>
        <v>0.001658741</v>
      </c>
      <c r="AM43" s="59">
        <f t="shared" si="8"/>
        <v>0</v>
      </c>
      <c r="AN43" s="59">
        <f t="shared" si="8"/>
        <v>0</v>
      </c>
      <c r="AO43" s="59">
        <f t="shared" si="8"/>
        <v>0</v>
      </c>
      <c r="AP43" s="60">
        <f t="shared" si="8"/>
        <v>0</v>
      </c>
      <c r="AQ43" s="53">
        <f t="shared" si="8"/>
        <v>0</v>
      </c>
      <c r="AR43" s="59">
        <f t="shared" si="8"/>
        <v>0.232586668</v>
      </c>
      <c r="AS43" s="59">
        <f t="shared" si="8"/>
        <v>0</v>
      </c>
      <c r="AT43" s="59">
        <f t="shared" si="8"/>
        <v>0</v>
      </c>
      <c r="AU43" s="60">
        <f t="shared" si="8"/>
        <v>0</v>
      </c>
      <c r="AV43" s="53">
        <f t="shared" si="8"/>
        <v>404.370448646</v>
      </c>
      <c r="AW43" s="59">
        <f t="shared" si="8"/>
        <v>6190.309179115</v>
      </c>
      <c r="AX43" s="59">
        <f t="shared" si="8"/>
        <v>27.27012023</v>
      </c>
      <c r="AY43" s="59">
        <f t="shared" si="8"/>
        <v>0</v>
      </c>
      <c r="AZ43" s="60">
        <f t="shared" si="8"/>
        <v>4741.077731810001</v>
      </c>
      <c r="BA43" s="53">
        <f t="shared" si="8"/>
        <v>0</v>
      </c>
      <c r="BB43" s="59">
        <f t="shared" si="8"/>
        <v>0</v>
      </c>
      <c r="BC43" s="59">
        <f t="shared" si="8"/>
        <v>0</v>
      </c>
      <c r="BD43" s="59">
        <f t="shared" si="8"/>
        <v>0</v>
      </c>
      <c r="BE43" s="60">
        <f t="shared" si="8"/>
        <v>0</v>
      </c>
      <c r="BF43" s="53">
        <f t="shared" si="8"/>
        <v>153.320934433</v>
      </c>
      <c r="BG43" s="59">
        <f t="shared" si="8"/>
        <v>240.44755948099998</v>
      </c>
      <c r="BH43" s="59">
        <f t="shared" si="8"/>
        <v>45.447958113</v>
      </c>
      <c r="BI43" s="59">
        <f t="shared" si="8"/>
        <v>0</v>
      </c>
      <c r="BJ43" s="60">
        <f t="shared" si="8"/>
        <v>447.87236474740143</v>
      </c>
      <c r="BK43" s="103">
        <f t="shared" si="8"/>
        <v>43681.3755954554</v>
      </c>
      <c r="BL43" s="120"/>
    </row>
    <row r="44" spans="1:64" ht="3.75" customHeight="1">
      <c r="A44" s="6"/>
      <c r="B44" s="15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9"/>
      <c r="BL44" s="120"/>
    </row>
    <row r="45" spans="1:64" ht="3.75" customHeight="1">
      <c r="A45" s="6"/>
      <c r="B45" s="15"/>
      <c r="C45" s="18"/>
      <c r="D45" s="24"/>
      <c r="E45" s="18"/>
      <c r="F45" s="18"/>
      <c r="G45" s="18"/>
      <c r="H45" s="18"/>
      <c r="I45" s="18"/>
      <c r="J45" s="18"/>
      <c r="K45" s="18"/>
      <c r="L45" s="18"/>
      <c r="M45" s="18"/>
      <c r="N45" s="2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24"/>
      <c r="AS45" s="18"/>
      <c r="AT45" s="18"/>
      <c r="AU45" s="18"/>
      <c r="AV45" s="18"/>
      <c r="AW45" s="18"/>
      <c r="AX45" s="18"/>
      <c r="AY45" s="18"/>
      <c r="AZ45" s="18"/>
      <c r="BA45" s="18"/>
      <c r="BB45" s="24"/>
      <c r="BC45" s="18"/>
      <c r="BD45" s="18"/>
      <c r="BE45" s="18"/>
      <c r="BF45" s="18"/>
      <c r="BG45" s="24"/>
      <c r="BH45" s="18"/>
      <c r="BI45" s="18"/>
      <c r="BJ45" s="18"/>
      <c r="BK45" s="20"/>
      <c r="BL45" s="120"/>
    </row>
    <row r="46" spans="1:64" ht="12.75">
      <c r="A46" s="6" t="s">
        <v>1</v>
      </c>
      <c r="B46" s="12" t="s">
        <v>7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9"/>
      <c r="BL46" s="120"/>
    </row>
    <row r="47" spans="1:64" s="121" customFormat="1" ht="12.75">
      <c r="A47" s="6" t="s">
        <v>67</v>
      </c>
      <c r="B47" s="17" t="s">
        <v>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3"/>
      <c r="BL47" s="120"/>
    </row>
    <row r="48" spans="1:64" s="121" customFormat="1" ht="12.75">
      <c r="A48" s="6"/>
      <c r="B48" s="17" t="s">
        <v>137</v>
      </c>
      <c r="C48" s="92">
        <v>0</v>
      </c>
      <c r="D48" s="40">
        <v>16.008967112</v>
      </c>
      <c r="E48" s="63">
        <v>0</v>
      </c>
      <c r="F48" s="63">
        <v>0</v>
      </c>
      <c r="G48" s="64">
        <v>0</v>
      </c>
      <c r="H48" s="62">
        <v>1573.182917898</v>
      </c>
      <c r="I48" s="63">
        <v>0.918718167</v>
      </c>
      <c r="J48" s="63">
        <v>0</v>
      </c>
      <c r="K48" s="63">
        <v>0</v>
      </c>
      <c r="L48" s="64">
        <v>123.624501303</v>
      </c>
      <c r="M48" s="54">
        <v>0</v>
      </c>
      <c r="N48" s="55">
        <v>0</v>
      </c>
      <c r="O48" s="54">
        <v>0</v>
      </c>
      <c r="P48" s="54">
        <v>0</v>
      </c>
      <c r="Q48" s="54">
        <v>0</v>
      </c>
      <c r="R48" s="62">
        <v>1059.860490193</v>
      </c>
      <c r="S48" s="63">
        <v>0.025606084</v>
      </c>
      <c r="T48" s="63">
        <v>0</v>
      </c>
      <c r="U48" s="63">
        <v>0</v>
      </c>
      <c r="V48" s="64">
        <v>32.600776009</v>
      </c>
      <c r="W48" s="62">
        <v>0</v>
      </c>
      <c r="X48" s="63">
        <v>0</v>
      </c>
      <c r="Y48" s="63">
        <v>0</v>
      </c>
      <c r="Z48" s="63">
        <v>0</v>
      </c>
      <c r="AA48" s="64">
        <v>0</v>
      </c>
      <c r="AB48" s="62">
        <v>3.275796687</v>
      </c>
      <c r="AC48" s="63">
        <v>0</v>
      </c>
      <c r="AD48" s="63">
        <v>0</v>
      </c>
      <c r="AE48" s="63">
        <v>0</v>
      </c>
      <c r="AF48" s="64">
        <v>0.125121871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62">
        <v>1.48259481</v>
      </c>
      <c r="AM48" s="63">
        <v>0</v>
      </c>
      <c r="AN48" s="63">
        <v>0</v>
      </c>
      <c r="AO48" s="63">
        <v>0</v>
      </c>
      <c r="AP48" s="64">
        <v>0.014539398</v>
      </c>
      <c r="AQ48" s="62">
        <v>0</v>
      </c>
      <c r="AR48" s="65">
        <v>0</v>
      </c>
      <c r="AS48" s="63">
        <v>0</v>
      </c>
      <c r="AT48" s="63">
        <v>0</v>
      </c>
      <c r="AU48" s="64">
        <v>0</v>
      </c>
      <c r="AV48" s="62">
        <v>5422.34773745</v>
      </c>
      <c r="AW48" s="63">
        <v>8.864524394</v>
      </c>
      <c r="AX48" s="63">
        <v>0</v>
      </c>
      <c r="AY48" s="63">
        <v>0</v>
      </c>
      <c r="AZ48" s="64">
        <v>702.037562094</v>
      </c>
      <c r="BA48" s="62">
        <v>0</v>
      </c>
      <c r="BB48" s="65">
        <v>0</v>
      </c>
      <c r="BC48" s="63">
        <v>0</v>
      </c>
      <c r="BD48" s="63">
        <v>0</v>
      </c>
      <c r="BE48" s="64">
        <v>0</v>
      </c>
      <c r="BF48" s="62">
        <v>2644.315507158</v>
      </c>
      <c r="BG48" s="65">
        <v>2.27422636</v>
      </c>
      <c r="BH48" s="63">
        <v>0</v>
      </c>
      <c r="BI48" s="63">
        <v>0</v>
      </c>
      <c r="BJ48" s="64">
        <v>175.475949876</v>
      </c>
      <c r="BK48" s="100">
        <v>11766.435536864</v>
      </c>
      <c r="BL48" s="120"/>
    </row>
    <row r="49" spans="1:64" s="121" customFormat="1" ht="12.75">
      <c r="A49" s="27"/>
      <c r="B49" s="28" t="s">
        <v>76</v>
      </c>
      <c r="C49" s="38">
        <f>SUM(C48)</f>
        <v>0</v>
      </c>
      <c r="D49" s="57">
        <f>SUM(D48)</f>
        <v>16.008967112</v>
      </c>
      <c r="E49" s="57">
        <f aca="true" t="shared" si="9" ref="E49:BJ49">SUM(E48)</f>
        <v>0</v>
      </c>
      <c r="F49" s="57">
        <f t="shared" si="9"/>
        <v>0</v>
      </c>
      <c r="G49" s="56">
        <f t="shared" si="9"/>
        <v>0</v>
      </c>
      <c r="H49" s="37">
        <f t="shared" si="9"/>
        <v>1573.182917898</v>
      </c>
      <c r="I49" s="57">
        <f t="shared" si="9"/>
        <v>0.918718167</v>
      </c>
      <c r="J49" s="57">
        <f t="shared" si="9"/>
        <v>0</v>
      </c>
      <c r="K49" s="57">
        <f t="shared" si="9"/>
        <v>0</v>
      </c>
      <c r="L49" s="56">
        <f t="shared" si="9"/>
        <v>123.624501303</v>
      </c>
      <c r="M49" s="38">
        <f t="shared" si="9"/>
        <v>0</v>
      </c>
      <c r="N49" s="38">
        <f t="shared" si="9"/>
        <v>0</v>
      </c>
      <c r="O49" s="38">
        <f t="shared" si="9"/>
        <v>0</v>
      </c>
      <c r="P49" s="38">
        <f t="shared" si="9"/>
        <v>0</v>
      </c>
      <c r="Q49" s="61">
        <f t="shared" si="9"/>
        <v>0</v>
      </c>
      <c r="R49" s="37">
        <f t="shared" si="9"/>
        <v>1059.860490193</v>
      </c>
      <c r="S49" s="57">
        <f t="shared" si="9"/>
        <v>0.025606084</v>
      </c>
      <c r="T49" s="57">
        <f t="shared" si="9"/>
        <v>0</v>
      </c>
      <c r="U49" s="57">
        <f t="shared" si="9"/>
        <v>0</v>
      </c>
      <c r="V49" s="56">
        <f t="shared" si="9"/>
        <v>32.600776009</v>
      </c>
      <c r="W49" s="37">
        <f t="shared" si="9"/>
        <v>0</v>
      </c>
      <c r="X49" s="57">
        <f t="shared" si="9"/>
        <v>0</v>
      </c>
      <c r="Y49" s="57">
        <f t="shared" si="9"/>
        <v>0</v>
      </c>
      <c r="Z49" s="57">
        <f t="shared" si="9"/>
        <v>0</v>
      </c>
      <c r="AA49" s="56">
        <f t="shared" si="9"/>
        <v>0</v>
      </c>
      <c r="AB49" s="37">
        <f t="shared" si="9"/>
        <v>3.275796687</v>
      </c>
      <c r="AC49" s="57">
        <f t="shared" si="9"/>
        <v>0</v>
      </c>
      <c r="AD49" s="57">
        <f t="shared" si="9"/>
        <v>0</v>
      </c>
      <c r="AE49" s="57">
        <f t="shared" si="9"/>
        <v>0</v>
      </c>
      <c r="AF49" s="56">
        <f t="shared" si="9"/>
        <v>0.125121871</v>
      </c>
      <c r="AG49" s="38">
        <f t="shared" si="9"/>
        <v>0</v>
      </c>
      <c r="AH49" s="38">
        <f t="shared" si="9"/>
        <v>0</v>
      </c>
      <c r="AI49" s="38">
        <f t="shared" si="9"/>
        <v>0</v>
      </c>
      <c r="AJ49" s="38">
        <f t="shared" si="9"/>
        <v>0</v>
      </c>
      <c r="AK49" s="61">
        <f t="shared" si="9"/>
        <v>0</v>
      </c>
      <c r="AL49" s="37">
        <f t="shared" si="9"/>
        <v>1.48259481</v>
      </c>
      <c r="AM49" s="57">
        <f t="shared" si="9"/>
        <v>0</v>
      </c>
      <c r="AN49" s="57">
        <f t="shared" si="9"/>
        <v>0</v>
      </c>
      <c r="AO49" s="57">
        <f t="shared" si="9"/>
        <v>0</v>
      </c>
      <c r="AP49" s="56">
        <f t="shared" si="9"/>
        <v>0.014539398</v>
      </c>
      <c r="AQ49" s="37">
        <f t="shared" si="9"/>
        <v>0</v>
      </c>
      <c r="AR49" s="57">
        <f t="shared" si="9"/>
        <v>0</v>
      </c>
      <c r="AS49" s="57">
        <f t="shared" si="9"/>
        <v>0</v>
      </c>
      <c r="AT49" s="57">
        <f t="shared" si="9"/>
        <v>0</v>
      </c>
      <c r="AU49" s="56">
        <f t="shared" si="9"/>
        <v>0</v>
      </c>
      <c r="AV49" s="37">
        <f t="shared" si="9"/>
        <v>5422.34773745</v>
      </c>
      <c r="AW49" s="57">
        <f t="shared" si="9"/>
        <v>8.864524394</v>
      </c>
      <c r="AX49" s="57">
        <f t="shared" si="9"/>
        <v>0</v>
      </c>
      <c r="AY49" s="57">
        <f t="shared" si="9"/>
        <v>0</v>
      </c>
      <c r="AZ49" s="56">
        <f t="shared" si="9"/>
        <v>702.037562094</v>
      </c>
      <c r="BA49" s="37">
        <f t="shared" si="9"/>
        <v>0</v>
      </c>
      <c r="BB49" s="57">
        <f t="shared" si="9"/>
        <v>0</v>
      </c>
      <c r="BC49" s="57">
        <f t="shared" si="9"/>
        <v>0</v>
      </c>
      <c r="BD49" s="57">
        <f t="shared" si="9"/>
        <v>0</v>
      </c>
      <c r="BE49" s="56">
        <f t="shared" si="9"/>
        <v>0</v>
      </c>
      <c r="BF49" s="37">
        <f t="shared" si="9"/>
        <v>2644.315507158</v>
      </c>
      <c r="BG49" s="57">
        <f t="shared" si="9"/>
        <v>2.27422636</v>
      </c>
      <c r="BH49" s="57">
        <f t="shared" si="9"/>
        <v>0</v>
      </c>
      <c r="BI49" s="57">
        <f t="shared" si="9"/>
        <v>0</v>
      </c>
      <c r="BJ49" s="56">
        <f t="shared" si="9"/>
        <v>175.475949876</v>
      </c>
      <c r="BK49" s="104">
        <f>SUM(BK48:BK48)</f>
        <v>11766.435536864</v>
      </c>
      <c r="BL49" s="120"/>
    </row>
    <row r="50" spans="1:64" ht="12.75">
      <c r="A50" s="6" t="s">
        <v>68</v>
      </c>
      <c r="B50" s="13" t="s">
        <v>15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5"/>
      <c r="BL50" s="120"/>
    </row>
    <row r="51" spans="1:64" ht="12" customHeight="1">
      <c r="A51" s="6"/>
      <c r="B51" s="17" t="s">
        <v>123</v>
      </c>
      <c r="C51" s="42">
        <v>0</v>
      </c>
      <c r="D51" s="40">
        <v>0.868796129</v>
      </c>
      <c r="E51" s="35">
        <v>0</v>
      </c>
      <c r="F51" s="35">
        <v>0</v>
      </c>
      <c r="G51" s="41">
        <v>0</v>
      </c>
      <c r="H51" s="58">
        <v>45.747180259</v>
      </c>
      <c r="I51" s="35">
        <v>14.609101785</v>
      </c>
      <c r="J51" s="35">
        <v>0</v>
      </c>
      <c r="K51" s="35">
        <v>0</v>
      </c>
      <c r="L51" s="41">
        <v>91.938160932</v>
      </c>
      <c r="M51" s="58">
        <v>0</v>
      </c>
      <c r="N51" s="40">
        <v>0</v>
      </c>
      <c r="O51" s="35">
        <v>0</v>
      </c>
      <c r="P51" s="35">
        <v>0</v>
      </c>
      <c r="Q51" s="41">
        <v>0</v>
      </c>
      <c r="R51" s="58">
        <v>19.497912326</v>
      </c>
      <c r="S51" s="35">
        <v>0.006251683</v>
      </c>
      <c r="T51" s="35">
        <v>0</v>
      </c>
      <c r="U51" s="35">
        <v>0</v>
      </c>
      <c r="V51" s="41">
        <v>5.471702037</v>
      </c>
      <c r="W51" s="58">
        <v>0</v>
      </c>
      <c r="X51" s="35">
        <v>0</v>
      </c>
      <c r="Y51" s="35">
        <v>0</v>
      </c>
      <c r="Z51" s="35">
        <v>0</v>
      </c>
      <c r="AA51" s="41">
        <v>0</v>
      </c>
      <c r="AB51" s="58">
        <v>0.0002108</v>
      </c>
      <c r="AC51" s="35">
        <v>0</v>
      </c>
      <c r="AD51" s="35">
        <v>0</v>
      </c>
      <c r="AE51" s="35">
        <v>0</v>
      </c>
      <c r="AF51" s="41">
        <v>0</v>
      </c>
      <c r="AG51" s="58">
        <v>0</v>
      </c>
      <c r="AH51" s="35">
        <v>0</v>
      </c>
      <c r="AI51" s="35">
        <v>0</v>
      </c>
      <c r="AJ51" s="35">
        <v>0</v>
      </c>
      <c r="AK51" s="41">
        <v>0</v>
      </c>
      <c r="AL51" s="58">
        <v>0.008336758</v>
      </c>
      <c r="AM51" s="35">
        <v>0</v>
      </c>
      <c r="AN51" s="35">
        <v>0</v>
      </c>
      <c r="AO51" s="35">
        <v>0</v>
      </c>
      <c r="AP51" s="41">
        <v>0</v>
      </c>
      <c r="AQ51" s="58">
        <v>0</v>
      </c>
      <c r="AR51" s="40">
        <v>0</v>
      </c>
      <c r="AS51" s="35">
        <v>0</v>
      </c>
      <c r="AT51" s="35">
        <v>0</v>
      </c>
      <c r="AU51" s="41">
        <v>0</v>
      </c>
      <c r="AV51" s="58">
        <v>23.627834514</v>
      </c>
      <c r="AW51" s="35">
        <v>21.890782067</v>
      </c>
      <c r="AX51" s="35">
        <v>0</v>
      </c>
      <c r="AY51" s="35">
        <v>0</v>
      </c>
      <c r="AZ51" s="41">
        <v>53.395466839</v>
      </c>
      <c r="BA51" s="58">
        <v>0</v>
      </c>
      <c r="BB51" s="40">
        <v>0</v>
      </c>
      <c r="BC51" s="35">
        <v>0</v>
      </c>
      <c r="BD51" s="35">
        <v>0</v>
      </c>
      <c r="BE51" s="41">
        <v>0</v>
      </c>
      <c r="BF51" s="58">
        <v>7.427767356</v>
      </c>
      <c r="BG51" s="40">
        <v>0.174004368</v>
      </c>
      <c r="BH51" s="35">
        <v>0</v>
      </c>
      <c r="BI51" s="35">
        <v>0</v>
      </c>
      <c r="BJ51" s="41">
        <v>3.670827093</v>
      </c>
      <c r="BK51" s="100">
        <v>288.334334946</v>
      </c>
      <c r="BL51" s="120"/>
    </row>
    <row r="52" spans="1:64" ht="12" customHeight="1">
      <c r="A52" s="6"/>
      <c r="B52" s="17" t="s">
        <v>125</v>
      </c>
      <c r="C52" s="42">
        <v>0</v>
      </c>
      <c r="D52" s="40">
        <v>51.099677059</v>
      </c>
      <c r="E52" s="35">
        <v>0</v>
      </c>
      <c r="F52" s="35">
        <v>0</v>
      </c>
      <c r="G52" s="41">
        <v>0</v>
      </c>
      <c r="H52" s="58">
        <v>63.665619074</v>
      </c>
      <c r="I52" s="35">
        <v>228.683814527</v>
      </c>
      <c r="J52" s="35">
        <v>0</v>
      </c>
      <c r="K52" s="35">
        <v>0</v>
      </c>
      <c r="L52" s="41">
        <v>310.22945121</v>
      </c>
      <c r="M52" s="58">
        <v>0</v>
      </c>
      <c r="N52" s="40">
        <v>0</v>
      </c>
      <c r="O52" s="35">
        <v>0</v>
      </c>
      <c r="P52" s="35">
        <v>0</v>
      </c>
      <c r="Q52" s="41">
        <v>0</v>
      </c>
      <c r="R52" s="58">
        <v>20.926463916</v>
      </c>
      <c r="S52" s="35">
        <v>3.761897303</v>
      </c>
      <c r="T52" s="35">
        <v>0</v>
      </c>
      <c r="U52" s="35">
        <v>0</v>
      </c>
      <c r="V52" s="41">
        <v>12.288251453</v>
      </c>
      <c r="W52" s="58">
        <v>0</v>
      </c>
      <c r="X52" s="35">
        <v>0</v>
      </c>
      <c r="Y52" s="35">
        <v>0</v>
      </c>
      <c r="Z52" s="35">
        <v>0</v>
      </c>
      <c r="AA52" s="41">
        <v>0</v>
      </c>
      <c r="AB52" s="58">
        <v>0.000391427</v>
      </c>
      <c r="AC52" s="35">
        <v>0</v>
      </c>
      <c r="AD52" s="35">
        <v>0</v>
      </c>
      <c r="AE52" s="35">
        <v>0</v>
      </c>
      <c r="AF52" s="41">
        <v>0</v>
      </c>
      <c r="AG52" s="58">
        <v>0</v>
      </c>
      <c r="AH52" s="35">
        <v>0</v>
      </c>
      <c r="AI52" s="35">
        <v>0</v>
      </c>
      <c r="AJ52" s="35">
        <v>0</v>
      </c>
      <c r="AK52" s="41">
        <v>0</v>
      </c>
      <c r="AL52" s="58">
        <v>0.011948533</v>
      </c>
      <c r="AM52" s="35">
        <v>0</v>
      </c>
      <c r="AN52" s="35">
        <v>0</v>
      </c>
      <c r="AO52" s="35">
        <v>0</v>
      </c>
      <c r="AP52" s="41">
        <v>0</v>
      </c>
      <c r="AQ52" s="58">
        <v>0</v>
      </c>
      <c r="AR52" s="40">
        <v>0</v>
      </c>
      <c r="AS52" s="35">
        <v>0</v>
      </c>
      <c r="AT52" s="35">
        <v>0</v>
      </c>
      <c r="AU52" s="41">
        <v>0</v>
      </c>
      <c r="AV52" s="58">
        <v>130.154365305</v>
      </c>
      <c r="AW52" s="35">
        <v>87.025235887</v>
      </c>
      <c r="AX52" s="35">
        <v>0</v>
      </c>
      <c r="AY52" s="35">
        <v>0</v>
      </c>
      <c r="AZ52" s="41">
        <v>286.961494634</v>
      </c>
      <c r="BA52" s="58">
        <v>0</v>
      </c>
      <c r="BB52" s="40">
        <v>0</v>
      </c>
      <c r="BC52" s="35">
        <v>0</v>
      </c>
      <c r="BD52" s="35">
        <v>0</v>
      </c>
      <c r="BE52" s="41">
        <v>0</v>
      </c>
      <c r="BF52" s="58">
        <v>36.353297689</v>
      </c>
      <c r="BG52" s="40">
        <v>3.831176748</v>
      </c>
      <c r="BH52" s="35">
        <v>0</v>
      </c>
      <c r="BI52" s="35">
        <v>0</v>
      </c>
      <c r="BJ52" s="41">
        <v>26.569376989</v>
      </c>
      <c r="BK52" s="100">
        <v>1261.562461754</v>
      </c>
      <c r="BL52" s="120"/>
    </row>
    <row r="53" spans="1:64" ht="12.75">
      <c r="A53" s="6"/>
      <c r="B53" s="17" t="s">
        <v>160</v>
      </c>
      <c r="C53" s="42">
        <v>0</v>
      </c>
      <c r="D53" s="40">
        <v>34.759133912</v>
      </c>
      <c r="E53" s="35">
        <v>0</v>
      </c>
      <c r="F53" s="35">
        <v>0</v>
      </c>
      <c r="G53" s="41">
        <v>0</v>
      </c>
      <c r="H53" s="58">
        <v>332.893497903</v>
      </c>
      <c r="I53" s="35">
        <v>112.001062982</v>
      </c>
      <c r="J53" s="35">
        <v>0</v>
      </c>
      <c r="K53" s="35">
        <v>0</v>
      </c>
      <c r="L53" s="41">
        <v>596.645046191</v>
      </c>
      <c r="M53" s="58">
        <v>0</v>
      </c>
      <c r="N53" s="40">
        <v>0</v>
      </c>
      <c r="O53" s="35">
        <v>0</v>
      </c>
      <c r="P53" s="35">
        <v>0</v>
      </c>
      <c r="Q53" s="41">
        <v>0</v>
      </c>
      <c r="R53" s="58">
        <v>123.194978264</v>
      </c>
      <c r="S53" s="35">
        <v>83.181712802</v>
      </c>
      <c r="T53" s="35">
        <v>0</v>
      </c>
      <c r="U53" s="35">
        <v>0</v>
      </c>
      <c r="V53" s="41">
        <v>42.841444489</v>
      </c>
      <c r="W53" s="58">
        <v>0</v>
      </c>
      <c r="X53" s="35">
        <v>0</v>
      </c>
      <c r="Y53" s="35">
        <v>0</v>
      </c>
      <c r="Z53" s="35">
        <v>0</v>
      </c>
      <c r="AA53" s="41">
        <v>0</v>
      </c>
      <c r="AB53" s="58">
        <v>0.93896837</v>
      </c>
      <c r="AC53" s="35">
        <v>0</v>
      </c>
      <c r="AD53" s="35">
        <v>0</v>
      </c>
      <c r="AE53" s="35">
        <v>0</v>
      </c>
      <c r="AF53" s="41">
        <v>0</v>
      </c>
      <c r="AG53" s="58">
        <v>0</v>
      </c>
      <c r="AH53" s="35">
        <v>0</v>
      </c>
      <c r="AI53" s="35">
        <v>0</v>
      </c>
      <c r="AJ53" s="35">
        <v>0</v>
      </c>
      <c r="AK53" s="41">
        <v>0</v>
      </c>
      <c r="AL53" s="58">
        <v>0.565529388</v>
      </c>
      <c r="AM53" s="35">
        <v>0</v>
      </c>
      <c r="AN53" s="35">
        <v>0</v>
      </c>
      <c r="AO53" s="35">
        <v>0</v>
      </c>
      <c r="AP53" s="41">
        <v>0.100119875</v>
      </c>
      <c r="AQ53" s="58">
        <v>0</v>
      </c>
      <c r="AR53" s="40">
        <v>0.411594474</v>
      </c>
      <c r="AS53" s="35">
        <v>0</v>
      </c>
      <c r="AT53" s="35">
        <v>0</v>
      </c>
      <c r="AU53" s="41">
        <v>0</v>
      </c>
      <c r="AV53" s="58">
        <v>2511.434329544</v>
      </c>
      <c r="AW53" s="35">
        <v>493.443726107</v>
      </c>
      <c r="AX53" s="35">
        <v>0</v>
      </c>
      <c r="AY53" s="35">
        <v>0</v>
      </c>
      <c r="AZ53" s="41">
        <v>3047.648835764</v>
      </c>
      <c r="BA53" s="58">
        <v>0</v>
      </c>
      <c r="BB53" s="40">
        <v>0</v>
      </c>
      <c r="BC53" s="35">
        <v>0</v>
      </c>
      <c r="BD53" s="35">
        <v>0</v>
      </c>
      <c r="BE53" s="41">
        <v>0</v>
      </c>
      <c r="BF53" s="58">
        <v>927.155512926</v>
      </c>
      <c r="BG53" s="40">
        <v>63.857222894</v>
      </c>
      <c r="BH53" s="35">
        <v>0</v>
      </c>
      <c r="BI53" s="35">
        <v>0</v>
      </c>
      <c r="BJ53" s="41">
        <v>356.497675404</v>
      </c>
      <c r="BK53" s="100">
        <v>8727.570391289</v>
      </c>
      <c r="BL53" s="120"/>
    </row>
    <row r="54" spans="1:64" ht="12.75">
      <c r="A54" s="6"/>
      <c r="B54" s="17" t="s">
        <v>124</v>
      </c>
      <c r="C54" s="42">
        <v>0</v>
      </c>
      <c r="D54" s="40">
        <v>44.179805995</v>
      </c>
      <c r="E54" s="35">
        <v>0</v>
      </c>
      <c r="F54" s="35">
        <v>0</v>
      </c>
      <c r="G54" s="41">
        <v>0</v>
      </c>
      <c r="H54" s="58">
        <v>104.670806013</v>
      </c>
      <c r="I54" s="35">
        <v>38.636050085</v>
      </c>
      <c r="J54" s="35">
        <v>0</v>
      </c>
      <c r="K54" s="35">
        <v>0</v>
      </c>
      <c r="L54" s="41">
        <v>193.378945274</v>
      </c>
      <c r="M54" s="58">
        <v>0</v>
      </c>
      <c r="N54" s="40">
        <v>0</v>
      </c>
      <c r="O54" s="35">
        <v>0</v>
      </c>
      <c r="P54" s="35">
        <v>0</v>
      </c>
      <c r="Q54" s="41">
        <v>0</v>
      </c>
      <c r="R54" s="58">
        <v>51.902505903</v>
      </c>
      <c r="S54" s="35">
        <v>1.580837951</v>
      </c>
      <c r="T54" s="35">
        <v>0</v>
      </c>
      <c r="U54" s="35">
        <v>0</v>
      </c>
      <c r="V54" s="41">
        <v>12.043928392</v>
      </c>
      <c r="W54" s="58">
        <v>0</v>
      </c>
      <c r="X54" s="35">
        <v>0</v>
      </c>
      <c r="Y54" s="35">
        <v>0</v>
      </c>
      <c r="Z54" s="35">
        <v>0</v>
      </c>
      <c r="AA54" s="41">
        <v>0</v>
      </c>
      <c r="AB54" s="58">
        <v>0.042220871</v>
      </c>
      <c r="AC54" s="35">
        <v>0</v>
      </c>
      <c r="AD54" s="35">
        <v>0</v>
      </c>
      <c r="AE54" s="35">
        <v>0</v>
      </c>
      <c r="AF54" s="41">
        <v>0</v>
      </c>
      <c r="AG54" s="58">
        <v>0</v>
      </c>
      <c r="AH54" s="35">
        <v>0</v>
      </c>
      <c r="AI54" s="35">
        <v>0</v>
      </c>
      <c r="AJ54" s="35">
        <v>0</v>
      </c>
      <c r="AK54" s="41">
        <v>0</v>
      </c>
      <c r="AL54" s="58">
        <v>0.049861717</v>
      </c>
      <c r="AM54" s="35">
        <v>0</v>
      </c>
      <c r="AN54" s="35">
        <v>0</v>
      </c>
      <c r="AO54" s="35">
        <v>0</v>
      </c>
      <c r="AP54" s="41">
        <v>0</v>
      </c>
      <c r="AQ54" s="58">
        <v>0</v>
      </c>
      <c r="AR54" s="40">
        <v>0</v>
      </c>
      <c r="AS54" s="35">
        <v>0</v>
      </c>
      <c r="AT54" s="35">
        <v>0</v>
      </c>
      <c r="AU54" s="41">
        <v>0</v>
      </c>
      <c r="AV54" s="58">
        <v>317.173348572</v>
      </c>
      <c r="AW54" s="35">
        <v>111.012296322</v>
      </c>
      <c r="AX54" s="35">
        <v>0</v>
      </c>
      <c r="AY54" s="35">
        <v>0</v>
      </c>
      <c r="AZ54" s="41">
        <v>503.984541645</v>
      </c>
      <c r="BA54" s="58">
        <v>0</v>
      </c>
      <c r="BB54" s="40">
        <v>0</v>
      </c>
      <c r="BC54" s="35">
        <v>0</v>
      </c>
      <c r="BD54" s="35">
        <v>0</v>
      </c>
      <c r="BE54" s="41">
        <v>0</v>
      </c>
      <c r="BF54" s="58">
        <v>123.809610209</v>
      </c>
      <c r="BG54" s="40">
        <v>5.663083507</v>
      </c>
      <c r="BH54" s="35">
        <v>0</v>
      </c>
      <c r="BI54" s="35">
        <v>0</v>
      </c>
      <c r="BJ54" s="41">
        <v>85.861526576</v>
      </c>
      <c r="BK54" s="100">
        <v>1593.989369032</v>
      </c>
      <c r="BL54" s="120"/>
    </row>
    <row r="55" spans="1:64" ht="12.75">
      <c r="A55" s="6"/>
      <c r="B55" s="17" t="s">
        <v>108</v>
      </c>
      <c r="C55" s="42">
        <v>0</v>
      </c>
      <c r="D55" s="40">
        <v>96.945185699</v>
      </c>
      <c r="E55" s="35">
        <v>0</v>
      </c>
      <c r="F55" s="35">
        <v>0</v>
      </c>
      <c r="G55" s="41">
        <v>0</v>
      </c>
      <c r="H55" s="58">
        <v>6.665773406</v>
      </c>
      <c r="I55" s="35">
        <v>40.14503993</v>
      </c>
      <c r="J55" s="35">
        <v>0</v>
      </c>
      <c r="K55" s="35">
        <v>0</v>
      </c>
      <c r="L55" s="41">
        <v>95.761285244</v>
      </c>
      <c r="M55" s="58">
        <v>0</v>
      </c>
      <c r="N55" s="40">
        <v>0</v>
      </c>
      <c r="O55" s="35">
        <v>0</v>
      </c>
      <c r="P55" s="35">
        <v>0</v>
      </c>
      <c r="Q55" s="41">
        <v>0</v>
      </c>
      <c r="R55" s="58">
        <v>3.419537033</v>
      </c>
      <c r="S55" s="35">
        <v>3.961753309</v>
      </c>
      <c r="T55" s="35">
        <v>0</v>
      </c>
      <c r="U55" s="35">
        <v>0</v>
      </c>
      <c r="V55" s="41">
        <v>4.433928936</v>
      </c>
      <c r="W55" s="58">
        <v>0</v>
      </c>
      <c r="X55" s="35">
        <v>0</v>
      </c>
      <c r="Y55" s="35">
        <v>0</v>
      </c>
      <c r="Z55" s="35">
        <v>0</v>
      </c>
      <c r="AA55" s="41">
        <v>0</v>
      </c>
      <c r="AB55" s="58">
        <v>0</v>
      </c>
      <c r="AC55" s="35">
        <v>0</v>
      </c>
      <c r="AD55" s="35">
        <v>0</v>
      </c>
      <c r="AE55" s="35">
        <v>0</v>
      </c>
      <c r="AF55" s="41">
        <v>0</v>
      </c>
      <c r="AG55" s="58">
        <v>0</v>
      </c>
      <c r="AH55" s="35">
        <v>0</v>
      </c>
      <c r="AI55" s="35">
        <v>0</v>
      </c>
      <c r="AJ55" s="35">
        <v>0</v>
      </c>
      <c r="AK55" s="41">
        <v>0</v>
      </c>
      <c r="AL55" s="58">
        <v>0.002859511</v>
      </c>
      <c r="AM55" s="35">
        <v>0</v>
      </c>
      <c r="AN55" s="35">
        <v>0</v>
      </c>
      <c r="AO55" s="35">
        <v>0</v>
      </c>
      <c r="AP55" s="41">
        <v>0</v>
      </c>
      <c r="AQ55" s="58">
        <v>0</v>
      </c>
      <c r="AR55" s="40">
        <v>0</v>
      </c>
      <c r="AS55" s="35">
        <v>0</v>
      </c>
      <c r="AT55" s="35">
        <v>0</v>
      </c>
      <c r="AU55" s="41">
        <v>0</v>
      </c>
      <c r="AV55" s="58">
        <v>49.634654166</v>
      </c>
      <c r="AW55" s="35">
        <v>54.924963757</v>
      </c>
      <c r="AX55" s="35">
        <v>0</v>
      </c>
      <c r="AY55" s="35">
        <v>0</v>
      </c>
      <c r="AZ55" s="41">
        <v>247.650280145</v>
      </c>
      <c r="BA55" s="58">
        <v>0</v>
      </c>
      <c r="BB55" s="40">
        <v>0</v>
      </c>
      <c r="BC55" s="35">
        <v>0</v>
      </c>
      <c r="BD55" s="35">
        <v>0</v>
      </c>
      <c r="BE55" s="41">
        <v>0</v>
      </c>
      <c r="BF55" s="58">
        <v>15.735891671</v>
      </c>
      <c r="BG55" s="40">
        <v>7.057653131</v>
      </c>
      <c r="BH55" s="35">
        <v>0</v>
      </c>
      <c r="BI55" s="35">
        <v>0</v>
      </c>
      <c r="BJ55" s="41">
        <v>29.407433031</v>
      </c>
      <c r="BK55" s="100">
        <v>655.746238969</v>
      </c>
      <c r="BL55" s="120"/>
    </row>
    <row r="56" spans="1:64" ht="12.75">
      <c r="A56" s="6"/>
      <c r="B56" s="99" t="s">
        <v>148</v>
      </c>
      <c r="C56" s="42">
        <v>0</v>
      </c>
      <c r="D56" s="40">
        <v>38.641624373</v>
      </c>
      <c r="E56" s="35">
        <v>0</v>
      </c>
      <c r="F56" s="35">
        <v>0</v>
      </c>
      <c r="G56" s="41">
        <v>0</v>
      </c>
      <c r="H56" s="58">
        <v>9.422221415</v>
      </c>
      <c r="I56" s="35">
        <v>17.500085328</v>
      </c>
      <c r="J56" s="35">
        <v>0</v>
      </c>
      <c r="K56" s="35">
        <v>0</v>
      </c>
      <c r="L56" s="41">
        <v>54.557763873</v>
      </c>
      <c r="M56" s="58">
        <v>0</v>
      </c>
      <c r="N56" s="40">
        <v>0</v>
      </c>
      <c r="O56" s="35">
        <v>0</v>
      </c>
      <c r="P56" s="35">
        <v>0</v>
      </c>
      <c r="Q56" s="41">
        <v>0</v>
      </c>
      <c r="R56" s="58">
        <v>4.549779493</v>
      </c>
      <c r="S56" s="35">
        <v>1.843142318</v>
      </c>
      <c r="T56" s="35">
        <v>0</v>
      </c>
      <c r="U56" s="35">
        <v>0</v>
      </c>
      <c r="V56" s="41">
        <v>4.261566136</v>
      </c>
      <c r="W56" s="58">
        <v>0</v>
      </c>
      <c r="X56" s="35">
        <v>0</v>
      </c>
      <c r="Y56" s="35">
        <v>0</v>
      </c>
      <c r="Z56" s="35">
        <v>0</v>
      </c>
      <c r="AA56" s="41">
        <v>0</v>
      </c>
      <c r="AB56" s="58">
        <v>0</v>
      </c>
      <c r="AC56" s="35">
        <v>0</v>
      </c>
      <c r="AD56" s="35">
        <v>0</v>
      </c>
      <c r="AE56" s="35">
        <v>0</v>
      </c>
      <c r="AF56" s="41">
        <v>0</v>
      </c>
      <c r="AG56" s="58">
        <v>0</v>
      </c>
      <c r="AH56" s="35">
        <v>0</v>
      </c>
      <c r="AI56" s="35">
        <v>0</v>
      </c>
      <c r="AJ56" s="35">
        <v>0</v>
      </c>
      <c r="AK56" s="41">
        <v>0</v>
      </c>
      <c r="AL56" s="58">
        <v>0.005846731</v>
      </c>
      <c r="AM56" s="35">
        <v>0</v>
      </c>
      <c r="AN56" s="35">
        <v>0</v>
      </c>
      <c r="AO56" s="35">
        <v>0</v>
      </c>
      <c r="AP56" s="41">
        <v>0</v>
      </c>
      <c r="AQ56" s="58">
        <v>0</v>
      </c>
      <c r="AR56" s="40">
        <v>0</v>
      </c>
      <c r="AS56" s="35">
        <v>0</v>
      </c>
      <c r="AT56" s="35">
        <v>0</v>
      </c>
      <c r="AU56" s="41">
        <v>0</v>
      </c>
      <c r="AV56" s="58">
        <v>9.373171911</v>
      </c>
      <c r="AW56" s="35">
        <v>7.315462755</v>
      </c>
      <c r="AX56" s="35">
        <v>0</v>
      </c>
      <c r="AY56" s="35">
        <v>0</v>
      </c>
      <c r="AZ56" s="41">
        <v>20.498319789</v>
      </c>
      <c r="BA56" s="58">
        <v>0</v>
      </c>
      <c r="BB56" s="40">
        <v>0</v>
      </c>
      <c r="BC56" s="35">
        <v>0</v>
      </c>
      <c r="BD56" s="35">
        <v>0</v>
      </c>
      <c r="BE56" s="41">
        <v>0</v>
      </c>
      <c r="BF56" s="58">
        <v>3.418561398</v>
      </c>
      <c r="BG56" s="40">
        <v>0.622355389</v>
      </c>
      <c r="BH56" s="35">
        <v>0</v>
      </c>
      <c r="BI56" s="35">
        <v>0</v>
      </c>
      <c r="BJ56" s="41">
        <v>4.832465228</v>
      </c>
      <c r="BK56" s="100">
        <v>176.842366137</v>
      </c>
      <c r="BL56" s="120"/>
    </row>
    <row r="57" spans="1:64" ht="14.25" customHeight="1">
      <c r="A57" s="6"/>
      <c r="B57" s="17" t="s">
        <v>112</v>
      </c>
      <c r="C57" s="42">
        <v>0</v>
      </c>
      <c r="D57" s="40">
        <v>70.161843859</v>
      </c>
      <c r="E57" s="35">
        <v>0</v>
      </c>
      <c r="F57" s="35">
        <v>0</v>
      </c>
      <c r="G57" s="41">
        <v>0</v>
      </c>
      <c r="H57" s="58">
        <v>1252.33340295</v>
      </c>
      <c r="I57" s="35">
        <v>98.837195415</v>
      </c>
      <c r="J57" s="35">
        <v>0</v>
      </c>
      <c r="K57" s="35">
        <v>0</v>
      </c>
      <c r="L57" s="41">
        <v>659.598261263</v>
      </c>
      <c r="M57" s="58">
        <v>0</v>
      </c>
      <c r="N57" s="40">
        <v>0</v>
      </c>
      <c r="O57" s="35">
        <v>0</v>
      </c>
      <c r="P57" s="35">
        <v>0</v>
      </c>
      <c r="Q57" s="41">
        <v>0</v>
      </c>
      <c r="R57" s="58">
        <v>461.880030254</v>
      </c>
      <c r="S57" s="35">
        <v>2.816471003</v>
      </c>
      <c r="T57" s="35">
        <v>0</v>
      </c>
      <c r="U57" s="35">
        <v>0</v>
      </c>
      <c r="V57" s="41">
        <v>97.693316991</v>
      </c>
      <c r="W57" s="58">
        <v>0</v>
      </c>
      <c r="X57" s="35">
        <v>0</v>
      </c>
      <c r="Y57" s="35">
        <v>0</v>
      </c>
      <c r="Z57" s="35">
        <v>0</v>
      </c>
      <c r="AA57" s="41">
        <v>0</v>
      </c>
      <c r="AB57" s="58">
        <v>3.365495333</v>
      </c>
      <c r="AC57" s="35">
        <v>0</v>
      </c>
      <c r="AD57" s="35">
        <v>0</v>
      </c>
      <c r="AE57" s="35">
        <v>0</v>
      </c>
      <c r="AF57" s="41">
        <v>0.198183313</v>
      </c>
      <c r="AG57" s="58">
        <v>0</v>
      </c>
      <c r="AH57" s="35">
        <v>0</v>
      </c>
      <c r="AI57" s="35">
        <v>0</v>
      </c>
      <c r="AJ57" s="35">
        <v>0</v>
      </c>
      <c r="AK57" s="41">
        <v>0</v>
      </c>
      <c r="AL57" s="58">
        <v>2.755006755</v>
      </c>
      <c r="AM57" s="35">
        <v>0</v>
      </c>
      <c r="AN57" s="35">
        <v>0</v>
      </c>
      <c r="AO57" s="35">
        <v>0</v>
      </c>
      <c r="AP57" s="41">
        <v>0</v>
      </c>
      <c r="AQ57" s="58">
        <v>0.044114657</v>
      </c>
      <c r="AR57" s="40">
        <v>0</v>
      </c>
      <c r="AS57" s="35">
        <v>0</v>
      </c>
      <c r="AT57" s="35">
        <v>0</v>
      </c>
      <c r="AU57" s="41">
        <v>0</v>
      </c>
      <c r="AV57" s="58">
        <v>4873.666263394</v>
      </c>
      <c r="AW57" s="35">
        <v>167.471781574</v>
      </c>
      <c r="AX57" s="35">
        <v>0</v>
      </c>
      <c r="AY57" s="35">
        <v>0</v>
      </c>
      <c r="AZ57" s="41">
        <v>1733.322313817</v>
      </c>
      <c r="BA57" s="58">
        <v>0</v>
      </c>
      <c r="BB57" s="40">
        <v>0</v>
      </c>
      <c r="BC57" s="35">
        <v>0</v>
      </c>
      <c r="BD57" s="35">
        <v>0</v>
      </c>
      <c r="BE57" s="41">
        <v>0</v>
      </c>
      <c r="BF57" s="58">
        <v>1941.545504974</v>
      </c>
      <c r="BG57" s="40">
        <v>32.887104916</v>
      </c>
      <c r="BH57" s="35">
        <v>0</v>
      </c>
      <c r="BI57" s="35">
        <v>0</v>
      </c>
      <c r="BJ57" s="41">
        <v>267.386529573</v>
      </c>
      <c r="BK57" s="100">
        <v>11665.962820041</v>
      </c>
      <c r="BL57" s="120"/>
    </row>
    <row r="58" spans="1:64" ht="25.5">
      <c r="A58" s="6"/>
      <c r="B58" s="17" t="s">
        <v>111</v>
      </c>
      <c r="C58" s="42">
        <v>0</v>
      </c>
      <c r="D58" s="40">
        <v>1.785059322</v>
      </c>
      <c r="E58" s="35">
        <v>0</v>
      </c>
      <c r="F58" s="35">
        <v>0</v>
      </c>
      <c r="G58" s="41">
        <v>0</v>
      </c>
      <c r="H58" s="58">
        <v>148.171091833</v>
      </c>
      <c r="I58" s="35">
        <v>3.196498488</v>
      </c>
      <c r="J58" s="35">
        <v>0</v>
      </c>
      <c r="K58" s="35">
        <v>0</v>
      </c>
      <c r="L58" s="41">
        <v>53.225531606</v>
      </c>
      <c r="M58" s="58">
        <v>0</v>
      </c>
      <c r="N58" s="40">
        <v>0</v>
      </c>
      <c r="O58" s="35">
        <v>0</v>
      </c>
      <c r="P58" s="35">
        <v>0</v>
      </c>
      <c r="Q58" s="41">
        <v>0</v>
      </c>
      <c r="R58" s="58">
        <v>75.056700633</v>
      </c>
      <c r="S58" s="35">
        <v>0.557837322</v>
      </c>
      <c r="T58" s="35">
        <v>0</v>
      </c>
      <c r="U58" s="35">
        <v>0</v>
      </c>
      <c r="V58" s="41">
        <v>8.334432047</v>
      </c>
      <c r="W58" s="58">
        <v>0</v>
      </c>
      <c r="X58" s="35">
        <v>0</v>
      </c>
      <c r="Y58" s="35">
        <v>0</v>
      </c>
      <c r="Z58" s="35">
        <v>0</v>
      </c>
      <c r="AA58" s="41">
        <v>0</v>
      </c>
      <c r="AB58" s="58">
        <v>0.118008672</v>
      </c>
      <c r="AC58" s="35">
        <v>0</v>
      </c>
      <c r="AD58" s="35">
        <v>0</v>
      </c>
      <c r="AE58" s="35">
        <v>0</v>
      </c>
      <c r="AF58" s="41">
        <v>0</v>
      </c>
      <c r="AG58" s="58">
        <v>0</v>
      </c>
      <c r="AH58" s="35">
        <v>0</v>
      </c>
      <c r="AI58" s="35">
        <v>0</v>
      </c>
      <c r="AJ58" s="35">
        <v>0</v>
      </c>
      <c r="AK58" s="41">
        <v>0</v>
      </c>
      <c r="AL58" s="58">
        <v>0.070677254</v>
      </c>
      <c r="AM58" s="35">
        <v>0</v>
      </c>
      <c r="AN58" s="35">
        <v>0</v>
      </c>
      <c r="AO58" s="35">
        <v>0</v>
      </c>
      <c r="AP58" s="41">
        <v>0</v>
      </c>
      <c r="AQ58" s="58">
        <v>0</v>
      </c>
      <c r="AR58" s="40">
        <v>0</v>
      </c>
      <c r="AS58" s="35">
        <v>0</v>
      </c>
      <c r="AT58" s="35">
        <v>0</v>
      </c>
      <c r="AU58" s="41">
        <v>0</v>
      </c>
      <c r="AV58" s="58">
        <v>185.234719862</v>
      </c>
      <c r="AW58" s="35">
        <v>25.134508807</v>
      </c>
      <c r="AX58" s="35">
        <v>0</v>
      </c>
      <c r="AY58" s="35">
        <v>0</v>
      </c>
      <c r="AZ58" s="41">
        <v>116.838800669</v>
      </c>
      <c r="BA58" s="58">
        <v>0</v>
      </c>
      <c r="BB58" s="40">
        <v>0</v>
      </c>
      <c r="BC58" s="35">
        <v>0</v>
      </c>
      <c r="BD58" s="35">
        <v>0</v>
      </c>
      <c r="BE58" s="41">
        <v>0</v>
      </c>
      <c r="BF58" s="58">
        <v>73.620326773</v>
      </c>
      <c r="BG58" s="40">
        <v>1.051942521</v>
      </c>
      <c r="BH58" s="35">
        <v>0</v>
      </c>
      <c r="BI58" s="35">
        <v>0</v>
      </c>
      <c r="BJ58" s="41">
        <v>19.811717195</v>
      </c>
      <c r="BK58" s="100">
        <v>712.207853004</v>
      </c>
      <c r="BL58" s="120"/>
    </row>
    <row r="59" spans="1:64" ht="12.75">
      <c r="A59" s="6"/>
      <c r="B59" s="17" t="s">
        <v>107</v>
      </c>
      <c r="C59" s="42">
        <v>0</v>
      </c>
      <c r="D59" s="40">
        <v>12.2475293</v>
      </c>
      <c r="E59" s="35">
        <v>0</v>
      </c>
      <c r="F59" s="35">
        <v>0</v>
      </c>
      <c r="G59" s="41">
        <v>0</v>
      </c>
      <c r="H59" s="58">
        <v>47.402784782</v>
      </c>
      <c r="I59" s="35">
        <v>79.642159538</v>
      </c>
      <c r="J59" s="35">
        <v>0</v>
      </c>
      <c r="K59" s="35">
        <v>0</v>
      </c>
      <c r="L59" s="41">
        <v>211.708503632</v>
      </c>
      <c r="M59" s="58">
        <v>0</v>
      </c>
      <c r="N59" s="40">
        <v>0</v>
      </c>
      <c r="O59" s="35">
        <v>0</v>
      </c>
      <c r="P59" s="35">
        <v>0</v>
      </c>
      <c r="Q59" s="41">
        <v>0</v>
      </c>
      <c r="R59" s="58">
        <v>16.757057011</v>
      </c>
      <c r="S59" s="35">
        <v>54.98975099</v>
      </c>
      <c r="T59" s="35">
        <v>0</v>
      </c>
      <c r="U59" s="35">
        <v>0</v>
      </c>
      <c r="V59" s="41">
        <v>42.002647226</v>
      </c>
      <c r="W59" s="58">
        <v>0</v>
      </c>
      <c r="X59" s="35">
        <v>0</v>
      </c>
      <c r="Y59" s="35">
        <v>0</v>
      </c>
      <c r="Z59" s="35">
        <v>0</v>
      </c>
      <c r="AA59" s="41">
        <v>0</v>
      </c>
      <c r="AB59" s="58">
        <v>0.000889877</v>
      </c>
      <c r="AC59" s="35">
        <v>0</v>
      </c>
      <c r="AD59" s="35">
        <v>0</v>
      </c>
      <c r="AE59" s="35">
        <v>0</v>
      </c>
      <c r="AF59" s="41">
        <v>0</v>
      </c>
      <c r="AG59" s="58">
        <v>0</v>
      </c>
      <c r="AH59" s="35">
        <v>0</v>
      </c>
      <c r="AI59" s="35">
        <v>0</v>
      </c>
      <c r="AJ59" s="35">
        <v>0</v>
      </c>
      <c r="AK59" s="41">
        <v>0</v>
      </c>
      <c r="AL59" s="58">
        <v>0.014330948</v>
      </c>
      <c r="AM59" s="35">
        <v>0</v>
      </c>
      <c r="AN59" s="35">
        <v>0</v>
      </c>
      <c r="AO59" s="35">
        <v>0</v>
      </c>
      <c r="AP59" s="41">
        <v>0</v>
      </c>
      <c r="AQ59" s="58">
        <v>0</v>
      </c>
      <c r="AR59" s="40">
        <v>0</v>
      </c>
      <c r="AS59" s="35">
        <v>0</v>
      </c>
      <c r="AT59" s="35">
        <v>0</v>
      </c>
      <c r="AU59" s="41">
        <v>0</v>
      </c>
      <c r="AV59" s="58">
        <v>394.544873048</v>
      </c>
      <c r="AW59" s="35">
        <v>361.269232073</v>
      </c>
      <c r="AX59" s="35">
        <v>0</v>
      </c>
      <c r="AY59" s="35">
        <v>0</v>
      </c>
      <c r="AZ59" s="41">
        <v>1726.011007925</v>
      </c>
      <c r="BA59" s="58">
        <v>0</v>
      </c>
      <c r="BB59" s="40">
        <v>0</v>
      </c>
      <c r="BC59" s="35">
        <v>0</v>
      </c>
      <c r="BD59" s="35">
        <v>0</v>
      </c>
      <c r="BE59" s="41">
        <v>0</v>
      </c>
      <c r="BF59" s="58">
        <v>131.090096799</v>
      </c>
      <c r="BG59" s="40">
        <v>39.996708513</v>
      </c>
      <c r="BH59" s="35">
        <v>0</v>
      </c>
      <c r="BI59" s="35">
        <v>0</v>
      </c>
      <c r="BJ59" s="41">
        <v>290.881720544</v>
      </c>
      <c r="BK59" s="100">
        <v>3408.559292206</v>
      </c>
      <c r="BL59" s="120"/>
    </row>
    <row r="60" spans="1:64" ht="12.75">
      <c r="A60" s="6"/>
      <c r="B60" s="17" t="s">
        <v>162</v>
      </c>
      <c r="C60" s="42">
        <v>0</v>
      </c>
      <c r="D60" s="40">
        <v>6.755395805</v>
      </c>
      <c r="E60" s="35">
        <v>0</v>
      </c>
      <c r="F60" s="35">
        <v>0</v>
      </c>
      <c r="G60" s="41">
        <v>0</v>
      </c>
      <c r="H60" s="58">
        <v>78.1709934</v>
      </c>
      <c r="I60" s="35">
        <v>15.804155331</v>
      </c>
      <c r="J60" s="35">
        <v>0</v>
      </c>
      <c r="K60" s="35">
        <v>0</v>
      </c>
      <c r="L60" s="41">
        <v>119.431279574</v>
      </c>
      <c r="M60" s="58">
        <v>0</v>
      </c>
      <c r="N60" s="40">
        <v>0</v>
      </c>
      <c r="O60" s="35">
        <v>0</v>
      </c>
      <c r="P60" s="35">
        <v>0</v>
      </c>
      <c r="Q60" s="41">
        <v>0</v>
      </c>
      <c r="R60" s="58">
        <v>19.797382781</v>
      </c>
      <c r="S60" s="35">
        <v>4.595546828</v>
      </c>
      <c r="T60" s="35">
        <v>0</v>
      </c>
      <c r="U60" s="35">
        <v>0</v>
      </c>
      <c r="V60" s="41">
        <v>10.835291903</v>
      </c>
      <c r="W60" s="58">
        <v>0</v>
      </c>
      <c r="X60" s="35">
        <v>0</v>
      </c>
      <c r="Y60" s="35">
        <v>0</v>
      </c>
      <c r="Z60" s="35">
        <v>0</v>
      </c>
      <c r="AA60" s="41">
        <v>0</v>
      </c>
      <c r="AB60" s="58">
        <v>1.167045119</v>
      </c>
      <c r="AC60" s="35">
        <v>0</v>
      </c>
      <c r="AD60" s="35">
        <v>0</v>
      </c>
      <c r="AE60" s="35">
        <v>0</v>
      </c>
      <c r="AF60" s="41">
        <v>0</v>
      </c>
      <c r="AG60" s="58">
        <v>0</v>
      </c>
      <c r="AH60" s="35">
        <v>0</v>
      </c>
      <c r="AI60" s="35">
        <v>0</v>
      </c>
      <c r="AJ60" s="35">
        <v>0</v>
      </c>
      <c r="AK60" s="41">
        <v>0</v>
      </c>
      <c r="AL60" s="58">
        <v>0.341271206</v>
      </c>
      <c r="AM60" s="35">
        <v>0</v>
      </c>
      <c r="AN60" s="35">
        <v>0</v>
      </c>
      <c r="AO60" s="35">
        <v>0</v>
      </c>
      <c r="AP60" s="41">
        <v>0</v>
      </c>
      <c r="AQ60" s="58">
        <v>0</v>
      </c>
      <c r="AR60" s="40">
        <v>0.978623564</v>
      </c>
      <c r="AS60" s="35">
        <v>0</v>
      </c>
      <c r="AT60" s="35">
        <v>0</v>
      </c>
      <c r="AU60" s="41">
        <v>0</v>
      </c>
      <c r="AV60" s="58">
        <v>973.810513582</v>
      </c>
      <c r="AW60" s="35">
        <v>104.358443953</v>
      </c>
      <c r="AX60" s="35">
        <v>0</v>
      </c>
      <c r="AY60" s="35">
        <v>0</v>
      </c>
      <c r="AZ60" s="41">
        <v>675.24755058</v>
      </c>
      <c r="BA60" s="58">
        <v>0</v>
      </c>
      <c r="BB60" s="40">
        <v>0</v>
      </c>
      <c r="BC60" s="35">
        <v>0</v>
      </c>
      <c r="BD60" s="35">
        <v>0</v>
      </c>
      <c r="BE60" s="41">
        <v>0</v>
      </c>
      <c r="BF60" s="58">
        <v>230.145426423</v>
      </c>
      <c r="BG60" s="40">
        <v>11.031047209</v>
      </c>
      <c r="BH60" s="35">
        <v>0</v>
      </c>
      <c r="BI60" s="35">
        <v>0</v>
      </c>
      <c r="BJ60" s="41">
        <v>125.58825961</v>
      </c>
      <c r="BK60" s="100">
        <v>2378.058226868</v>
      </c>
      <c r="BL60" s="120"/>
    </row>
    <row r="61" spans="1:64" ht="12.75">
      <c r="A61" s="6"/>
      <c r="B61" s="17" t="s">
        <v>106</v>
      </c>
      <c r="C61" s="42">
        <v>0</v>
      </c>
      <c r="D61" s="40">
        <v>363.123105925</v>
      </c>
      <c r="E61" s="35">
        <v>0</v>
      </c>
      <c r="F61" s="35">
        <v>0</v>
      </c>
      <c r="G61" s="41">
        <v>0</v>
      </c>
      <c r="H61" s="58">
        <v>7.075763431</v>
      </c>
      <c r="I61" s="35">
        <v>362.91420229</v>
      </c>
      <c r="J61" s="35">
        <v>0</v>
      </c>
      <c r="K61" s="35">
        <v>0</v>
      </c>
      <c r="L61" s="41">
        <v>497.03204444</v>
      </c>
      <c r="M61" s="58">
        <v>0</v>
      </c>
      <c r="N61" s="40">
        <v>0</v>
      </c>
      <c r="O61" s="35">
        <v>0</v>
      </c>
      <c r="P61" s="35">
        <v>0</v>
      </c>
      <c r="Q61" s="41">
        <v>0</v>
      </c>
      <c r="R61" s="58">
        <v>2.053199554</v>
      </c>
      <c r="S61" s="35">
        <v>43.335959698</v>
      </c>
      <c r="T61" s="35">
        <v>0</v>
      </c>
      <c r="U61" s="35">
        <v>0</v>
      </c>
      <c r="V61" s="41">
        <v>50.790922136</v>
      </c>
      <c r="W61" s="58">
        <v>0</v>
      </c>
      <c r="X61" s="35">
        <v>0</v>
      </c>
      <c r="Y61" s="35">
        <v>0</v>
      </c>
      <c r="Z61" s="35">
        <v>0</v>
      </c>
      <c r="AA61" s="41">
        <v>0</v>
      </c>
      <c r="AB61" s="58">
        <v>0</v>
      </c>
      <c r="AC61" s="35">
        <v>0</v>
      </c>
      <c r="AD61" s="35">
        <v>0</v>
      </c>
      <c r="AE61" s="35">
        <v>0</v>
      </c>
      <c r="AF61" s="41">
        <v>0</v>
      </c>
      <c r="AG61" s="58">
        <v>0</v>
      </c>
      <c r="AH61" s="35">
        <v>0</v>
      </c>
      <c r="AI61" s="35">
        <v>0</v>
      </c>
      <c r="AJ61" s="35">
        <v>0</v>
      </c>
      <c r="AK61" s="41">
        <v>0</v>
      </c>
      <c r="AL61" s="58">
        <v>0</v>
      </c>
      <c r="AM61" s="35">
        <v>0</v>
      </c>
      <c r="AN61" s="35">
        <v>0</v>
      </c>
      <c r="AO61" s="35">
        <v>0</v>
      </c>
      <c r="AP61" s="41">
        <v>0</v>
      </c>
      <c r="AQ61" s="58">
        <v>0</v>
      </c>
      <c r="AR61" s="40">
        <v>0</v>
      </c>
      <c r="AS61" s="35">
        <v>0</v>
      </c>
      <c r="AT61" s="35">
        <v>0</v>
      </c>
      <c r="AU61" s="41">
        <v>0</v>
      </c>
      <c r="AV61" s="58">
        <v>15.364504494</v>
      </c>
      <c r="AW61" s="35">
        <v>181.463405726</v>
      </c>
      <c r="AX61" s="35">
        <v>0</v>
      </c>
      <c r="AY61" s="35">
        <v>0</v>
      </c>
      <c r="AZ61" s="41">
        <v>280.032477126</v>
      </c>
      <c r="BA61" s="58">
        <v>0</v>
      </c>
      <c r="BB61" s="40">
        <v>0</v>
      </c>
      <c r="BC61" s="35">
        <v>0</v>
      </c>
      <c r="BD61" s="35">
        <v>0</v>
      </c>
      <c r="BE61" s="41">
        <v>0</v>
      </c>
      <c r="BF61" s="58">
        <v>4.27200584</v>
      </c>
      <c r="BG61" s="40">
        <v>17.085661936</v>
      </c>
      <c r="BH61" s="35">
        <v>0</v>
      </c>
      <c r="BI61" s="35">
        <v>0</v>
      </c>
      <c r="BJ61" s="41">
        <v>38.081891313</v>
      </c>
      <c r="BK61" s="100">
        <v>1862.625143909</v>
      </c>
      <c r="BL61" s="120"/>
    </row>
    <row r="62" spans="1:64" ht="12.75">
      <c r="A62" s="6"/>
      <c r="B62" s="17" t="s">
        <v>138</v>
      </c>
      <c r="C62" s="42">
        <v>0</v>
      </c>
      <c r="D62" s="40">
        <v>60.261697993</v>
      </c>
      <c r="E62" s="35">
        <v>0</v>
      </c>
      <c r="F62" s="35">
        <v>0</v>
      </c>
      <c r="G62" s="41">
        <v>0</v>
      </c>
      <c r="H62" s="58">
        <v>26.351134993</v>
      </c>
      <c r="I62" s="35">
        <v>8.935002038</v>
      </c>
      <c r="J62" s="35">
        <v>0</v>
      </c>
      <c r="K62" s="35">
        <v>0</v>
      </c>
      <c r="L62" s="41">
        <v>83.928462787</v>
      </c>
      <c r="M62" s="58">
        <v>0</v>
      </c>
      <c r="N62" s="40">
        <v>0</v>
      </c>
      <c r="O62" s="35">
        <v>0</v>
      </c>
      <c r="P62" s="35">
        <v>0</v>
      </c>
      <c r="Q62" s="41">
        <v>0</v>
      </c>
      <c r="R62" s="58">
        <v>12.445840993</v>
      </c>
      <c r="S62" s="35">
        <v>4.98407137</v>
      </c>
      <c r="T62" s="35">
        <v>0</v>
      </c>
      <c r="U62" s="35">
        <v>0</v>
      </c>
      <c r="V62" s="41">
        <v>7.355630874</v>
      </c>
      <c r="W62" s="58">
        <v>0</v>
      </c>
      <c r="X62" s="35">
        <v>0</v>
      </c>
      <c r="Y62" s="35">
        <v>0</v>
      </c>
      <c r="Z62" s="35">
        <v>0</v>
      </c>
      <c r="AA62" s="41">
        <v>0</v>
      </c>
      <c r="AB62" s="58">
        <v>0.024016205</v>
      </c>
      <c r="AC62" s="35">
        <v>0</v>
      </c>
      <c r="AD62" s="35">
        <v>0</v>
      </c>
      <c r="AE62" s="35">
        <v>0</v>
      </c>
      <c r="AF62" s="41">
        <v>0.020688538</v>
      </c>
      <c r="AG62" s="58">
        <v>0</v>
      </c>
      <c r="AH62" s="35">
        <v>0</v>
      </c>
      <c r="AI62" s="35">
        <v>0</v>
      </c>
      <c r="AJ62" s="35">
        <v>0</v>
      </c>
      <c r="AK62" s="41">
        <v>0</v>
      </c>
      <c r="AL62" s="58">
        <v>0.04035013</v>
      </c>
      <c r="AM62" s="35">
        <v>0</v>
      </c>
      <c r="AN62" s="35">
        <v>0</v>
      </c>
      <c r="AO62" s="35">
        <v>0</v>
      </c>
      <c r="AP62" s="41">
        <v>0</v>
      </c>
      <c r="AQ62" s="58">
        <v>0</v>
      </c>
      <c r="AR62" s="40">
        <v>0.365857215</v>
      </c>
      <c r="AS62" s="35">
        <v>0</v>
      </c>
      <c r="AT62" s="35">
        <v>0</v>
      </c>
      <c r="AU62" s="41">
        <v>0</v>
      </c>
      <c r="AV62" s="58">
        <v>122.950014955</v>
      </c>
      <c r="AW62" s="35">
        <v>25.783926883</v>
      </c>
      <c r="AX62" s="35">
        <v>0</v>
      </c>
      <c r="AY62" s="35">
        <v>0</v>
      </c>
      <c r="AZ62" s="41">
        <v>215.22444884</v>
      </c>
      <c r="BA62" s="58">
        <v>0</v>
      </c>
      <c r="BB62" s="40">
        <v>0</v>
      </c>
      <c r="BC62" s="35">
        <v>0</v>
      </c>
      <c r="BD62" s="35">
        <v>0</v>
      </c>
      <c r="BE62" s="41">
        <v>0</v>
      </c>
      <c r="BF62" s="58">
        <v>46.199914797</v>
      </c>
      <c r="BG62" s="40">
        <v>11.107722332</v>
      </c>
      <c r="BH62" s="35">
        <v>0</v>
      </c>
      <c r="BI62" s="35">
        <v>0</v>
      </c>
      <c r="BJ62" s="41">
        <v>31.888861604</v>
      </c>
      <c r="BK62" s="100">
        <v>657.867642547</v>
      </c>
      <c r="BL62" s="120"/>
    </row>
    <row r="63" spans="1:64" ht="12.75">
      <c r="A63" s="6"/>
      <c r="B63" s="17" t="s">
        <v>146</v>
      </c>
      <c r="C63" s="42">
        <v>0</v>
      </c>
      <c r="D63" s="40">
        <v>0.938115</v>
      </c>
      <c r="E63" s="35">
        <v>0</v>
      </c>
      <c r="F63" s="35">
        <v>0</v>
      </c>
      <c r="G63" s="41">
        <v>0</v>
      </c>
      <c r="H63" s="58">
        <v>114.340557381</v>
      </c>
      <c r="I63" s="35">
        <v>61.454598681</v>
      </c>
      <c r="J63" s="35">
        <v>0</v>
      </c>
      <c r="K63" s="35">
        <v>0</v>
      </c>
      <c r="L63" s="41">
        <v>135.115692417</v>
      </c>
      <c r="M63" s="58">
        <v>0</v>
      </c>
      <c r="N63" s="40">
        <v>0</v>
      </c>
      <c r="O63" s="35">
        <v>0</v>
      </c>
      <c r="P63" s="35">
        <v>0</v>
      </c>
      <c r="Q63" s="41">
        <v>0</v>
      </c>
      <c r="R63" s="58">
        <v>47.407561352</v>
      </c>
      <c r="S63" s="35">
        <v>4.405966324</v>
      </c>
      <c r="T63" s="35">
        <v>0</v>
      </c>
      <c r="U63" s="35">
        <v>0</v>
      </c>
      <c r="V63" s="41">
        <v>14.061487631</v>
      </c>
      <c r="W63" s="58">
        <v>0</v>
      </c>
      <c r="X63" s="35">
        <v>0</v>
      </c>
      <c r="Y63" s="35">
        <v>0</v>
      </c>
      <c r="Z63" s="35">
        <v>0</v>
      </c>
      <c r="AA63" s="41">
        <v>0</v>
      </c>
      <c r="AB63" s="58">
        <v>0.023009423</v>
      </c>
      <c r="AC63" s="35">
        <v>0</v>
      </c>
      <c r="AD63" s="35">
        <v>0</v>
      </c>
      <c r="AE63" s="35">
        <v>0</v>
      </c>
      <c r="AF63" s="41">
        <v>0</v>
      </c>
      <c r="AG63" s="58">
        <v>0</v>
      </c>
      <c r="AH63" s="35">
        <v>0</v>
      </c>
      <c r="AI63" s="35">
        <v>0</v>
      </c>
      <c r="AJ63" s="35">
        <v>0</v>
      </c>
      <c r="AK63" s="41">
        <v>0</v>
      </c>
      <c r="AL63" s="58">
        <v>0.094773769</v>
      </c>
      <c r="AM63" s="35">
        <v>0</v>
      </c>
      <c r="AN63" s="35">
        <v>0</v>
      </c>
      <c r="AO63" s="35">
        <v>0</v>
      </c>
      <c r="AP63" s="41">
        <v>0</v>
      </c>
      <c r="AQ63" s="58">
        <v>0</v>
      </c>
      <c r="AR63" s="40">
        <v>0.405041678</v>
      </c>
      <c r="AS63" s="35">
        <v>0</v>
      </c>
      <c r="AT63" s="35">
        <v>0</v>
      </c>
      <c r="AU63" s="41">
        <v>0</v>
      </c>
      <c r="AV63" s="58">
        <v>65.923653129</v>
      </c>
      <c r="AW63" s="35">
        <v>27.589384384</v>
      </c>
      <c r="AX63" s="35">
        <v>0</v>
      </c>
      <c r="AY63" s="35">
        <v>0</v>
      </c>
      <c r="AZ63" s="41">
        <v>149.302268629</v>
      </c>
      <c r="BA63" s="58">
        <v>0</v>
      </c>
      <c r="BB63" s="40">
        <v>0</v>
      </c>
      <c r="BC63" s="35">
        <v>0</v>
      </c>
      <c r="BD63" s="35">
        <v>0</v>
      </c>
      <c r="BE63" s="41">
        <v>0</v>
      </c>
      <c r="BF63" s="58">
        <v>24.015353401</v>
      </c>
      <c r="BG63" s="40">
        <v>3.985386557</v>
      </c>
      <c r="BH63" s="35">
        <v>0</v>
      </c>
      <c r="BI63" s="35">
        <v>0</v>
      </c>
      <c r="BJ63" s="41">
        <v>13.909365805</v>
      </c>
      <c r="BK63" s="100">
        <v>662.972215561</v>
      </c>
      <c r="BL63" s="120"/>
    </row>
    <row r="64" spans="1:64" ht="12" customHeight="1">
      <c r="A64" s="6"/>
      <c r="B64" s="17" t="s">
        <v>110</v>
      </c>
      <c r="C64" s="42">
        <v>0</v>
      </c>
      <c r="D64" s="40">
        <v>89.628005207</v>
      </c>
      <c r="E64" s="35">
        <v>0</v>
      </c>
      <c r="F64" s="35">
        <v>0</v>
      </c>
      <c r="G64" s="41">
        <v>0</v>
      </c>
      <c r="H64" s="58">
        <v>898.350206363</v>
      </c>
      <c r="I64" s="35">
        <v>217.686791285</v>
      </c>
      <c r="J64" s="35">
        <v>0</v>
      </c>
      <c r="K64" s="35">
        <v>0</v>
      </c>
      <c r="L64" s="41">
        <v>885.150201912</v>
      </c>
      <c r="M64" s="58">
        <v>0</v>
      </c>
      <c r="N64" s="40">
        <v>0</v>
      </c>
      <c r="O64" s="35">
        <v>0</v>
      </c>
      <c r="P64" s="35">
        <v>0</v>
      </c>
      <c r="Q64" s="41">
        <v>0</v>
      </c>
      <c r="R64" s="58">
        <v>375.581756684</v>
      </c>
      <c r="S64" s="35">
        <v>35.691090495</v>
      </c>
      <c r="T64" s="35">
        <v>0</v>
      </c>
      <c r="U64" s="35">
        <v>0</v>
      </c>
      <c r="V64" s="41">
        <v>92.287386231</v>
      </c>
      <c r="W64" s="58">
        <v>0</v>
      </c>
      <c r="X64" s="35">
        <v>0</v>
      </c>
      <c r="Y64" s="35">
        <v>0</v>
      </c>
      <c r="Z64" s="35">
        <v>0</v>
      </c>
      <c r="AA64" s="41">
        <v>0</v>
      </c>
      <c r="AB64" s="58">
        <v>2.965207954</v>
      </c>
      <c r="AC64" s="35">
        <v>0</v>
      </c>
      <c r="AD64" s="35">
        <v>0</v>
      </c>
      <c r="AE64" s="35">
        <v>0</v>
      </c>
      <c r="AF64" s="41">
        <v>0.310816357</v>
      </c>
      <c r="AG64" s="58">
        <v>0</v>
      </c>
      <c r="AH64" s="35">
        <v>0</v>
      </c>
      <c r="AI64" s="35">
        <v>0</v>
      </c>
      <c r="AJ64" s="35">
        <v>0</v>
      </c>
      <c r="AK64" s="41">
        <v>0</v>
      </c>
      <c r="AL64" s="58">
        <v>2.278475781</v>
      </c>
      <c r="AM64" s="35">
        <v>0</v>
      </c>
      <c r="AN64" s="35">
        <v>0</v>
      </c>
      <c r="AO64" s="35">
        <v>0</v>
      </c>
      <c r="AP64" s="41">
        <v>0.031616734</v>
      </c>
      <c r="AQ64" s="58">
        <v>0</v>
      </c>
      <c r="AR64" s="40">
        <v>0</v>
      </c>
      <c r="AS64" s="35">
        <v>0</v>
      </c>
      <c r="AT64" s="35">
        <v>0</v>
      </c>
      <c r="AU64" s="41">
        <v>0</v>
      </c>
      <c r="AV64" s="58">
        <v>5381.941035746</v>
      </c>
      <c r="AW64" s="35">
        <v>431.995472998</v>
      </c>
      <c r="AX64" s="35">
        <v>0</v>
      </c>
      <c r="AY64" s="35">
        <v>0</v>
      </c>
      <c r="AZ64" s="41">
        <v>3647.322907524</v>
      </c>
      <c r="BA64" s="58">
        <v>0</v>
      </c>
      <c r="BB64" s="40">
        <v>0</v>
      </c>
      <c r="BC64" s="35">
        <v>0</v>
      </c>
      <c r="BD64" s="35">
        <v>0</v>
      </c>
      <c r="BE64" s="41">
        <v>0</v>
      </c>
      <c r="BF64" s="58">
        <v>2032.43116174</v>
      </c>
      <c r="BG64" s="40">
        <v>79.806305013</v>
      </c>
      <c r="BH64" s="35">
        <v>0</v>
      </c>
      <c r="BI64" s="35">
        <v>0</v>
      </c>
      <c r="BJ64" s="41">
        <v>480.484151079</v>
      </c>
      <c r="BK64" s="100">
        <v>14653.942589103</v>
      </c>
      <c r="BL64" s="120"/>
    </row>
    <row r="65" spans="1:64" ht="12" customHeight="1">
      <c r="A65" s="6"/>
      <c r="B65" s="17" t="s">
        <v>139</v>
      </c>
      <c r="C65" s="42">
        <v>0</v>
      </c>
      <c r="D65" s="40">
        <v>35.92645341</v>
      </c>
      <c r="E65" s="35">
        <v>0</v>
      </c>
      <c r="F65" s="35">
        <v>0</v>
      </c>
      <c r="G65" s="41">
        <v>0</v>
      </c>
      <c r="H65" s="58">
        <v>389.429613059</v>
      </c>
      <c r="I65" s="35">
        <v>96.739048541</v>
      </c>
      <c r="J65" s="35">
        <v>0</v>
      </c>
      <c r="K65" s="35">
        <v>0</v>
      </c>
      <c r="L65" s="41">
        <v>533.283018426</v>
      </c>
      <c r="M65" s="58">
        <v>0</v>
      </c>
      <c r="N65" s="40">
        <v>0</v>
      </c>
      <c r="O65" s="35">
        <v>0</v>
      </c>
      <c r="P65" s="35">
        <v>0</v>
      </c>
      <c r="Q65" s="41">
        <v>0</v>
      </c>
      <c r="R65" s="58">
        <v>141.117539677</v>
      </c>
      <c r="S65" s="35">
        <v>24.584043871</v>
      </c>
      <c r="T65" s="35">
        <v>0</v>
      </c>
      <c r="U65" s="35">
        <v>0</v>
      </c>
      <c r="V65" s="41">
        <v>63.605254521</v>
      </c>
      <c r="W65" s="58">
        <v>0</v>
      </c>
      <c r="X65" s="35">
        <v>0</v>
      </c>
      <c r="Y65" s="35">
        <v>0</v>
      </c>
      <c r="Z65" s="35">
        <v>0</v>
      </c>
      <c r="AA65" s="41">
        <v>0</v>
      </c>
      <c r="AB65" s="58">
        <v>0.576587024</v>
      </c>
      <c r="AC65" s="35">
        <v>0</v>
      </c>
      <c r="AD65" s="35">
        <v>0</v>
      </c>
      <c r="AE65" s="35">
        <v>0</v>
      </c>
      <c r="AF65" s="41">
        <v>0</v>
      </c>
      <c r="AG65" s="58">
        <v>0</v>
      </c>
      <c r="AH65" s="35">
        <v>0</v>
      </c>
      <c r="AI65" s="35">
        <v>0</v>
      </c>
      <c r="AJ65" s="35">
        <v>0</v>
      </c>
      <c r="AK65" s="41">
        <v>0</v>
      </c>
      <c r="AL65" s="58">
        <v>0.409662092</v>
      </c>
      <c r="AM65" s="35">
        <v>0</v>
      </c>
      <c r="AN65" s="35">
        <v>0</v>
      </c>
      <c r="AO65" s="35">
        <v>0</v>
      </c>
      <c r="AP65" s="41">
        <v>4.233E-06</v>
      </c>
      <c r="AQ65" s="58">
        <v>0</v>
      </c>
      <c r="AR65" s="40">
        <v>0.270307419</v>
      </c>
      <c r="AS65" s="35">
        <v>0</v>
      </c>
      <c r="AT65" s="35">
        <v>0</v>
      </c>
      <c r="AU65" s="41">
        <v>0</v>
      </c>
      <c r="AV65" s="58">
        <v>2560.034211031</v>
      </c>
      <c r="AW65" s="35">
        <v>388.890287322</v>
      </c>
      <c r="AX65" s="35">
        <v>0</v>
      </c>
      <c r="AY65" s="35">
        <v>0</v>
      </c>
      <c r="AZ65" s="41">
        <v>3050.410268585</v>
      </c>
      <c r="BA65" s="58">
        <v>0</v>
      </c>
      <c r="BB65" s="40">
        <v>0</v>
      </c>
      <c r="BC65" s="35">
        <v>0</v>
      </c>
      <c r="BD65" s="35">
        <v>0</v>
      </c>
      <c r="BE65" s="41">
        <v>0</v>
      </c>
      <c r="BF65" s="58">
        <v>882.45223403</v>
      </c>
      <c r="BG65" s="40">
        <v>113.227372577</v>
      </c>
      <c r="BH65" s="35">
        <v>0</v>
      </c>
      <c r="BI65" s="35">
        <v>0</v>
      </c>
      <c r="BJ65" s="41">
        <v>535.804591786</v>
      </c>
      <c r="BK65" s="100">
        <v>8816.760497604</v>
      </c>
      <c r="BL65" s="120"/>
    </row>
    <row r="66" spans="1:64" ht="12" customHeight="1">
      <c r="A66" s="6"/>
      <c r="B66" s="17" t="s">
        <v>161</v>
      </c>
      <c r="C66" s="42">
        <v>0</v>
      </c>
      <c r="D66" s="40">
        <v>4.300828456</v>
      </c>
      <c r="E66" s="35">
        <v>0</v>
      </c>
      <c r="F66" s="35">
        <v>0</v>
      </c>
      <c r="G66" s="41">
        <v>0</v>
      </c>
      <c r="H66" s="58">
        <v>156.994634132</v>
      </c>
      <c r="I66" s="35">
        <v>6.648325285</v>
      </c>
      <c r="J66" s="35">
        <v>0</v>
      </c>
      <c r="K66" s="35">
        <v>0</v>
      </c>
      <c r="L66" s="41">
        <v>119.100857538</v>
      </c>
      <c r="M66" s="58">
        <v>0</v>
      </c>
      <c r="N66" s="40">
        <v>0</v>
      </c>
      <c r="O66" s="35">
        <v>0</v>
      </c>
      <c r="P66" s="35">
        <v>0</v>
      </c>
      <c r="Q66" s="41">
        <v>0</v>
      </c>
      <c r="R66" s="58">
        <v>48.840549343</v>
      </c>
      <c r="S66" s="35">
        <v>0.080890274</v>
      </c>
      <c r="T66" s="35">
        <v>0</v>
      </c>
      <c r="U66" s="35">
        <v>0</v>
      </c>
      <c r="V66" s="41">
        <v>9.676910743</v>
      </c>
      <c r="W66" s="58">
        <v>0</v>
      </c>
      <c r="X66" s="35">
        <v>0</v>
      </c>
      <c r="Y66" s="35">
        <v>0</v>
      </c>
      <c r="Z66" s="35">
        <v>0</v>
      </c>
      <c r="AA66" s="41">
        <v>0</v>
      </c>
      <c r="AB66" s="58">
        <v>0.910723152</v>
      </c>
      <c r="AC66" s="35">
        <v>0</v>
      </c>
      <c r="AD66" s="35">
        <v>0</v>
      </c>
      <c r="AE66" s="35">
        <v>0</v>
      </c>
      <c r="AF66" s="41">
        <v>0.001868324</v>
      </c>
      <c r="AG66" s="58">
        <v>0</v>
      </c>
      <c r="AH66" s="35">
        <v>0</v>
      </c>
      <c r="AI66" s="35">
        <v>0</v>
      </c>
      <c r="AJ66" s="35">
        <v>0</v>
      </c>
      <c r="AK66" s="41">
        <v>0</v>
      </c>
      <c r="AL66" s="58">
        <v>0.323947101</v>
      </c>
      <c r="AM66" s="35">
        <v>0</v>
      </c>
      <c r="AN66" s="35">
        <v>0</v>
      </c>
      <c r="AO66" s="35">
        <v>0</v>
      </c>
      <c r="AP66" s="41">
        <v>0.028781629</v>
      </c>
      <c r="AQ66" s="58">
        <v>0.048698019</v>
      </c>
      <c r="AR66" s="40">
        <v>0.677891868</v>
      </c>
      <c r="AS66" s="35">
        <v>0</v>
      </c>
      <c r="AT66" s="35">
        <v>0</v>
      </c>
      <c r="AU66" s="41">
        <v>0</v>
      </c>
      <c r="AV66" s="58">
        <v>1393.820029938</v>
      </c>
      <c r="AW66" s="35">
        <v>100.378196982</v>
      </c>
      <c r="AX66" s="35">
        <v>0</v>
      </c>
      <c r="AY66" s="35">
        <v>0</v>
      </c>
      <c r="AZ66" s="41">
        <v>704.932066989</v>
      </c>
      <c r="BA66" s="58">
        <v>0</v>
      </c>
      <c r="BB66" s="40">
        <v>0</v>
      </c>
      <c r="BC66" s="35">
        <v>0</v>
      </c>
      <c r="BD66" s="35">
        <v>0</v>
      </c>
      <c r="BE66" s="41">
        <v>0</v>
      </c>
      <c r="BF66" s="58">
        <v>348.472631766</v>
      </c>
      <c r="BG66" s="40">
        <v>18.555868075</v>
      </c>
      <c r="BH66" s="35">
        <v>0</v>
      </c>
      <c r="BI66" s="35">
        <v>0</v>
      </c>
      <c r="BJ66" s="41">
        <v>77.077345946</v>
      </c>
      <c r="BK66" s="100">
        <v>2990.87104556</v>
      </c>
      <c r="BL66" s="120"/>
    </row>
    <row r="67" spans="1:64" ht="11.25" customHeight="1">
      <c r="A67" s="6"/>
      <c r="B67" s="17" t="s">
        <v>122</v>
      </c>
      <c r="C67" s="42">
        <v>0</v>
      </c>
      <c r="D67" s="40">
        <v>0.931640968</v>
      </c>
      <c r="E67" s="35">
        <v>0</v>
      </c>
      <c r="F67" s="35">
        <v>0</v>
      </c>
      <c r="G67" s="41">
        <v>0</v>
      </c>
      <c r="H67" s="58">
        <v>61.259393516</v>
      </c>
      <c r="I67" s="35">
        <v>72.79579332</v>
      </c>
      <c r="J67" s="35">
        <v>0</v>
      </c>
      <c r="K67" s="35">
        <v>0</v>
      </c>
      <c r="L67" s="41">
        <v>93.805974348</v>
      </c>
      <c r="M67" s="58">
        <v>0</v>
      </c>
      <c r="N67" s="40">
        <v>0</v>
      </c>
      <c r="O67" s="35">
        <v>0</v>
      </c>
      <c r="P67" s="35">
        <v>0</v>
      </c>
      <c r="Q67" s="41">
        <v>0</v>
      </c>
      <c r="R67" s="58">
        <v>28.049390519</v>
      </c>
      <c r="S67" s="35">
        <v>0.006366698</v>
      </c>
      <c r="T67" s="35">
        <v>0</v>
      </c>
      <c r="U67" s="35">
        <v>0</v>
      </c>
      <c r="V67" s="41">
        <v>13.231898313</v>
      </c>
      <c r="W67" s="58">
        <v>0</v>
      </c>
      <c r="X67" s="35">
        <v>0</v>
      </c>
      <c r="Y67" s="35">
        <v>0</v>
      </c>
      <c r="Z67" s="35">
        <v>0</v>
      </c>
      <c r="AA67" s="41">
        <v>0</v>
      </c>
      <c r="AB67" s="58">
        <v>0</v>
      </c>
      <c r="AC67" s="35">
        <v>0</v>
      </c>
      <c r="AD67" s="35">
        <v>0</v>
      </c>
      <c r="AE67" s="35">
        <v>0</v>
      </c>
      <c r="AF67" s="41">
        <v>0</v>
      </c>
      <c r="AG67" s="58">
        <v>0</v>
      </c>
      <c r="AH67" s="35">
        <v>0</v>
      </c>
      <c r="AI67" s="35">
        <v>0</v>
      </c>
      <c r="AJ67" s="35">
        <v>0</v>
      </c>
      <c r="AK67" s="41">
        <v>0</v>
      </c>
      <c r="AL67" s="58">
        <v>0</v>
      </c>
      <c r="AM67" s="35">
        <v>0</v>
      </c>
      <c r="AN67" s="35">
        <v>0</v>
      </c>
      <c r="AO67" s="35">
        <v>0</v>
      </c>
      <c r="AP67" s="41">
        <v>0</v>
      </c>
      <c r="AQ67" s="58">
        <v>0</v>
      </c>
      <c r="AR67" s="40">
        <v>0</v>
      </c>
      <c r="AS67" s="35">
        <v>0</v>
      </c>
      <c r="AT67" s="35">
        <v>0</v>
      </c>
      <c r="AU67" s="41">
        <v>0</v>
      </c>
      <c r="AV67" s="58">
        <v>29.924982883</v>
      </c>
      <c r="AW67" s="35">
        <v>15.804815672</v>
      </c>
      <c r="AX67" s="35">
        <v>0</v>
      </c>
      <c r="AY67" s="35">
        <v>0</v>
      </c>
      <c r="AZ67" s="41">
        <v>48.309261111</v>
      </c>
      <c r="BA67" s="58">
        <v>0</v>
      </c>
      <c r="BB67" s="40">
        <v>0</v>
      </c>
      <c r="BC67" s="35">
        <v>0</v>
      </c>
      <c r="BD67" s="35">
        <v>0</v>
      </c>
      <c r="BE67" s="41">
        <v>0</v>
      </c>
      <c r="BF67" s="58">
        <v>11.188030958</v>
      </c>
      <c r="BG67" s="40">
        <v>1.267151561</v>
      </c>
      <c r="BH67" s="35">
        <v>0</v>
      </c>
      <c r="BI67" s="35">
        <v>0</v>
      </c>
      <c r="BJ67" s="41">
        <v>4.473845038</v>
      </c>
      <c r="BK67" s="100">
        <v>381.048544905</v>
      </c>
      <c r="BL67" s="120"/>
    </row>
    <row r="68" spans="1:64" ht="14.25" customHeight="1">
      <c r="A68" s="6"/>
      <c r="B68" s="17" t="s">
        <v>109</v>
      </c>
      <c r="C68" s="42">
        <v>0</v>
      </c>
      <c r="D68" s="40">
        <v>78.591418521</v>
      </c>
      <c r="E68" s="35">
        <v>0</v>
      </c>
      <c r="F68" s="35">
        <v>0</v>
      </c>
      <c r="G68" s="41">
        <v>0</v>
      </c>
      <c r="H68" s="58">
        <v>81.918961095</v>
      </c>
      <c r="I68" s="35">
        <v>44.151755121</v>
      </c>
      <c r="J68" s="35">
        <v>0</v>
      </c>
      <c r="K68" s="35">
        <v>0</v>
      </c>
      <c r="L68" s="41">
        <v>147.026016772</v>
      </c>
      <c r="M68" s="58">
        <v>0</v>
      </c>
      <c r="N68" s="40">
        <v>0</v>
      </c>
      <c r="O68" s="35">
        <v>0</v>
      </c>
      <c r="P68" s="35">
        <v>0</v>
      </c>
      <c r="Q68" s="41">
        <v>0</v>
      </c>
      <c r="R68" s="58">
        <v>24.226053794</v>
      </c>
      <c r="S68" s="35">
        <v>0</v>
      </c>
      <c r="T68" s="35">
        <v>0</v>
      </c>
      <c r="U68" s="35">
        <v>0</v>
      </c>
      <c r="V68" s="41">
        <v>5.290566541</v>
      </c>
      <c r="W68" s="58">
        <v>0</v>
      </c>
      <c r="X68" s="35">
        <v>0</v>
      </c>
      <c r="Y68" s="35">
        <v>0</v>
      </c>
      <c r="Z68" s="35">
        <v>0</v>
      </c>
      <c r="AA68" s="41">
        <v>0</v>
      </c>
      <c r="AB68" s="58">
        <v>0.159753954</v>
      </c>
      <c r="AC68" s="35">
        <v>0</v>
      </c>
      <c r="AD68" s="35">
        <v>0</v>
      </c>
      <c r="AE68" s="35">
        <v>0</v>
      </c>
      <c r="AF68" s="41">
        <v>0</v>
      </c>
      <c r="AG68" s="58">
        <v>0</v>
      </c>
      <c r="AH68" s="35">
        <v>0</v>
      </c>
      <c r="AI68" s="35">
        <v>0</v>
      </c>
      <c r="AJ68" s="35">
        <v>0</v>
      </c>
      <c r="AK68" s="41">
        <v>0</v>
      </c>
      <c r="AL68" s="58">
        <v>0.169514475</v>
      </c>
      <c r="AM68" s="35">
        <v>0</v>
      </c>
      <c r="AN68" s="35">
        <v>0</v>
      </c>
      <c r="AO68" s="35">
        <v>0</v>
      </c>
      <c r="AP68" s="41">
        <v>0.006106131</v>
      </c>
      <c r="AQ68" s="58">
        <v>0</v>
      </c>
      <c r="AR68" s="40">
        <v>0</v>
      </c>
      <c r="AS68" s="35">
        <v>0</v>
      </c>
      <c r="AT68" s="35">
        <v>0</v>
      </c>
      <c r="AU68" s="41">
        <v>0</v>
      </c>
      <c r="AV68" s="58">
        <v>621.770332787</v>
      </c>
      <c r="AW68" s="35">
        <v>76.421034542</v>
      </c>
      <c r="AX68" s="35">
        <v>0</v>
      </c>
      <c r="AY68" s="35">
        <v>0</v>
      </c>
      <c r="AZ68" s="41">
        <v>627.08738926</v>
      </c>
      <c r="BA68" s="58">
        <v>0</v>
      </c>
      <c r="BB68" s="40">
        <v>0</v>
      </c>
      <c r="BC68" s="35">
        <v>0</v>
      </c>
      <c r="BD68" s="35">
        <v>0</v>
      </c>
      <c r="BE68" s="41">
        <v>0</v>
      </c>
      <c r="BF68" s="58">
        <v>170.658690715</v>
      </c>
      <c r="BG68" s="40">
        <v>6.244533588</v>
      </c>
      <c r="BH68" s="35">
        <v>0</v>
      </c>
      <c r="BI68" s="35">
        <v>0</v>
      </c>
      <c r="BJ68" s="41">
        <v>69.56415635669191</v>
      </c>
      <c r="BK68" s="100">
        <v>1953.2862836526917</v>
      </c>
      <c r="BL68" s="120"/>
    </row>
    <row r="69" spans="1:64" ht="12.75">
      <c r="A69" s="27"/>
      <c r="B69" s="28" t="s">
        <v>77</v>
      </c>
      <c r="C69" s="93">
        <f aca="true" t="shared" si="10" ref="C69:AH69">SUM(C51:C68)</f>
        <v>0</v>
      </c>
      <c r="D69" s="66">
        <f t="shared" si="10"/>
        <v>991.1453169330001</v>
      </c>
      <c r="E69" s="66">
        <f t="shared" si="10"/>
        <v>0</v>
      </c>
      <c r="F69" s="66">
        <f t="shared" si="10"/>
        <v>0</v>
      </c>
      <c r="G69" s="66">
        <f t="shared" si="10"/>
        <v>0</v>
      </c>
      <c r="H69" s="66">
        <f t="shared" si="10"/>
        <v>3824.8636350049997</v>
      </c>
      <c r="I69" s="66">
        <f t="shared" si="10"/>
        <v>1520.38067997</v>
      </c>
      <c r="J69" s="66">
        <f t="shared" si="10"/>
        <v>0</v>
      </c>
      <c r="K69" s="66">
        <f t="shared" si="10"/>
        <v>0</v>
      </c>
      <c r="L69" s="66">
        <f t="shared" si="10"/>
        <v>4880.9164974390005</v>
      </c>
      <c r="M69" s="66">
        <f t="shared" si="10"/>
        <v>0</v>
      </c>
      <c r="N69" s="66">
        <f t="shared" si="10"/>
        <v>0</v>
      </c>
      <c r="O69" s="66">
        <f t="shared" si="10"/>
        <v>0</v>
      </c>
      <c r="P69" s="66">
        <f t="shared" si="10"/>
        <v>0</v>
      </c>
      <c r="Q69" s="66">
        <f t="shared" si="10"/>
        <v>0</v>
      </c>
      <c r="R69" s="66">
        <f t="shared" si="10"/>
        <v>1476.7042395300002</v>
      </c>
      <c r="S69" s="66">
        <f t="shared" si="10"/>
        <v>270.38359023900006</v>
      </c>
      <c r="T69" s="66">
        <f t="shared" si="10"/>
        <v>0</v>
      </c>
      <c r="U69" s="66">
        <f t="shared" si="10"/>
        <v>0</v>
      </c>
      <c r="V69" s="66">
        <f t="shared" si="10"/>
        <v>496.5065665999999</v>
      </c>
      <c r="W69" s="66">
        <f t="shared" si="10"/>
        <v>0</v>
      </c>
      <c r="X69" s="66">
        <f t="shared" si="10"/>
        <v>0</v>
      </c>
      <c r="Y69" s="66">
        <f t="shared" si="10"/>
        <v>0</v>
      </c>
      <c r="Z69" s="66">
        <f t="shared" si="10"/>
        <v>0</v>
      </c>
      <c r="AA69" s="66">
        <f t="shared" si="10"/>
        <v>0</v>
      </c>
      <c r="AB69" s="66">
        <f t="shared" si="10"/>
        <v>10.292528180999998</v>
      </c>
      <c r="AC69" s="66">
        <f t="shared" si="10"/>
        <v>0</v>
      </c>
      <c r="AD69" s="66">
        <f t="shared" si="10"/>
        <v>0</v>
      </c>
      <c r="AE69" s="66">
        <f t="shared" si="10"/>
        <v>0</v>
      </c>
      <c r="AF69" s="66">
        <f t="shared" si="10"/>
        <v>0.5315565320000001</v>
      </c>
      <c r="AG69" s="66">
        <f t="shared" si="10"/>
        <v>0</v>
      </c>
      <c r="AH69" s="66">
        <f t="shared" si="10"/>
        <v>0</v>
      </c>
      <c r="AI69" s="66">
        <f aca="true" t="shared" si="11" ref="AI69:BJ69">SUM(AI51:AI68)</f>
        <v>0</v>
      </c>
      <c r="AJ69" s="66">
        <f t="shared" si="11"/>
        <v>0</v>
      </c>
      <c r="AK69" s="66">
        <f t="shared" si="11"/>
        <v>0</v>
      </c>
      <c r="AL69" s="66">
        <f t="shared" si="11"/>
        <v>7.142392148999999</v>
      </c>
      <c r="AM69" s="66">
        <f t="shared" si="11"/>
        <v>0</v>
      </c>
      <c r="AN69" s="66">
        <f t="shared" si="11"/>
        <v>0</v>
      </c>
      <c r="AO69" s="66">
        <f t="shared" si="11"/>
        <v>0</v>
      </c>
      <c r="AP69" s="66">
        <f t="shared" si="11"/>
        <v>0.166628602</v>
      </c>
      <c r="AQ69" s="66">
        <f t="shared" si="11"/>
        <v>0.09281267600000001</v>
      </c>
      <c r="AR69" s="66">
        <f t="shared" si="11"/>
        <v>3.109316218</v>
      </c>
      <c r="AS69" s="66">
        <f t="shared" si="11"/>
        <v>0</v>
      </c>
      <c r="AT69" s="66">
        <f t="shared" si="11"/>
        <v>0</v>
      </c>
      <c r="AU69" s="66">
        <f t="shared" si="11"/>
        <v>0</v>
      </c>
      <c r="AV69" s="66">
        <f t="shared" si="11"/>
        <v>19660.382838861</v>
      </c>
      <c r="AW69" s="66">
        <f t="shared" si="11"/>
        <v>2682.1729578110007</v>
      </c>
      <c r="AX69" s="66">
        <f t="shared" si="11"/>
        <v>0</v>
      </c>
      <c r="AY69" s="66">
        <f t="shared" si="11"/>
        <v>0</v>
      </c>
      <c r="AZ69" s="66">
        <f t="shared" si="11"/>
        <v>17134.179699870998</v>
      </c>
      <c r="BA69" s="66">
        <f t="shared" si="11"/>
        <v>0</v>
      </c>
      <c r="BB69" s="66">
        <f t="shared" si="11"/>
        <v>0</v>
      </c>
      <c r="BC69" s="66">
        <f t="shared" si="11"/>
        <v>0</v>
      </c>
      <c r="BD69" s="66">
        <f t="shared" si="11"/>
        <v>0</v>
      </c>
      <c r="BE69" s="66">
        <f t="shared" si="11"/>
        <v>0</v>
      </c>
      <c r="BF69" s="66">
        <f t="shared" si="11"/>
        <v>7009.992019465001</v>
      </c>
      <c r="BG69" s="66">
        <f t="shared" si="11"/>
        <v>417.452300835</v>
      </c>
      <c r="BH69" s="66">
        <f t="shared" si="11"/>
        <v>0</v>
      </c>
      <c r="BI69" s="66">
        <f t="shared" si="11"/>
        <v>0</v>
      </c>
      <c r="BJ69" s="66">
        <f t="shared" si="11"/>
        <v>2461.791740170692</v>
      </c>
      <c r="BK69" s="77">
        <f>SUM(C69:BJ69)</f>
        <v>62848.207317087705</v>
      </c>
      <c r="BL69" s="120"/>
    </row>
    <row r="70" spans="1:64" ht="12.75">
      <c r="A70" s="27"/>
      <c r="B70" s="29" t="s">
        <v>75</v>
      </c>
      <c r="C70" s="38">
        <f aca="true" t="shared" si="12" ref="C70:AH70">+C69+C49</f>
        <v>0</v>
      </c>
      <c r="D70" s="57">
        <f t="shared" si="12"/>
        <v>1007.1542840450002</v>
      </c>
      <c r="E70" s="57">
        <f t="shared" si="12"/>
        <v>0</v>
      </c>
      <c r="F70" s="57">
        <f t="shared" si="12"/>
        <v>0</v>
      </c>
      <c r="G70" s="56">
        <f t="shared" si="12"/>
        <v>0</v>
      </c>
      <c r="H70" s="37">
        <f t="shared" si="12"/>
        <v>5398.046552903</v>
      </c>
      <c r="I70" s="57">
        <f t="shared" si="12"/>
        <v>1521.299398137</v>
      </c>
      <c r="J70" s="57">
        <f t="shared" si="12"/>
        <v>0</v>
      </c>
      <c r="K70" s="57">
        <f t="shared" si="12"/>
        <v>0</v>
      </c>
      <c r="L70" s="56">
        <f t="shared" si="12"/>
        <v>5004.540998742001</v>
      </c>
      <c r="M70" s="37">
        <f t="shared" si="12"/>
        <v>0</v>
      </c>
      <c r="N70" s="57">
        <f t="shared" si="12"/>
        <v>0</v>
      </c>
      <c r="O70" s="57">
        <f t="shared" si="12"/>
        <v>0</v>
      </c>
      <c r="P70" s="57">
        <f t="shared" si="12"/>
        <v>0</v>
      </c>
      <c r="Q70" s="56">
        <f t="shared" si="12"/>
        <v>0</v>
      </c>
      <c r="R70" s="37">
        <f t="shared" si="12"/>
        <v>2536.5647297230003</v>
      </c>
      <c r="S70" s="57">
        <f t="shared" si="12"/>
        <v>270.40919632300006</v>
      </c>
      <c r="T70" s="57">
        <f t="shared" si="12"/>
        <v>0</v>
      </c>
      <c r="U70" s="57">
        <f t="shared" si="12"/>
        <v>0</v>
      </c>
      <c r="V70" s="56">
        <f t="shared" si="12"/>
        <v>529.1073426089999</v>
      </c>
      <c r="W70" s="37">
        <f t="shared" si="12"/>
        <v>0</v>
      </c>
      <c r="X70" s="57">
        <f t="shared" si="12"/>
        <v>0</v>
      </c>
      <c r="Y70" s="57">
        <f t="shared" si="12"/>
        <v>0</v>
      </c>
      <c r="Z70" s="57">
        <f t="shared" si="12"/>
        <v>0</v>
      </c>
      <c r="AA70" s="56">
        <f t="shared" si="12"/>
        <v>0</v>
      </c>
      <c r="AB70" s="37">
        <f t="shared" si="12"/>
        <v>13.568324867999998</v>
      </c>
      <c r="AC70" s="57">
        <f t="shared" si="12"/>
        <v>0</v>
      </c>
      <c r="AD70" s="57">
        <f t="shared" si="12"/>
        <v>0</v>
      </c>
      <c r="AE70" s="57">
        <f t="shared" si="12"/>
        <v>0</v>
      </c>
      <c r="AF70" s="56">
        <f t="shared" si="12"/>
        <v>0.6566784030000001</v>
      </c>
      <c r="AG70" s="37">
        <f t="shared" si="12"/>
        <v>0</v>
      </c>
      <c r="AH70" s="57">
        <f t="shared" si="12"/>
        <v>0</v>
      </c>
      <c r="AI70" s="57">
        <f aca="true" t="shared" si="13" ref="AI70:BK70">+AI69+AI49</f>
        <v>0</v>
      </c>
      <c r="AJ70" s="57">
        <f t="shared" si="13"/>
        <v>0</v>
      </c>
      <c r="AK70" s="56">
        <f t="shared" si="13"/>
        <v>0</v>
      </c>
      <c r="AL70" s="37">
        <f t="shared" si="13"/>
        <v>8.624986959</v>
      </c>
      <c r="AM70" s="57">
        <f t="shared" si="13"/>
        <v>0</v>
      </c>
      <c r="AN70" s="57">
        <f t="shared" si="13"/>
        <v>0</v>
      </c>
      <c r="AO70" s="57">
        <f t="shared" si="13"/>
        <v>0</v>
      </c>
      <c r="AP70" s="56">
        <f t="shared" si="13"/>
        <v>0.181168</v>
      </c>
      <c r="AQ70" s="37">
        <f t="shared" si="13"/>
        <v>0.09281267600000001</v>
      </c>
      <c r="AR70" s="57">
        <f t="shared" si="13"/>
        <v>3.109316218</v>
      </c>
      <c r="AS70" s="57">
        <f t="shared" si="13"/>
        <v>0</v>
      </c>
      <c r="AT70" s="57">
        <f t="shared" si="13"/>
        <v>0</v>
      </c>
      <c r="AU70" s="56">
        <f t="shared" si="13"/>
        <v>0</v>
      </c>
      <c r="AV70" s="37">
        <f t="shared" si="13"/>
        <v>25082.730576311</v>
      </c>
      <c r="AW70" s="57">
        <f t="shared" si="13"/>
        <v>2691.0374822050007</v>
      </c>
      <c r="AX70" s="57">
        <f t="shared" si="13"/>
        <v>0</v>
      </c>
      <c r="AY70" s="57">
        <f t="shared" si="13"/>
        <v>0</v>
      </c>
      <c r="AZ70" s="56">
        <f t="shared" si="13"/>
        <v>17836.217261964997</v>
      </c>
      <c r="BA70" s="37">
        <f t="shared" si="13"/>
        <v>0</v>
      </c>
      <c r="BB70" s="57">
        <f t="shared" si="13"/>
        <v>0</v>
      </c>
      <c r="BC70" s="57">
        <f t="shared" si="13"/>
        <v>0</v>
      </c>
      <c r="BD70" s="57">
        <f t="shared" si="13"/>
        <v>0</v>
      </c>
      <c r="BE70" s="56">
        <f t="shared" si="13"/>
        <v>0</v>
      </c>
      <c r="BF70" s="37">
        <f t="shared" si="13"/>
        <v>9654.307526623</v>
      </c>
      <c r="BG70" s="57">
        <f t="shared" si="13"/>
        <v>419.726527195</v>
      </c>
      <c r="BH70" s="57">
        <f t="shared" si="13"/>
        <v>0</v>
      </c>
      <c r="BI70" s="57">
        <f t="shared" si="13"/>
        <v>0</v>
      </c>
      <c r="BJ70" s="56">
        <f t="shared" si="13"/>
        <v>2637.2676900466918</v>
      </c>
      <c r="BK70" s="104">
        <f t="shared" si="13"/>
        <v>74614.64285395171</v>
      </c>
      <c r="BL70" s="120"/>
    </row>
    <row r="71" spans="1:64" ht="3" customHeight="1">
      <c r="A71" s="6"/>
      <c r="B71" s="13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5"/>
      <c r="BL71" s="120"/>
    </row>
    <row r="72" spans="1:64" ht="12.75">
      <c r="A72" s="6" t="s">
        <v>16</v>
      </c>
      <c r="B72" s="12" t="s">
        <v>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5"/>
      <c r="BL72" s="120"/>
    </row>
    <row r="73" spans="1:64" ht="12.75">
      <c r="A73" s="6" t="s">
        <v>67</v>
      </c>
      <c r="B73" s="13" t="s">
        <v>17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5"/>
      <c r="BL73" s="120"/>
    </row>
    <row r="74" spans="1:64" ht="12.75">
      <c r="A74" s="6"/>
      <c r="B74" s="17" t="s">
        <v>119</v>
      </c>
      <c r="C74" s="42">
        <v>0</v>
      </c>
      <c r="D74" s="40">
        <v>20.802339252</v>
      </c>
      <c r="E74" s="35">
        <v>0</v>
      </c>
      <c r="F74" s="35">
        <v>0</v>
      </c>
      <c r="G74" s="41">
        <v>0</v>
      </c>
      <c r="H74" s="58">
        <v>142.246957665</v>
      </c>
      <c r="I74" s="35">
        <v>72.347297681</v>
      </c>
      <c r="J74" s="35">
        <v>0.038861444</v>
      </c>
      <c r="K74" s="35">
        <v>0</v>
      </c>
      <c r="L74" s="41">
        <v>226.838981257</v>
      </c>
      <c r="M74" s="58">
        <v>0</v>
      </c>
      <c r="N74" s="40">
        <v>0</v>
      </c>
      <c r="O74" s="35">
        <v>0</v>
      </c>
      <c r="P74" s="35">
        <v>0</v>
      </c>
      <c r="Q74" s="41">
        <v>0</v>
      </c>
      <c r="R74" s="58">
        <v>51.24338342</v>
      </c>
      <c r="S74" s="35">
        <v>5.189531198</v>
      </c>
      <c r="T74" s="35">
        <v>0</v>
      </c>
      <c r="U74" s="35">
        <v>0</v>
      </c>
      <c r="V74" s="41">
        <v>35.069432076</v>
      </c>
      <c r="W74" s="58">
        <v>0</v>
      </c>
      <c r="X74" s="35">
        <v>0</v>
      </c>
      <c r="Y74" s="35">
        <v>0</v>
      </c>
      <c r="Z74" s="35">
        <v>0</v>
      </c>
      <c r="AA74" s="41">
        <v>0</v>
      </c>
      <c r="AB74" s="58">
        <v>0.123734042</v>
      </c>
      <c r="AC74" s="35">
        <v>0</v>
      </c>
      <c r="AD74" s="35">
        <v>0</v>
      </c>
      <c r="AE74" s="35">
        <v>0</v>
      </c>
      <c r="AF74" s="41">
        <v>0.593715495</v>
      </c>
      <c r="AG74" s="58">
        <v>0</v>
      </c>
      <c r="AH74" s="35">
        <v>0</v>
      </c>
      <c r="AI74" s="35">
        <v>0</v>
      </c>
      <c r="AJ74" s="35">
        <v>0</v>
      </c>
      <c r="AK74" s="41">
        <v>0</v>
      </c>
      <c r="AL74" s="58">
        <v>0.059036743</v>
      </c>
      <c r="AM74" s="35">
        <v>0</v>
      </c>
      <c r="AN74" s="35">
        <v>0</v>
      </c>
      <c r="AO74" s="35">
        <v>0</v>
      </c>
      <c r="AP74" s="41">
        <v>0</v>
      </c>
      <c r="AQ74" s="58">
        <v>0</v>
      </c>
      <c r="AR74" s="40">
        <v>0</v>
      </c>
      <c r="AS74" s="35">
        <v>0</v>
      </c>
      <c r="AT74" s="35">
        <v>0</v>
      </c>
      <c r="AU74" s="41">
        <v>0</v>
      </c>
      <c r="AV74" s="58">
        <v>1360.506825978</v>
      </c>
      <c r="AW74" s="35">
        <v>388.513498529</v>
      </c>
      <c r="AX74" s="35">
        <v>0</v>
      </c>
      <c r="AY74" s="35">
        <v>0</v>
      </c>
      <c r="AZ74" s="41">
        <v>4331.197956675</v>
      </c>
      <c r="BA74" s="58">
        <v>0</v>
      </c>
      <c r="BB74" s="40">
        <v>0</v>
      </c>
      <c r="BC74" s="35">
        <v>0</v>
      </c>
      <c r="BD74" s="35">
        <v>0</v>
      </c>
      <c r="BE74" s="41">
        <v>0</v>
      </c>
      <c r="BF74" s="58">
        <v>508.733848418</v>
      </c>
      <c r="BG74" s="40">
        <v>38.317367615</v>
      </c>
      <c r="BH74" s="35">
        <v>0</v>
      </c>
      <c r="BI74" s="35">
        <v>0</v>
      </c>
      <c r="BJ74" s="41">
        <v>826.8313866022736</v>
      </c>
      <c r="BK74" s="100">
        <v>8008.654154090274</v>
      </c>
      <c r="BL74" s="120"/>
    </row>
    <row r="75" spans="1:64" ht="12.75">
      <c r="A75" s="27"/>
      <c r="B75" s="29" t="s">
        <v>74</v>
      </c>
      <c r="C75" s="38">
        <f aca="true" t="shared" si="14" ref="C75:AH75">SUM(C74:C74)</f>
        <v>0</v>
      </c>
      <c r="D75" s="57">
        <f t="shared" si="14"/>
        <v>20.802339252</v>
      </c>
      <c r="E75" s="57">
        <f t="shared" si="14"/>
        <v>0</v>
      </c>
      <c r="F75" s="57">
        <f t="shared" si="14"/>
        <v>0</v>
      </c>
      <c r="G75" s="56">
        <f t="shared" si="14"/>
        <v>0</v>
      </c>
      <c r="H75" s="37">
        <f t="shared" si="14"/>
        <v>142.246957665</v>
      </c>
      <c r="I75" s="57">
        <f t="shared" si="14"/>
        <v>72.347297681</v>
      </c>
      <c r="J75" s="57">
        <f t="shared" si="14"/>
        <v>0.038861444</v>
      </c>
      <c r="K75" s="57">
        <f t="shared" si="14"/>
        <v>0</v>
      </c>
      <c r="L75" s="56">
        <f t="shared" si="14"/>
        <v>226.838981257</v>
      </c>
      <c r="M75" s="37">
        <f t="shared" si="14"/>
        <v>0</v>
      </c>
      <c r="N75" s="57">
        <f t="shared" si="14"/>
        <v>0</v>
      </c>
      <c r="O75" s="57">
        <f t="shared" si="14"/>
        <v>0</v>
      </c>
      <c r="P75" s="57">
        <f t="shared" si="14"/>
        <v>0</v>
      </c>
      <c r="Q75" s="56">
        <f t="shared" si="14"/>
        <v>0</v>
      </c>
      <c r="R75" s="37">
        <f t="shared" si="14"/>
        <v>51.24338342</v>
      </c>
      <c r="S75" s="57">
        <f t="shared" si="14"/>
        <v>5.189531198</v>
      </c>
      <c r="T75" s="57">
        <f t="shared" si="14"/>
        <v>0</v>
      </c>
      <c r="U75" s="57">
        <f t="shared" si="14"/>
        <v>0</v>
      </c>
      <c r="V75" s="56">
        <f t="shared" si="14"/>
        <v>35.069432076</v>
      </c>
      <c r="W75" s="37">
        <f t="shared" si="14"/>
        <v>0</v>
      </c>
      <c r="X75" s="57">
        <f t="shared" si="14"/>
        <v>0</v>
      </c>
      <c r="Y75" s="57">
        <f t="shared" si="14"/>
        <v>0</v>
      </c>
      <c r="Z75" s="57">
        <f t="shared" si="14"/>
        <v>0</v>
      </c>
      <c r="AA75" s="56">
        <f t="shared" si="14"/>
        <v>0</v>
      </c>
      <c r="AB75" s="37">
        <f t="shared" si="14"/>
        <v>0.123734042</v>
      </c>
      <c r="AC75" s="57">
        <f t="shared" si="14"/>
        <v>0</v>
      </c>
      <c r="AD75" s="57">
        <f t="shared" si="14"/>
        <v>0</v>
      </c>
      <c r="AE75" s="57">
        <f t="shared" si="14"/>
        <v>0</v>
      </c>
      <c r="AF75" s="56">
        <f t="shared" si="14"/>
        <v>0.593715495</v>
      </c>
      <c r="AG75" s="37">
        <f t="shared" si="14"/>
        <v>0</v>
      </c>
      <c r="AH75" s="57">
        <f t="shared" si="14"/>
        <v>0</v>
      </c>
      <c r="AI75" s="57">
        <f aca="true" t="shared" si="15" ref="AI75:BJ75">SUM(AI74:AI74)</f>
        <v>0</v>
      </c>
      <c r="AJ75" s="57">
        <f t="shared" si="15"/>
        <v>0</v>
      </c>
      <c r="AK75" s="56">
        <f t="shared" si="15"/>
        <v>0</v>
      </c>
      <c r="AL75" s="37">
        <f t="shared" si="15"/>
        <v>0.059036743</v>
      </c>
      <c r="AM75" s="57">
        <f t="shared" si="15"/>
        <v>0</v>
      </c>
      <c r="AN75" s="57">
        <f t="shared" si="15"/>
        <v>0</v>
      </c>
      <c r="AO75" s="57">
        <f t="shared" si="15"/>
        <v>0</v>
      </c>
      <c r="AP75" s="56">
        <f t="shared" si="15"/>
        <v>0</v>
      </c>
      <c r="AQ75" s="37">
        <f t="shared" si="15"/>
        <v>0</v>
      </c>
      <c r="AR75" s="57">
        <f>SUM(AR74:AR74)</f>
        <v>0</v>
      </c>
      <c r="AS75" s="57">
        <f t="shared" si="15"/>
        <v>0</v>
      </c>
      <c r="AT75" s="57">
        <f t="shared" si="15"/>
        <v>0</v>
      </c>
      <c r="AU75" s="56">
        <f t="shared" si="15"/>
        <v>0</v>
      </c>
      <c r="AV75" s="37">
        <f t="shared" si="15"/>
        <v>1360.506825978</v>
      </c>
      <c r="AW75" s="57">
        <f t="shared" si="15"/>
        <v>388.513498529</v>
      </c>
      <c r="AX75" s="57">
        <f t="shared" si="15"/>
        <v>0</v>
      </c>
      <c r="AY75" s="57">
        <f t="shared" si="15"/>
        <v>0</v>
      </c>
      <c r="AZ75" s="56">
        <f t="shared" si="15"/>
        <v>4331.197956675</v>
      </c>
      <c r="BA75" s="37">
        <f t="shared" si="15"/>
        <v>0</v>
      </c>
      <c r="BB75" s="57">
        <f t="shared" si="15"/>
        <v>0</v>
      </c>
      <c r="BC75" s="57">
        <f t="shared" si="15"/>
        <v>0</v>
      </c>
      <c r="BD75" s="57">
        <f t="shared" si="15"/>
        <v>0</v>
      </c>
      <c r="BE75" s="56">
        <f t="shared" si="15"/>
        <v>0</v>
      </c>
      <c r="BF75" s="37">
        <f t="shared" si="15"/>
        <v>508.733848418</v>
      </c>
      <c r="BG75" s="57">
        <f t="shared" si="15"/>
        <v>38.317367615</v>
      </c>
      <c r="BH75" s="57">
        <f t="shared" si="15"/>
        <v>0</v>
      </c>
      <c r="BI75" s="57">
        <f t="shared" si="15"/>
        <v>0</v>
      </c>
      <c r="BJ75" s="56">
        <f t="shared" si="15"/>
        <v>826.8313866022736</v>
      </c>
      <c r="BK75" s="75">
        <f>SUM(BK74:BK74)</f>
        <v>8008.654154090274</v>
      </c>
      <c r="BL75" s="120"/>
    </row>
    <row r="76" spans="1:64" ht="2.25" customHeight="1">
      <c r="A76" s="6"/>
      <c r="B76" s="1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5"/>
      <c r="BL76" s="120"/>
    </row>
    <row r="77" spans="1:64" ht="12.75">
      <c r="A77" s="6" t="s">
        <v>4</v>
      </c>
      <c r="B77" s="12" t="s">
        <v>9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5"/>
      <c r="BL77" s="120"/>
    </row>
    <row r="78" spans="1:64" ht="12.75">
      <c r="A78" s="6" t="s">
        <v>67</v>
      </c>
      <c r="B78" s="13" t="s">
        <v>18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5"/>
      <c r="BL78" s="120"/>
    </row>
    <row r="79" spans="1:64" ht="12.75">
      <c r="A79" s="6"/>
      <c r="B79" s="84" t="s">
        <v>157</v>
      </c>
      <c r="C79" s="88">
        <v>0</v>
      </c>
      <c r="D79" s="45">
        <v>1.234077918</v>
      </c>
      <c r="E79" s="46">
        <v>0</v>
      </c>
      <c r="F79" s="46">
        <v>0</v>
      </c>
      <c r="G79" s="47">
        <v>0</v>
      </c>
      <c r="H79" s="44">
        <v>0</v>
      </c>
      <c r="I79" s="46">
        <v>0.358568581</v>
      </c>
      <c r="J79" s="46">
        <v>0</v>
      </c>
      <c r="K79" s="46">
        <v>0</v>
      </c>
      <c r="L79" s="47">
        <v>2.296121616</v>
      </c>
      <c r="M79" s="44">
        <v>0</v>
      </c>
      <c r="N79" s="45">
        <v>0</v>
      </c>
      <c r="O79" s="46">
        <v>0</v>
      </c>
      <c r="P79" s="46">
        <v>0</v>
      </c>
      <c r="Q79" s="47">
        <v>0</v>
      </c>
      <c r="R79" s="44">
        <v>0</v>
      </c>
      <c r="S79" s="46">
        <v>0</v>
      </c>
      <c r="T79" s="46">
        <v>0</v>
      </c>
      <c r="U79" s="46">
        <v>0</v>
      </c>
      <c r="V79" s="47">
        <v>0</v>
      </c>
      <c r="W79" s="44">
        <v>0</v>
      </c>
      <c r="X79" s="46">
        <v>0</v>
      </c>
      <c r="Y79" s="46">
        <v>0</v>
      </c>
      <c r="Z79" s="46">
        <v>0</v>
      </c>
      <c r="AA79" s="47">
        <v>0</v>
      </c>
      <c r="AB79" s="44">
        <v>0</v>
      </c>
      <c r="AC79" s="46">
        <v>0</v>
      </c>
      <c r="AD79" s="46">
        <v>0</v>
      </c>
      <c r="AE79" s="46">
        <v>0</v>
      </c>
      <c r="AF79" s="47">
        <v>0</v>
      </c>
      <c r="AG79" s="44">
        <v>0</v>
      </c>
      <c r="AH79" s="46">
        <v>0</v>
      </c>
      <c r="AI79" s="46">
        <v>0</v>
      </c>
      <c r="AJ79" s="46">
        <v>0</v>
      </c>
      <c r="AK79" s="47">
        <v>0</v>
      </c>
      <c r="AL79" s="44">
        <v>0</v>
      </c>
      <c r="AM79" s="46">
        <v>0</v>
      </c>
      <c r="AN79" s="46">
        <v>0</v>
      </c>
      <c r="AO79" s="46">
        <v>0</v>
      </c>
      <c r="AP79" s="47">
        <v>0</v>
      </c>
      <c r="AQ79" s="44">
        <v>0</v>
      </c>
      <c r="AR79" s="45">
        <v>0</v>
      </c>
      <c r="AS79" s="46">
        <v>0</v>
      </c>
      <c r="AT79" s="46">
        <v>0</v>
      </c>
      <c r="AU79" s="47">
        <v>0</v>
      </c>
      <c r="AV79" s="44">
        <v>0</v>
      </c>
      <c r="AW79" s="46">
        <v>0</v>
      </c>
      <c r="AX79" s="46">
        <v>0</v>
      </c>
      <c r="AY79" s="46">
        <v>0</v>
      </c>
      <c r="AZ79" s="47">
        <v>0</v>
      </c>
      <c r="BA79" s="44">
        <v>0</v>
      </c>
      <c r="BB79" s="45">
        <v>0</v>
      </c>
      <c r="BC79" s="46">
        <v>0</v>
      </c>
      <c r="BD79" s="46">
        <v>0</v>
      </c>
      <c r="BE79" s="47">
        <v>0</v>
      </c>
      <c r="BF79" s="44">
        <v>0</v>
      </c>
      <c r="BG79" s="45">
        <v>0</v>
      </c>
      <c r="BH79" s="46">
        <v>0</v>
      </c>
      <c r="BI79" s="46">
        <v>0</v>
      </c>
      <c r="BJ79" s="47">
        <v>0</v>
      </c>
      <c r="BK79" s="48">
        <v>3.888768115</v>
      </c>
      <c r="BL79" s="120"/>
    </row>
    <row r="80" spans="1:64" ht="12.75">
      <c r="A80" s="27"/>
      <c r="B80" s="115" t="s">
        <v>76</v>
      </c>
      <c r="C80" s="38">
        <f>SUM(C79)</f>
        <v>0</v>
      </c>
      <c r="D80" s="57">
        <f aca="true" t="shared" si="16" ref="D80:BK80">SUM(D79)</f>
        <v>1.234077918</v>
      </c>
      <c r="E80" s="57">
        <f t="shared" si="16"/>
        <v>0</v>
      </c>
      <c r="F80" s="57">
        <f t="shared" si="16"/>
        <v>0</v>
      </c>
      <c r="G80" s="56">
        <f t="shared" si="16"/>
        <v>0</v>
      </c>
      <c r="H80" s="37">
        <f t="shared" si="16"/>
        <v>0</v>
      </c>
      <c r="I80" s="57">
        <f t="shared" si="16"/>
        <v>0.358568581</v>
      </c>
      <c r="J80" s="57">
        <f t="shared" si="16"/>
        <v>0</v>
      </c>
      <c r="K80" s="57">
        <f t="shared" si="16"/>
        <v>0</v>
      </c>
      <c r="L80" s="56">
        <f t="shared" si="16"/>
        <v>2.296121616</v>
      </c>
      <c r="M80" s="37">
        <f t="shared" si="16"/>
        <v>0</v>
      </c>
      <c r="N80" s="57">
        <f t="shared" si="16"/>
        <v>0</v>
      </c>
      <c r="O80" s="57">
        <f t="shared" si="16"/>
        <v>0</v>
      </c>
      <c r="P80" s="57">
        <f t="shared" si="16"/>
        <v>0</v>
      </c>
      <c r="Q80" s="56">
        <f t="shared" si="16"/>
        <v>0</v>
      </c>
      <c r="R80" s="37">
        <f t="shared" si="16"/>
        <v>0</v>
      </c>
      <c r="S80" s="57">
        <f t="shared" si="16"/>
        <v>0</v>
      </c>
      <c r="T80" s="57">
        <f t="shared" si="16"/>
        <v>0</v>
      </c>
      <c r="U80" s="57">
        <f t="shared" si="16"/>
        <v>0</v>
      </c>
      <c r="V80" s="56">
        <f t="shared" si="16"/>
        <v>0</v>
      </c>
      <c r="W80" s="37">
        <f t="shared" si="16"/>
        <v>0</v>
      </c>
      <c r="X80" s="57">
        <f t="shared" si="16"/>
        <v>0</v>
      </c>
      <c r="Y80" s="57">
        <f t="shared" si="16"/>
        <v>0</v>
      </c>
      <c r="Z80" s="57">
        <f t="shared" si="16"/>
        <v>0</v>
      </c>
      <c r="AA80" s="56">
        <f t="shared" si="16"/>
        <v>0</v>
      </c>
      <c r="AB80" s="37">
        <f t="shared" si="16"/>
        <v>0</v>
      </c>
      <c r="AC80" s="57">
        <f t="shared" si="16"/>
        <v>0</v>
      </c>
      <c r="AD80" s="57">
        <f t="shared" si="16"/>
        <v>0</v>
      </c>
      <c r="AE80" s="57">
        <f t="shared" si="16"/>
        <v>0</v>
      </c>
      <c r="AF80" s="56">
        <f t="shared" si="16"/>
        <v>0</v>
      </c>
      <c r="AG80" s="37">
        <f t="shared" si="16"/>
        <v>0</v>
      </c>
      <c r="AH80" s="57">
        <f t="shared" si="16"/>
        <v>0</v>
      </c>
      <c r="AI80" s="57">
        <f t="shared" si="16"/>
        <v>0</v>
      </c>
      <c r="AJ80" s="57">
        <f t="shared" si="16"/>
        <v>0</v>
      </c>
      <c r="AK80" s="56">
        <f t="shared" si="16"/>
        <v>0</v>
      </c>
      <c r="AL80" s="37">
        <f t="shared" si="16"/>
        <v>0</v>
      </c>
      <c r="AM80" s="57">
        <f t="shared" si="16"/>
        <v>0</v>
      </c>
      <c r="AN80" s="57">
        <f t="shared" si="16"/>
        <v>0</v>
      </c>
      <c r="AO80" s="57">
        <f t="shared" si="16"/>
        <v>0</v>
      </c>
      <c r="AP80" s="56">
        <f t="shared" si="16"/>
        <v>0</v>
      </c>
      <c r="AQ80" s="37">
        <f t="shared" si="16"/>
        <v>0</v>
      </c>
      <c r="AR80" s="57">
        <f t="shared" si="16"/>
        <v>0</v>
      </c>
      <c r="AS80" s="57">
        <f t="shared" si="16"/>
        <v>0</v>
      </c>
      <c r="AT80" s="57">
        <f t="shared" si="16"/>
        <v>0</v>
      </c>
      <c r="AU80" s="56">
        <f t="shared" si="16"/>
        <v>0</v>
      </c>
      <c r="AV80" s="37">
        <f t="shared" si="16"/>
        <v>0</v>
      </c>
      <c r="AW80" s="57">
        <f t="shared" si="16"/>
        <v>0</v>
      </c>
      <c r="AX80" s="57">
        <f t="shared" si="16"/>
        <v>0</v>
      </c>
      <c r="AY80" s="57">
        <f t="shared" si="16"/>
        <v>0</v>
      </c>
      <c r="AZ80" s="56">
        <f t="shared" si="16"/>
        <v>0</v>
      </c>
      <c r="BA80" s="37">
        <f t="shared" si="16"/>
        <v>0</v>
      </c>
      <c r="BB80" s="57">
        <f t="shared" si="16"/>
        <v>0</v>
      </c>
      <c r="BC80" s="57">
        <f t="shared" si="16"/>
        <v>0</v>
      </c>
      <c r="BD80" s="57">
        <f t="shared" si="16"/>
        <v>0</v>
      </c>
      <c r="BE80" s="56">
        <f t="shared" si="16"/>
        <v>0</v>
      </c>
      <c r="BF80" s="37">
        <f t="shared" si="16"/>
        <v>0</v>
      </c>
      <c r="BG80" s="57">
        <f t="shared" si="16"/>
        <v>0</v>
      </c>
      <c r="BH80" s="57">
        <f t="shared" si="16"/>
        <v>0</v>
      </c>
      <c r="BI80" s="57">
        <f t="shared" si="16"/>
        <v>0</v>
      </c>
      <c r="BJ80" s="56">
        <f t="shared" si="16"/>
        <v>0</v>
      </c>
      <c r="BK80" s="75">
        <f t="shared" si="16"/>
        <v>3.888768115</v>
      </c>
      <c r="BL80" s="120"/>
    </row>
    <row r="81" spans="1:64" ht="12.75">
      <c r="A81" s="6" t="s">
        <v>68</v>
      </c>
      <c r="B81" s="13" t="s">
        <v>19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5"/>
      <c r="BL81" s="120"/>
    </row>
    <row r="82" spans="1:64" ht="12.75">
      <c r="A82" s="6"/>
      <c r="B82" s="13" t="s">
        <v>149</v>
      </c>
      <c r="C82" s="88">
        <v>0</v>
      </c>
      <c r="D82" s="45">
        <v>0</v>
      </c>
      <c r="E82" s="46">
        <v>0</v>
      </c>
      <c r="F82" s="46">
        <v>0</v>
      </c>
      <c r="G82" s="47">
        <v>0</v>
      </c>
      <c r="H82" s="44">
        <v>0</v>
      </c>
      <c r="I82" s="46">
        <v>0.765091978</v>
      </c>
      <c r="J82" s="46">
        <v>0</v>
      </c>
      <c r="K82" s="46">
        <v>0</v>
      </c>
      <c r="L82" s="47">
        <v>38.522140061</v>
      </c>
      <c r="M82" s="44">
        <v>0</v>
      </c>
      <c r="N82" s="45">
        <v>0</v>
      </c>
      <c r="O82" s="46">
        <v>0</v>
      </c>
      <c r="P82" s="46">
        <v>0</v>
      </c>
      <c r="Q82" s="47">
        <v>0</v>
      </c>
      <c r="R82" s="44">
        <v>0</v>
      </c>
      <c r="S82" s="46">
        <v>0</v>
      </c>
      <c r="T82" s="46">
        <v>0</v>
      </c>
      <c r="U82" s="46">
        <v>0</v>
      </c>
      <c r="V82" s="47">
        <v>0</v>
      </c>
      <c r="W82" s="44">
        <v>0</v>
      </c>
      <c r="X82" s="46">
        <v>0</v>
      </c>
      <c r="Y82" s="46">
        <v>0</v>
      </c>
      <c r="Z82" s="46">
        <v>0</v>
      </c>
      <c r="AA82" s="47">
        <v>0</v>
      </c>
      <c r="AB82" s="44">
        <v>0</v>
      </c>
      <c r="AC82" s="46">
        <v>0</v>
      </c>
      <c r="AD82" s="46">
        <v>0</v>
      </c>
      <c r="AE82" s="46">
        <v>0</v>
      </c>
      <c r="AF82" s="47">
        <v>0</v>
      </c>
      <c r="AG82" s="44">
        <v>0</v>
      </c>
      <c r="AH82" s="46">
        <v>0</v>
      </c>
      <c r="AI82" s="46">
        <v>0</v>
      </c>
      <c r="AJ82" s="46">
        <v>0</v>
      </c>
      <c r="AK82" s="47">
        <v>0</v>
      </c>
      <c r="AL82" s="44">
        <v>0</v>
      </c>
      <c r="AM82" s="46">
        <v>0</v>
      </c>
      <c r="AN82" s="46">
        <v>0</v>
      </c>
      <c r="AO82" s="46">
        <v>0</v>
      </c>
      <c r="AP82" s="47">
        <v>0</v>
      </c>
      <c r="AQ82" s="44">
        <v>0</v>
      </c>
      <c r="AR82" s="45">
        <v>0</v>
      </c>
      <c r="AS82" s="46">
        <v>0</v>
      </c>
      <c r="AT82" s="46">
        <v>0</v>
      </c>
      <c r="AU82" s="47">
        <v>0</v>
      </c>
      <c r="AV82" s="44">
        <v>0</v>
      </c>
      <c r="AW82" s="46">
        <v>0</v>
      </c>
      <c r="AX82" s="46">
        <v>0</v>
      </c>
      <c r="AY82" s="46">
        <v>0</v>
      </c>
      <c r="AZ82" s="47">
        <v>0</v>
      </c>
      <c r="BA82" s="44">
        <v>0</v>
      </c>
      <c r="BB82" s="45">
        <v>0</v>
      </c>
      <c r="BC82" s="46">
        <v>0</v>
      </c>
      <c r="BD82" s="46">
        <v>0</v>
      </c>
      <c r="BE82" s="47">
        <v>0</v>
      </c>
      <c r="BF82" s="44">
        <v>0</v>
      </c>
      <c r="BG82" s="45">
        <v>0</v>
      </c>
      <c r="BH82" s="46">
        <v>0</v>
      </c>
      <c r="BI82" s="46">
        <v>0</v>
      </c>
      <c r="BJ82" s="47">
        <v>0</v>
      </c>
      <c r="BK82" s="100">
        <v>39.287232039</v>
      </c>
      <c r="BL82" s="120"/>
    </row>
    <row r="83" spans="1:64" ht="12.75">
      <c r="A83" s="6"/>
      <c r="B83" s="13" t="s">
        <v>163</v>
      </c>
      <c r="C83" s="88">
        <v>0</v>
      </c>
      <c r="D83" s="45">
        <v>0</v>
      </c>
      <c r="E83" s="46">
        <v>0</v>
      </c>
      <c r="F83" s="46">
        <v>0</v>
      </c>
      <c r="G83" s="47">
        <v>0</v>
      </c>
      <c r="H83" s="44">
        <v>0</v>
      </c>
      <c r="I83" s="46">
        <v>0.152877887</v>
      </c>
      <c r="J83" s="46">
        <v>0</v>
      </c>
      <c r="K83" s="46">
        <v>0</v>
      </c>
      <c r="L83" s="47">
        <v>5.973686431</v>
      </c>
      <c r="M83" s="44">
        <v>0</v>
      </c>
      <c r="N83" s="45">
        <v>0</v>
      </c>
      <c r="O83" s="46">
        <v>0</v>
      </c>
      <c r="P83" s="46">
        <v>0</v>
      </c>
      <c r="Q83" s="47">
        <v>0</v>
      </c>
      <c r="R83" s="44">
        <v>0</v>
      </c>
      <c r="S83" s="46">
        <v>0</v>
      </c>
      <c r="T83" s="46">
        <v>0</v>
      </c>
      <c r="U83" s="46">
        <v>0</v>
      </c>
      <c r="V83" s="47">
        <v>0</v>
      </c>
      <c r="W83" s="44">
        <v>0</v>
      </c>
      <c r="X83" s="46">
        <v>0</v>
      </c>
      <c r="Y83" s="46">
        <v>0</v>
      </c>
      <c r="Z83" s="46">
        <v>0</v>
      </c>
      <c r="AA83" s="47">
        <v>0</v>
      </c>
      <c r="AB83" s="44">
        <v>0</v>
      </c>
      <c r="AC83" s="46">
        <v>0</v>
      </c>
      <c r="AD83" s="46">
        <v>0</v>
      </c>
      <c r="AE83" s="46">
        <v>0</v>
      </c>
      <c r="AF83" s="47">
        <v>0</v>
      </c>
      <c r="AG83" s="44">
        <v>0</v>
      </c>
      <c r="AH83" s="46">
        <v>0</v>
      </c>
      <c r="AI83" s="46">
        <v>0</v>
      </c>
      <c r="AJ83" s="46">
        <v>0</v>
      </c>
      <c r="AK83" s="47">
        <v>0</v>
      </c>
      <c r="AL83" s="44">
        <v>0</v>
      </c>
      <c r="AM83" s="46">
        <v>0</v>
      </c>
      <c r="AN83" s="46">
        <v>0</v>
      </c>
      <c r="AO83" s="46">
        <v>0</v>
      </c>
      <c r="AP83" s="47">
        <v>0</v>
      </c>
      <c r="AQ83" s="44">
        <v>0</v>
      </c>
      <c r="AR83" s="45">
        <v>0</v>
      </c>
      <c r="AS83" s="46">
        <v>0</v>
      </c>
      <c r="AT83" s="46">
        <v>0</v>
      </c>
      <c r="AU83" s="47">
        <v>0</v>
      </c>
      <c r="AV83" s="44">
        <v>0</v>
      </c>
      <c r="AW83" s="46">
        <v>0</v>
      </c>
      <c r="AX83" s="46">
        <v>0</v>
      </c>
      <c r="AY83" s="46">
        <v>0</v>
      </c>
      <c r="AZ83" s="47">
        <v>0</v>
      </c>
      <c r="BA83" s="44">
        <v>0</v>
      </c>
      <c r="BB83" s="45">
        <v>0</v>
      </c>
      <c r="BC83" s="46">
        <v>0</v>
      </c>
      <c r="BD83" s="46">
        <v>0</v>
      </c>
      <c r="BE83" s="47">
        <v>0</v>
      </c>
      <c r="BF83" s="44">
        <v>0</v>
      </c>
      <c r="BG83" s="45">
        <v>0</v>
      </c>
      <c r="BH83" s="46">
        <v>0</v>
      </c>
      <c r="BI83" s="46">
        <v>0</v>
      </c>
      <c r="BJ83" s="47">
        <v>0</v>
      </c>
      <c r="BK83" s="100">
        <v>6.126564318</v>
      </c>
      <c r="BL83" s="120"/>
    </row>
    <row r="84" spans="1:64" ht="12.75">
      <c r="A84" s="6"/>
      <c r="B84" s="13" t="s">
        <v>164</v>
      </c>
      <c r="C84" s="88">
        <v>0</v>
      </c>
      <c r="D84" s="45">
        <v>0</v>
      </c>
      <c r="E84" s="46">
        <v>0</v>
      </c>
      <c r="F84" s="46">
        <v>0</v>
      </c>
      <c r="G84" s="47">
        <v>0</v>
      </c>
      <c r="H84" s="44">
        <v>0</v>
      </c>
      <c r="I84" s="46">
        <v>0.053732685</v>
      </c>
      <c r="J84" s="46">
        <v>0</v>
      </c>
      <c r="K84" s="46">
        <v>0</v>
      </c>
      <c r="L84" s="47">
        <v>12.142129935</v>
      </c>
      <c r="M84" s="44">
        <v>0</v>
      </c>
      <c r="N84" s="45">
        <v>0</v>
      </c>
      <c r="O84" s="46">
        <v>0</v>
      </c>
      <c r="P84" s="46">
        <v>0</v>
      </c>
      <c r="Q84" s="47">
        <v>0</v>
      </c>
      <c r="R84" s="44">
        <v>0</v>
      </c>
      <c r="S84" s="46">
        <v>0</v>
      </c>
      <c r="T84" s="46">
        <v>0</v>
      </c>
      <c r="U84" s="46">
        <v>0</v>
      </c>
      <c r="V84" s="47">
        <v>0</v>
      </c>
      <c r="W84" s="44">
        <v>0</v>
      </c>
      <c r="X84" s="46">
        <v>0</v>
      </c>
      <c r="Y84" s="46">
        <v>0</v>
      </c>
      <c r="Z84" s="46">
        <v>0</v>
      </c>
      <c r="AA84" s="47">
        <v>0</v>
      </c>
      <c r="AB84" s="44">
        <v>0</v>
      </c>
      <c r="AC84" s="46">
        <v>0</v>
      </c>
      <c r="AD84" s="46">
        <v>0</v>
      </c>
      <c r="AE84" s="46">
        <v>0</v>
      </c>
      <c r="AF84" s="47">
        <v>0</v>
      </c>
      <c r="AG84" s="44">
        <v>0</v>
      </c>
      <c r="AH84" s="46">
        <v>0</v>
      </c>
      <c r="AI84" s="46">
        <v>0</v>
      </c>
      <c r="AJ84" s="46">
        <v>0</v>
      </c>
      <c r="AK84" s="47">
        <v>0</v>
      </c>
      <c r="AL84" s="44">
        <v>0</v>
      </c>
      <c r="AM84" s="46">
        <v>0</v>
      </c>
      <c r="AN84" s="46">
        <v>0</v>
      </c>
      <c r="AO84" s="46">
        <v>0</v>
      </c>
      <c r="AP84" s="47">
        <v>0</v>
      </c>
      <c r="AQ84" s="44">
        <v>0</v>
      </c>
      <c r="AR84" s="45">
        <v>0</v>
      </c>
      <c r="AS84" s="46">
        <v>0</v>
      </c>
      <c r="AT84" s="46">
        <v>0</v>
      </c>
      <c r="AU84" s="47">
        <v>0</v>
      </c>
      <c r="AV84" s="44">
        <v>0</v>
      </c>
      <c r="AW84" s="46">
        <v>0</v>
      </c>
      <c r="AX84" s="46">
        <v>0</v>
      </c>
      <c r="AY84" s="46">
        <v>0</v>
      </c>
      <c r="AZ84" s="47">
        <v>0</v>
      </c>
      <c r="BA84" s="44">
        <v>0</v>
      </c>
      <c r="BB84" s="45">
        <v>0</v>
      </c>
      <c r="BC84" s="46">
        <v>0</v>
      </c>
      <c r="BD84" s="46">
        <v>0</v>
      </c>
      <c r="BE84" s="47">
        <v>0</v>
      </c>
      <c r="BF84" s="44">
        <v>0</v>
      </c>
      <c r="BG84" s="45">
        <v>0</v>
      </c>
      <c r="BH84" s="46">
        <v>0</v>
      </c>
      <c r="BI84" s="46">
        <v>0</v>
      </c>
      <c r="BJ84" s="47">
        <v>0</v>
      </c>
      <c r="BK84" s="100">
        <v>12.19586262</v>
      </c>
      <c r="BL84" s="120"/>
    </row>
    <row r="85" spans="1:64" ht="12.75">
      <c r="A85" s="6"/>
      <c r="B85" s="13" t="s">
        <v>165</v>
      </c>
      <c r="C85" s="88">
        <v>0</v>
      </c>
      <c r="D85" s="45">
        <v>0</v>
      </c>
      <c r="E85" s="46">
        <v>0</v>
      </c>
      <c r="F85" s="46">
        <v>0</v>
      </c>
      <c r="G85" s="47">
        <v>0</v>
      </c>
      <c r="H85" s="44">
        <v>0</v>
      </c>
      <c r="I85" s="46">
        <v>0.231008323</v>
      </c>
      <c r="J85" s="46">
        <v>0</v>
      </c>
      <c r="K85" s="46">
        <v>0</v>
      </c>
      <c r="L85" s="47">
        <v>26.021679689</v>
      </c>
      <c r="M85" s="44">
        <v>0</v>
      </c>
      <c r="N85" s="45">
        <v>0</v>
      </c>
      <c r="O85" s="46">
        <v>0</v>
      </c>
      <c r="P85" s="46">
        <v>0</v>
      </c>
      <c r="Q85" s="47">
        <v>0</v>
      </c>
      <c r="R85" s="44">
        <v>0</v>
      </c>
      <c r="S85" s="46">
        <v>0</v>
      </c>
      <c r="T85" s="46">
        <v>0</v>
      </c>
      <c r="U85" s="46">
        <v>0</v>
      </c>
      <c r="V85" s="47">
        <v>0</v>
      </c>
      <c r="W85" s="44">
        <v>0</v>
      </c>
      <c r="X85" s="46">
        <v>0</v>
      </c>
      <c r="Y85" s="46">
        <v>0</v>
      </c>
      <c r="Z85" s="46">
        <v>0</v>
      </c>
      <c r="AA85" s="47">
        <v>0</v>
      </c>
      <c r="AB85" s="44">
        <v>0</v>
      </c>
      <c r="AC85" s="46">
        <v>0</v>
      </c>
      <c r="AD85" s="46">
        <v>0</v>
      </c>
      <c r="AE85" s="46">
        <v>0</v>
      </c>
      <c r="AF85" s="47">
        <v>0</v>
      </c>
      <c r="AG85" s="44">
        <v>0</v>
      </c>
      <c r="AH85" s="46">
        <v>0</v>
      </c>
      <c r="AI85" s="46">
        <v>0</v>
      </c>
      <c r="AJ85" s="46">
        <v>0</v>
      </c>
      <c r="AK85" s="47">
        <v>0</v>
      </c>
      <c r="AL85" s="44">
        <v>0</v>
      </c>
      <c r="AM85" s="46">
        <v>0</v>
      </c>
      <c r="AN85" s="46">
        <v>0</v>
      </c>
      <c r="AO85" s="46">
        <v>0</v>
      </c>
      <c r="AP85" s="47">
        <v>0</v>
      </c>
      <c r="AQ85" s="44">
        <v>0</v>
      </c>
      <c r="AR85" s="45">
        <v>0</v>
      </c>
      <c r="AS85" s="46">
        <v>0</v>
      </c>
      <c r="AT85" s="46">
        <v>0</v>
      </c>
      <c r="AU85" s="47">
        <v>0</v>
      </c>
      <c r="AV85" s="44">
        <v>0</v>
      </c>
      <c r="AW85" s="46">
        <v>0</v>
      </c>
      <c r="AX85" s="46">
        <v>0</v>
      </c>
      <c r="AY85" s="46">
        <v>0</v>
      </c>
      <c r="AZ85" s="47">
        <v>0</v>
      </c>
      <c r="BA85" s="44">
        <v>0</v>
      </c>
      <c r="BB85" s="45">
        <v>0</v>
      </c>
      <c r="BC85" s="46">
        <v>0</v>
      </c>
      <c r="BD85" s="46">
        <v>0</v>
      </c>
      <c r="BE85" s="47">
        <v>0</v>
      </c>
      <c r="BF85" s="44">
        <v>0</v>
      </c>
      <c r="BG85" s="45">
        <v>0</v>
      </c>
      <c r="BH85" s="46">
        <v>0</v>
      </c>
      <c r="BI85" s="46">
        <v>0</v>
      </c>
      <c r="BJ85" s="47">
        <v>0</v>
      </c>
      <c r="BK85" s="100">
        <v>26.252688012</v>
      </c>
      <c r="BL85" s="120"/>
    </row>
    <row r="86" spans="1:64" ht="12.75">
      <c r="A86" s="6"/>
      <c r="B86" s="13" t="s">
        <v>142</v>
      </c>
      <c r="C86" s="88">
        <v>0</v>
      </c>
      <c r="D86" s="45">
        <v>0.574535408</v>
      </c>
      <c r="E86" s="46">
        <v>0</v>
      </c>
      <c r="F86" s="46">
        <v>0</v>
      </c>
      <c r="G86" s="47">
        <v>0</v>
      </c>
      <c r="H86" s="44">
        <v>0</v>
      </c>
      <c r="I86" s="46">
        <v>1.14452471</v>
      </c>
      <c r="J86" s="46">
        <v>0</v>
      </c>
      <c r="K86" s="46">
        <v>0</v>
      </c>
      <c r="L86" s="47">
        <v>69.516071559</v>
      </c>
      <c r="M86" s="44">
        <v>0</v>
      </c>
      <c r="N86" s="45">
        <v>0</v>
      </c>
      <c r="O86" s="46">
        <v>0</v>
      </c>
      <c r="P86" s="46">
        <v>0</v>
      </c>
      <c r="Q86" s="47">
        <v>0</v>
      </c>
      <c r="R86" s="44">
        <v>0</v>
      </c>
      <c r="S86" s="46">
        <v>0</v>
      </c>
      <c r="T86" s="46">
        <v>0</v>
      </c>
      <c r="U86" s="46">
        <v>0</v>
      </c>
      <c r="V86" s="47">
        <v>0</v>
      </c>
      <c r="W86" s="44">
        <v>0</v>
      </c>
      <c r="X86" s="46">
        <v>0</v>
      </c>
      <c r="Y86" s="46">
        <v>0</v>
      </c>
      <c r="Z86" s="46">
        <v>0</v>
      </c>
      <c r="AA86" s="47">
        <v>0</v>
      </c>
      <c r="AB86" s="44">
        <v>0</v>
      </c>
      <c r="AC86" s="46">
        <v>0</v>
      </c>
      <c r="AD86" s="46">
        <v>0</v>
      </c>
      <c r="AE86" s="46">
        <v>0</v>
      </c>
      <c r="AF86" s="47">
        <v>0</v>
      </c>
      <c r="AG86" s="44">
        <v>0</v>
      </c>
      <c r="AH86" s="46">
        <v>0</v>
      </c>
      <c r="AI86" s="46">
        <v>0</v>
      </c>
      <c r="AJ86" s="46">
        <v>0</v>
      </c>
      <c r="AK86" s="47">
        <v>0</v>
      </c>
      <c r="AL86" s="44">
        <v>0</v>
      </c>
      <c r="AM86" s="46">
        <v>0</v>
      </c>
      <c r="AN86" s="46">
        <v>0</v>
      </c>
      <c r="AO86" s="46">
        <v>0</v>
      </c>
      <c r="AP86" s="47">
        <v>0</v>
      </c>
      <c r="AQ86" s="44">
        <v>0</v>
      </c>
      <c r="AR86" s="45">
        <v>0</v>
      </c>
      <c r="AS86" s="46">
        <v>0</v>
      </c>
      <c r="AT86" s="46">
        <v>0</v>
      </c>
      <c r="AU86" s="47">
        <v>0</v>
      </c>
      <c r="AV86" s="44">
        <v>0</v>
      </c>
      <c r="AW86" s="46">
        <v>0</v>
      </c>
      <c r="AX86" s="46">
        <v>0</v>
      </c>
      <c r="AY86" s="46">
        <v>0</v>
      </c>
      <c r="AZ86" s="47">
        <v>0</v>
      </c>
      <c r="BA86" s="44">
        <v>0</v>
      </c>
      <c r="BB86" s="45">
        <v>0</v>
      </c>
      <c r="BC86" s="46">
        <v>0</v>
      </c>
      <c r="BD86" s="46">
        <v>0</v>
      </c>
      <c r="BE86" s="47">
        <v>0</v>
      </c>
      <c r="BF86" s="44">
        <v>0</v>
      </c>
      <c r="BG86" s="45">
        <v>0</v>
      </c>
      <c r="BH86" s="46">
        <v>0</v>
      </c>
      <c r="BI86" s="46">
        <v>0</v>
      </c>
      <c r="BJ86" s="47">
        <v>0</v>
      </c>
      <c r="BK86" s="100">
        <v>71.235131677</v>
      </c>
      <c r="BL86" s="120"/>
    </row>
    <row r="87" spans="1:64" ht="12.75">
      <c r="A87" s="6"/>
      <c r="B87" s="13" t="s">
        <v>153</v>
      </c>
      <c r="C87" s="88">
        <v>0</v>
      </c>
      <c r="D87" s="45">
        <v>0</v>
      </c>
      <c r="E87" s="46">
        <v>0</v>
      </c>
      <c r="F87" s="46">
        <v>0</v>
      </c>
      <c r="G87" s="47">
        <v>0</v>
      </c>
      <c r="H87" s="44">
        <v>0</v>
      </c>
      <c r="I87" s="46">
        <v>25.468695871</v>
      </c>
      <c r="J87" s="46">
        <v>0</v>
      </c>
      <c r="K87" s="46">
        <v>0</v>
      </c>
      <c r="L87" s="47">
        <v>65.658052524</v>
      </c>
      <c r="M87" s="44">
        <v>0</v>
      </c>
      <c r="N87" s="45">
        <v>0</v>
      </c>
      <c r="O87" s="46">
        <v>0</v>
      </c>
      <c r="P87" s="46">
        <v>0</v>
      </c>
      <c r="Q87" s="47">
        <v>0</v>
      </c>
      <c r="R87" s="44">
        <v>0</v>
      </c>
      <c r="S87" s="46">
        <v>0</v>
      </c>
      <c r="T87" s="46">
        <v>0</v>
      </c>
      <c r="U87" s="46">
        <v>0</v>
      </c>
      <c r="V87" s="47">
        <v>0</v>
      </c>
      <c r="W87" s="44">
        <v>0</v>
      </c>
      <c r="X87" s="46">
        <v>0</v>
      </c>
      <c r="Y87" s="46">
        <v>0</v>
      </c>
      <c r="Z87" s="46">
        <v>0</v>
      </c>
      <c r="AA87" s="47">
        <v>0</v>
      </c>
      <c r="AB87" s="44">
        <v>0</v>
      </c>
      <c r="AC87" s="46">
        <v>0</v>
      </c>
      <c r="AD87" s="46">
        <v>0</v>
      </c>
      <c r="AE87" s="46">
        <v>0</v>
      </c>
      <c r="AF87" s="47">
        <v>0</v>
      </c>
      <c r="AG87" s="44">
        <v>0</v>
      </c>
      <c r="AH87" s="46">
        <v>0</v>
      </c>
      <c r="AI87" s="46">
        <v>0</v>
      </c>
      <c r="AJ87" s="46">
        <v>0</v>
      </c>
      <c r="AK87" s="47">
        <v>0</v>
      </c>
      <c r="AL87" s="44">
        <v>0</v>
      </c>
      <c r="AM87" s="46">
        <v>0</v>
      </c>
      <c r="AN87" s="46">
        <v>0</v>
      </c>
      <c r="AO87" s="46">
        <v>0</v>
      </c>
      <c r="AP87" s="47">
        <v>0</v>
      </c>
      <c r="AQ87" s="44">
        <v>0</v>
      </c>
      <c r="AR87" s="45">
        <v>0</v>
      </c>
      <c r="AS87" s="46">
        <v>0</v>
      </c>
      <c r="AT87" s="46">
        <v>0</v>
      </c>
      <c r="AU87" s="47">
        <v>0</v>
      </c>
      <c r="AV87" s="44">
        <v>0</v>
      </c>
      <c r="AW87" s="46">
        <v>0</v>
      </c>
      <c r="AX87" s="46">
        <v>0</v>
      </c>
      <c r="AY87" s="46">
        <v>0</v>
      </c>
      <c r="AZ87" s="47">
        <v>0</v>
      </c>
      <c r="BA87" s="44">
        <v>0</v>
      </c>
      <c r="BB87" s="45">
        <v>0</v>
      </c>
      <c r="BC87" s="46">
        <v>0</v>
      </c>
      <c r="BD87" s="46">
        <v>0</v>
      </c>
      <c r="BE87" s="47">
        <v>0</v>
      </c>
      <c r="BF87" s="44">
        <v>0</v>
      </c>
      <c r="BG87" s="45">
        <v>0</v>
      </c>
      <c r="BH87" s="46">
        <v>0</v>
      </c>
      <c r="BI87" s="46">
        <v>0</v>
      </c>
      <c r="BJ87" s="47">
        <v>0</v>
      </c>
      <c r="BK87" s="100">
        <v>91.126748395</v>
      </c>
      <c r="BL87" s="120"/>
    </row>
    <row r="88" spans="1:64" ht="12.75">
      <c r="A88" s="6"/>
      <c r="B88" s="13" t="s">
        <v>143</v>
      </c>
      <c r="C88" s="88">
        <v>0</v>
      </c>
      <c r="D88" s="45">
        <v>0.535145547</v>
      </c>
      <c r="E88" s="46">
        <v>0</v>
      </c>
      <c r="F88" s="46">
        <v>0</v>
      </c>
      <c r="G88" s="47">
        <v>0</v>
      </c>
      <c r="H88" s="44">
        <v>0</v>
      </c>
      <c r="I88" s="46">
        <v>0.360732669</v>
      </c>
      <c r="J88" s="46">
        <v>0</v>
      </c>
      <c r="K88" s="46">
        <v>0</v>
      </c>
      <c r="L88" s="47">
        <v>73.400435449</v>
      </c>
      <c r="M88" s="44">
        <v>0</v>
      </c>
      <c r="N88" s="45">
        <v>0</v>
      </c>
      <c r="O88" s="46">
        <v>0</v>
      </c>
      <c r="P88" s="46">
        <v>0</v>
      </c>
      <c r="Q88" s="47">
        <v>0</v>
      </c>
      <c r="R88" s="44">
        <v>0</v>
      </c>
      <c r="S88" s="46">
        <v>0</v>
      </c>
      <c r="T88" s="46">
        <v>0</v>
      </c>
      <c r="U88" s="46">
        <v>0</v>
      </c>
      <c r="V88" s="47">
        <v>0</v>
      </c>
      <c r="W88" s="44">
        <v>0</v>
      </c>
      <c r="X88" s="46">
        <v>0</v>
      </c>
      <c r="Y88" s="46">
        <v>0</v>
      </c>
      <c r="Z88" s="46">
        <v>0</v>
      </c>
      <c r="AA88" s="47">
        <v>0</v>
      </c>
      <c r="AB88" s="44">
        <v>0</v>
      </c>
      <c r="AC88" s="46">
        <v>0</v>
      </c>
      <c r="AD88" s="46">
        <v>0</v>
      </c>
      <c r="AE88" s="46">
        <v>0</v>
      </c>
      <c r="AF88" s="47">
        <v>0</v>
      </c>
      <c r="AG88" s="44">
        <v>0</v>
      </c>
      <c r="AH88" s="46">
        <v>0</v>
      </c>
      <c r="AI88" s="46">
        <v>0</v>
      </c>
      <c r="AJ88" s="46">
        <v>0</v>
      </c>
      <c r="AK88" s="47">
        <v>0</v>
      </c>
      <c r="AL88" s="44">
        <v>0</v>
      </c>
      <c r="AM88" s="46">
        <v>0</v>
      </c>
      <c r="AN88" s="46">
        <v>0</v>
      </c>
      <c r="AO88" s="46">
        <v>0</v>
      </c>
      <c r="AP88" s="47">
        <v>0</v>
      </c>
      <c r="AQ88" s="44">
        <v>0</v>
      </c>
      <c r="AR88" s="45">
        <v>0</v>
      </c>
      <c r="AS88" s="46">
        <v>0</v>
      </c>
      <c r="AT88" s="46">
        <v>0</v>
      </c>
      <c r="AU88" s="47">
        <v>0</v>
      </c>
      <c r="AV88" s="44">
        <v>0</v>
      </c>
      <c r="AW88" s="46">
        <v>0</v>
      </c>
      <c r="AX88" s="46">
        <v>0</v>
      </c>
      <c r="AY88" s="46">
        <v>0</v>
      </c>
      <c r="AZ88" s="47">
        <v>0</v>
      </c>
      <c r="BA88" s="44">
        <v>0</v>
      </c>
      <c r="BB88" s="45">
        <v>0</v>
      </c>
      <c r="BC88" s="46">
        <v>0</v>
      </c>
      <c r="BD88" s="46">
        <v>0</v>
      </c>
      <c r="BE88" s="47">
        <v>0</v>
      </c>
      <c r="BF88" s="44">
        <v>0</v>
      </c>
      <c r="BG88" s="45">
        <v>0</v>
      </c>
      <c r="BH88" s="46">
        <v>0</v>
      </c>
      <c r="BI88" s="46">
        <v>0</v>
      </c>
      <c r="BJ88" s="47">
        <v>0</v>
      </c>
      <c r="BK88" s="100">
        <v>74.296313665</v>
      </c>
      <c r="BL88" s="120"/>
    </row>
    <row r="89" spans="1:64" ht="12.75">
      <c r="A89" s="6"/>
      <c r="B89" s="13" t="s">
        <v>147</v>
      </c>
      <c r="C89" s="88">
        <v>0</v>
      </c>
      <c r="D89" s="45">
        <v>0</v>
      </c>
      <c r="E89" s="46">
        <v>0</v>
      </c>
      <c r="F89" s="46">
        <v>0</v>
      </c>
      <c r="G89" s="47">
        <v>0</v>
      </c>
      <c r="H89" s="44">
        <v>0</v>
      </c>
      <c r="I89" s="46">
        <v>203.91376209</v>
      </c>
      <c r="J89" s="46">
        <v>0</v>
      </c>
      <c r="K89" s="46">
        <v>0</v>
      </c>
      <c r="L89" s="47">
        <v>416.392068739</v>
      </c>
      <c r="M89" s="44">
        <v>0</v>
      </c>
      <c r="N89" s="45">
        <v>0</v>
      </c>
      <c r="O89" s="46">
        <v>0</v>
      </c>
      <c r="P89" s="46">
        <v>0</v>
      </c>
      <c r="Q89" s="47">
        <v>0</v>
      </c>
      <c r="R89" s="44">
        <v>0</v>
      </c>
      <c r="S89" s="46">
        <v>0</v>
      </c>
      <c r="T89" s="46">
        <v>0</v>
      </c>
      <c r="U89" s="46">
        <v>0</v>
      </c>
      <c r="V89" s="47">
        <v>0</v>
      </c>
      <c r="W89" s="44">
        <v>0</v>
      </c>
      <c r="X89" s="46">
        <v>0</v>
      </c>
      <c r="Y89" s="46">
        <v>0</v>
      </c>
      <c r="Z89" s="46">
        <v>0</v>
      </c>
      <c r="AA89" s="47">
        <v>0</v>
      </c>
      <c r="AB89" s="44">
        <v>0</v>
      </c>
      <c r="AC89" s="46">
        <v>0</v>
      </c>
      <c r="AD89" s="46">
        <v>0</v>
      </c>
      <c r="AE89" s="46">
        <v>0</v>
      </c>
      <c r="AF89" s="47">
        <v>0</v>
      </c>
      <c r="AG89" s="44">
        <v>0</v>
      </c>
      <c r="AH89" s="46">
        <v>0</v>
      </c>
      <c r="AI89" s="46">
        <v>0</v>
      </c>
      <c r="AJ89" s="46">
        <v>0</v>
      </c>
      <c r="AK89" s="47">
        <v>0</v>
      </c>
      <c r="AL89" s="44">
        <v>0</v>
      </c>
      <c r="AM89" s="46">
        <v>0</v>
      </c>
      <c r="AN89" s="46">
        <v>0</v>
      </c>
      <c r="AO89" s="46">
        <v>0</v>
      </c>
      <c r="AP89" s="47">
        <v>0</v>
      </c>
      <c r="AQ89" s="44">
        <v>0</v>
      </c>
      <c r="AR89" s="45">
        <v>0</v>
      </c>
      <c r="AS89" s="46">
        <v>0</v>
      </c>
      <c r="AT89" s="46">
        <v>0</v>
      </c>
      <c r="AU89" s="47">
        <v>0</v>
      </c>
      <c r="AV89" s="44">
        <v>0</v>
      </c>
      <c r="AW89" s="46">
        <v>0</v>
      </c>
      <c r="AX89" s="46">
        <v>0</v>
      </c>
      <c r="AY89" s="46">
        <v>0</v>
      </c>
      <c r="AZ89" s="47">
        <v>0</v>
      </c>
      <c r="BA89" s="44">
        <v>0</v>
      </c>
      <c r="BB89" s="45">
        <v>0</v>
      </c>
      <c r="BC89" s="46">
        <v>0</v>
      </c>
      <c r="BD89" s="46">
        <v>0</v>
      </c>
      <c r="BE89" s="47">
        <v>0</v>
      </c>
      <c r="BF89" s="44">
        <v>0</v>
      </c>
      <c r="BG89" s="45">
        <v>0</v>
      </c>
      <c r="BH89" s="46">
        <v>0</v>
      </c>
      <c r="BI89" s="46">
        <v>0</v>
      </c>
      <c r="BJ89" s="47">
        <v>0</v>
      </c>
      <c r="BK89" s="100">
        <v>620.305830829</v>
      </c>
      <c r="BL89" s="120"/>
    </row>
    <row r="90" spans="1:64" ht="12.75">
      <c r="A90" s="6"/>
      <c r="B90" s="13" t="s">
        <v>144</v>
      </c>
      <c r="C90" s="88">
        <v>0</v>
      </c>
      <c r="D90" s="45">
        <v>0.579650881</v>
      </c>
      <c r="E90" s="46">
        <v>0</v>
      </c>
      <c r="F90" s="46">
        <v>0</v>
      </c>
      <c r="G90" s="47">
        <v>0</v>
      </c>
      <c r="H90" s="44">
        <v>0</v>
      </c>
      <c r="I90" s="46">
        <v>0</v>
      </c>
      <c r="J90" s="46">
        <v>0</v>
      </c>
      <c r="K90" s="46">
        <v>0</v>
      </c>
      <c r="L90" s="47">
        <v>11.138144582</v>
      </c>
      <c r="M90" s="44">
        <v>0</v>
      </c>
      <c r="N90" s="45">
        <v>0</v>
      </c>
      <c r="O90" s="46">
        <v>0</v>
      </c>
      <c r="P90" s="46">
        <v>0</v>
      </c>
      <c r="Q90" s="47">
        <v>0</v>
      </c>
      <c r="R90" s="44">
        <v>0</v>
      </c>
      <c r="S90" s="46">
        <v>0</v>
      </c>
      <c r="T90" s="46">
        <v>0</v>
      </c>
      <c r="U90" s="46">
        <v>0</v>
      </c>
      <c r="V90" s="47">
        <v>0</v>
      </c>
      <c r="W90" s="44">
        <v>0</v>
      </c>
      <c r="X90" s="46">
        <v>0</v>
      </c>
      <c r="Y90" s="46">
        <v>0</v>
      </c>
      <c r="Z90" s="46">
        <v>0</v>
      </c>
      <c r="AA90" s="47">
        <v>0</v>
      </c>
      <c r="AB90" s="44">
        <v>0</v>
      </c>
      <c r="AC90" s="46">
        <v>0</v>
      </c>
      <c r="AD90" s="46">
        <v>0</v>
      </c>
      <c r="AE90" s="46">
        <v>0</v>
      </c>
      <c r="AF90" s="47">
        <v>0</v>
      </c>
      <c r="AG90" s="44">
        <v>0</v>
      </c>
      <c r="AH90" s="46">
        <v>0</v>
      </c>
      <c r="AI90" s="46">
        <v>0</v>
      </c>
      <c r="AJ90" s="46">
        <v>0</v>
      </c>
      <c r="AK90" s="47">
        <v>0</v>
      </c>
      <c r="AL90" s="44">
        <v>0</v>
      </c>
      <c r="AM90" s="46">
        <v>0</v>
      </c>
      <c r="AN90" s="46">
        <v>0</v>
      </c>
      <c r="AO90" s="46">
        <v>0</v>
      </c>
      <c r="AP90" s="47">
        <v>0</v>
      </c>
      <c r="AQ90" s="44">
        <v>0</v>
      </c>
      <c r="AR90" s="45">
        <v>0</v>
      </c>
      <c r="AS90" s="46">
        <v>0</v>
      </c>
      <c r="AT90" s="46">
        <v>0</v>
      </c>
      <c r="AU90" s="47">
        <v>0</v>
      </c>
      <c r="AV90" s="44">
        <v>0</v>
      </c>
      <c r="AW90" s="46">
        <v>0</v>
      </c>
      <c r="AX90" s="46">
        <v>0</v>
      </c>
      <c r="AY90" s="46">
        <v>0</v>
      </c>
      <c r="AZ90" s="47">
        <v>0</v>
      </c>
      <c r="BA90" s="44">
        <v>0</v>
      </c>
      <c r="BB90" s="45">
        <v>0</v>
      </c>
      <c r="BC90" s="46">
        <v>0</v>
      </c>
      <c r="BD90" s="46">
        <v>0</v>
      </c>
      <c r="BE90" s="47">
        <v>0</v>
      </c>
      <c r="BF90" s="44">
        <v>0</v>
      </c>
      <c r="BG90" s="45">
        <v>0</v>
      </c>
      <c r="BH90" s="46">
        <v>0</v>
      </c>
      <c r="BI90" s="46">
        <v>0</v>
      </c>
      <c r="BJ90" s="47">
        <v>0</v>
      </c>
      <c r="BK90" s="100">
        <v>11.717795463</v>
      </c>
      <c r="BL90" s="120"/>
    </row>
    <row r="91" spans="1:64" ht="12.75">
      <c r="A91" s="6"/>
      <c r="B91" s="84" t="s">
        <v>166</v>
      </c>
      <c r="C91" s="88">
        <v>0</v>
      </c>
      <c r="D91" s="45">
        <v>0</v>
      </c>
      <c r="E91" s="46">
        <v>0</v>
      </c>
      <c r="F91" s="46">
        <v>0</v>
      </c>
      <c r="G91" s="47">
        <v>0</v>
      </c>
      <c r="H91" s="44">
        <v>0</v>
      </c>
      <c r="I91" s="46">
        <v>0.109446323</v>
      </c>
      <c r="J91" s="46">
        <v>0</v>
      </c>
      <c r="K91" s="46">
        <v>0</v>
      </c>
      <c r="L91" s="47">
        <v>11.028564136</v>
      </c>
      <c r="M91" s="44">
        <v>0</v>
      </c>
      <c r="N91" s="45">
        <v>0</v>
      </c>
      <c r="O91" s="46">
        <v>0</v>
      </c>
      <c r="P91" s="46">
        <v>0</v>
      </c>
      <c r="Q91" s="47">
        <v>0</v>
      </c>
      <c r="R91" s="44">
        <v>0</v>
      </c>
      <c r="S91" s="46">
        <v>0</v>
      </c>
      <c r="T91" s="46">
        <v>0</v>
      </c>
      <c r="U91" s="46">
        <v>0</v>
      </c>
      <c r="V91" s="47">
        <v>0</v>
      </c>
      <c r="W91" s="44">
        <v>0</v>
      </c>
      <c r="X91" s="46">
        <v>0</v>
      </c>
      <c r="Y91" s="46">
        <v>0</v>
      </c>
      <c r="Z91" s="46">
        <v>0</v>
      </c>
      <c r="AA91" s="47">
        <v>0</v>
      </c>
      <c r="AB91" s="44">
        <v>0</v>
      </c>
      <c r="AC91" s="46">
        <v>0</v>
      </c>
      <c r="AD91" s="46">
        <v>0</v>
      </c>
      <c r="AE91" s="46">
        <v>0</v>
      </c>
      <c r="AF91" s="47">
        <v>0</v>
      </c>
      <c r="AG91" s="44">
        <v>0</v>
      </c>
      <c r="AH91" s="46">
        <v>0</v>
      </c>
      <c r="AI91" s="46">
        <v>0</v>
      </c>
      <c r="AJ91" s="46">
        <v>0</v>
      </c>
      <c r="AK91" s="47">
        <v>0</v>
      </c>
      <c r="AL91" s="44">
        <v>0</v>
      </c>
      <c r="AM91" s="46">
        <v>0</v>
      </c>
      <c r="AN91" s="46">
        <v>0</v>
      </c>
      <c r="AO91" s="46">
        <v>0</v>
      </c>
      <c r="AP91" s="47">
        <v>0</v>
      </c>
      <c r="AQ91" s="44">
        <v>0</v>
      </c>
      <c r="AR91" s="45">
        <v>0</v>
      </c>
      <c r="AS91" s="46">
        <v>0</v>
      </c>
      <c r="AT91" s="46">
        <v>0</v>
      </c>
      <c r="AU91" s="47">
        <v>0</v>
      </c>
      <c r="AV91" s="44">
        <v>0</v>
      </c>
      <c r="AW91" s="46">
        <v>0</v>
      </c>
      <c r="AX91" s="46">
        <v>0</v>
      </c>
      <c r="AY91" s="46">
        <v>0</v>
      </c>
      <c r="AZ91" s="47">
        <v>0</v>
      </c>
      <c r="BA91" s="44">
        <v>0</v>
      </c>
      <c r="BB91" s="45">
        <v>0</v>
      </c>
      <c r="BC91" s="46">
        <v>0</v>
      </c>
      <c r="BD91" s="46">
        <v>0</v>
      </c>
      <c r="BE91" s="47">
        <v>0</v>
      </c>
      <c r="BF91" s="44">
        <v>0</v>
      </c>
      <c r="BG91" s="45">
        <v>0</v>
      </c>
      <c r="BH91" s="46">
        <v>0</v>
      </c>
      <c r="BI91" s="46">
        <v>0</v>
      </c>
      <c r="BJ91" s="47">
        <v>0</v>
      </c>
      <c r="BK91" s="100">
        <v>11.138010459</v>
      </c>
      <c r="BL91" s="120"/>
    </row>
    <row r="92" spans="1:64" ht="12.75">
      <c r="A92" s="27"/>
      <c r="B92" s="29" t="s">
        <v>77</v>
      </c>
      <c r="C92" s="38">
        <f>SUM(C82:C91)</f>
        <v>0</v>
      </c>
      <c r="D92" s="38">
        <f aca="true" t="shared" si="17" ref="D92:BK92">SUM(D82:D91)</f>
        <v>1.689331836</v>
      </c>
      <c r="E92" s="38">
        <f t="shared" si="17"/>
        <v>0</v>
      </c>
      <c r="F92" s="38">
        <f t="shared" si="17"/>
        <v>0</v>
      </c>
      <c r="G92" s="38">
        <f t="shared" si="17"/>
        <v>0</v>
      </c>
      <c r="H92" s="38">
        <f t="shared" si="17"/>
        <v>0</v>
      </c>
      <c r="I92" s="38">
        <f t="shared" si="17"/>
        <v>232.199872536</v>
      </c>
      <c r="J92" s="38">
        <f t="shared" si="17"/>
        <v>0</v>
      </c>
      <c r="K92" s="38">
        <f t="shared" si="17"/>
        <v>0</v>
      </c>
      <c r="L92" s="38">
        <f t="shared" si="17"/>
        <v>729.792973105</v>
      </c>
      <c r="M92" s="38">
        <f t="shared" si="17"/>
        <v>0</v>
      </c>
      <c r="N92" s="38">
        <f t="shared" si="17"/>
        <v>0</v>
      </c>
      <c r="O92" s="38">
        <f t="shared" si="17"/>
        <v>0</v>
      </c>
      <c r="P92" s="38">
        <f t="shared" si="17"/>
        <v>0</v>
      </c>
      <c r="Q92" s="38">
        <f t="shared" si="17"/>
        <v>0</v>
      </c>
      <c r="R92" s="38">
        <f t="shared" si="17"/>
        <v>0</v>
      </c>
      <c r="S92" s="38">
        <f t="shared" si="17"/>
        <v>0</v>
      </c>
      <c r="T92" s="38">
        <f t="shared" si="17"/>
        <v>0</v>
      </c>
      <c r="U92" s="38">
        <f t="shared" si="17"/>
        <v>0</v>
      </c>
      <c r="V92" s="38">
        <f t="shared" si="17"/>
        <v>0</v>
      </c>
      <c r="W92" s="38">
        <f t="shared" si="17"/>
        <v>0</v>
      </c>
      <c r="X92" s="38">
        <f t="shared" si="17"/>
        <v>0</v>
      </c>
      <c r="Y92" s="38">
        <f t="shared" si="17"/>
        <v>0</v>
      </c>
      <c r="Z92" s="38">
        <f t="shared" si="17"/>
        <v>0</v>
      </c>
      <c r="AA92" s="38">
        <f t="shared" si="17"/>
        <v>0</v>
      </c>
      <c r="AB92" s="38">
        <f t="shared" si="17"/>
        <v>0</v>
      </c>
      <c r="AC92" s="38">
        <f t="shared" si="17"/>
        <v>0</v>
      </c>
      <c r="AD92" s="38">
        <f t="shared" si="17"/>
        <v>0</v>
      </c>
      <c r="AE92" s="38">
        <f t="shared" si="17"/>
        <v>0</v>
      </c>
      <c r="AF92" s="38">
        <f t="shared" si="17"/>
        <v>0</v>
      </c>
      <c r="AG92" s="38">
        <f t="shared" si="17"/>
        <v>0</v>
      </c>
      <c r="AH92" s="38">
        <f t="shared" si="17"/>
        <v>0</v>
      </c>
      <c r="AI92" s="38">
        <f t="shared" si="17"/>
        <v>0</v>
      </c>
      <c r="AJ92" s="38">
        <f t="shared" si="17"/>
        <v>0</v>
      </c>
      <c r="AK92" s="38">
        <f t="shared" si="17"/>
        <v>0</v>
      </c>
      <c r="AL92" s="38">
        <f t="shared" si="17"/>
        <v>0</v>
      </c>
      <c r="AM92" s="38">
        <f t="shared" si="17"/>
        <v>0</v>
      </c>
      <c r="AN92" s="38">
        <f t="shared" si="17"/>
        <v>0</v>
      </c>
      <c r="AO92" s="38">
        <f t="shared" si="17"/>
        <v>0</v>
      </c>
      <c r="AP92" s="38">
        <f t="shared" si="17"/>
        <v>0</v>
      </c>
      <c r="AQ92" s="38">
        <f t="shared" si="17"/>
        <v>0</v>
      </c>
      <c r="AR92" s="38">
        <f t="shared" si="17"/>
        <v>0</v>
      </c>
      <c r="AS92" s="38">
        <f t="shared" si="17"/>
        <v>0</v>
      </c>
      <c r="AT92" s="38">
        <f t="shared" si="17"/>
        <v>0</v>
      </c>
      <c r="AU92" s="38">
        <f t="shared" si="17"/>
        <v>0</v>
      </c>
      <c r="AV92" s="38">
        <f t="shared" si="17"/>
        <v>0</v>
      </c>
      <c r="AW92" s="38">
        <f t="shared" si="17"/>
        <v>0</v>
      </c>
      <c r="AX92" s="38">
        <f t="shared" si="17"/>
        <v>0</v>
      </c>
      <c r="AY92" s="38">
        <f t="shared" si="17"/>
        <v>0</v>
      </c>
      <c r="AZ92" s="38">
        <f t="shared" si="17"/>
        <v>0</v>
      </c>
      <c r="BA92" s="38">
        <f t="shared" si="17"/>
        <v>0</v>
      </c>
      <c r="BB92" s="38">
        <f t="shared" si="17"/>
        <v>0</v>
      </c>
      <c r="BC92" s="38">
        <f t="shared" si="17"/>
        <v>0</v>
      </c>
      <c r="BD92" s="38">
        <f t="shared" si="17"/>
        <v>0</v>
      </c>
      <c r="BE92" s="38">
        <f t="shared" si="17"/>
        <v>0</v>
      </c>
      <c r="BF92" s="38">
        <f t="shared" si="17"/>
        <v>0</v>
      </c>
      <c r="BG92" s="38">
        <f t="shared" si="17"/>
        <v>0</v>
      </c>
      <c r="BH92" s="38">
        <f t="shared" si="17"/>
        <v>0</v>
      </c>
      <c r="BI92" s="38">
        <f t="shared" si="17"/>
        <v>0</v>
      </c>
      <c r="BJ92" s="38">
        <f t="shared" si="17"/>
        <v>0</v>
      </c>
      <c r="BK92" s="38">
        <f t="shared" si="17"/>
        <v>963.6821774770001</v>
      </c>
      <c r="BL92" s="120"/>
    </row>
    <row r="93" spans="1:64" ht="12.75">
      <c r="A93" s="27"/>
      <c r="B93" s="29" t="s">
        <v>75</v>
      </c>
      <c r="C93" s="38">
        <f aca="true" t="shared" si="18" ref="C93:AR93">SUM(C92,C80)</f>
        <v>0</v>
      </c>
      <c r="D93" s="57">
        <f t="shared" si="18"/>
        <v>2.923409754</v>
      </c>
      <c r="E93" s="57">
        <f t="shared" si="18"/>
        <v>0</v>
      </c>
      <c r="F93" s="57">
        <f t="shared" si="18"/>
        <v>0</v>
      </c>
      <c r="G93" s="56">
        <f t="shared" si="18"/>
        <v>0</v>
      </c>
      <c r="H93" s="37">
        <f t="shared" si="18"/>
        <v>0</v>
      </c>
      <c r="I93" s="57">
        <f t="shared" si="18"/>
        <v>232.55844111699997</v>
      </c>
      <c r="J93" s="57">
        <f t="shared" si="18"/>
        <v>0</v>
      </c>
      <c r="K93" s="57">
        <f t="shared" si="18"/>
        <v>0</v>
      </c>
      <c r="L93" s="56">
        <f t="shared" si="18"/>
        <v>732.089094721</v>
      </c>
      <c r="M93" s="37">
        <f t="shared" si="18"/>
        <v>0</v>
      </c>
      <c r="N93" s="57">
        <f t="shared" si="18"/>
        <v>0</v>
      </c>
      <c r="O93" s="57">
        <f t="shared" si="18"/>
        <v>0</v>
      </c>
      <c r="P93" s="57">
        <f t="shared" si="18"/>
        <v>0</v>
      </c>
      <c r="Q93" s="56">
        <f t="shared" si="18"/>
        <v>0</v>
      </c>
      <c r="R93" s="37">
        <f t="shared" si="18"/>
        <v>0</v>
      </c>
      <c r="S93" s="57">
        <f t="shared" si="18"/>
        <v>0</v>
      </c>
      <c r="T93" s="57">
        <f t="shared" si="18"/>
        <v>0</v>
      </c>
      <c r="U93" s="57">
        <f t="shared" si="18"/>
        <v>0</v>
      </c>
      <c r="V93" s="56">
        <f t="shared" si="18"/>
        <v>0</v>
      </c>
      <c r="W93" s="37">
        <f t="shared" si="18"/>
        <v>0</v>
      </c>
      <c r="X93" s="57">
        <f t="shared" si="18"/>
        <v>0</v>
      </c>
      <c r="Y93" s="57">
        <f t="shared" si="18"/>
        <v>0</v>
      </c>
      <c r="Z93" s="57">
        <f t="shared" si="18"/>
        <v>0</v>
      </c>
      <c r="AA93" s="56">
        <f t="shared" si="18"/>
        <v>0</v>
      </c>
      <c r="AB93" s="37">
        <f t="shared" si="18"/>
        <v>0</v>
      </c>
      <c r="AC93" s="57">
        <f t="shared" si="18"/>
        <v>0</v>
      </c>
      <c r="AD93" s="57">
        <f t="shared" si="18"/>
        <v>0</v>
      </c>
      <c r="AE93" s="57">
        <f t="shared" si="18"/>
        <v>0</v>
      </c>
      <c r="AF93" s="56">
        <f t="shared" si="18"/>
        <v>0</v>
      </c>
      <c r="AG93" s="37">
        <f t="shared" si="18"/>
        <v>0</v>
      </c>
      <c r="AH93" s="57">
        <f t="shared" si="18"/>
        <v>0</v>
      </c>
      <c r="AI93" s="57">
        <f t="shared" si="18"/>
        <v>0</v>
      </c>
      <c r="AJ93" s="57">
        <f t="shared" si="18"/>
        <v>0</v>
      </c>
      <c r="AK93" s="56">
        <f t="shared" si="18"/>
        <v>0</v>
      </c>
      <c r="AL93" s="37">
        <f t="shared" si="18"/>
        <v>0</v>
      </c>
      <c r="AM93" s="57">
        <f t="shared" si="18"/>
        <v>0</v>
      </c>
      <c r="AN93" s="57">
        <f t="shared" si="18"/>
        <v>0</v>
      </c>
      <c r="AO93" s="57">
        <f t="shared" si="18"/>
        <v>0</v>
      </c>
      <c r="AP93" s="56">
        <f t="shared" si="18"/>
        <v>0</v>
      </c>
      <c r="AQ93" s="37">
        <f t="shared" si="18"/>
        <v>0</v>
      </c>
      <c r="AR93" s="57">
        <f t="shared" si="18"/>
        <v>0</v>
      </c>
      <c r="AS93" s="57">
        <f aca="true" t="shared" si="19" ref="AS93:BK93">SUM(AS92,AS80)</f>
        <v>0</v>
      </c>
      <c r="AT93" s="57">
        <f t="shared" si="19"/>
        <v>0</v>
      </c>
      <c r="AU93" s="56">
        <f t="shared" si="19"/>
        <v>0</v>
      </c>
      <c r="AV93" s="37">
        <f t="shared" si="19"/>
        <v>0</v>
      </c>
      <c r="AW93" s="57">
        <f t="shared" si="19"/>
        <v>0</v>
      </c>
      <c r="AX93" s="57">
        <f t="shared" si="19"/>
        <v>0</v>
      </c>
      <c r="AY93" s="57">
        <f t="shared" si="19"/>
        <v>0</v>
      </c>
      <c r="AZ93" s="56">
        <f t="shared" si="19"/>
        <v>0</v>
      </c>
      <c r="BA93" s="37">
        <f t="shared" si="19"/>
        <v>0</v>
      </c>
      <c r="BB93" s="57">
        <f t="shared" si="19"/>
        <v>0</v>
      </c>
      <c r="BC93" s="57">
        <f t="shared" si="19"/>
        <v>0</v>
      </c>
      <c r="BD93" s="57">
        <f t="shared" si="19"/>
        <v>0</v>
      </c>
      <c r="BE93" s="56">
        <f t="shared" si="19"/>
        <v>0</v>
      </c>
      <c r="BF93" s="37">
        <f t="shared" si="19"/>
        <v>0</v>
      </c>
      <c r="BG93" s="57">
        <f t="shared" si="19"/>
        <v>0</v>
      </c>
      <c r="BH93" s="57">
        <f t="shared" si="19"/>
        <v>0</v>
      </c>
      <c r="BI93" s="57">
        <f t="shared" si="19"/>
        <v>0</v>
      </c>
      <c r="BJ93" s="56">
        <f t="shared" si="19"/>
        <v>0</v>
      </c>
      <c r="BK93" s="75">
        <f t="shared" si="19"/>
        <v>967.570945592</v>
      </c>
      <c r="BL93" s="120"/>
    </row>
    <row r="94" spans="1:64" ht="4.5" customHeight="1">
      <c r="A94" s="6"/>
      <c r="B94" s="1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5"/>
      <c r="BL94" s="120"/>
    </row>
    <row r="95" spans="1:64" ht="12.75">
      <c r="A95" s="6" t="s">
        <v>20</v>
      </c>
      <c r="B95" s="12" t="s">
        <v>21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5"/>
      <c r="BL95" s="120"/>
    </row>
    <row r="96" spans="1:64" ht="12.75">
      <c r="A96" s="6" t="s">
        <v>67</v>
      </c>
      <c r="B96" s="13" t="s">
        <v>22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5"/>
      <c r="BL96" s="120"/>
    </row>
    <row r="97" spans="1:64" ht="12.75">
      <c r="A97" s="6"/>
      <c r="B97" s="17" t="s">
        <v>115</v>
      </c>
      <c r="C97" s="42">
        <v>0</v>
      </c>
      <c r="D97" s="40">
        <v>34.943507718</v>
      </c>
      <c r="E97" s="35">
        <v>0</v>
      </c>
      <c r="F97" s="35">
        <v>0</v>
      </c>
      <c r="G97" s="41">
        <v>0</v>
      </c>
      <c r="H97" s="58">
        <v>4.19807521</v>
      </c>
      <c r="I97" s="35">
        <v>3.4098425</v>
      </c>
      <c r="J97" s="35">
        <v>0</v>
      </c>
      <c r="K97" s="35">
        <v>0</v>
      </c>
      <c r="L97" s="41">
        <v>70.591408207</v>
      </c>
      <c r="M97" s="58">
        <v>0</v>
      </c>
      <c r="N97" s="40">
        <v>0</v>
      </c>
      <c r="O97" s="35">
        <v>0</v>
      </c>
      <c r="P97" s="35">
        <v>0</v>
      </c>
      <c r="Q97" s="41">
        <v>0</v>
      </c>
      <c r="R97" s="58">
        <v>1.494027762</v>
      </c>
      <c r="S97" s="35">
        <v>0</v>
      </c>
      <c r="T97" s="35">
        <v>0</v>
      </c>
      <c r="U97" s="35">
        <v>0</v>
      </c>
      <c r="V97" s="41">
        <v>1.228298386</v>
      </c>
      <c r="W97" s="58">
        <v>0</v>
      </c>
      <c r="X97" s="35">
        <v>0</v>
      </c>
      <c r="Y97" s="35">
        <v>0</v>
      </c>
      <c r="Z97" s="35">
        <v>0</v>
      </c>
      <c r="AA97" s="41">
        <v>0</v>
      </c>
      <c r="AB97" s="58">
        <v>0</v>
      </c>
      <c r="AC97" s="35">
        <v>0</v>
      </c>
      <c r="AD97" s="35">
        <v>0</v>
      </c>
      <c r="AE97" s="35">
        <v>0</v>
      </c>
      <c r="AF97" s="41">
        <v>0</v>
      </c>
      <c r="AG97" s="58">
        <v>0</v>
      </c>
      <c r="AH97" s="35">
        <v>0</v>
      </c>
      <c r="AI97" s="35">
        <v>0</v>
      </c>
      <c r="AJ97" s="35">
        <v>0</v>
      </c>
      <c r="AK97" s="41">
        <v>0</v>
      </c>
      <c r="AL97" s="58">
        <v>0.000862153</v>
      </c>
      <c r="AM97" s="35">
        <v>0</v>
      </c>
      <c r="AN97" s="35">
        <v>0</v>
      </c>
      <c r="AO97" s="35">
        <v>0</v>
      </c>
      <c r="AP97" s="41">
        <v>0</v>
      </c>
      <c r="AQ97" s="58">
        <v>0</v>
      </c>
      <c r="AR97" s="40">
        <v>0</v>
      </c>
      <c r="AS97" s="35">
        <v>0</v>
      </c>
      <c r="AT97" s="35">
        <v>0</v>
      </c>
      <c r="AU97" s="41">
        <v>0</v>
      </c>
      <c r="AV97" s="58">
        <v>7.659278382</v>
      </c>
      <c r="AW97" s="35">
        <v>8.787751484</v>
      </c>
      <c r="AX97" s="35">
        <v>0</v>
      </c>
      <c r="AY97" s="35">
        <v>0</v>
      </c>
      <c r="AZ97" s="41">
        <v>24.377034579</v>
      </c>
      <c r="BA97" s="58">
        <v>0</v>
      </c>
      <c r="BB97" s="40">
        <v>0</v>
      </c>
      <c r="BC97" s="35">
        <v>0</v>
      </c>
      <c r="BD97" s="35">
        <v>0</v>
      </c>
      <c r="BE97" s="41">
        <v>0</v>
      </c>
      <c r="BF97" s="58">
        <v>2.110578313</v>
      </c>
      <c r="BG97" s="40">
        <v>0.068940339</v>
      </c>
      <c r="BH97" s="35">
        <v>0</v>
      </c>
      <c r="BI97" s="35">
        <v>0</v>
      </c>
      <c r="BJ97" s="41">
        <v>4.763995572</v>
      </c>
      <c r="BK97" s="100">
        <v>163.633600605</v>
      </c>
      <c r="BL97" s="120"/>
    </row>
    <row r="98" spans="1:64" ht="12.75">
      <c r="A98" s="6"/>
      <c r="B98" s="17" t="s">
        <v>156</v>
      </c>
      <c r="C98" s="42">
        <v>0</v>
      </c>
      <c r="D98" s="40">
        <v>29.201561717</v>
      </c>
      <c r="E98" s="35">
        <v>0</v>
      </c>
      <c r="F98" s="35">
        <v>0</v>
      </c>
      <c r="G98" s="41">
        <v>0</v>
      </c>
      <c r="H98" s="58">
        <v>39.501633878</v>
      </c>
      <c r="I98" s="35">
        <v>59.245108364</v>
      </c>
      <c r="J98" s="35">
        <v>0</v>
      </c>
      <c r="K98" s="35">
        <v>0</v>
      </c>
      <c r="L98" s="41">
        <v>209.563080466</v>
      </c>
      <c r="M98" s="58">
        <v>0</v>
      </c>
      <c r="N98" s="40">
        <v>0</v>
      </c>
      <c r="O98" s="35">
        <v>0</v>
      </c>
      <c r="P98" s="35">
        <v>0</v>
      </c>
      <c r="Q98" s="41">
        <v>0</v>
      </c>
      <c r="R98" s="58">
        <v>20.231489482</v>
      </c>
      <c r="S98" s="35">
        <v>1.677043311</v>
      </c>
      <c r="T98" s="35">
        <v>0</v>
      </c>
      <c r="U98" s="35">
        <v>0</v>
      </c>
      <c r="V98" s="41">
        <v>9.633075922</v>
      </c>
      <c r="W98" s="58">
        <v>0</v>
      </c>
      <c r="X98" s="35">
        <v>0</v>
      </c>
      <c r="Y98" s="35">
        <v>0</v>
      </c>
      <c r="Z98" s="35">
        <v>0</v>
      </c>
      <c r="AA98" s="41">
        <v>0</v>
      </c>
      <c r="AB98" s="58">
        <v>0.055331164</v>
      </c>
      <c r="AC98" s="35">
        <v>0</v>
      </c>
      <c r="AD98" s="35">
        <v>0</v>
      </c>
      <c r="AE98" s="35">
        <v>0</v>
      </c>
      <c r="AF98" s="41">
        <v>0</v>
      </c>
      <c r="AG98" s="58">
        <v>0</v>
      </c>
      <c r="AH98" s="35">
        <v>0</v>
      </c>
      <c r="AI98" s="35">
        <v>0</v>
      </c>
      <c r="AJ98" s="35">
        <v>0</v>
      </c>
      <c r="AK98" s="41">
        <v>0</v>
      </c>
      <c r="AL98" s="58">
        <v>0.048756056</v>
      </c>
      <c r="AM98" s="35">
        <v>0</v>
      </c>
      <c r="AN98" s="35">
        <v>0</v>
      </c>
      <c r="AO98" s="35">
        <v>0</v>
      </c>
      <c r="AP98" s="41">
        <v>0</v>
      </c>
      <c r="AQ98" s="58">
        <v>0</v>
      </c>
      <c r="AR98" s="40">
        <v>0</v>
      </c>
      <c r="AS98" s="35">
        <v>0</v>
      </c>
      <c r="AT98" s="35">
        <v>0</v>
      </c>
      <c r="AU98" s="41">
        <v>0</v>
      </c>
      <c r="AV98" s="58">
        <v>82.729389947</v>
      </c>
      <c r="AW98" s="35">
        <v>22.756157917</v>
      </c>
      <c r="AX98" s="35">
        <v>0</v>
      </c>
      <c r="AY98" s="35">
        <v>0</v>
      </c>
      <c r="AZ98" s="41">
        <v>234.40936475</v>
      </c>
      <c r="BA98" s="58">
        <v>0</v>
      </c>
      <c r="BB98" s="40">
        <v>0</v>
      </c>
      <c r="BC98" s="35">
        <v>0</v>
      </c>
      <c r="BD98" s="35">
        <v>0</v>
      </c>
      <c r="BE98" s="41">
        <v>0</v>
      </c>
      <c r="BF98" s="58">
        <v>27.252783638</v>
      </c>
      <c r="BG98" s="40">
        <v>5.252105107</v>
      </c>
      <c r="BH98" s="35">
        <v>0</v>
      </c>
      <c r="BI98" s="35">
        <v>0</v>
      </c>
      <c r="BJ98" s="41">
        <v>16.481494015</v>
      </c>
      <c r="BK98" s="100">
        <v>758.038375734</v>
      </c>
      <c r="BL98" s="120"/>
    </row>
    <row r="99" spans="1:64" ht="12.75">
      <c r="A99" s="6"/>
      <c r="B99" s="17" t="s">
        <v>113</v>
      </c>
      <c r="C99" s="42">
        <v>0</v>
      </c>
      <c r="D99" s="40">
        <v>95.997815655</v>
      </c>
      <c r="E99" s="35">
        <v>0</v>
      </c>
      <c r="F99" s="35">
        <v>0</v>
      </c>
      <c r="G99" s="41">
        <v>0</v>
      </c>
      <c r="H99" s="58">
        <v>59.711861873</v>
      </c>
      <c r="I99" s="35">
        <v>26.832620343</v>
      </c>
      <c r="J99" s="35">
        <v>0</v>
      </c>
      <c r="K99" s="35">
        <v>0</v>
      </c>
      <c r="L99" s="41">
        <v>184.180375621</v>
      </c>
      <c r="M99" s="58">
        <v>0</v>
      </c>
      <c r="N99" s="40">
        <v>0</v>
      </c>
      <c r="O99" s="35">
        <v>0</v>
      </c>
      <c r="P99" s="35">
        <v>0</v>
      </c>
      <c r="Q99" s="41">
        <v>0</v>
      </c>
      <c r="R99" s="58">
        <v>22.117802335</v>
      </c>
      <c r="S99" s="35">
        <v>0.032727357</v>
      </c>
      <c r="T99" s="35">
        <v>0</v>
      </c>
      <c r="U99" s="35">
        <v>0</v>
      </c>
      <c r="V99" s="41">
        <v>7.473029504</v>
      </c>
      <c r="W99" s="58">
        <v>0</v>
      </c>
      <c r="X99" s="35">
        <v>0</v>
      </c>
      <c r="Y99" s="35">
        <v>0</v>
      </c>
      <c r="Z99" s="35">
        <v>0</v>
      </c>
      <c r="AA99" s="41">
        <v>0</v>
      </c>
      <c r="AB99" s="58">
        <v>0.000890893</v>
      </c>
      <c r="AC99" s="35">
        <v>0</v>
      </c>
      <c r="AD99" s="35">
        <v>0</v>
      </c>
      <c r="AE99" s="35">
        <v>0</v>
      </c>
      <c r="AF99" s="41">
        <v>0</v>
      </c>
      <c r="AG99" s="58">
        <v>0</v>
      </c>
      <c r="AH99" s="35">
        <v>0</v>
      </c>
      <c r="AI99" s="35">
        <v>0</v>
      </c>
      <c r="AJ99" s="35">
        <v>0</v>
      </c>
      <c r="AK99" s="41">
        <v>0</v>
      </c>
      <c r="AL99" s="58">
        <v>0.005385302</v>
      </c>
      <c r="AM99" s="35">
        <v>0</v>
      </c>
      <c r="AN99" s="35">
        <v>0</v>
      </c>
      <c r="AO99" s="35">
        <v>0</v>
      </c>
      <c r="AP99" s="41">
        <v>0</v>
      </c>
      <c r="AQ99" s="58">
        <v>0</v>
      </c>
      <c r="AR99" s="40">
        <v>0</v>
      </c>
      <c r="AS99" s="35">
        <v>0</v>
      </c>
      <c r="AT99" s="35">
        <v>0</v>
      </c>
      <c r="AU99" s="41">
        <v>0</v>
      </c>
      <c r="AV99" s="58">
        <v>122.651075729</v>
      </c>
      <c r="AW99" s="35">
        <v>33.71782707</v>
      </c>
      <c r="AX99" s="35">
        <v>0</v>
      </c>
      <c r="AY99" s="35">
        <v>0</v>
      </c>
      <c r="AZ99" s="41">
        <v>179.762418011</v>
      </c>
      <c r="BA99" s="58">
        <v>0</v>
      </c>
      <c r="BB99" s="40">
        <v>0</v>
      </c>
      <c r="BC99" s="35">
        <v>0</v>
      </c>
      <c r="BD99" s="35">
        <v>0</v>
      </c>
      <c r="BE99" s="41">
        <v>0</v>
      </c>
      <c r="BF99" s="58">
        <v>32.998780287</v>
      </c>
      <c r="BG99" s="40">
        <v>0.399593769</v>
      </c>
      <c r="BH99" s="35">
        <v>0</v>
      </c>
      <c r="BI99" s="35">
        <v>0</v>
      </c>
      <c r="BJ99" s="41">
        <v>15.611098244</v>
      </c>
      <c r="BK99" s="100">
        <v>781.493301993</v>
      </c>
      <c r="BL99" s="120"/>
    </row>
    <row r="100" spans="1:64" ht="12.75">
      <c r="A100" s="6"/>
      <c r="B100" s="17" t="s">
        <v>116</v>
      </c>
      <c r="C100" s="42">
        <v>0</v>
      </c>
      <c r="D100" s="40">
        <v>23.454373341</v>
      </c>
      <c r="E100" s="35">
        <v>0</v>
      </c>
      <c r="F100" s="35">
        <v>0</v>
      </c>
      <c r="G100" s="41">
        <v>0</v>
      </c>
      <c r="H100" s="58">
        <v>17.038890203</v>
      </c>
      <c r="I100" s="35">
        <v>1.254147087</v>
      </c>
      <c r="J100" s="35">
        <v>0</v>
      </c>
      <c r="K100" s="35">
        <v>0</v>
      </c>
      <c r="L100" s="41">
        <v>58.871368055</v>
      </c>
      <c r="M100" s="58">
        <v>0</v>
      </c>
      <c r="N100" s="40">
        <v>0</v>
      </c>
      <c r="O100" s="35">
        <v>0</v>
      </c>
      <c r="P100" s="35">
        <v>0</v>
      </c>
      <c r="Q100" s="41">
        <v>0</v>
      </c>
      <c r="R100" s="58">
        <v>7.6427853</v>
      </c>
      <c r="S100" s="35">
        <v>0.030836387</v>
      </c>
      <c r="T100" s="35">
        <v>0</v>
      </c>
      <c r="U100" s="35">
        <v>0</v>
      </c>
      <c r="V100" s="41">
        <v>1.209468561</v>
      </c>
      <c r="W100" s="58">
        <v>0</v>
      </c>
      <c r="X100" s="35">
        <v>0</v>
      </c>
      <c r="Y100" s="35">
        <v>0</v>
      </c>
      <c r="Z100" s="35">
        <v>0</v>
      </c>
      <c r="AA100" s="41">
        <v>0</v>
      </c>
      <c r="AB100" s="58">
        <v>0</v>
      </c>
      <c r="AC100" s="35">
        <v>0</v>
      </c>
      <c r="AD100" s="35">
        <v>0</v>
      </c>
      <c r="AE100" s="35">
        <v>0</v>
      </c>
      <c r="AF100" s="41">
        <v>0</v>
      </c>
      <c r="AG100" s="58">
        <v>0</v>
      </c>
      <c r="AH100" s="35">
        <v>0</v>
      </c>
      <c r="AI100" s="35">
        <v>0</v>
      </c>
      <c r="AJ100" s="35">
        <v>0</v>
      </c>
      <c r="AK100" s="41">
        <v>0</v>
      </c>
      <c r="AL100" s="58">
        <v>0</v>
      </c>
      <c r="AM100" s="35">
        <v>0</v>
      </c>
      <c r="AN100" s="35">
        <v>0</v>
      </c>
      <c r="AO100" s="35">
        <v>0</v>
      </c>
      <c r="AP100" s="41">
        <v>0</v>
      </c>
      <c r="AQ100" s="58">
        <v>0</v>
      </c>
      <c r="AR100" s="40">
        <v>0</v>
      </c>
      <c r="AS100" s="35">
        <v>0</v>
      </c>
      <c r="AT100" s="35">
        <v>0</v>
      </c>
      <c r="AU100" s="41">
        <v>0</v>
      </c>
      <c r="AV100" s="58">
        <v>17.351405456</v>
      </c>
      <c r="AW100" s="35">
        <v>5.843056318</v>
      </c>
      <c r="AX100" s="35">
        <v>0</v>
      </c>
      <c r="AY100" s="35">
        <v>0</v>
      </c>
      <c r="AZ100" s="41">
        <v>38.831238917</v>
      </c>
      <c r="BA100" s="58">
        <v>0</v>
      </c>
      <c r="BB100" s="40">
        <v>0</v>
      </c>
      <c r="BC100" s="35">
        <v>0</v>
      </c>
      <c r="BD100" s="35">
        <v>0</v>
      </c>
      <c r="BE100" s="41">
        <v>0</v>
      </c>
      <c r="BF100" s="58">
        <v>5.722999379</v>
      </c>
      <c r="BG100" s="40">
        <v>0.409769273</v>
      </c>
      <c r="BH100" s="35">
        <v>0</v>
      </c>
      <c r="BI100" s="35">
        <v>0</v>
      </c>
      <c r="BJ100" s="41">
        <v>1.409384764</v>
      </c>
      <c r="BK100" s="100">
        <v>179.069723041</v>
      </c>
      <c r="BL100" s="120"/>
    </row>
    <row r="101" spans="1:64" ht="12.75">
      <c r="A101" s="6"/>
      <c r="B101" s="17" t="s">
        <v>114</v>
      </c>
      <c r="C101" s="42">
        <v>0</v>
      </c>
      <c r="D101" s="40">
        <v>0.502669768</v>
      </c>
      <c r="E101" s="35">
        <v>0</v>
      </c>
      <c r="F101" s="35">
        <v>0</v>
      </c>
      <c r="G101" s="41">
        <v>0</v>
      </c>
      <c r="H101" s="58">
        <v>1.242444494</v>
      </c>
      <c r="I101" s="35">
        <v>1.929685904</v>
      </c>
      <c r="J101" s="35">
        <v>0</v>
      </c>
      <c r="K101" s="35">
        <v>0</v>
      </c>
      <c r="L101" s="41">
        <v>4.606931331</v>
      </c>
      <c r="M101" s="58">
        <v>0</v>
      </c>
      <c r="N101" s="40">
        <v>0</v>
      </c>
      <c r="O101" s="35">
        <v>0</v>
      </c>
      <c r="P101" s="35">
        <v>0</v>
      </c>
      <c r="Q101" s="41">
        <v>0</v>
      </c>
      <c r="R101" s="58">
        <v>0.587567615</v>
      </c>
      <c r="S101" s="35">
        <v>0</v>
      </c>
      <c r="T101" s="35">
        <v>0</v>
      </c>
      <c r="U101" s="35">
        <v>0</v>
      </c>
      <c r="V101" s="41">
        <v>0.126271964</v>
      </c>
      <c r="W101" s="58">
        <v>0</v>
      </c>
      <c r="X101" s="35">
        <v>0</v>
      </c>
      <c r="Y101" s="35">
        <v>0</v>
      </c>
      <c r="Z101" s="35">
        <v>0</v>
      </c>
      <c r="AA101" s="41">
        <v>0</v>
      </c>
      <c r="AB101" s="58">
        <v>0</v>
      </c>
      <c r="AC101" s="35">
        <v>0</v>
      </c>
      <c r="AD101" s="35">
        <v>0</v>
      </c>
      <c r="AE101" s="35">
        <v>0</v>
      </c>
      <c r="AF101" s="41">
        <v>0</v>
      </c>
      <c r="AG101" s="58">
        <v>0</v>
      </c>
      <c r="AH101" s="35">
        <v>0</v>
      </c>
      <c r="AI101" s="35">
        <v>0</v>
      </c>
      <c r="AJ101" s="35">
        <v>0</v>
      </c>
      <c r="AK101" s="41">
        <v>0</v>
      </c>
      <c r="AL101" s="58">
        <v>0</v>
      </c>
      <c r="AM101" s="35">
        <v>0</v>
      </c>
      <c r="AN101" s="35">
        <v>0</v>
      </c>
      <c r="AO101" s="35">
        <v>0</v>
      </c>
      <c r="AP101" s="41">
        <v>0</v>
      </c>
      <c r="AQ101" s="58">
        <v>0</v>
      </c>
      <c r="AR101" s="40">
        <v>0</v>
      </c>
      <c r="AS101" s="35">
        <v>0</v>
      </c>
      <c r="AT101" s="35">
        <v>0</v>
      </c>
      <c r="AU101" s="41">
        <v>0</v>
      </c>
      <c r="AV101" s="58">
        <v>2.199619997</v>
      </c>
      <c r="AW101" s="35">
        <v>0.510882039</v>
      </c>
      <c r="AX101" s="35">
        <v>0</v>
      </c>
      <c r="AY101" s="35">
        <v>0</v>
      </c>
      <c r="AZ101" s="41">
        <v>8.284072172</v>
      </c>
      <c r="BA101" s="58">
        <v>0</v>
      </c>
      <c r="BB101" s="40">
        <v>0</v>
      </c>
      <c r="BC101" s="35">
        <v>0</v>
      </c>
      <c r="BD101" s="35">
        <v>0</v>
      </c>
      <c r="BE101" s="41">
        <v>0</v>
      </c>
      <c r="BF101" s="58">
        <v>0.730249355</v>
      </c>
      <c r="BG101" s="40">
        <v>0.004181486</v>
      </c>
      <c r="BH101" s="35">
        <v>0</v>
      </c>
      <c r="BI101" s="35">
        <v>0</v>
      </c>
      <c r="BJ101" s="41">
        <v>0.276177055</v>
      </c>
      <c r="BK101" s="100">
        <v>21.00075318</v>
      </c>
      <c r="BL101" s="120"/>
    </row>
    <row r="102" spans="1:64" ht="12.75">
      <c r="A102" s="6"/>
      <c r="B102" s="17" t="s">
        <v>117</v>
      </c>
      <c r="C102" s="42">
        <v>0</v>
      </c>
      <c r="D102" s="40">
        <v>0.906182258</v>
      </c>
      <c r="E102" s="35">
        <v>0</v>
      </c>
      <c r="F102" s="35">
        <v>0</v>
      </c>
      <c r="G102" s="41">
        <v>0</v>
      </c>
      <c r="H102" s="58">
        <v>2.83264653</v>
      </c>
      <c r="I102" s="35">
        <v>3.065795362</v>
      </c>
      <c r="J102" s="35">
        <v>0</v>
      </c>
      <c r="K102" s="35">
        <v>0</v>
      </c>
      <c r="L102" s="41">
        <v>19.991187853</v>
      </c>
      <c r="M102" s="58">
        <v>0</v>
      </c>
      <c r="N102" s="40">
        <v>0</v>
      </c>
      <c r="O102" s="35">
        <v>0</v>
      </c>
      <c r="P102" s="35">
        <v>0</v>
      </c>
      <c r="Q102" s="41">
        <v>0</v>
      </c>
      <c r="R102" s="58">
        <v>0.99737455</v>
      </c>
      <c r="S102" s="35">
        <v>0</v>
      </c>
      <c r="T102" s="35">
        <v>0</v>
      </c>
      <c r="U102" s="35">
        <v>0</v>
      </c>
      <c r="V102" s="41">
        <v>0.086482776</v>
      </c>
      <c r="W102" s="58">
        <v>0</v>
      </c>
      <c r="X102" s="35">
        <v>0</v>
      </c>
      <c r="Y102" s="35">
        <v>0</v>
      </c>
      <c r="Z102" s="35">
        <v>0</v>
      </c>
      <c r="AA102" s="41">
        <v>0</v>
      </c>
      <c r="AB102" s="58">
        <v>0</v>
      </c>
      <c r="AC102" s="35">
        <v>0</v>
      </c>
      <c r="AD102" s="35">
        <v>0</v>
      </c>
      <c r="AE102" s="35">
        <v>0</v>
      </c>
      <c r="AF102" s="41">
        <v>0</v>
      </c>
      <c r="AG102" s="58">
        <v>0</v>
      </c>
      <c r="AH102" s="35">
        <v>0</v>
      </c>
      <c r="AI102" s="35">
        <v>0</v>
      </c>
      <c r="AJ102" s="35">
        <v>0</v>
      </c>
      <c r="AK102" s="41">
        <v>0</v>
      </c>
      <c r="AL102" s="58">
        <v>0</v>
      </c>
      <c r="AM102" s="35">
        <v>0</v>
      </c>
      <c r="AN102" s="35">
        <v>0</v>
      </c>
      <c r="AO102" s="35">
        <v>0</v>
      </c>
      <c r="AP102" s="41">
        <v>0</v>
      </c>
      <c r="AQ102" s="58">
        <v>0</v>
      </c>
      <c r="AR102" s="40">
        <v>0</v>
      </c>
      <c r="AS102" s="35">
        <v>0</v>
      </c>
      <c r="AT102" s="35">
        <v>0</v>
      </c>
      <c r="AU102" s="41">
        <v>0</v>
      </c>
      <c r="AV102" s="58">
        <v>7.797753589</v>
      </c>
      <c r="AW102" s="35">
        <v>0.209017129</v>
      </c>
      <c r="AX102" s="35">
        <v>0</v>
      </c>
      <c r="AY102" s="35">
        <v>0</v>
      </c>
      <c r="AZ102" s="41">
        <v>18.004982505</v>
      </c>
      <c r="BA102" s="58">
        <v>0</v>
      </c>
      <c r="BB102" s="40">
        <v>0</v>
      </c>
      <c r="BC102" s="35">
        <v>0</v>
      </c>
      <c r="BD102" s="35">
        <v>0</v>
      </c>
      <c r="BE102" s="41">
        <v>0</v>
      </c>
      <c r="BF102" s="58">
        <v>1.800061444</v>
      </c>
      <c r="BG102" s="40">
        <v>0</v>
      </c>
      <c r="BH102" s="35">
        <v>0</v>
      </c>
      <c r="BI102" s="35">
        <v>0</v>
      </c>
      <c r="BJ102" s="41">
        <v>0.445053534</v>
      </c>
      <c r="BK102" s="100">
        <v>56.13653753</v>
      </c>
      <c r="BL102" s="120"/>
    </row>
    <row r="103" spans="1:64" ht="12.75">
      <c r="A103" s="6"/>
      <c r="B103" s="17" t="s">
        <v>145</v>
      </c>
      <c r="C103" s="42">
        <v>0</v>
      </c>
      <c r="D103" s="40">
        <v>7.1879066</v>
      </c>
      <c r="E103" s="35">
        <v>0</v>
      </c>
      <c r="F103" s="35">
        <v>0</v>
      </c>
      <c r="G103" s="41">
        <v>0</v>
      </c>
      <c r="H103" s="58">
        <v>37.588518339</v>
      </c>
      <c r="I103" s="35">
        <v>5.94886612</v>
      </c>
      <c r="J103" s="35">
        <v>0</v>
      </c>
      <c r="K103" s="35">
        <v>0</v>
      </c>
      <c r="L103" s="41">
        <v>102.110020045</v>
      </c>
      <c r="M103" s="58">
        <v>0</v>
      </c>
      <c r="N103" s="40">
        <v>0</v>
      </c>
      <c r="O103" s="35">
        <v>0</v>
      </c>
      <c r="P103" s="35">
        <v>0</v>
      </c>
      <c r="Q103" s="41">
        <v>0</v>
      </c>
      <c r="R103" s="58">
        <v>16.349251389</v>
      </c>
      <c r="S103" s="35">
        <v>0.244646183</v>
      </c>
      <c r="T103" s="35">
        <v>0</v>
      </c>
      <c r="U103" s="35">
        <v>0</v>
      </c>
      <c r="V103" s="41">
        <v>3.832580963</v>
      </c>
      <c r="W103" s="58">
        <v>0</v>
      </c>
      <c r="X103" s="35">
        <v>0</v>
      </c>
      <c r="Y103" s="35">
        <v>0</v>
      </c>
      <c r="Z103" s="35">
        <v>0</v>
      </c>
      <c r="AA103" s="41">
        <v>0</v>
      </c>
      <c r="AB103" s="58">
        <v>0.002273847</v>
      </c>
      <c r="AC103" s="35">
        <v>0</v>
      </c>
      <c r="AD103" s="35">
        <v>0</v>
      </c>
      <c r="AE103" s="35">
        <v>0</v>
      </c>
      <c r="AF103" s="41">
        <v>0</v>
      </c>
      <c r="AG103" s="58">
        <v>0</v>
      </c>
      <c r="AH103" s="35">
        <v>0</v>
      </c>
      <c r="AI103" s="35">
        <v>0</v>
      </c>
      <c r="AJ103" s="35">
        <v>0</v>
      </c>
      <c r="AK103" s="41">
        <v>0</v>
      </c>
      <c r="AL103" s="58">
        <v>0.002248256</v>
      </c>
      <c r="AM103" s="35">
        <v>0</v>
      </c>
      <c r="AN103" s="35">
        <v>0</v>
      </c>
      <c r="AO103" s="35">
        <v>0</v>
      </c>
      <c r="AP103" s="41">
        <v>0</v>
      </c>
      <c r="AQ103" s="58">
        <v>0</v>
      </c>
      <c r="AR103" s="40">
        <v>0</v>
      </c>
      <c r="AS103" s="35">
        <v>0</v>
      </c>
      <c r="AT103" s="35">
        <v>0</v>
      </c>
      <c r="AU103" s="41">
        <v>0</v>
      </c>
      <c r="AV103" s="58">
        <v>189.36362323</v>
      </c>
      <c r="AW103" s="35">
        <v>8.92037262</v>
      </c>
      <c r="AX103" s="35">
        <v>0</v>
      </c>
      <c r="AY103" s="35">
        <v>0</v>
      </c>
      <c r="AZ103" s="41">
        <v>81.394246661</v>
      </c>
      <c r="BA103" s="58">
        <v>0</v>
      </c>
      <c r="BB103" s="40">
        <v>0</v>
      </c>
      <c r="BC103" s="35">
        <v>0</v>
      </c>
      <c r="BD103" s="35">
        <v>0</v>
      </c>
      <c r="BE103" s="41">
        <v>0</v>
      </c>
      <c r="BF103" s="58">
        <v>84.369819095</v>
      </c>
      <c r="BG103" s="40">
        <v>1.878125234</v>
      </c>
      <c r="BH103" s="35">
        <v>0</v>
      </c>
      <c r="BI103" s="35">
        <v>0</v>
      </c>
      <c r="BJ103" s="41">
        <v>12.566218734928823</v>
      </c>
      <c r="BK103" s="100">
        <v>551.7587173169288</v>
      </c>
      <c r="BL103" s="120"/>
    </row>
    <row r="104" spans="1:64" ht="12.75">
      <c r="A104" s="27"/>
      <c r="B104" s="29" t="s">
        <v>74</v>
      </c>
      <c r="C104" s="93">
        <f aca="true" t="shared" si="20" ref="C104:AH104">SUM(C97:C103)</f>
        <v>0</v>
      </c>
      <c r="D104" s="66">
        <f t="shared" si="20"/>
        <v>192.194017057</v>
      </c>
      <c r="E104" s="66">
        <f t="shared" si="20"/>
        <v>0</v>
      </c>
      <c r="F104" s="66">
        <f t="shared" si="20"/>
        <v>0</v>
      </c>
      <c r="G104" s="66">
        <f t="shared" si="20"/>
        <v>0</v>
      </c>
      <c r="H104" s="66">
        <f t="shared" si="20"/>
        <v>162.114070527</v>
      </c>
      <c r="I104" s="66">
        <f t="shared" si="20"/>
        <v>101.68606568000001</v>
      </c>
      <c r="J104" s="66">
        <f t="shared" si="20"/>
        <v>0</v>
      </c>
      <c r="K104" s="66">
        <f t="shared" si="20"/>
        <v>0</v>
      </c>
      <c r="L104" s="66">
        <f t="shared" si="20"/>
        <v>649.9143715780001</v>
      </c>
      <c r="M104" s="66">
        <f t="shared" si="20"/>
        <v>0</v>
      </c>
      <c r="N104" s="66">
        <f t="shared" si="20"/>
        <v>0</v>
      </c>
      <c r="O104" s="66">
        <f t="shared" si="20"/>
        <v>0</v>
      </c>
      <c r="P104" s="66">
        <f t="shared" si="20"/>
        <v>0</v>
      </c>
      <c r="Q104" s="66">
        <f t="shared" si="20"/>
        <v>0</v>
      </c>
      <c r="R104" s="66">
        <f t="shared" si="20"/>
        <v>69.420298433</v>
      </c>
      <c r="S104" s="66">
        <f t="shared" si="20"/>
        <v>1.9852532379999999</v>
      </c>
      <c r="T104" s="66">
        <f t="shared" si="20"/>
        <v>0</v>
      </c>
      <c r="U104" s="66">
        <f t="shared" si="20"/>
        <v>0</v>
      </c>
      <c r="V104" s="66">
        <f t="shared" si="20"/>
        <v>23.589208076000006</v>
      </c>
      <c r="W104" s="66">
        <f t="shared" si="20"/>
        <v>0</v>
      </c>
      <c r="X104" s="66">
        <f t="shared" si="20"/>
        <v>0</v>
      </c>
      <c r="Y104" s="66">
        <f t="shared" si="20"/>
        <v>0</v>
      </c>
      <c r="Z104" s="66">
        <f t="shared" si="20"/>
        <v>0</v>
      </c>
      <c r="AA104" s="66">
        <f t="shared" si="20"/>
        <v>0</v>
      </c>
      <c r="AB104" s="66">
        <f t="shared" si="20"/>
        <v>0.058495904</v>
      </c>
      <c r="AC104" s="66">
        <f t="shared" si="20"/>
        <v>0</v>
      </c>
      <c r="AD104" s="66">
        <f t="shared" si="20"/>
        <v>0</v>
      </c>
      <c r="AE104" s="66">
        <f t="shared" si="20"/>
        <v>0</v>
      </c>
      <c r="AF104" s="66">
        <f t="shared" si="20"/>
        <v>0</v>
      </c>
      <c r="AG104" s="66">
        <f t="shared" si="20"/>
        <v>0</v>
      </c>
      <c r="AH104" s="66">
        <f t="shared" si="20"/>
        <v>0</v>
      </c>
      <c r="AI104" s="66">
        <f aca="true" t="shared" si="21" ref="AI104:BK104">SUM(AI97:AI103)</f>
        <v>0</v>
      </c>
      <c r="AJ104" s="66">
        <f t="shared" si="21"/>
        <v>0</v>
      </c>
      <c r="AK104" s="66">
        <f t="shared" si="21"/>
        <v>0</v>
      </c>
      <c r="AL104" s="66">
        <f t="shared" si="21"/>
        <v>0.057251766999999995</v>
      </c>
      <c r="AM104" s="66">
        <f t="shared" si="21"/>
        <v>0</v>
      </c>
      <c r="AN104" s="66">
        <f t="shared" si="21"/>
        <v>0</v>
      </c>
      <c r="AO104" s="66">
        <f t="shared" si="21"/>
        <v>0</v>
      </c>
      <c r="AP104" s="66">
        <f t="shared" si="21"/>
        <v>0</v>
      </c>
      <c r="AQ104" s="66">
        <f t="shared" si="21"/>
        <v>0</v>
      </c>
      <c r="AR104" s="66">
        <f t="shared" si="21"/>
        <v>0</v>
      </c>
      <c r="AS104" s="66">
        <f t="shared" si="21"/>
        <v>0</v>
      </c>
      <c r="AT104" s="66">
        <f t="shared" si="21"/>
        <v>0</v>
      </c>
      <c r="AU104" s="66">
        <f t="shared" si="21"/>
        <v>0</v>
      </c>
      <c r="AV104" s="66">
        <f t="shared" si="21"/>
        <v>429.75214633</v>
      </c>
      <c r="AW104" s="66">
        <f t="shared" si="21"/>
        <v>80.745064577</v>
      </c>
      <c r="AX104" s="66">
        <f t="shared" si="21"/>
        <v>0</v>
      </c>
      <c r="AY104" s="66">
        <f t="shared" si="21"/>
        <v>0</v>
      </c>
      <c r="AZ104" s="66">
        <f t="shared" si="21"/>
        <v>585.063357595</v>
      </c>
      <c r="BA104" s="66">
        <f t="shared" si="21"/>
        <v>0</v>
      </c>
      <c r="BB104" s="66">
        <f t="shared" si="21"/>
        <v>0</v>
      </c>
      <c r="BC104" s="66">
        <f t="shared" si="21"/>
        <v>0</v>
      </c>
      <c r="BD104" s="66">
        <f t="shared" si="21"/>
        <v>0</v>
      </c>
      <c r="BE104" s="66">
        <f t="shared" si="21"/>
        <v>0</v>
      </c>
      <c r="BF104" s="66">
        <f t="shared" si="21"/>
        <v>154.985271511</v>
      </c>
      <c r="BG104" s="66">
        <f t="shared" si="21"/>
        <v>8.012715208000001</v>
      </c>
      <c r="BH104" s="66">
        <f t="shared" si="21"/>
        <v>0</v>
      </c>
      <c r="BI104" s="66">
        <f t="shared" si="21"/>
        <v>0</v>
      </c>
      <c r="BJ104" s="66">
        <f t="shared" si="21"/>
        <v>51.55342191892883</v>
      </c>
      <c r="BK104" s="105">
        <f t="shared" si="21"/>
        <v>2511.131009399929</v>
      </c>
      <c r="BL104" s="120"/>
    </row>
    <row r="105" spans="1:64" ht="4.5" customHeight="1">
      <c r="A105" s="6"/>
      <c r="B105" s="16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5"/>
      <c r="BL105" s="120"/>
    </row>
    <row r="106" spans="1:64" ht="12.75">
      <c r="A106" s="27"/>
      <c r="B106" s="94" t="s">
        <v>88</v>
      </c>
      <c r="C106" s="39">
        <f aca="true" t="shared" si="22" ref="C106:AH106">+C104++C75+C70+C43+C93</f>
        <v>0</v>
      </c>
      <c r="D106" s="68">
        <f t="shared" si="22"/>
        <v>4485.191800688</v>
      </c>
      <c r="E106" s="68">
        <f t="shared" si="22"/>
        <v>0</v>
      </c>
      <c r="F106" s="68">
        <f t="shared" si="22"/>
        <v>0</v>
      </c>
      <c r="G106" s="68">
        <f t="shared" si="22"/>
        <v>0</v>
      </c>
      <c r="H106" s="68">
        <f t="shared" si="22"/>
        <v>5917.235448048999</v>
      </c>
      <c r="I106" s="68">
        <f t="shared" si="22"/>
        <v>22347.195594201</v>
      </c>
      <c r="J106" s="68">
        <f t="shared" si="22"/>
        <v>2664.900620407</v>
      </c>
      <c r="K106" s="68">
        <f t="shared" si="22"/>
        <v>8.495909395</v>
      </c>
      <c r="L106" s="68">
        <f t="shared" si="22"/>
        <v>10346.390207592001</v>
      </c>
      <c r="M106" s="68">
        <f t="shared" si="22"/>
        <v>0</v>
      </c>
      <c r="N106" s="68">
        <f t="shared" si="22"/>
        <v>0</v>
      </c>
      <c r="O106" s="68">
        <f t="shared" si="22"/>
        <v>0</v>
      </c>
      <c r="P106" s="68">
        <f t="shared" si="22"/>
        <v>0</v>
      </c>
      <c r="Q106" s="68">
        <f t="shared" si="22"/>
        <v>0</v>
      </c>
      <c r="R106" s="68">
        <f t="shared" si="22"/>
        <v>2740.95334085</v>
      </c>
      <c r="S106" s="68">
        <f t="shared" si="22"/>
        <v>1040.037514823</v>
      </c>
      <c r="T106" s="68">
        <f t="shared" si="22"/>
        <v>37.305208463</v>
      </c>
      <c r="U106" s="68">
        <f t="shared" si="22"/>
        <v>0</v>
      </c>
      <c r="V106" s="68">
        <f t="shared" si="22"/>
        <v>832.6321213609999</v>
      </c>
      <c r="W106" s="68">
        <f t="shared" si="22"/>
        <v>0</v>
      </c>
      <c r="X106" s="68">
        <f t="shared" si="22"/>
        <v>0</v>
      </c>
      <c r="Y106" s="68">
        <f t="shared" si="22"/>
        <v>0</v>
      </c>
      <c r="Z106" s="68">
        <f t="shared" si="22"/>
        <v>0</v>
      </c>
      <c r="AA106" s="68">
        <f t="shared" si="22"/>
        <v>0</v>
      </c>
      <c r="AB106" s="68">
        <f t="shared" si="22"/>
        <v>13.806767633999998</v>
      </c>
      <c r="AC106" s="68">
        <f t="shared" si="22"/>
        <v>0.002536712</v>
      </c>
      <c r="AD106" s="68">
        <f t="shared" si="22"/>
        <v>0</v>
      </c>
      <c r="AE106" s="68">
        <f t="shared" si="22"/>
        <v>0</v>
      </c>
      <c r="AF106" s="68">
        <f t="shared" si="22"/>
        <v>1.252448664</v>
      </c>
      <c r="AG106" s="68">
        <f t="shared" si="22"/>
        <v>0</v>
      </c>
      <c r="AH106" s="68">
        <f t="shared" si="22"/>
        <v>0</v>
      </c>
      <c r="AI106" s="68">
        <f aca="true" t="shared" si="23" ref="AI106:BJ106">+AI104++AI75+AI70+AI43+AI93</f>
        <v>0</v>
      </c>
      <c r="AJ106" s="68">
        <f t="shared" si="23"/>
        <v>0</v>
      </c>
      <c r="AK106" s="68">
        <f t="shared" si="23"/>
        <v>0</v>
      </c>
      <c r="AL106" s="68">
        <f t="shared" si="23"/>
        <v>8.74293421</v>
      </c>
      <c r="AM106" s="68">
        <f t="shared" si="23"/>
        <v>0</v>
      </c>
      <c r="AN106" s="68">
        <f t="shared" si="23"/>
        <v>0</v>
      </c>
      <c r="AO106" s="68">
        <f t="shared" si="23"/>
        <v>0</v>
      </c>
      <c r="AP106" s="68">
        <f t="shared" si="23"/>
        <v>0.181168</v>
      </c>
      <c r="AQ106" s="68">
        <f t="shared" si="23"/>
        <v>0.09281267600000001</v>
      </c>
      <c r="AR106" s="68">
        <f t="shared" si="23"/>
        <v>3.341902886</v>
      </c>
      <c r="AS106" s="68">
        <f t="shared" si="23"/>
        <v>0</v>
      </c>
      <c r="AT106" s="68">
        <f t="shared" si="23"/>
        <v>0</v>
      </c>
      <c r="AU106" s="68">
        <f t="shared" si="23"/>
        <v>0</v>
      </c>
      <c r="AV106" s="68">
        <f t="shared" si="23"/>
        <v>27277.359997265</v>
      </c>
      <c r="AW106" s="68">
        <f t="shared" si="23"/>
        <v>9350.605224426</v>
      </c>
      <c r="AX106" s="68">
        <f t="shared" si="23"/>
        <v>27.27012023</v>
      </c>
      <c r="AY106" s="68">
        <f t="shared" si="23"/>
        <v>0</v>
      </c>
      <c r="AZ106" s="68">
        <f t="shared" si="23"/>
        <v>27493.556308044997</v>
      </c>
      <c r="BA106" s="68">
        <f t="shared" si="23"/>
        <v>0</v>
      </c>
      <c r="BB106" s="68">
        <f t="shared" si="23"/>
        <v>0</v>
      </c>
      <c r="BC106" s="68">
        <f t="shared" si="23"/>
        <v>0</v>
      </c>
      <c r="BD106" s="68">
        <f t="shared" si="23"/>
        <v>0</v>
      </c>
      <c r="BE106" s="68">
        <f t="shared" si="23"/>
        <v>0</v>
      </c>
      <c r="BF106" s="68">
        <f t="shared" si="23"/>
        <v>10471.347580985</v>
      </c>
      <c r="BG106" s="68">
        <f t="shared" si="23"/>
        <v>706.504169499</v>
      </c>
      <c r="BH106" s="68">
        <f t="shared" si="23"/>
        <v>45.447958113</v>
      </c>
      <c r="BI106" s="68">
        <f t="shared" si="23"/>
        <v>0</v>
      </c>
      <c r="BJ106" s="68">
        <f t="shared" si="23"/>
        <v>3963.524863315296</v>
      </c>
      <c r="BK106" s="106">
        <f>+BK104++BK75+BK70+BK43+BK93</f>
        <v>129783.37455848932</v>
      </c>
      <c r="BL106" s="120"/>
    </row>
    <row r="107" spans="1:63" ht="4.5" customHeight="1">
      <c r="A107" s="6"/>
      <c r="B107" s="95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134"/>
      <c r="BG107" s="134"/>
      <c r="BH107" s="134"/>
      <c r="BI107" s="134"/>
      <c r="BJ107" s="134"/>
      <c r="BK107" s="135"/>
    </row>
    <row r="108" spans="1:63" ht="14.25" customHeight="1">
      <c r="A108" s="6" t="s">
        <v>5</v>
      </c>
      <c r="B108" s="96" t="s">
        <v>24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5"/>
    </row>
    <row r="109" spans="1:63" ht="14.25" customHeight="1">
      <c r="A109" s="23"/>
      <c r="B109" s="96"/>
      <c r="C109" s="42">
        <v>0</v>
      </c>
      <c r="D109" s="40">
        <v>0</v>
      </c>
      <c r="E109" s="35">
        <v>0</v>
      </c>
      <c r="F109" s="35">
        <v>0</v>
      </c>
      <c r="G109" s="41">
        <v>0</v>
      </c>
      <c r="H109" s="58">
        <v>0</v>
      </c>
      <c r="I109" s="35">
        <v>0</v>
      </c>
      <c r="J109" s="35">
        <v>0</v>
      </c>
      <c r="K109" s="35">
        <v>0</v>
      </c>
      <c r="L109" s="41">
        <v>0</v>
      </c>
      <c r="M109" s="58">
        <v>0</v>
      </c>
      <c r="N109" s="40">
        <v>0</v>
      </c>
      <c r="O109" s="35">
        <v>0</v>
      </c>
      <c r="P109" s="35">
        <v>0</v>
      </c>
      <c r="Q109" s="41">
        <v>0</v>
      </c>
      <c r="R109" s="58">
        <v>0</v>
      </c>
      <c r="S109" s="35">
        <v>0</v>
      </c>
      <c r="T109" s="35">
        <v>0</v>
      </c>
      <c r="U109" s="35">
        <v>0</v>
      </c>
      <c r="V109" s="41">
        <v>0</v>
      </c>
      <c r="W109" s="58">
        <v>0</v>
      </c>
      <c r="X109" s="35">
        <v>0</v>
      </c>
      <c r="Y109" s="35">
        <v>0</v>
      </c>
      <c r="Z109" s="35">
        <v>0</v>
      </c>
      <c r="AA109" s="41">
        <v>0</v>
      </c>
      <c r="AB109" s="58">
        <v>0</v>
      </c>
      <c r="AC109" s="35">
        <v>0</v>
      </c>
      <c r="AD109" s="35">
        <v>0</v>
      </c>
      <c r="AE109" s="35">
        <v>0</v>
      </c>
      <c r="AF109" s="41">
        <v>0</v>
      </c>
      <c r="AG109" s="58">
        <v>0</v>
      </c>
      <c r="AH109" s="35">
        <v>0</v>
      </c>
      <c r="AI109" s="35">
        <v>0</v>
      </c>
      <c r="AJ109" s="35">
        <v>0</v>
      </c>
      <c r="AK109" s="41">
        <v>0</v>
      </c>
      <c r="AL109" s="58">
        <v>0</v>
      </c>
      <c r="AM109" s="35">
        <v>0</v>
      </c>
      <c r="AN109" s="35">
        <v>0</v>
      </c>
      <c r="AO109" s="35">
        <v>0</v>
      </c>
      <c r="AP109" s="41">
        <v>0</v>
      </c>
      <c r="AQ109" s="58">
        <v>0</v>
      </c>
      <c r="AR109" s="40">
        <v>0</v>
      </c>
      <c r="AS109" s="35">
        <v>0</v>
      </c>
      <c r="AT109" s="35">
        <v>0</v>
      </c>
      <c r="AU109" s="41">
        <v>0</v>
      </c>
      <c r="AV109" s="58">
        <v>0</v>
      </c>
      <c r="AW109" s="35">
        <v>0</v>
      </c>
      <c r="AX109" s="35">
        <v>0</v>
      </c>
      <c r="AY109" s="35">
        <v>0</v>
      </c>
      <c r="AZ109" s="41">
        <v>0</v>
      </c>
      <c r="BA109" s="33">
        <v>0</v>
      </c>
      <c r="BB109" s="34">
        <v>0</v>
      </c>
      <c r="BC109" s="33">
        <v>0</v>
      </c>
      <c r="BD109" s="33">
        <v>0</v>
      </c>
      <c r="BE109" s="36">
        <v>0</v>
      </c>
      <c r="BF109" s="33">
        <v>0</v>
      </c>
      <c r="BG109" s="34">
        <v>0</v>
      </c>
      <c r="BH109" s="33">
        <v>0</v>
      </c>
      <c r="BI109" s="33">
        <v>0</v>
      </c>
      <c r="BJ109" s="36">
        <v>0</v>
      </c>
      <c r="BK109" s="74">
        <f>SUM(C109:BJ109)</f>
        <v>0</v>
      </c>
    </row>
    <row r="110" spans="1:63" ht="13.5" thickBot="1">
      <c r="A110" s="30"/>
      <c r="B110" s="97" t="s">
        <v>74</v>
      </c>
      <c r="C110" s="107">
        <f>SUM(C109)</f>
        <v>0</v>
      </c>
      <c r="D110" s="108">
        <f aca="true" t="shared" si="24" ref="D110:BK110">SUM(D109)</f>
        <v>0</v>
      </c>
      <c r="E110" s="108">
        <f t="shared" si="24"/>
        <v>0</v>
      </c>
      <c r="F110" s="108">
        <f t="shared" si="24"/>
        <v>0</v>
      </c>
      <c r="G110" s="109">
        <f t="shared" si="24"/>
        <v>0</v>
      </c>
      <c r="H110" s="110">
        <f t="shared" si="24"/>
        <v>0</v>
      </c>
      <c r="I110" s="108">
        <f t="shared" si="24"/>
        <v>0</v>
      </c>
      <c r="J110" s="108">
        <f t="shared" si="24"/>
        <v>0</v>
      </c>
      <c r="K110" s="108">
        <f t="shared" si="24"/>
        <v>0</v>
      </c>
      <c r="L110" s="109">
        <f t="shared" si="24"/>
        <v>0</v>
      </c>
      <c r="M110" s="110">
        <f t="shared" si="24"/>
        <v>0</v>
      </c>
      <c r="N110" s="108">
        <f t="shared" si="24"/>
        <v>0</v>
      </c>
      <c r="O110" s="108">
        <f t="shared" si="24"/>
        <v>0</v>
      </c>
      <c r="P110" s="108">
        <f t="shared" si="24"/>
        <v>0</v>
      </c>
      <c r="Q110" s="109">
        <f t="shared" si="24"/>
        <v>0</v>
      </c>
      <c r="R110" s="110">
        <f t="shared" si="24"/>
        <v>0</v>
      </c>
      <c r="S110" s="108">
        <f t="shared" si="24"/>
        <v>0</v>
      </c>
      <c r="T110" s="108">
        <f t="shared" si="24"/>
        <v>0</v>
      </c>
      <c r="U110" s="108">
        <f t="shared" si="24"/>
        <v>0</v>
      </c>
      <c r="V110" s="109">
        <f t="shared" si="24"/>
        <v>0</v>
      </c>
      <c r="W110" s="110">
        <f t="shared" si="24"/>
        <v>0</v>
      </c>
      <c r="X110" s="108">
        <f t="shared" si="24"/>
        <v>0</v>
      </c>
      <c r="Y110" s="108">
        <f t="shared" si="24"/>
        <v>0</v>
      </c>
      <c r="Z110" s="108">
        <f t="shared" si="24"/>
        <v>0</v>
      </c>
      <c r="AA110" s="109">
        <f t="shared" si="24"/>
        <v>0</v>
      </c>
      <c r="AB110" s="110">
        <f t="shared" si="24"/>
        <v>0</v>
      </c>
      <c r="AC110" s="108">
        <f t="shared" si="24"/>
        <v>0</v>
      </c>
      <c r="AD110" s="108">
        <f t="shared" si="24"/>
        <v>0</v>
      </c>
      <c r="AE110" s="108">
        <f t="shared" si="24"/>
        <v>0</v>
      </c>
      <c r="AF110" s="109">
        <f t="shared" si="24"/>
        <v>0</v>
      </c>
      <c r="AG110" s="110">
        <f t="shared" si="24"/>
        <v>0</v>
      </c>
      <c r="AH110" s="108">
        <f t="shared" si="24"/>
        <v>0</v>
      </c>
      <c r="AI110" s="108">
        <f t="shared" si="24"/>
        <v>0</v>
      </c>
      <c r="AJ110" s="108">
        <f t="shared" si="24"/>
        <v>0</v>
      </c>
      <c r="AK110" s="109">
        <f t="shared" si="24"/>
        <v>0</v>
      </c>
      <c r="AL110" s="110">
        <f t="shared" si="24"/>
        <v>0</v>
      </c>
      <c r="AM110" s="108">
        <f t="shared" si="24"/>
        <v>0</v>
      </c>
      <c r="AN110" s="108">
        <f t="shared" si="24"/>
        <v>0</v>
      </c>
      <c r="AO110" s="108">
        <f t="shared" si="24"/>
        <v>0</v>
      </c>
      <c r="AP110" s="109">
        <f t="shared" si="24"/>
        <v>0</v>
      </c>
      <c r="AQ110" s="110">
        <f t="shared" si="24"/>
        <v>0</v>
      </c>
      <c r="AR110" s="108">
        <f t="shared" si="24"/>
        <v>0</v>
      </c>
      <c r="AS110" s="108">
        <f t="shared" si="24"/>
        <v>0</v>
      </c>
      <c r="AT110" s="108">
        <f t="shared" si="24"/>
        <v>0</v>
      </c>
      <c r="AU110" s="109">
        <f t="shared" si="24"/>
        <v>0</v>
      </c>
      <c r="AV110" s="110">
        <f t="shared" si="24"/>
        <v>0</v>
      </c>
      <c r="AW110" s="108">
        <f t="shared" si="24"/>
        <v>0</v>
      </c>
      <c r="AX110" s="108">
        <f t="shared" si="24"/>
        <v>0</v>
      </c>
      <c r="AY110" s="108">
        <f t="shared" si="24"/>
        <v>0</v>
      </c>
      <c r="AZ110" s="109">
        <f t="shared" si="24"/>
        <v>0</v>
      </c>
      <c r="BA110" s="107">
        <f t="shared" si="24"/>
        <v>0</v>
      </c>
      <c r="BB110" s="108">
        <f t="shared" si="24"/>
        <v>0</v>
      </c>
      <c r="BC110" s="108">
        <f t="shared" si="24"/>
        <v>0</v>
      </c>
      <c r="BD110" s="108">
        <f t="shared" si="24"/>
        <v>0</v>
      </c>
      <c r="BE110" s="111">
        <f t="shared" si="24"/>
        <v>0</v>
      </c>
      <c r="BF110" s="110">
        <f t="shared" si="24"/>
        <v>0</v>
      </c>
      <c r="BG110" s="108">
        <f t="shared" si="24"/>
        <v>0</v>
      </c>
      <c r="BH110" s="108">
        <f t="shared" si="24"/>
        <v>0</v>
      </c>
      <c r="BI110" s="108">
        <f t="shared" si="24"/>
        <v>0</v>
      </c>
      <c r="BJ110" s="109">
        <f t="shared" si="24"/>
        <v>0</v>
      </c>
      <c r="BK110" s="112">
        <f t="shared" si="24"/>
        <v>0</v>
      </c>
    </row>
    <row r="111" spans="1:63" ht="6" customHeight="1">
      <c r="A111" s="2"/>
      <c r="B111" s="11"/>
      <c r="C111" s="19"/>
      <c r="D111" s="25"/>
      <c r="E111" s="19"/>
      <c r="F111" s="19"/>
      <c r="G111" s="19"/>
      <c r="H111" s="19"/>
      <c r="I111" s="19"/>
      <c r="J111" s="19"/>
      <c r="K111" s="19"/>
      <c r="L111" s="19"/>
      <c r="M111" s="19"/>
      <c r="N111" s="2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25"/>
      <c r="AS111" s="19"/>
      <c r="AT111" s="19"/>
      <c r="AU111" s="19"/>
      <c r="AV111" s="19"/>
      <c r="AW111" s="19"/>
      <c r="AX111" s="19"/>
      <c r="AY111" s="19"/>
      <c r="AZ111" s="19"/>
      <c r="BA111" s="19"/>
      <c r="BB111" s="25"/>
      <c r="BC111" s="19"/>
      <c r="BD111" s="19"/>
      <c r="BE111" s="19"/>
      <c r="BF111" s="19"/>
      <c r="BG111" s="25"/>
      <c r="BH111" s="19"/>
      <c r="BI111" s="19"/>
      <c r="BJ111" s="19"/>
      <c r="BK111" s="21"/>
    </row>
    <row r="112" spans="1:63" ht="12.75">
      <c r="A112" s="2"/>
      <c r="B112" s="2" t="s">
        <v>104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31" t="s">
        <v>89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21"/>
    </row>
    <row r="113" spans="1:63" ht="12.75">
      <c r="A113" s="2"/>
      <c r="B113" s="2" t="s">
        <v>105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32" t="s">
        <v>90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21"/>
    </row>
    <row r="114" spans="3:63" ht="12.75">
      <c r="C114" s="19"/>
      <c r="D114" s="19"/>
      <c r="E114" s="19"/>
      <c r="F114" s="19"/>
      <c r="G114" s="19"/>
      <c r="H114" s="19"/>
      <c r="I114" s="19"/>
      <c r="J114" s="19"/>
      <c r="K114" s="19"/>
      <c r="L114" s="32" t="s">
        <v>91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21"/>
    </row>
    <row r="115" spans="2:63" ht="12.75">
      <c r="B115" s="2" t="s">
        <v>96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32" t="s">
        <v>92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21"/>
    </row>
    <row r="116" spans="2:63" ht="12.75">
      <c r="B116" s="2" t="s">
        <v>97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32" t="s">
        <v>93</v>
      </c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21"/>
    </row>
    <row r="117" spans="2:63" ht="12.75">
      <c r="B117" s="2"/>
      <c r="C117" s="19"/>
      <c r="D117" s="19"/>
      <c r="E117" s="19"/>
      <c r="F117" s="19"/>
      <c r="G117" s="19"/>
      <c r="H117" s="19"/>
      <c r="I117" s="19"/>
      <c r="J117" s="19"/>
      <c r="K117" s="19"/>
      <c r="L117" s="32" t="s">
        <v>94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21"/>
    </row>
  </sheetData>
  <sheetProtection/>
  <mergeCells count="49">
    <mergeCell ref="C105:BK105"/>
    <mergeCell ref="A1:A5"/>
    <mergeCell ref="C73:BK73"/>
    <mergeCell ref="C107:BK107"/>
    <mergeCell ref="C108:BK108"/>
    <mergeCell ref="C77:BK77"/>
    <mergeCell ref="C78:BK78"/>
    <mergeCell ref="C81:BK81"/>
    <mergeCell ref="C94:BK94"/>
    <mergeCell ref="C95:BK95"/>
    <mergeCell ref="C96:BK96"/>
    <mergeCell ref="C47:BK47"/>
    <mergeCell ref="C44:BK44"/>
    <mergeCell ref="C50:BK50"/>
    <mergeCell ref="C71:BK71"/>
    <mergeCell ref="C72:BK72"/>
    <mergeCell ref="C76:BK76"/>
    <mergeCell ref="C1:BK1"/>
    <mergeCell ref="BA3:BJ3"/>
    <mergeCell ref="BK2:BK5"/>
    <mergeCell ref="W3:AF3"/>
    <mergeCell ref="AG3:AP3"/>
    <mergeCell ref="C46:BK46"/>
    <mergeCell ref="M3:V3"/>
    <mergeCell ref="C12:BK12"/>
    <mergeCell ref="C16:BK16"/>
    <mergeCell ref="C22:BK22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PageLayoutView="0" workbookViewId="0" topLeftCell="A1">
      <selection activeCell="D5" sqref="D5:J4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9.7109375" style="0" bestFit="1" customWidth="1"/>
    <col min="63" max="63" width="11.57421875" style="0" customWidth="1"/>
  </cols>
  <sheetData>
    <row r="2" spans="2:12" ht="12.75">
      <c r="B2" s="156" t="s">
        <v>168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2.75">
      <c r="B3" s="156" t="s">
        <v>120</v>
      </c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2:12" ht="75">
      <c r="B4" s="83" t="s">
        <v>66</v>
      </c>
      <c r="C4" s="10" t="s">
        <v>32</v>
      </c>
      <c r="D4" s="10" t="s">
        <v>78</v>
      </c>
      <c r="E4" s="10" t="s">
        <v>79</v>
      </c>
      <c r="F4" s="10" t="s">
        <v>7</v>
      </c>
      <c r="G4" s="10" t="s">
        <v>8</v>
      </c>
      <c r="H4" s="10" t="s">
        <v>21</v>
      </c>
      <c r="I4" s="10" t="s">
        <v>84</v>
      </c>
      <c r="J4" s="10" t="s">
        <v>85</v>
      </c>
      <c r="K4" s="10" t="s">
        <v>65</v>
      </c>
      <c r="L4" s="10" t="s">
        <v>86</v>
      </c>
    </row>
    <row r="5" spans="2:12" ht="12.75">
      <c r="B5" s="7">
        <v>1</v>
      </c>
      <c r="C5" s="8" t="s">
        <v>33</v>
      </c>
      <c r="D5" s="82">
        <v>0.02477581</v>
      </c>
      <c r="E5" s="78">
        <v>0.013119975</v>
      </c>
      <c r="F5" s="78">
        <v>6.236200797</v>
      </c>
      <c r="G5" s="78">
        <v>0.177072576</v>
      </c>
      <c r="H5" s="78">
        <v>0.087468885</v>
      </c>
      <c r="I5" s="78">
        <v>0</v>
      </c>
      <c r="J5" s="69">
        <v>0.00012642171790680867</v>
      </c>
      <c r="K5" s="73">
        <v>6.538764464717906</v>
      </c>
      <c r="L5" s="78">
        <v>0</v>
      </c>
    </row>
    <row r="6" spans="2:12" ht="12.75">
      <c r="B6" s="7">
        <v>2</v>
      </c>
      <c r="C6" s="9" t="s">
        <v>34</v>
      </c>
      <c r="D6" s="78">
        <v>72.318422465</v>
      </c>
      <c r="E6" s="78">
        <v>93.303228587</v>
      </c>
      <c r="F6" s="78">
        <v>1430.360746979</v>
      </c>
      <c r="G6" s="78">
        <v>120.262962444</v>
      </c>
      <c r="H6" s="78">
        <v>26.322755486</v>
      </c>
      <c r="I6" s="78">
        <v>0</v>
      </c>
      <c r="J6" s="69">
        <v>3.9208196447222328</v>
      </c>
      <c r="K6" s="73">
        <v>1746.4889356057224</v>
      </c>
      <c r="L6" s="78">
        <v>0</v>
      </c>
    </row>
    <row r="7" spans="2:12" ht="12.75">
      <c r="B7" s="7">
        <v>3</v>
      </c>
      <c r="C7" s="8" t="s">
        <v>35</v>
      </c>
      <c r="D7" s="78">
        <v>0.062127581</v>
      </c>
      <c r="E7" s="78">
        <v>0.470200872</v>
      </c>
      <c r="F7" s="78">
        <v>12.963423894</v>
      </c>
      <c r="G7" s="78">
        <v>0.250230964</v>
      </c>
      <c r="H7" s="78">
        <v>0.0726108</v>
      </c>
      <c r="I7" s="78">
        <v>0</v>
      </c>
      <c r="J7" s="69">
        <v>0</v>
      </c>
      <c r="K7" s="73">
        <v>13.818594111</v>
      </c>
      <c r="L7" s="78">
        <v>0</v>
      </c>
    </row>
    <row r="8" spans="2:12" ht="12.75">
      <c r="B8" s="7">
        <v>4</v>
      </c>
      <c r="C8" s="9" t="s">
        <v>36</v>
      </c>
      <c r="D8" s="78">
        <v>53.231820629</v>
      </c>
      <c r="E8" s="78">
        <v>56.691828833</v>
      </c>
      <c r="F8" s="78">
        <v>610.794745032</v>
      </c>
      <c r="G8" s="78">
        <v>25.658932702</v>
      </c>
      <c r="H8" s="78">
        <v>9.763246317</v>
      </c>
      <c r="I8" s="78">
        <v>0</v>
      </c>
      <c r="J8" s="69">
        <v>0.20463896119746905</v>
      </c>
      <c r="K8" s="73">
        <v>756.3452124741975</v>
      </c>
      <c r="L8" s="78">
        <v>0</v>
      </c>
    </row>
    <row r="9" spans="2:12" ht="12.75">
      <c r="B9" s="7">
        <v>5</v>
      </c>
      <c r="C9" s="9" t="s">
        <v>37</v>
      </c>
      <c r="D9" s="78">
        <v>5.696646176</v>
      </c>
      <c r="E9" s="78">
        <v>64.979328966</v>
      </c>
      <c r="F9" s="78">
        <v>849.74636913</v>
      </c>
      <c r="G9" s="78">
        <v>58.090614972</v>
      </c>
      <c r="H9" s="78">
        <v>15.982677642</v>
      </c>
      <c r="I9" s="78">
        <v>0</v>
      </c>
      <c r="J9" s="69">
        <v>1.0747167129030861</v>
      </c>
      <c r="K9" s="73">
        <v>995.570353598903</v>
      </c>
      <c r="L9" s="78">
        <v>0</v>
      </c>
    </row>
    <row r="10" spans="2:12" ht="12.75">
      <c r="B10" s="7">
        <v>6</v>
      </c>
      <c r="C10" s="9" t="s">
        <v>38</v>
      </c>
      <c r="D10" s="78">
        <v>5.929877832</v>
      </c>
      <c r="E10" s="78">
        <v>49.399974801</v>
      </c>
      <c r="F10" s="78">
        <v>286.288422648</v>
      </c>
      <c r="G10" s="78">
        <v>24.975686971</v>
      </c>
      <c r="H10" s="78">
        <v>45.048946702</v>
      </c>
      <c r="I10" s="78">
        <v>0</v>
      </c>
      <c r="J10" s="69">
        <v>0.09679542042393757</v>
      </c>
      <c r="K10" s="73">
        <v>411.739704374424</v>
      </c>
      <c r="L10" s="78">
        <v>0</v>
      </c>
    </row>
    <row r="11" spans="2:12" ht="12.75">
      <c r="B11" s="7">
        <v>7</v>
      </c>
      <c r="C11" s="9" t="s">
        <v>39</v>
      </c>
      <c r="D11" s="78">
        <v>19.552608172</v>
      </c>
      <c r="E11" s="78">
        <v>51.540870473</v>
      </c>
      <c r="F11" s="78">
        <v>623.509760266</v>
      </c>
      <c r="G11" s="78">
        <v>82.779114927</v>
      </c>
      <c r="H11" s="78">
        <v>12.922404335</v>
      </c>
      <c r="I11" s="78">
        <v>0</v>
      </c>
      <c r="J11" s="69">
        <v>0.9145301561560092</v>
      </c>
      <c r="K11" s="73">
        <v>791.219288329156</v>
      </c>
      <c r="L11" s="78">
        <v>0</v>
      </c>
    </row>
    <row r="12" spans="2:12" ht="12.75">
      <c r="B12" s="7">
        <v>8</v>
      </c>
      <c r="C12" s="8" t="s">
        <v>40</v>
      </c>
      <c r="D12" s="78">
        <v>0.217833436</v>
      </c>
      <c r="E12" s="78">
        <v>10.989937967</v>
      </c>
      <c r="F12" s="78">
        <v>25.965049553</v>
      </c>
      <c r="G12" s="78">
        <v>2.701090935</v>
      </c>
      <c r="H12" s="78">
        <v>0.338174321</v>
      </c>
      <c r="I12" s="78">
        <v>0</v>
      </c>
      <c r="J12" s="69">
        <v>0.010250778574755674</v>
      </c>
      <c r="K12" s="73">
        <v>40.222336990574746</v>
      </c>
      <c r="L12" s="78">
        <v>0</v>
      </c>
    </row>
    <row r="13" spans="2:12" ht="12.75">
      <c r="B13" s="7">
        <v>9</v>
      </c>
      <c r="C13" s="8" t="s">
        <v>41</v>
      </c>
      <c r="D13" s="78">
        <v>0.173832746</v>
      </c>
      <c r="E13" s="78">
        <v>0.861464411</v>
      </c>
      <c r="F13" s="78">
        <v>16.070912387</v>
      </c>
      <c r="G13" s="78">
        <v>1.084551228</v>
      </c>
      <c r="H13" s="78">
        <v>0.061679208</v>
      </c>
      <c r="I13" s="78">
        <v>0</v>
      </c>
      <c r="J13" s="69">
        <v>0</v>
      </c>
      <c r="K13" s="73">
        <v>18.25243998</v>
      </c>
      <c r="L13" s="78">
        <v>0</v>
      </c>
    </row>
    <row r="14" spans="2:12" ht="12.75">
      <c r="B14" s="7">
        <v>10</v>
      </c>
      <c r="C14" s="9" t="s">
        <v>42</v>
      </c>
      <c r="D14" s="78">
        <v>17.581749225</v>
      </c>
      <c r="E14" s="78">
        <v>231.876626011</v>
      </c>
      <c r="F14" s="78">
        <v>795.914859877</v>
      </c>
      <c r="G14" s="78">
        <v>122.730600385</v>
      </c>
      <c r="H14" s="78">
        <v>7.922429016</v>
      </c>
      <c r="I14" s="78">
        <v>0</v>
      </c>
      <c r="J14" s="69">
        <v>0.49225355272589305</v>
      </c>
      <c r="K14" s="73">
        <v>1176.518518066726</v>
      </c>
      <c r="L14" s="78">
        <v>0</v>
      </c>
    </row>
    <row r="15" spans="2:12" ht="12.75">
      <c r="B15" s="7">
        <v>11</v>
      </c>
      <c r="C15" s="9" t="s">
        <v>43</v>
      </c>
      <c r="D15" s="78">
        <v>508.085911026</v>
      </c>
      <c r="E15" s="78">
        <v>1086.509072333</v>
      </c>
      <c r="F15" s="78">
        <v>7132.252350198</v>
      </c>
      <c r="G15" s="78">
        <v>870.731790136</v>
      </c>
      <c r="H15" s="78">
        <v>137.768515613</v>
      </c>
      <c r="I15" s="78">
        <v>0</v>
      </c>
      <c r="J15" s="69">
        <v>9.120259568411942</v>
      </c>
      <c r="K15" s="73">
        <v>9744.46789887441</v>
      </c>
      <c r="L15" s="78">
        <v>0</v>
      </c>
    </row>
    <row r="16" spans="2:12" ht="12.75">
      <c r="B16" s="7">
        <v>12</v>
      </c>
      <c r="C16" s="9" t="s">
        <v>44</v>
      </c>
      <c r="D16" s="78">
        <v>971.95121823</v>
      </c>
      <c r="E16" s="78">
        <v>861.638642693</v>
      </c>
      <c r="F16" s="78">
        <v>2094.152986939</v>
      </c>
      <c r="G16" s="78">
        <v>148.915727511</v>
      </c>
      <c r="H16" s="78">
        <v>72.039837464</v>
      </c>
      <c r="I16" s="78">
        <v>0</v>
      </c>
      <c r="J16" s="69">
        <v>3.812240203128766</v>
      </c>
      <c r="K16" s="73">
        <v>4152.510653040129</v>
      </c>
      <c r="L16" s="78">
        <v>0</v>
      </c>
    </row>
    <row r="17" spans="2:12" ht="12.75">
      <c r="B17" s="7">
        <v>13</v>
      </c>
      <c r="C17" s="9" t="s">
        <v>45</v>
      </c>
      <c r="D17" s="78">
        <v>1.584367183</v>
      </c>
      <c r="E17" s="78">
        <v>4.089643422</v>
      </c>
      <c r="F17" s="78">
        <v>127.415081261</v>
      </c>
      <c r="G17" s="78">
        <v>6.146829064</v>
      </c>
      <c r="H17" s="78">
        <v>2.671117125</v>
      </c>
      <c r="I17" s="78">
        <v>0</v>
      </c>
      <c r="J17" s="69">
        <v>0.17361873785295756</v>
      </c>
      <c r="K17" s="73">
        <v>142.08065679285295</v>
      </c>
      <c r="L17" s="78">
        <v>0</v>
      </c>
    </row>
    <row r="18" spans="2:12" ht="12.75">
      <c r="B18" s="7">
        <v>14</v>
      </c>
      <c r="C18" s="9" t="s">
        <v>46</v>
      </c>
      <c r="D18" s="78">
        <v>0.71624308</v>
      </c>
      <c r="E18" s="78">
        <v>1.960392109</v>
      </c>
      <c r="F18" s="78">
        <v>67.863743461</v>
      </c>
      <c r="G18" s="78">
        <v>2.711552416</v>
      </c>
      <c r="H18" s="78">
        <v>1.553515381</v>
      </c>
      <c r="I18" s="78">
        <v>0</v>
      </c>
      <c r="J18" s="69">
        <v>0.23220622816079192</v>
      </c>
      <c r="K18" s="73">
        <v>75.03765267516079</v>
      </c>
      <c r="L18" s="78">
        <v>0</v>
      </c>
    </row>
    <row r="19" spans="2:12" ht="12.75">
      <c r="B19" s="7">
        <v>15</v>
      </c>
      <c r="C19" s="9" t="s">
        <v>47</v>
      </c>
      <c r="D19" s="78">
        <v>26.456626528</v>
      </c>
      <c r="E19" s="78">
        <v>63.139328084</v>
      </c>
      <c r="F19" s="78">
        <v>1059.234150261</v>
      </c>
      <c r="G19" s="78">
        <v>132.064662861</v>
      </c>
      <c r="H19" s="78">
        <v>16.867255459</v>
      </c>
      <c r="I19" s="78">
        <v>0</v>
      </c>
      <c r="J19" s="69">
        <v>0.6567532392227967</v>
      </c>
      <c r="K19" s="73">
        <v>1298.4187764322228</v>
      </c>
      <c r="L19" s="78">
        <v>0</v>
      </c>
    </row>
    <row r="20" spans="2:12" ht="12.75">
      <c r="B20" s="7">
        <v>16</v>
      </c>
      <c r="C20" s="9" t="s">
        <v>48</v>
      </c>
      <c r="D20" s="78">
        <v>1384.960703239</v>
      </c>
      <c r="E20" s="78">
        <v>1315.531002624</v>
      </c>
      <c r="F20" s="78">
        <v>6158.428755039</v>
      </c>
      <c r="G20" s="78">
        <v>410.98874898</v>
      </c>
      <c r="H20" s="78">
        <v>172.072851736</v>
      </c>
      <c r="I20" s="78">
        <v>0</v>
      </c>
      <c r="J20" s="69">
        <v>13.757393895579582</v>
      </c>
      <c r="K20" s="73">
        <v>9455.73945551358</v>
      </c>
      <c r="L20" s="78">
        <v>0</v>
      </c>
    </row>
    <row r="21" spans="2:12" ht="12.75">
      <c r="B21" s="7">
        <v>17</v>
      </c>
      <c r="C21" s="8" t="s">
        <v>49</v>
      </c>
      <c r="D21" s="78">
        <v>165.515946108</v>
      </c>
      <c r="E21" s="78">
        <v>136.397987604</v>
      </c>
      <c r="F21" s="78">
        <v>1406.011085865</v>
      </c>
      <c r="G21" s="78">
        <v>100.728839306</v>
      </c>
      <c r="H21" s="78">
        <v>27.098100976</v>
      </c>
      <c r="I21" s="78">
        <v>0</v>
      </c>
      <c r="J21" s="69">
        <v>3.076361633415585</v>
      </c>
      <c r="K21" s="73">
        <v>1838.8283214924159</v>
      </c>
      <c r="L21" s="78">
        <v>0</v>
      </c>
    </row>
    <row r="22" spans="2:12" ht="12.75">
      <c r="B22" s="7">
        <v>18</v>
      </c>
      <c r="C22" s="9" t="s">
        <v>50</v>
      </c>
      <c r="D22" s="78">
        <v>0.000199071</v>
      </c>
      <c r="E22" s="78">
        <v>0</v>
      </c>
      <c r="F22" s="78">
        <v>0.366757869</v>
      </c>
      <c r="G22" s="78">
        <v>0.005785119</v>
      </c>
      <c r="H22" s="78">
        <v>0.051031533</v>
      </c>
      <c r="I22" s="78">
        <v>0</v>
      </c>
      <c r="J22" s="69">
        <v>0</v>
      </c>
      <c r="K22" s="73">
        <v>0.42377359200000003</v>
      </c>
      <c r="L22" s="78">
        <v>0</v>
      </c>
    </row>
    <row r="23" spans="2:12" ht="12.75">
      <c r="B23" s="7">
        <v>19</v>
      </c>
      <c r="C23" s="9" t="s">
        <v>51</v>
      </c>
      <c r="D23" s="78">
        <v>246.000489881</v>
      </c>
      <c r="E23" s="78">
        <v>103.735174468</v>
      </c>
      <c r="F23" s="78">
        <v>1598.409086359</v>
      </c>
      <c r="G23" s="78">
        <v>163.347570641</v>
      </c>
      <c r="H23" s="78">
        <v>25.692599221</v>
      </c>
      <c r="I23" s="78">
        <v>0</v>
      </c>
      <c r="J23" s="69">
        <v>3.930584711056791</v>
      </c>
      <c r="K23" s="73">
        <v>2141.115505281057</v>
      </c>
      <c r="L23" s="78">
        <v>0</v>
      </c>
    </row>
    <row r="24" spans="2:12" ht="12.75">
      <c r="B24" s="7">
        <v>20</v>
      </c>
      <c r="C24" s="8" t="s">
        <v>52</v>
      </c>
      <c r="D24" s="78">
        <v>13284.002388018</v>
      </c>
      <c r="E24" s="78">
        <v>8927.963265171982</v>
      </c>
      <c r="F24" s="78">
        <v>24040.524258675705</v>
      </c>
      <c r="G24" s="78">
        <v>3425.1586885332736</v>
      </c>
      <c r="H24" s="78">
        <v>1264.8828576109288</v>
      </c>
      <c r="I24" s="78">
        <v>1.592646499</v>
      </c>
      <c r="J24" s="69">
        <v>864.9962609691378</v>
      </c>
      <c r="K24" s="73">
        <v>51809.120365478026</v>
      </c>
      <c r="L24" s="78">
        <v>0</v>
      </c>
    </row>
    <row r="25" spans="2:12" ht="12.75">
      <c r="B25" s="7">
        <v>21</v>
      </c>
      <c r="C25" s="9" t="s">
        <v>53</v>
      </c>
      <c r="D25" s="78">
        <v>0.301859606</v>
      </c>
      <c r="E25" s="78">
        <v>0.165590263</v>
      </c>
      <c r="F25" s="78">
        <v>11.171667386</v>
      </c>
      <c r="G25" s="78">
        <v>0.505424807</v>
      </c>
      <c r="H25" s="78">
        <v>0.162341731</v>
      </c>
      <c r="I25" s="78">
        <v>0</v>
      </c>
      <c r="J25" s="69">
        <v>0</v>
      </c>
      <c r="K25" s="73">
        <v>12.306883792999999</v>
      </c>
      <c r="L25" s="78">
        <v>0</v>
      </c>
    </row>
    <row r="26" spans="2:12" ht="12.75">
      <c r="B26" s="7">
        <v>22</v>
      </c>
      <c r="C26" s="8" t="s">
        <v>54</v>
      </c>
      <c r="D26" s="78">
        <v>1.857192014</v>
      </c>
      <c r="E26" s="78">
        <v>3.706395817</v>
      </c>
      <c r="F26" s="78">
        <v>28.031305543</v>
      </c>
      <c r="G26" s="78">
        <v>1.126752983</v>
      </c>
      <c r="H26" s="78">
        <v>0.406786393</v>
      </c>
      <c r="I26" s="78">
        <v>0</v>
      </c>
      <c r="J26" s="69">
        <v>0.03796279840508185</v>
      </c>
      <c r="K26" s="73">
        <v>35.166395548405085</v>
      </c>
      <c r="L26" s="78">
        <v>0</v>
      </c>
    </row>
    <row r="27" spans="2:12" ht="12.75">
      <c r="B27" s="7">
        <v>23</v>
      </c>
      <c r="C27" s="8" t="s">
        <v>55</v>
      </c>
      <c r="D27" s="78">
        <v>0.010370055</v>
      </c>
      <c r="E27" s="78">
        <v>1.064142528</v>
      </c>
      <c r="F27" s="78">
        <v>2.466210795</v>
      </c>
      <c r="G27" s="78">
        <v>0.242836524</v>
      </c>
      <c r="H27" s="78">
        <v>0.04014702</v>
      </c>
      <c r="I27" s="78">
        <v>0</v>
      </c>
      <c r="J27" s="69">
        <v>0</v>
      </c>
      <c r="K27" s="73">
        <v>3.823706922</v>
      </c>
      <c r="L27" s="78">
        <v>0</v>
      </c>
    </row>
    <row r="28" spans="2:12" ht="12.75">
      <c r="B28" s="7">
        <v>24</v>
      </c>
      <c r="C28" s="9" t="s">
        <v>56</v>
      </c>
      <c r="D28" s="78">
        <v>0.149625142</v>
      </c>
      <c r="E28" s="78">
        <v>0.172313276</v>
      </c>
      <c r="F28" s="78">
        <v>14.095746538</v>
      </c>
      <c r="G28" s="78">
        <v>0.689409879</v>
      </c>
      <c r="H28" s="78">
        <v>0.414716924</v>
      </c>
      <c r="I28" s="78">
        <v>0</v>
      </c>
      <c r="J28" s="69">
        <v>0.7013587403735738</v>
      </c>
      <c r="K28" s="73">
        <v>16.223170499373573</v>
      </c>
      <c r="L28" s="78">
        <v>0</v>
      </c>
    </row>
    <row r="29" spans="2:12" ht="12.75">
      <c r="B29" s="7">
        <v>25</v>
      </c>
      <c r="C29" s="9" t="s">
        <v>99</v>
      </c>
      <c r="D29" s="78">
        <v>2574.331062268</v>
      </c>
      <c r="E29" s="78">
        <v>3896.513744491</v>
      </c>
      <c r="F29" s="78">
        <v>5111.971111257</v>
      </c>
      <c r="G29" s="78">
        <v>389.515084796</v>
      </c>
      <c r="H29" s="78">
        <v>169.075525769</v>
      </c>
      <c r="I29" s="78">
        <v>0</v>
      </c>
      <c r="J29" s="69">
        <v>8.351701363885018</v>
      </c>
      <c r="K29" s="73">
        <v>12149.758229944884</v>
      </c>
      <c r="L29" s="78">
        <v>0</v>
      </c>
    </row>
    <row r="30" spans="2:12" ht="12.75">
      <c r="B30" s="7">
        <v>26</v>
      </c>
      <c r="C30" s="9" t="s">
        <v>100</v>
      </c>
      <c r="D30" s="78">
        <v>77.644996072</v>
      </c>
      <c r="E30" s="78">
        <v>68.202260935</v>
      </c>
      <c r="F30" s="78">
        <v>742.307518015</v>
      </c>
      <c r="G30" s="78">
        <v>75.003437641</v>
      </c>
      <c r="H30" s="78">
        <v>14.95652856</v>
      </c>
      <c r="I30" s="78">
        <v>0</v>
      </c>
      <c r="J30" s="69">
        <v>2.5945034857097324</v>
      </c>
      <c r="K30" s="73">
        <v>980.7092447087098</v>
      </c>
      <c r="L30" s="78">
        <v>0</v>
      </c>
    </row>
    <row r="31" spans="2:12" ht="12.75">
      <c r="B31" s="7">
        <v>27</v>
      </c>
      <c r="C31" s="9" t="s">
        <v>15</v>
      </c>
      <c r="D31" s="78">
        <v>419.876292608</v>
      </c>
      <c r="E31" s="78">
        <v>479.261787603</v>
      </c>
      <c r="F31" s="78">
        <v>4650.434482127</v>
      </c>
      <c r="G31" s="78">
        <v>443.500536994</v>
      </c>
      <c r="H31" s="78">
        <v>121.347103896</v>
      </c>
      <c r="I31" s="78">
        <v>2.296121616</v>
      </c>
      <c r="J31" s="69">
        <v>0.02150989677153605</v>
      </c>
      <c r="K31" s="73">
        <v>6116.737834740771</v>
      </c>
      <c r="L31" s="78">
        <v>0</v>
      </c>
    </row>
    <row r="32" spans="2:12" ht="12.75">
      <c r="B32" s="7">
        <v>28</v>
      </c>
      <c r="C32" s="9" t="s">
        <v>101</v>
      </c>
      <c r="D32" s="78">
        <v>1.163933817</v>
      </c>
      <c r="E32" s="78">
        <v>2.283182797</v>
      </c>
      <c r="F32" s="78">
        <v>72.313525475</v>
      </c>
      <c r="G32" s="78">
        <v>2.256847685</v>
      </c>
      <c r="H32" s="78">
        <v>3.070803277</v>
      </c>
      <c r="I32" s="78">
        <v>0</v>
      </c>
      <c r="J32" s="69">
        <v>0.14729925324537485</v>
      </c>
      <c r="K32" s="73">
        <v>81.23559230424537</v>
      </c>
      <c r="L32" s="78">
        <v>0</v>
      </c>
    </row>
    <row r="33" spans="2:12" ht="12.75">
      <c r="B33" s="7">
        <v>29</v>
      </c>
      <c r="C33" s="9" t="s">
        <v>57</v>
      </c>
      <c r="D33" s="78">
        <v>28.06127993</v>
      </c>
      <c r="E33" s="78">
        <v>73.929095787</v>
      </c>
      <c r="F33" s="78">
        <v>1241.752320837</v>
      </c>
      <c r="G33" s="78">
        <v>52.255280902</v>
      </c>
      <c r="H33" s="78">
        <v>22.593713626</v>
      </c>
      <c r="I33" s="78">
        <v>0</v>
      </c>
      <c r="J33" s="69">
        <v>1.0862081942173794</v>
      </c>
      <c r="K33" s="73">
        <v>1419.6778992762174</v>
      </c>
      <c r="L33" s="78">
        <v>0</v>
      </c>
    </row>
    <row r="34" spans="2:12" ht="12.75">
      <c r="B34" s="7">
        <v>30</v>
      </c>
      <c r="C34" s="9" t="s">
        <v>58</v>
      </c>
      <c r="D34" s="78">
        <v>75.581868501</v>
      </c>
      <c r="E34" s="78">
        <v>205.605746988</v>
      </c>
      <c r="F34" s="78">
        <v>2297.881461129</v>
      </c>
      <c r="G34" s="78">
        <v>116.608995663</v>
      </c>
      <c r="H34" s="78">
        <v>32.122834926</v>
      </c>
      <c r="I34" s="78">
        <v>0</v>
      </c>
      <c r="J34" s="69">
        <v>6.479811522715377</v>
      </c>
      <c r="K34" s="73">
        <v>2734.2807187297153</v>
      </c>
      <c r="L34" s="78">
        <v>0</v>
      </c>
    </row>
    <row r="35" spans="2:12" ht="12.75">
      <c r="B35" s="7">
        <v>31</v>
      </c>
      <c r="C35" s="8" t="s">
        <v>59</v>
      </c>
      <c r="D35" s="78">
        <v>0.680470139</v>
      </c>
      <c r="E35" s="78">
        <v>15.788488592</v>
      </c>
      <c r="F35" s="78">
        <v>27.526627753</v>
      </c>
      <c r="G35" s="78">
        <v>1.770785237</v>
      </c>
      <c r="H35" s="78">
        <v>0.259182487</v>
      </c>
      <c r="I35" s="78">
        <v>0</v>
      </c>
      <c r="J35" s="69">
        <v>0</v>
      </c>
      <c r="K35" s="73">
        <v>46.025554207999996</v>
      </c>
      <c r="L35" s="78">
        <v>0</v>
      </c>
    </row>
    <row r="36" spans="2:12" ht="12.75">
      <c r="B36" s="7">
        <v>32</v>
      </c>
      <c r="C36" s="9" t="s">
        <v>60</v>
      </c>
      <c r="D36" s="78">
        <v>1063.014829868</v>
      </c>
      <c r="E36" s="78">
        <v>1048.937317112</v>
      </c>
      <c r="F36" s="78">
        <v>3512.54624996</v>
      </c>
      <c r="G36" s="78">
        <v>392.27495081</v>
      </c>
      <c r="H36" s="78">
        <v>127.092796764</v>
      </c>
      <c r="I36" s="78">
        <v>0</v>
      </c>
      <c r="J36" s="69">
        <v>8.45626324970512</v>
      </c>
      <c r="K36" s="73">
        <v>6152.322407763705</v>
      </c>
      <c r="L36" s="78">
        <v>0</v>
      </c>
    </row>
    <row r="37" spans="2:12" ht="12.75">
      <c r="B37" s="7">
        <v>33</v>
      </c>
      <c r="C37" s="9" t="s">
        <v>95</v>
      </c>
      <c r="D37" s="78">
        <v>35.091231008</v>
      </c>
      <c r="E37" s="78">
        <v>44.837136792</v>
      </c>
      <c r="F37" s="78">
        <v>119.568896371</v>
      </c>
      <c r="G37" s="79">
        <v>6.6101704550000004</v>
      </c>
      <c r="H37" s="79">
        <v>2.000608041</v>
      </c>
      <c r="I37" s="78">
        <v>0</v>
      </c>
      <c r="J37" s="69">
        <v>5.499810719398379</v>
      </c>
      <c r="K37" s="73">
        <v>213.60785338639835</v>
      </c>
      <c r="L37" s="78">
        <v>0</v>
      </c>
    </row>
    <row r="38" spans="2:12" ht="12.75">
      <c r="B38" s="7">
        <v>34</v>
      </c>
      <c r="C38" s="9" t="s">
        <v>61</v>
      </c>
      <c r="D38" s="78">
        <v>0.158193474</v>
      </c>
      <c r="E38" s="78">
        <v>0.252758325</v>
      </c>
      <c r="F38" s="78">
        <v>11.769383178</v>
      </c>
      <c r="G38" s="78">
        <v>0.278758117</v>
      </c>
      <c r="H38" s="78">
        <v>0.186928606</v>
      </c>
      <c r="I38" s="78">
        <v>0</v>
      </c>
      <c r="J38" s="69">
        <v>0.02531127140727588</v>
      </c>
      <c r="K38" s="73">
        <v>12.671332971407276</v>
      </c>
      <c r="L38" s="78">
        <v>0</v>
      </c>
    </row>
    <row r="39" spans="2:12" ht="12.75">
      <c r="B39" s="7">
        <v>35</v>
      </c>
      <c r="C39" s="9" t="s">
        <v>62</v>
      </c>
      <c r="D39" s="78">
        <v>570.705205479</v>
      </c>
      <c r="E39" s="78">
        <v>619.564600652</v>
      </c>
      <c r="F39" s="78">
        <v>4243.104661587</v>
      </c>
      <c r="G39" s="78">
        <v>365.51072419</v>
      </c>
      <c r="H39" s="78">
        <v>71.588791038</v>
      </c>
      <c r="I39" s="78">
        <v>0</v>
      </c>
      <c r="J39" s="69">
        <v>4.869854080346548</v>
      </c>
      <c r="K39" s="73">
        <v>5875.343837026347</v>
      </c>
      <c r="L39" s="78">
        <v>0</v>
      </c>
    </row>
    <row r="40" spans="2:12" ht="12.75">
      <c r="B40" s="7">
        <v>36</v>
      </c>
      <c r="C40" s="9" t="s">
        <v>63</v>
      </c>
      <c r="D40" s="78">
        <v>29.546361118</v>
      </c>
      <c r="E40" s="78">
        <v>41.065748852</v>
      </c>
      <c r="F40" s="78">
        <v>566.26232569</v>
      </c>
      <c r="G40" s="78">
        <v>34.635220146</v>
      </c>
      <c r="H40" s="78">
        <v>8.053344995</v>
      </c>
      <c r="I40" s="78">
        <v>0</v>
      </c>
      <c r="J40" s="69">
        <v>1.5814147054301395</v>
      </c>
      <c r="K40" s="73">
        <v>681.1444155064302</v>
      </c>
      <c r="L40" s="78">
        <v>0</v>
      </c>
    </row>
    <row r="41" spans="2:12" ht="12.75">
      <c r="B41" s="7">
        <v>37</v>
      </c>
      <c r="C41" s="9" t="s">
        <v>64</v>
      </c>
      <c r="D41" s="78">
        <v>1399.50738577</v>
      </c>
      <c r="E41" s="78">
        <v>1077.188251949</v>
      </c>
      <c r="F41" s="78">
        <v>3618.93061382</v>
      </c>
      <c r="G41" s="78">
        <v>426.35788459</v>
      </c>
      <c r="H41" s="78">
        <v>98.538780516</v>
      </c>
      <c r="I41" s="78">
        <v>0</v>
      </c>
      <c r="J41" s="69">
        <v>17.359357361000814</v>
      </c>
      <c r="K41" s="73">
        <v>6637.882274006</v>
      </c>
      <c r="L41" s="78">
        <v>0</v>
      </c>
    </row>
    <row r="42" spans="2:12" ht="15">
      <c r="B42" s="10" t="s">
        <v>11</v>
      </c>
      <c r="C42" s="70"/>
      <c r="D42" s="80">
        <f aca="true" t="shared" si="0" ref="D42:L42">SUM(D5:D41)</f>
        <v>23041.74594330499</v>
      </c>
      <c r="E42" s="80">
        <f t="shared" si="0"/>
        <v>20639.62965216398</v>
      </c>
      <c r="F42" s="80">
        <f t="shared" si="0"/>
        <v>74614.64285395171</v>
      </c>
      <c r="G42" s="80">
        <f t="shared" si="0"/>
        <v>8008.6541540902745</v>
      </c>
      <c r="H42" s="80">
        <f>SUM(H5:H41)</f>
        <v>2511.131009399928</v>
      </c>
      <c r="I42" s="80">
        <f t="shared" si="0"/>
        <v>3.8887681150000004</v>
      </c>
      <c r="J42" s="80">
        <f t="shared" si="0"/>
        <v>963.6821774769996</v>
      </c>
      <c r="K42" s="80">
        <f>SUM(K5:K41)</f>
        <v>129783.37455850287</v>
      </c>
      <c r="L42" s="80">
        <f t="shared" si="0"/>
        <v>0</v>
      </c>
    </row>
    <row r="43" spans="2:6" ht="12.75">
      <c r="B43" t="s">
        <v>80</v>
      </c>
      <c r="E43" s="1"/>
      <c r="F43" s="76"/>
    </row>
    <row r="44" spans="5:6" ht="12.75">
      <c r="E44" s="1"/>
      <c r="F44" s="76"/>
    </row>
    <row r="45" spans="4:12" ht="12.75">
      <c r="D45" s="81"/>
      <c r="E45" s="81"/>
      <c r="F45" s="81"/>
      <c r="G45" s="81"/>
      <c r="H45" s="81"/>
      <c r="I45" s="81"/>
      <c r="J45" s="81"/>
      <c r="K45" s="81"/>
      <c r="L45" s="8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2023-09-07T13:15:47Z</cp:lastPrinted>
  <dcterms:created xsi:type="dcterms:W3CDTF">2014-01-06T04:43:23Z</dcterms:created>
  <dcterms:modified xsi:type="dcterms:W3CDTF">2023-09-07T13:19:13Z</dcterms:modified>
  <cp:category/>
  <cp:version/>
  <cp:contentType/>
  <cp:contentStatus/>
</cp:coreProperties>
</file>