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<sst xmlns="http://schemas.openxmlformats.org/spreadsheetml/2006/main" count="192" uniqueCount="158">
  <si>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</si>
  <si>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</si>
  <si>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</si>
  <si>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</si>
  <si>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</si>
  <si>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</si>
  <si>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</si>
  <si>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</si>
  <si>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</si>
  <si>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</si>
  <si>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</si>
  <si>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</si>
  <si>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</si>
  <si>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</si>
  <si>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</si>
  <si>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</si>
  <si>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</si>
  <si>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</si>
  <si>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</si>
  <si>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</si>
  <si>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</si>
  <si>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</si>
  <si>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</si>
  <si>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</si>
  <si>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</si>
  <si>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</si>
  <si>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</si>
  <si>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</si>
  <si>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</si>
  <si>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</si>
  <si>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</si>
  <si>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</si>
  <si>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</si>
  <si>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</si>
  <si>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</si>
  <si>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</si>
  <si>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</si>
  <si>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</si>
  <si>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</si>
  <si>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</si>
  <si>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</si>
  <si>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</si>
  <si>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</si>
  <si>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</si>
  <si>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</si>
  <si>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</si>
  <si>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</si>
  <si>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</si>
  <si>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</si>
  <si>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</si>
  <si>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</si>
  <si>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</si>
  <si>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</si>
  <si>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</si>
  <si>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</si>
  <si>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</si>
  <si>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</si>
  <si>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</si>
  <si>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</si>
  <si>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</si>
  <si>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</si>
  <si>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</si>
  <si>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</si>
  <si>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</si>
  <si>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</si>
  <si>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</si>
  <si>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</si>
  <si>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</si>
  <si>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</si>
  <si>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</si>
  <si>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</si>
  <si>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</si>
  <si>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</si>
  <si>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</si>
  <si>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</si>
  <si>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</si>
  <si>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</si>
  <si>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</si>
  <si>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</si>
  <si>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</si>
  <si>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</si>
  <si>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</si>
  <si>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</si>
  <si>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</si>
  <si>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</si>
  <si>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</si>
  <si>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</si>
  <si>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</si>
  <si>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</si>
  <si>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</si>
  <si>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</si>
  <si>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</si>
  <si>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</si>
  <si>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</si>
  <si>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</si>
  <si>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</si>
  <si>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</si>
  <si>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</si>
  <si>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</si>
  <si>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</si>
  <si>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</si>
  <si>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</si>
  <si>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</si>
  <si>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</si>
  <si>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</si>
  <si>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</si>
  <si>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</si>
  <si>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</si>
  <si>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</si>
  <si>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</si>
  <si>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</si>
  <si>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</si>
  <si>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</si>
  <si>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</si>
  <si>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</si>
  <si>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</si>
  <si>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</si>
  <si>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</si>
  <si>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</si>
  <si>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</si>
  <si>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</si>
  <si>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</si>
  <si>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</si>
  <si>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</si>
  <si>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</si>
  <si>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</si>
  <si>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</si>
  <si>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</si>
  <si>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</si>
  <si>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</si>
  <si>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</si>
  <si>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</si>
  <si>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</si>
  <si>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</si>
  <si>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</si>
  <si>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</si>
  <si>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</si>
  <si>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</si>
  <si>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</si>
  <si>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</si>
  <si>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</si>
  <si>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</si>
  <si>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</si>
  <si>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</si>
  <si>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</si>
  <si>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</si>
  <si>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DSP FMP - Series 264-60M-17D</t>
  </si>
  <si>
    <t>DSP NIFTY 50 EQUAL WEIGHT ETF</t>
  </si>
  <si>
    <t>DSP Nifty Midcap 150 Quality 50 ETF</t>
  </si>
  <si>
    <t>DSP Nifty 50 ETF</t>
  </si>
  <si>
    <t>DSP Global Innovation Fund of Fund</t>
  </si>
  <si>
    <t>DSP Nifty SDL Plus G-Sec Jun 2028 30:70 Index Fund Mat.Dt.30-06-2028</t>
  </si>
  <si>
    <t>DSP Nifty 50 Equal Weight Index Fund</t>
  </si>
  <si>
    <t>DSP Nifty 1D Rate Liquid ETF</t>
  </si>
  <si>
    <t>DSP Mutual Fund: Average Assets Under Management (AAUM) as on 31.08.2022 (All figures in Rs. Crore)</t>
  </si>
  <si>
    <t>Table showing State wise /Union Territory wise contribution to AAUM of category of schemes as on 31.08.2022</t>
  </si>
  <si>
    <t>DSP Nifty Midcap 150 Quality 50 Index Fund</t>
  </si>
  <si>
    <t>DSP Silver ETF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</si>
</sst>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43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5"/>
  <sheetViews>
    <sheetView tabSelected="1" zoomScale="85" zoomScaleNormal="85" zoomScalePageLayoutView="0" workbookViewId="0" topLeftCell="A1">
      <pane xSplit="2" ySplit="5" topLeftCell="AK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7" sqref="B7"/>
    </sheetView>
  </sheetViews>
  <sheetFormatPr defaultColWidth="9.140625" defaultRowHeight="12.75"/>
  <cols>
    <col min="1" max="1" width="8.57421875" style="2" bestFit="1" customWidth="1"/>
    <col min="2" max="2" width="38.42187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19" width="8.00390625" style="2" bestFit="1" customWidth="1"/>
    <col min="20" max="20" width="7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7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8.00390625" style="2" bestFit="1" customWidth="1"/>
    <col min="61" max="61" width="5.28125" style="2" bestFit="1" customWidth="1"/>
    <col min="62" max="62" width="9.57421875" style="2" bestFit="1" customWidth="1"/>
    <col min="63" max="63" width="12.7109375" style="26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55" t="s">
        <v>66</v>
      </c>
      <c r="B1" s="137" t="s">
        <v>28</v>
      </c>
      <c r="C1" s="143" t="s">
        <v>154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56"/>
      <c r="B2" s="138"/>
      <c r="C2" s="142" t="s">
        <v>27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  <c r="W2" s="129" t="s">
        <v>25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1"/>
      <c r="AQ2" s="129" t="s">
        <v>26</v>
      </c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1"/>
      <c r="BK2" s="146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56"/>
      <c r="B3" s="138"/>
      <c r="C3" s="141" t="s">
        <v>102</v>
      </c>
      <c r="D3" s="133"/>
      <c r="E3" s="133"/>
      <c r="F3" s="133"/>
      <c r="G3" s="133"/>
      <c r="H3" s="133"/>
      <c r="I3" s="133"/>
      <c r="J3" s="133"/>
      <c r="K3" s="133"/>
      <c r="L3" s="134"/>
      <c r="M3" s="132" t="s">
        <v>103</v>
      </c>
      <c r="N3" s="133"/>
      <c r="O3" s="133"/>
      <c r="P3" s="133"/>
      <c r="Q3" s="133"/>
      <c r="R3" s="133"/>
      <c r="S3" s="133"/>
      <c r="T3" s="133"/>
      <c r="U3" s="133"/>
      <c r="V3" s="134"/>
      <c r="W3" s="132" t="s">
        <v>102</v>
      </c>
      <c r="X3" s="133"/>
      <c r="Y3" s="133"/>
      <c r="Z3" s="133"/>
      <c r="AA3" s="133"/>
      <c r="AB3" s="133"/>
      <c r="AC3" s="133"/>
      <c r="AD3" s="133"/>
      <c r="AE3" s="133"/>
      <c r="AF3" s="134"/>
      <c r="AG3" s="132" t="s">
        <v>103</v>
      </c>
      <c r="AH3" s="133"/>
      <c r="AI3" s="133"/>
      <c r="AJ3" s="133"/>
      <c r="AK3" s="133"/>
      <c r="AL3" s="133"/>
      <c r="AM3" s="133"/>
      <c r="AN3" s="133"/>
      <c r="AO3" s="133"/>
      <c r="AP3" s="134"/>
      <c r="AQ3" s="132" t="s">
        <v>102</v>
      </c>
      <c r="AR3" s="133"/>
      <c r="AS3" s="133"/>
      <c r="AT3" s="133"/>
      <c r="AU3" s="133"/>
      <c r="AV3" s="133"/>
      <c r="AW3" s="133"/>
      <c r="AX3" s="133"/>
      <c r="AY3" s="133"/>
      <c r="AZ3" s="134"/>
      <c r="BA3" s="132" t="s">
        <v>103</v>
      </c>
      <c r="BB3" s="133"/>
      <c r="BC3" s="133"/>
      <c r="BD3" s="133"/>
      <c r="BE3" s="133"/>
      <c r="BF3" s="133"/>
      <c r="BG3" s="133"/>
      <c r="BH3" s="133"/>
      <c r="BI3" s="133"/>
      <c r="BJ3" s="134"/>
      <c r="BK3" s="147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56"/>
      <c r="B4" s="138"/>
      <c r="C4" s="123" t="s">
        <v>29</v>
      </c>
      <c r="D4" s="123"/>
      <c r="E4" s="123"/>
      <c r="F4" s="123"/>
      <c r="G4" s="124"/>
      <c r="H4" s="126" t="s">
        <v>30</v>
      </c>
      <c r="I4" s="127"/>
      <c r="J4" s="127"/>
      <c r="K4" s="127"/>
      <c r="L4" s="128"/>
      <c r="M4" s="125" t="s">
        <v>29</v>
      </c>
      <c r="N4" s="123"/>
      <c r="O4" s="123"/>
      <c r="P4" s="123"/>
      <c r="Q4" s="124"/>
      <c r="R4" s="126" t="s">
        <v>30</v>
      </c>
      <c r="S4" s="127"/>
      <c r="T4" s="127"/>
      <c r="U4" s="127"/>
      <c r="V4" s="128"/>
      <c r="W4" s="125" t="s">
        <v>29</v>
      </c>
      <c r="X4" s="123"/>
      <c r="Y4" s="123"/>
      <c r="Z4" s="123"/>
      <c r="AA4" s="124"/>
      <c r="AB4" s="126" t="s">
        <v>30</v>
      </c>
      <c r="AC4" s="127"/>
      <c r="AD4" s="127"/>
      <c r="AE4" s="127"/>
      <c r="AF4" s="128"/>
      <c r="AG4" s="125" t="s">
        <v>29</v>
      </c>
      <c r="AH4" s="123"/>
      <c r="AI4" s="123"/>
      <c r="AJ4" s="123"/>
      <c r="AK4" s="124"/>
      <c r="AL4" s="126" t="s">
        <v>30</v>
      </c>
      <c r="AM4" s="127"/>
      <c r="AN4" s="127"/>
      <c r="AO4" s="127"/>
      <c r="AP4" s="128"/>
      <c r="AQ4" s="125" t="s">
        <v>29</v>
      </c>
      <c r="AR4" s="123"/>
      <c r="AS4" s="123"/>
      <c r="AT4" s="123"/>
      <c r="AU4" s="124"/>
      <c r="AV4" s="126" t="s">
        <v>30</v>
      </c>
      <c r="AW4" s="127"/>
      <c r="AX4" s="127"/>
      <c r="AY4" s="127"/>
      <c r="AZ4" s="128"/>
      <c r="BA4" s="125" t="s">
        <v>29</v>
      </c>
      <c r="BB4" s="123"/>
      <c r="BC4" s="123"/>
      <c r="BD4" s="123"/>
      <c r="BE4" s="124"/>
      <c r="BF4" s="126" t="s">
        <v>30</v>
      </c>
      <c r="BG4" s="127"/>
      <c r="BH4" s="127"/>
      <c r="BI4" s="127"/>
      <c r="BJ4" s="128"/>
      <c r="BK4" s="147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56"/>
      <c r="B5" s="138"/>
      <c r="C5" s="93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48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40"/>
    </row>
    <row r="7" spans="1:63" ht="12.75">
      <c r="A7" s="10" t="s">
        <v>67</v>
      </c>
      <c r="B7" s="17" t="s">
        <v>12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40"/>
    </row>
    <row r="8" spans="1:63" ht="12.75">
      <c r="A8" s="10"/>
      <c r="B8" s="21" t="s">
        <v>130</v>
      </c>
      <c r="C8" s="47">
        <v>0</v>
      </c>
      <c r="D8" s="45">
        <v>190.191130396</v>
      </c>
      <c r="E8" s="40">
        <v>0</v>
      </c>
      <c r="F8" s="40">
        <v>0</v>
      </c>
      <c r="G8" s="40">
        <v>0</v>
      </c>
      <c r="H8" s="40">
        <v>4.167551412</v>
      </c>
      <c r="I8" s="40">
        <v>1384.244379396</v>
      </c>
      <c r="J8" s="40">
        <v>134.479280124</v>
      </c>
      <c r="K8" s="40">
        <v>0</v>
      </c>
      <c r="L8" s="40">
        <v>197.076840639</v>
      </c>
      <c r="M8" s="40">
        <v>0</v>
      </c>
      <c r="N8" s="45">
        <v>0</v>
      </c>
      <c r="O8" s="40">
        <v>0</v>
      </c>
      <c r="P8" s="40">
        <v>0</v>
      </c>
      <c r="Q8" s="40">
        <v>0</v>
      </c>
      <c r="R8" s="40">
        <v>1.144431398</v>
      </c>
      <c r="S8" s="40">
        <v>36.646878575</v>
      </c>
      <c r="T8" s="40">
        <v>3.864470347</v>
      </c>
      <c r="U8" s="40">
        <v>0</v>
      </c>
      <c r="V8" s="40">
        <v>20.259830972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0.001394846</v>
      </c>
      <c r="AM8" s="40">
        <v>0</v>
      </c>
      <c r="AN8" s="40">
        <v>0</v>
      </c>
      <c r="AO8" s="40">
        <v>0</v>
      </c>
      <c r="AP8" s="40">
        <v>0.00321021</v>
      </c>
      <c r="AQ8" s="40">
        <v>0</v>
      </c>
      <c r="AR8" s="45">
        <v>0</v>
      </c>
      <c r="AS8" s="40">
        <v>0</v>
      </c>
      <c r="AT8" s="40">
        <v>0</v>
      </c>
      <c r="AU8" s="40">
        <v>0</v>
      </c>
      <c r="AV8" s="40">
        <v>16.506079568</v>
      </c>
      <c r="AW8" s="40">
        <v>538.420613981</v>
      </c>
      <c r="AX8" s="40">
        <v>11.082497588</v>
      </c>
      <c r="AY8" s="40">
        <v>0</v>
      </c>
      <c r="AZ8" s="40">
        <v>264.658885884</v>
      </c>
      <c r="BA8" s="40">
        <v>0</v>
      </c>
      <c r="BB8" s="45">
        <v>0</v>
      </c>
      <c r="BC8" s="40">
        <v>0</v>
      </c>
      <c r="BD8" s="40">
        <v>0</v>
      </c>
      <c r="BE8" s="40">
        <v>0</v>
      </c>
      <c r="BF8" s="40">
        <v>7.59004216</v>
      </c>
      <c r="BG8" s="45">
        <v>47.664677232</v>
      </c>
      <c r="BH8" s="40">
        <v>0</v>
      </c>
      <c r="BI8" s="40">
        <v>0</v>
      </c>
      <c r="BJ8" s="40">
        <v>41.853596611</v>
      </c>
      <c r="BK8" s="108">
        <v>2899.855791339</v>
      </c>
    </row>
    <row r="9" spans="1:63" ht="12.75">
      <c r="A9" s="10"/>
      <c r="B9" s="21" t="s">
        <v>131</v>
      </c>
      <c r="C9" s="47">
        <v>0</v>
      </c>
      <c r="D9" s="45">
        <v>434.831802442</v>
      </c>
      <c r="E9" s="40">
        <v>0</v>
      </c>
      <c r="F9" s="40">
        <v>0</v>
      </c>
      <c r="G9" s="48">
        <v>0</v>
      </c>
      <c r="H9" s="47">
        <v>52.965542397</v>
      </c>
      <c r="I9" s="40">
        <v>7709.435368436</v>
      </c>
      <c r="J9" s="40">
        <v>629.038261036</v>
      </c>
      <c r="K9" s="48">
        <v>0</v>
      </c>
      <c r="L9" s="48">
        <v>420.1903515</v>
      </c>
      <c r="M9" s="47">
        <v>0</v>
      </c>
      <c r="N9" s="45">
        <v>0</v>
      </c>
      <c r="O9" s="40">
        <v>0</v>
      </c>
      <c r="P9" s="48">
        <v>0</v>
      </c>
      <c r="Q9" s="48">
        <v>0</v>
      </c>
      <c r="R9" s="47">
        <v>23.283097722</v>
      </c>
      <c r="S9" s="40">
        <v>178.573708486</v>
      </c>
      <c r="T9" s="40">
        <v>5.868519682</v>
      </c>
      <c r="U9" s="40">
        <v>0</v>
      </c>
      <c r="V9" s="48">
        <v>43.74857179</v>
      </c>
      <c r="W9" s="47">
        <v>0</v>
      </c>
      <c r="X9" s="40">
        <v>0</v>
      </c>
      <c r="Y9" s="40">
        <v>0</v>
      </c>
      <c r="Z9" s="48">
        <v>0</v>
      </c>
      <c r="AA9" s="48">
        <v>0</v>
      </c>
      <c r="AB9" s="47">
        <v>0.012818659</v>
      </c>
      <c r="AC9" s="40">
        <v>43.005873341</v>
      </c>
      <c r="AD9" s="40">
        <v>0</v>
      </c>
      <c r="AE9" s="40">
        <v>0</v>
      </c>
      <c r="AF9" s="48">
        <v>0</v>
      </c>
      <c r="AG9" s="47">
        <v>0</v>
      </c>
      <c r="AH9" s="40">
        <v>0</v>
      </c>
      <c r="AI9" s="40">
        <v>0</v>
      </c>
      <c r="AJ9" s="40">
        <v>0</v>
      </c>
      <c r="AK9" s="48">
        <v>0</v>
      </c>
      <c r="AL9" s="47">
        <v>0.008443896</v>
      </c>
      <c r="AM9" s="40">
        <v>0</v>
      </c>
      <c r="AN9" s="40">
        <v>0</v>
      </c>
      <c r="AO9" s="48">
        <v>0</v>
      </c>
      <c r="AP9" s="48">
        <v>0</v>
      </c>
      <c r="AQ9" s="47">
        <v>0</v>
      </c>
      <c r="AR9" s="45">
        <v>0</v>
      </c>
      <c r="AS9" s="40">
        <v>0</v>
      </c>
      <c r="AT9" s="48">
        <v>0</v>
      </c>
      <c r="AU9" s="48">
        <v>0</v>
      </c>
      <c r="AV9" s="47">
        <v>77.191127842</v>
      </c>
      <c r="AW9" s="40">
        <v>1922.193457822</v>
      </c>
      <c r="AX9" s="40">
        <v>1.470756904</v>
      </c>
      <c r="AY9" s="48">
        <v>0</v>
      </c>
      <c r="AZ9" s="48">
        <v>479.601897762</v>
      </c>
      <c r="BA9" s="47">
        <v>0</v>
      </c>
      <c r="BB9" s="45">
        <v>0</v>
      </c>
      <c r="BC9" s="40">
        <v>0</v>
      </c>
      <c r="BD9" s="48">
        <v>0</v>
      </c>
      <c r="BE9" s="48">
        <v>0</v>
      </c>
      <c r="BF9" s="47">
        <v>29.943332838</v>
      </c>
      <c r="BG9" s="45">
        <v>38.523329267</v>
      </c>
      <c r="BH9" s="40">
        <v>1.411553646</v>
      </c>
      <c r="BI9" s="40">
        <v>0</v>
      </c>
      <c r="BJ9" s="40">
        <v>59.486850162</v>
      </c>
      <c r="BK9" s="108">
        <v>12150.78466563</v>
      </c>
    </row>
    <row r="10" spans="1:63" ht="12.75">
      <c r="A10" s="10"/>
      <c r="B10" s="21" t="s">
        <v>125</v>
      </c>
      <c r="C10" s="47">
        <v>0</v>
      </c>
      <c r="D10" s="45">
        <v>502.005512826</v>
      </c>
      <c r="E10" s="40">
        <v>0</v>
      </c>
      <c r="F10" s="40">
        <v>0</v>
      </c>
      <c r="G10" s="46">
        <v>0</v>
      </c>
      <c r="H10" s="47">
        <v>21.352109613</v>
      </c>
      <c r="I10" s="40">
        <v>3128.404202176</v>
      </c>
      <c r="J10" s="40">
        <v>5.831480325</v>
      </c>
      <c r="K10" s="48">
        <v>0</v>
      </c>
      <c r="L10" s="46">
        <v>466.35133155</v>
      </c>
      <c r="M10" s="47">
        <v>0</v>
      </c>
      <c r="N10" s="45">
        <v>0</v>
      </c>
      <c r="O10" s="40">
        <v>0</v>
      </c>
      <c r="P10" s="48">
        <v>0</v>
      </c>
      <c r="Q10" s="46">
        <v>0</v>
      </c>
      <c r="R10" s="47">
        <v>6.172454232</v>
      </c>
      <c r="S10" s="40">
        <v>66.097684496</v>
      </c>
      <c r="T10" s="40">
        <v>1.435760607</v>
      </c>
      <c r="U10" s="40">
        <v>0</v>
      </c>
      <c r="V10" s="46">
        <v>6.595976418</v>
      </c>
      <c r="W10" s="47">
        <v>0</v>
      </c>
      <c r="X10" s="40">
        <v>0</v>
      </c>
      <c r="Y10" s="40">
        <v>0</v>
      </c>
      <c r="Z10" s="48">
        <v>0</v>
      </c>
      <c r="AA10" s="46">
        <v>0</v>
      </c>
      <c r="AB10" s="47">
        <v>0</v>
      </c>
      <c r="AC10" s="40">
        <v>0</v>
      </c>
      <c r="AD10" s="40">
        <v>0</v>
      </c>
      <c r="AE10" s="40">
        <v>0</v>
      </c>
      <c r="AF10" s="46">
        <v>0</v>
      </c>
      <c r="AG10" s="47">
        <v>0</v>
      </c>
      <c r="AH10" s="40">
        <v>0</v>
      </c>
      <c r="AI10" s="40">
        <v>0</v>
      </c>
      <c r="AJ10" s="40">
        <v>0</v>
      </c>
      <c r="AK10" s="46">
        <v>0</v>
      </c>
      <c r="AL10" s="47">
        <v>0</v>
      </c>
      <c r="AM10" s="40">
        <v>0</v>
      </c>
      <c r="AN10" s="40">
        <v>0</v>
      </c>
      <c r="AO10" s="48">
        <v>0</v>
      </c>
      <c r="AP10" s="46">
        <v>0</v>
      </c>
      <c r="AQ10" s="47">
        <v>0</v>
      </c>
      <c r="AR10" s="45">
        <v>0</v>
      </c>
      <c r="AS10" s="40">
        <v>0</v>
      </c>
      <c r="AT10" s="48">
        <v>0</v>
      </c>
      <c r="AU10" s="46">
        <v>0</v>
      </c>
      <c r="AV10" s="47">
        <v>10.235744688</v>
      </c>
      <c r="AW10" s="40">
        <v>961.368570979</v>
      </c>
      <c r="AX10" s="40">
        <v>0</v>
      </c>
      <c r="AY10" s="48">
        <v>0</v>
      </c>
      <c r="AZ10" s="46">
        <v>71.830870674</v>
      </c>
      <c r="BA10" s="47">
        <v>0</v>
      </c>
      <c r="BB10" s="45">
        <v>0</v>
      </c>
      <c r="BC10" s="40">
        <v>0</v>
      </c>
      <c r="BD10" s="48">
        <v>0</v>
      </c>
      <c r="BE10" s="46">
        <v>0</v>
      </c>
      <c r="BF10" s="47">
        <v>4.386636945</v>
      </c>
      <c r="BG10" s="45">
        <v>22.376949608</v>
      </c>
      <c r="BH10" s="40">
        <v>8.788560519</v>
      </c>
      <c r="BI10" s="40">
        <v>0</v>
      </c>
      <c r="BJ10" s="40">
        <v>12.817234245</v>
      </c>
      <c r="BK10" s="108">
        <v>5296.051079901</v>
      </c>
    </row>
    <row r="11" spans="1:64" ht="12.75">
      <c r="A11" s="31"/>
      <c r="B11" s="32" t="s">
        <v>76</v>
      </c>
      <c r="C11" s="94">
        <f>SUM(C8:C10)</f>
        <v>0</v>
      </c>
      <c r="D11" s="76">
        <f aca="true" t="shared" si="0" ref="D11:BJ11">SUM(D8:D10)</f>
        <v>1127.0284456640002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78.485203422</v>
      </c>
      <c r="I11" s="76">
        <f t="shared" si="0"/>
        <v>12222.083950008</v>
      </c>
      <c r="J11" s="76">
        <f t="shared" si="0"/>
        <v>769.3490214850001</v>
      </c>
      <c r="K11" s="76">
        <f t="shared" si="0"/>
        <v>0</v>
      </c>
      <c r="L11" s="76">
        <f t="shared" si="0"/>
        <v>1083.618523689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30.599983352000002</v>
      </c>
      <c r="S11" s="76">
        <f t="shared" si="0"/>
        <v>281.318271557</v>
      </c>
      <c r="T11" s="76">
        <f t="shared" si="0"/>
        <v>11.168750636</v>
      </c>
      <c r="U11" s="76">
        <f t="shared" si="0"/>
        <v>0</v>
      </c>
      <c r="V11" s="76">
        <f t="shared" si="0"/>
        <v>70.60437918000001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0.012818659</v>
      </c>
      <c r="AC11" s="76">
        <f t="shared" si="0"/>
        <v>43.005873341</v>
      </c>
      <c r="AD11" s="76">
        <f t="shared" si="0"/>
        <v>0</v>
      </c>
      <c r="AE11" s="76">
        <f t="shared" si="0"/>
        <v>0</v>
      </c>
      <c r="AF11" s="76">
        <f t="shared" si="0"/>
        <v>0</v>
      </c>
      <c r="AG11" s="76">
        <f t="shared" si="0"/>
        <v>0</v>
      </c>
      <c r="AH11" s="76">
        <f t="shared" si="0"/>
        <v>0</v>
      </c>
      <c r="AI11" s="76">
        <f t="shared" si="0"/>
        <v>0</v>
      </c>
      <c r="AJ11" s="76">
        <f t="shared" si="0"/>
        <v>0</v>
      </c>
      <c r="AK11" s="76">
        <f t="shared" si="0"/>
        <v>0</v>
      </c>
      <c r="AL11" s="76">
        <f t="shared" si="0"/>
        <v>0.009838742</v>
      </c>
      <c r="AM11" s="76">
        <f t="shared" si="0"/>
        <v>0</v>
      </c>
      <c r="AN11" s="76">
        <f t="shared" si="0"/>
        <v>0</v>
      </c>
      <c r="AO11" s="76">
        <f t="shared" si="0"/>
        <v>0</v>
      </c>
      <c r="AP11" s="76">
        <f t="shared" si="0"/>
        <v>0.00321021</v>
      </c>
      <c r="AQ11" s="76">
        <f t="shared" si="0"/>
        <v>0</v>
      </c>
      <c r="AR11" s="76">
        <f t="shared" si="0"/>
        <v>0</v>
      </c>
      <c r="AS11" s="76">
        <f t="shared" si="0"/>
        <v>0</v>
      </c>
      <c r="AT11" s="76">
        <f t="shared" si="0"/>
        <v>0</v>
      </c>
      <c r="AU11" s="76">
        <f t="shared" si="0"/>
        <v>0</v>
      </c>
      <c r="AV11" s="76">
        <f t="shared" si="0"/>
        <v>103.932952098</v>
      </c>
      <c r="AW11" s="76">
        <f t="shared" si="0"/>
        <v>3421.982642782</v>
      </c>
      <c r="AX11" s="76">
        <f t="shared" si="0"/>
        <v>12.553254492</v>
      </c>
      <c r="AY11" s="76">
        <f t="shared" si="0"/>
        <v>0</v>
      </c>
      <c r="AZ11" s="76">
        <f t="shared" si="0"/>
        <v>816.09165432</v>
      </c>
      <c r="BA11" s="76">
        <f t="shared" si="0"/>
        <v>0</v>
      </c>
      <c r="BB11" s="76">
        <f t="shared" si="0"/>
        <v>0</v>
      </c>
      <c r="BC11" s="76">
        <f t="shared" si="0"/>
        <v>0</v>
      </c>
      <c r="BD11" s="76">
        <f t="shared" si="0"/>
        <v>0</v>
      </c>
      <c r="BE11" s="76">
        <f t="shared" si="0"/>
        <v>0</v>
      </c>
      <c r="BF11" s="76">
        <f t="shared" si="0"/>
        <v>41.920011943</v>
      </c>
      <c r="BG11" s="76">
        <f t="shared" si="0"/>
        <v>108.56495610700001</v>
      </c>
      <c r="BH11" s="76">
        <f t="shared" si="0"/>
        <v>10.200114165</v>
      </c>
      <c r="BI11" s="76">
        <f t="shared" si="0"/>
        <v>0</v>
      </c>
      <c r="BJ11" s="76">
        <f t="shared" si="0"/>
        <v>114.15768101799999</v>
      </c>
      <c r="BK11" s="109">
        <f>SUM(BK8:BK10)</f>
        <v>20346.69153687</v>
      </c>
      <c r="BL11" s="86"/>
    </row>
    <row r="12" spans="1:64" ht="12.75">
      <c r="A12" s="10" t="s">
        <v>68</v>
      </c>
      <c r="B12" s="17" t="s">
        <v>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6"/>
      <c r="BL12" s="86"/>
    </row>
    <row r="13" spans="1:64" ht="12.75">
      <c r="A13" s="10"/>
      <c r="B13" s="17" t="s">
        <v>122</v>
      </c>
      <c r="C13" s="47">
        <v>0</v>
      </c>
      <c r="D13" s="45">
        <v>6.256576739</v>
      </c>
      <c r="E13" s="40">
        <v>0</v>
      </c>
      <c r="F13" s="40">
        <v>0</v>
      </c>
      <c r="G13" s="46">
        <v>0</v>
      </c>
      <c r="H13" s="47">
        <v>4.701049191</v>
      </c>
      <c r="I13" s="40">
        <v>24.065070791</v>
      </c>
      <c r="J13" s="40">
        <v>0</v>
      </c>
      <c r="K13" s="48">
        <v>0</v>
      </c>
      <c r="L13" s="46">
        <v>5.346199235</v>
      </c>
      <c r="M13" s="47">
        <v>0</v>
      </c>
      <c r="N13" s="45">
        <v>0</v>
      </c>
      <c r="O13" s="40">
        <v>0</v>
      </c>
      <c r="P13" s="48">
        <v>0</v>
      </c>
      <c r="Q13" s="46">
        <v>0</v>
      </c>
      <c r="R13" s="47">
        <v>1.832452265</v>
      </c>
      <c r="S13" s="40">
        <v>0</v>
      </c>
      <c r="T13" s="40">
        <v>0</v>
      </c>
      <c r="U13" s="40">
        <v>0</v>
      </c>
      <c r="V13" s="46">
        <v>0.421557362</v>
      </c>
      <c r="W13" s="47">
        <v>0</v>
      </c>
      <c r="X13" s="40">
        <v>0</v>
      </c>
      <c r="Y13" s="40">
        <v>0</v>
      </c>
      <c r="Z13" s="48">
        <v>0</v>
      </c>
      <c r="AA13" s="46">
        <v>0</v>
      </c>
      <c r="AB13" s="47">
        <v>9.8292E-05</v>
      </c>
      <c r="AC13" s="40">
        <v>0</v>
      </c>
      <c r="AD13" s="40">
        <v>0</v>
      </c>
      <c r="AE13" s="40">
        <v>0</v>
      </c>
      <c r="AF13" s="46">
        <v>0</v>
      </c>
      <c r="AG13" s="47">
        <v>0</v>
      </c>
      <c r="AH13" s="40">
        <v>0</v>
      </c>
      <c r="AI13" s="40">
        <v>0</v>
      </c>
      <c r="AJ13" s="40">
        <v>0</v>
      </c>
      <c r="AK13" s="46">
        <v>0</v>
      </c>
      <c r="AL13" s="47">
        <v>0</v>
      </c>
      <c r="AM13" s="40">
        <v>0</v>
      </c>
      <c r="AN13" s="40">
        <v>0</v>
      </c>
      <c r="AO13" s="48">
        <v>0</v>
      </c>
      <c r="AP13" s="46">
        <v>0</v>
      </c>
      <c r="AQ13" s="47">
        <v>0</v>
      </c>
      <c r="AR13" s="45">
        <v>0</v>
      </c>
      <c r="AS13" s="40">
        <v>0</v>
      </c>
      <c r="AT13" s="48">
        <v>0</v>
      </c>
      <c r="AU13" s="46">
        <v>0</v>
      </c>
      <c r="AV13" s="47">
        <v>1.594102116</v>
      </c>
      <c r="AW13" s="40">
        <v>0</v>
      </c>
      <c r="AX13" s="40">
        <v>0</v>
      </c>
      <c r="AY13" s="48">
        <v>0</v>
      </c>
      <c r="AZ13" s="46">
        <v>13.131926987</v>
      </c>
      <c r="BA13" s="47">
        <v>0</v>
      </c>
      <c r="BB13" s="45">
        <v>0</v>
      </c>
      <c r="BC13" s="40">
        <v>0</v>
      </c>
      <c r="BD13" s="48">
        <v>0</v>
      </c>
      <c r="BE13" s="46">
        <v>0</v>
      </c>
      <c r="BF13" s="47">
        <v>0.369737962</v>
      </c>
      <c r="BG13" s="45">
        <v>0</v>
      </c>
      <c r="BH13" s="40">
        <v>0</v>
      </c>
      <c r="BI13" s="40">
        <v>0</v>
      </c>
      <c r="BJ13" s="40">
        <v>0.131440359</v>
      </c>
      <c r="BK13" s="108">
        <v>57.850211299</v>
      </c>
      <c r="BL13" s="86"/>
    </row>
    <row r="14" spans="1:64" ht="12.75">
      <c r="A14" s="10"/>
      <c r="B14" s="21" t="s">
        <v>132</v>
      </c>
      <c r="C14" s="47">
        <v>0</v>
      </c>
      <c r="D14" s="45">
        <v>57.900379306</v>
      </c>
      <c r="E14" s="40">
        <v>0</v>
      </c>
      <c r="F14" s="40">
        <v>0</v>
      </c>
      <c r="G14" s="46">
        <v>0</v>
      </c>
      <c r="H14" s="47">
        <v>38.35259272</v>
      </c>
      <c r="I14" s="40">
        <v>66.483577478</v>
      </c>
      <c r="J14" s="40">
        <v>0</v>
      </c>
      <c r="K14" s="48">
        <v>0</v>
      </c>
      <c r="L14" s="46">
        <v>76.424601205</v>
      </c>
      <c r="M14" s="47">
        <v>0</v>
      </c>
      <c r="N14" s="45">
        <v>0</v>
      </c>
      <c r="O14" s="40">
        <v>0</v>
      </c>
      <c r="P14" s="48">
        <v>0</v>
      </c>
      <c r="Q14" s="46">
        <v>0</v>
      </c>
      <c r="R14" s="47">
        <v>16.884554664</v>
      </c>
      <c r="S14" s="40">
        <v>2.124152587</v>
      </c>
      <c r="T14" s="40">
        <v>0</v>
      </c>
      <c r="U14" s="40">
        <v>0</v>
      </c>
      <c r="V14" s="46">
        <v>11.28013166</v>
      </c>
      <c r="W14" s="47">
        <v>0</v>
      </c>
      <c r="X14" s="40">
        <v>0</v>
      </c>
      <c r="Y14" s="40">
        <v>0</v>
      </c>
      <c r="Z14" s="48">
        <v>0</v>
      </c>
      <c r="AA14" s="46">
        <v>0</v>
      </c>
      <c r="AB14" s="47">
        <v>0</v>
      </c>
      <c r="AC14" s="40">
        <v>0</v>
      </c>
      <c r="AD14" s="40">
        <v>0</v>
      </c>
      <c r="AE14" s="40">
        <v>0</v>
      </c>
      <c r="AF14" s="46">
        <v>0</v>
      </c>
      <c r="AG14" s="47">
        <v>0</v>
      </c>
      <c r="AH14" s="40">
        <v>0</v>
      </c>
      <c r="AI14" s="40">
        <v>0</v>
      </c>
      <c r="AJ14" s="40">
        <v>0</v>
      </c>
      <c r="AK14" s="46">
        <v>0</v>
      </c>
      <c r="AL14" s="47">
        <v>0</v>
      </c>
      <c r="AM14" s="40">
        <v>0</v>
      </c>
      <c r="AN14" s="40">
        <v>0</v>
      </c>
      <c r="AO14" s="48">
        <v>0</v>
      </c>
      <c r="AP14" s="46">
        <v>0</v>
      </c>
      <c r="AQ14" s="47">
        <v>0</v>
      </c>
      <c r="AR14" s="45">
        <v>0.41512592</v>
      </c>
      <c r="AS14" s="40">
        <v>0</v>
      </c>
      <c r="AT14" s="48">
        <v>0</v>
      </c>
      <c r="AU14" s="46">
        <v>0</v>
      </c>
      <c r="AV14" s="47">
        <v>17.054695515</v>
      </c>
      <c r="AW14" s="40">
        <v>23.730796128</v>
      </c>
      <c r="AX14" s="40">
        <v>6.30371552</v>
      </c>
      <c r="AY14" s="48">
        <v>0</v>
      </c>
      <c r="AZ14" s="46">
        <v>81.403091672</v>
      </c>
      <c r="BA14" s="47">
        <v>0</v>
      </c>
      <c r="BB14" s="45">
        <v>0</v>
      </c>
      <c r="BC14" s="40">
        <v>0</v>
      </c>
      <c r="BD14" s="48">
        <v>0</v>
      </c>
      <c r="BE14" s="46">
        <v>0</v>
      </c>
      <c r="BF14" s="47">
        <v>4.373097992</v>
      </c>
      <c r="BG14" s="45">
        <v>0.059248972</v>
      </c>
      <c r="BH14" s="40">
        <v>0</v>
      </c>
      <c r="BI14" s="40">
        <v>0</v>
      </c>
      <c r="BJ14" s="40">
        <v>3.820736274</v>
      </c>
      <c r="BK14" s="108">
        <v>406.610497613</v>
      </c>
      <c r="BL14" s="86"/>
    </row>
    <row r="15" spans="1:64" ht="12.75">
      <c r="A15" s="31"/>
      <c r="B15" s="32" t="s">
        <v>77</v>
      </c>
      <c r="C15" s="77">
        <f aca="true" t="shared" si="1" ref="C15:AH15">SUM(C13:C14)</f>
        <v>0</v>
      </c>
      <c r="D15" s="77">
        <f t="shared" si="1"/>
        <v>64.156956045</v>
      </c>
      <c r="E15" s="77">
        <f t="shared" si="1"/>
        <v>0</v>
      </c>
      <c r="F15" s="77">
        <f t="shared" si="1"/>
        <v>0</v>
      </c>
      <c r="G15" s="77">
        <f t="shared" si="1"/>
        <v>0</v>
      </c>
      <c r="H15" s="77">
        <f t="shared" si="1"/>
        <v>43.053641911</v>
      </c>
      <c r="I15" s="77">
        <f t="shared" si="1"/>
        <v>90.548648269</v>
      </c>
      <c r="J15" s="77">
        <f t="shared" si="1"/>
        <v>0</v>
      </c>
      <c r="K15" s="77">
        <f t="shared" si="1"/>
        <v>0</v>
      </c>
      <c r="L15" s="77">
        <f t="shared" si="1"/>
        <v>81.77080044</v>
      </c>
      <c r="M15" s="77">
        <f t="shared" si="1"/>
        <v>0</v>
      </c>
      <c r="N15" s="77">
        <f t="shared" si="1"/>
        <v>0</v>
      </c>
      <c r="O15" s="77">
        <f t="shared" si="1"/>
        <v>0</v>
      </c>
      <c r="P15" s="77">
        <f t="shared" si="1"/>
        <v>0</v>
      </c>
      <c r="Q15" s="77">
        <f t="shared" si="1"/>
        <v>0</v>
      </c>
      <c r="R15" s="77">
        <f t="shared" si="1"/>
        <v>18.717006929</v>
      </c>
      <c r="S15" s="77">
        <f t="shared" si="1"/>
        <v>2.124152587</v>
      </c>
      <c r="T15" s="77">
        <f t="shared" si="1"/>
        <v>0</v>
      </c>
      <c r="U15" s="77">
        <f t="shared" si="1"/>
        <v>0</v>
      </c>
      <c r="V15" s="77">
        <f t="shared" si="1"/>
        <v>11.701689022</v>
      </c>
      <c r="W15" s="77">
        <f t="shared" si="1"/>
        <v>0</v>
      </c>
      <c r="X15" s="77">
        <f t="shared" si="1"/>
        <v>0</v>
      </c>
      <c r="Y15" s="77">
        <f t="shared" si="1"/>
        <v>0</v>
      </c>
      <c r="Z15" s="77">
        <f t="shared" si="1"/>
        <v>0</v>
      </c>
      <c r="AA15" s="77">
        <f t="shared" si="1"/>
        <v>0</v>
      </c>
      <c r="AB15" s="77">
        <f t="shared" si="1"/>
        <v>9.8292E-05</v>
      </c>
      <c r="AC15" s="77">
        <f t="shared" si="1"/>
        <v>0</v>
      </c>
      <c r="AD15" s="77">
        <f t="shared" si="1"/>
        <v>0</v>
      </c>
      <c r="AE15" s="77">
        <f t="shared" si="1"/>
        <v>0</v>
      </c>
      <c r="AF15" s="77">
        <f t="shared" si="1"/>
        <v>0</v>
      </c>
      <c r="AG15" s="77">
        <f t="shared" si="1"/>
        <v>0</v>
      </c>
      <c r="AH15" s="77">
        <f t="shared" si="1"/>
        <v>0</v>
      </c>
      <c r="AI15" s="77">
        <f aca="true" t="shared" si="2" ref="AI15:BJ15">SUM(AI13:AI14)</f>
        <v>0</v>
      </c>
      <c r="AJ15" s="77">
        <f t="shared" si="2"/>
        <v>0</v>
      </c>
      <c r="AK15" s="77">
        <f t="shared" si="2"/>
        <v>0</v>
      </c>
      <c r="AL15" s="77">
        <f t="shared" si="2"/>
        <v>0</v>
      </c>
      <c r="AM15" s="77">
        <f t="shared" si="2"/>
        <v>0</v>
      </c>
      <c r="AN15" s="77">
        <f t="shared" si="2"/>
        <v>0</v>
      </c>
      <c r="AO15" s="77">
        <f t="shared" si="2"/>
        <v>0</v>
      </c>
      <c r="AP15" s="77">
        <f t="shared" si="2"/>
        <v>0</v>
      </c>
      <c r="AQ15" s="77">
        <f t="shared" si="2"/>
        <v>0</v>
      </c>
      <c r="AR15" s="77">
        <f t="shared" si="2"/>
        <v>0.41512592</v>
      </c>
      <c r="AS15" s="77">
        <f t="shared" si="2"/>
        <v>0</v>
      </c>
      <c r="AT15" s="77">
        <f t="shared" si="2"/>
        <v>0</v>
      </c>
      <c r="AU15" s="77">
        <f t="shared" si="2"/>
        <v>0</v>
      </c>
      <c r="AV15" s="77">
        <f t="shared" si="2"/>
        <v>18.648797630999997</v>
      </c>
      <c r="AW15" s="77">
        <f t="shared" si="2"/>
        <v>23.730796128</v>
      </c>
      <c r="AX15" s="77">
        <f t="shared" si="2"/>
        <v>6.30371552</v>
      </c>
      <c r="AY15" s="77">
        <f t="shared" si="2"/>
        <v>0</v>
      </c>
      <c r="AZ15" s="77">
        <f t="shared" si="2"/>
        <v>94.535018659</v>
      </c>
      <c r="BA15" s="77">
        <f t="shared" si="2"/>
        <v>0</v>
      </c>
      <c r="BB15" s="77">
        <f t="shared" si="2"/>
        <v>0</v>
      </c>
      <c r="BC15" s="77">
        <f t="shared" si="2"/>
        <v>0</v>
      </c>
      <c r="BD15" s="77">
        <f t="shared" si="2"/>
        <v>0</v>
      </c>
      <c r="BE15" s="77">
        <f t="shared" si="2"/>
        <v>0</v>
      </c>
      <c r="BF15" s="77">
        <f t="shared" si="2"/>
        <v>4.742835954</v>
      </c>
      <c r="BG15" s="77">
        <f t="shared" si="2"/>
        <v>0.059248972</v>
      </c>
      <c r="BH15" s="77">
        <f t="shared" si="2"/>
        <v>0</v>
      </c>
      <c r="BI15" s="77">
        <f t="shared" si="2"/>
        <v>0</v>
      </c>
      <c r="BJ15" s="77">
        <f t="shared" si="2"/>
        <v>3.952176633</v>
      </c>
      <c r="BK15" s="110">
        <f>SUM(BK13:BK14)</f>
        <v>464.46070891200003</v>
      </c>
      <c r="BL15" s="86"/>
    </row>
    <row r="16" spans="1:64" ht="12.75">
      <c r="A16" s="10" t="s">
        <v>69</v>
      </c>
      <c r="B16" s="17" t="s">
        <v>10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51"/>
      <c r="BL16" s="86"/>
    </row>
    <row r="17" spans="1:64" ht="12.75">
      <c r="A17" s="10"/>
      <c r="B17" s="106" t="s">
        <v>146</v>
      </c>
      <c r="C17" s="47">
        <v>0</v>
      </c>
      <c r="D17" s="45">
        <v>0.508208138</v>
      </c>
      <c r="E17" s="40">
        <v>0</v>
      </c>
      <c r="F17" s="40">
        <v>0</v>
      </c>
      <c r="G17" s="46">
        <v>0</v>
      </c>
      <c r="H17" s="63">
        <v>0.49826305</v>
      </c>
      <c r="I17" s="40">
        <v>5.083097796</v>
      </c>
      <c r="J17" s="40">
        <v>0</v>
      </c>
      <c r="K17" s="40">
        <v>0</v>
      </c>
      <c r="L17" s="46">
        <v>7.743567497</v>
      </c>
      <c r="M17" s="63">
        <v>0</v>
      </c>
      <c r="N17" s="45">
        <v>0</v>
      </c>
      <c r="O17" s="40">
        <v>0</v>
      </c>
      <c r="P17" s="40">
        <v>0</v>
      </c>
      <c r="Q17" s="46">
        <v>0</v>
      </c>
      <c r="R17" s="63">
        <v>0.062153838</v>
      </c>
      <c r="S17" s="40">
        <v>0</v>
      </c>
      <c r="T17" s="40">
        <v>0</v>
      </c>
      <c r="U17" s="40">
        <v>0</v>
      </c>
      <c r="V17" s="46">
        <v>0.327692607</v>
      </c>
      <c r="W17" s="63">
        <v>0</v>
      </c>
      <c r="X17" s="40">
        <v>0</v>
      </c>
      <c r="Y17" s="40">
        <v>0</v>
      </c>
      <c r="Z17" s="40">
        <v>0</v>
      </c>
      <c r="AA17" s="46">
        <v>0</v>
      </c>
      <c r="AB17" s="63">
        <v>0</v>
      </c>
      <c r="AC17" s="40">
        <v>0</v>
      </c>
      <c r="AD17" s="40">
        <v>0</v>
      </c>
      <c r="AE17" s="40">
        <v>0</v>
      </c>
      <c r="AF17" s="46">
        <v>0</v>
      </c>
      <c r="AG17" s="63">
        <v>0</v>
      </c>
      <c r="AH17" s="40">
        <v>0</v>
      </c>
      <c r="AI17" s="40">
        <v>0</v>
      </c>
      <c r="AJ17" s="40">
        <v>0</v>
      </c>
      <c r="AK17" s="46">
        <v>0</v>
      </c>
      <c r="AL17" s="63">
        <v>0</v>
      </c>
      <c r="AM17" s="40">
        <v>0</v>
      </c>
      <c r="AN17" s="40">
        <v>0</v>
      </c>
      <c r="AO17" s="40">
        <v>0</v>
      </c>
      <c r="AP17" s="46">
        <v>0</v>
      </c>
      <c r="AQ17" s="63">
        <v>0</v>
      </c>
      <c r="AR17" s="45">
        <v>0</v>
      </c>
      <c r="AS17" s="40">
        <v>0</v>
      </c>
      <c r="AT17" s="40">
        <v>0</v>
      </c>
      <c r="AU17" s="46">
        <v>0</v>
      </c>
      <c r="AV17" s="63">
        <v>0.095918692</v>
      </c>
      <c r="AW17" s="40">
        <v>21.098517718</v>
      </c>
      <c r="AX17" s="40">
        <v>0</v>
      </c>
      <c r="AY17" s="40">
        <v>0</v>
      </c>
      <c r="AZ17" s="46">
        <v>6.225191453</v>
      </c>
      <c r="BA17" s="63">
        <v>0</v>
      </c>
      <c r="BB17" s="45">
        <v>0</v>
      </c>
      <c r="BC17" s="40">
        <v>0</v>
      </c>
      <c r="BD17" s="40">
        <v>0</v>
      </c>
      <c r="BE17" s="46">
        <v>0</v>
      </c>
      <c r="BF17" s="63">
        <v>0.028420352</v>
      </c>
      <c r="BG17" s="45">
        <v>0</v>
      </c>
      <c r="BH17" s="40">
        <v>0</v>
      </c>
      <c r="BI17" s="40">
        <v>0</v>
      </c>
      <c r="BJ17" s="48">
        <v>0.230915382</v>
      </c>
      <c r="BK17" s="108">
        <v>41.901946523</v>
      </c>
      <c r="BL17" s="86"/>
    </row>
    <row r="18" spans="1:64" ht="12.75">
      <c r="A18" s="31"/>
      <c r="B18" s="32" t="s">
        <v>98</v>
      </c>
      <c r="C18" s="95">
        <f aca="true" t="shared" si="3" ref="C18:AH18">SUM(C17:C17)</f>
        <v>0</v>
      </c>
      <c r="D18" s="78">
        <f t="shared" si="3"/>
        <v>0.508208138</v>
      </c>
      <c r="E18" s="78">
        <f t="shared" si="3"/>
        <v>0</v>
      </c>
      <c r="F18" s="78">
        <f t="shared" si="3"/>
        <v>0</v>
      </c>
      <c r="G18" s="78">
        <f t="shared" si="3"/>
        <v>0</v>
      </c>
      <c r="H18" s="78">
        <f t="shared" si="3"/>
        <v>0.49826305</v>
      </c>
      <c r="I18" s="78">
        <f t="shared" si="3"/>
        <v>5.083097796</v>
      </c>
      <c r="J18" s="78">
        <f t="shared" si="3"/>
        <v>0</v>
      </c>
      <c r="K18" s="78">
        <f t="shared" si="3"/>
        <v>0</v>
      </c>
      <c r="L18" s="78">
        <f t="shared" si="3"/>
        <v>7.743567497</v>
      </c>
      <c r="M18" s="78">
        <f t="shared" si="3"/>
        <v>0</v>
      </c>
      <c r="N18" s="78">
        <f t="shared" si="3"/>
        <v>0</v>
      </c>
      <c r="O18" s="78">
        <f t="shared" si="3"/>
        <v>0</v>
      </c>
      <c r="P18" s="78">
        <f t="shared" si="3"/>
        <v>0</v>
      </c>
      <c r="Q18" s="78">
        <f t="shared" si="3"/>
        <v>0</v>
      </c>
      <c r="R18" s="78">
        <f t="shared" si="3"/>
        <v>0.062153838</v>
      </c>
      <c r="S18" s="78">
        <f t="shared" si="3"/>
        <v>0</v>
      </c>
      <c r="T18" s="78">
        <f t="shared" si="3"/>
        <v>0</v>
      </c>
      <c r="U18" s="78">
        <f t="shared" si="3"/>
        <v>0</v>
      </c>
      <c r="V18" s="78">
        <f t="shared" si="3"/>
        <v>0.327692607</v>
      </c>
      <c r="W18" s="78">
        <f t="shared" si="3"/>
        <v>0</v>
      </c>
      <c r="X18" s="78">
        <f t="shared" si="3"/>
        <v>0</v>
      </c>
      <c r="Y18" s="78">
        <f t="shared" si="3"/>
        <v>0</v>
      </c>
      <c r="Z18" s="78">
        <f t="shared" si="3"/>
        <v>0</v>
      </c>
      <c r="AA18" s="78">
        <f t="shared" si="3"/>
        <v>0</v>
      </c>
      <c r="AB18" s="78">
        <f t="shared" si="3"/>
        <v>0</v>
      </c>
      <c r="AC18" s="78">
        <f t="shared" si="3"/>
        <v>0</v>
      </c>
      <c r="AD18" s="78">
        <f t="shared" si="3"/>
        <v>0</v>
      </c>
      <c r="AE18" s="78">
        <f t="shared" si="3"/>
        <v>0</v>
      </c>
      <c r="AF18" s="78">
        <f t="shared" si="3"/>
        <v>0</v>
      </c>
      <c r="AG18" s="78">
        <f t="shared" si="3"/>
        <v>0</v>
      </c>
      <c r="AH18" s="78">
        <f t="shared" si="3"/>
        <v>0</v>
      </c>
      <c r="AI18" s="78">
        <f aca="true" t="shared" si="4" ref="AI18:BK18">SUM(AI17:AI17)</f>
        <v>0</v>
      </c>
      <c r="AJ18" s="78">
        <f t="shared" si="4"/>
        <v>0</v>
      </c>
      <c r="AK18" s="78">
        <f t="shared" si="4"/>
        <v>0</v>
      </c>
      <c r="AL18" s="78">
        <f t="shared" si="4"/>
        <v>0</v>
      </c>
      <c r="AM18" s="78">
        <f t="shared" si="4"/>
        <v>0</v>
      </c>
      <c r="AN18" s="78">
        <f t="shared" si="4"/>
        <v>0</v>
      </c>
      <c r="AO18" s="78">
        <f t="shared" si="4"/>
        <v>0</v>
      </c>
      <c r="AP18" s="78">
        <f t="shared" si="4"/>
        <v>0</v>
      </c>
      <c r="AQ18" s="78">
        <f t="shared" si="4"/>
        <v>0</v>
      </c>
      <c r="AR18" s="78">
        <f t="shared" si="4"/>
        <v>0</v>
      </c>
      <c r="AS18" s="78">
        <f t="shared" si="4"/>
        <v>0</v>
      </c>
      <c r="AT18" s="78">
        <f t="shared" si="4"/>
        <v>0</v>
      </c>
      <c r="AU18" s="78">
        <f t="shared" si="4"/>
        <v>0</v>
      </c>
      <c r="AV18" s="78">
        <f t="shared" si="4"/>
        <v>0.095918692</v>
      </c>
      <c r="AW18" s="78">
        <f t="shared" si="4"/>
        <v>21.098517718</v>
      </c>
      <c r="AX18" s="78">
        <f t="shared" si="4"/>
        <v>0</v>
      </c>
      <c r="AY18" s="78">
        <f t="shared" si="4"/>
        <v>0</v>
      </c>
      <c r="AZ18" s="78">
        <f t="shared" si="4"/>
        <v>6.225191453</v>
      </c>
      <c r="BA18" s="78">
        <f t="shared" si="4"/>
        <v>0</v>
      </c>
      <c r="BB18" s="78">
        <f t="shared" si="4"/>
        <v>0</v>
      </c>
      <c r="BC18" s="78">
        <f t="shared" si="4"/>
        <v>0</v>
      </c>
      <c r="BD18" s="78">
        <f t="shared" si="4"/>
        <v>0</v>
      </c>
      <c r="BE18" s="78">
        <f t="shared" si="4"/>
        <v>0</v>
      </c>
      <c r="BF18" s="78">
        <f t="shared" si="4"/>
        <v>0.028420352</v>
      </c>
      <c r="BG18" s="78">
        <f t="shared" si="4"/>
        <v>0</v>
      </c>
      <c r="BH18" s="78">
        <f t="shared" si="4"/>
        <v>0</v>
      </c>
      <c r="BI18" s="78">
        <f t="shared" si="4"/>
        <v>0</v>
      </c>
      <c r="BJ18" s="78">
        <f t="shared" si="4"/>
        <v>0.230915382</v>
      </c>
      <c r="BK18" s="111">
        <f t="shared" si="4"/>
        <v>41.901946523</v>
      </c>
      <c r="BL18" s="86"/>
    </row>
    <row r="19" spans="1:64" ht="12.75">
      <c r="A19" s="10" t="s">
        <v>70</v>
      </c>
      <c r="B19" s="17" t="s">
        <v>13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52"/>
      <c r="BL19" s="86"/>
    </row>
    <row r="20" spans="1:64" ht="12.75">
      <c r="A20" s="10"/>
      <c r="B20" s="18" t="s">
        <v>31</v>
      </c>
      <c r="C20" s="96"/>
      <c r="D20" s="50"/>
      <c r="E20" s="51"/>
      <c r="F20" s="51"/>
      <c r="G20" s="52"/>
      <c r="H20" s="49"/>
      <c r="I20" s="51"/>
      <c r="J20" s="51"/>
      <c r="K20" s="51"/>
      <c r="L20" s="52"/>
      <c r="M20" s="49"/>
      <c r="N20" s="50"/>
      <c r="O20" s="51"/>
      <c r="P20" s="51"/>
      <c r="Q20" s="52"/>
      <c r="R20" s="49"/>
      <c r="S20" s="51"/>
      <c r="T20" s="51"/>
      <c r="U20" s="51"/>
      <c r="V20" s="52"/>
      <c r="W20" s="49"/>
      <c r="X20" s="51"/>
      <c r="Y20" s="51"/>
      <c r="Z20" s="51"/>
      <c r="AA20" s="52"/>
      <c r="AB20" s="49"/>
      <c r="AC20" s="51"/>
      <c r="AD20" s="51"/>
      <c r="AE20" s="51"/>
      <c r="AF20" s="52"/>
      <c r="AG20" s="49"/>
      <c r="AH20" s="51"/>
      <c r="AI20" s="51"/>
      <c r="AJ20" s="51"/>
      <c r="AK20" s="52"/>
      <c r="AL20" s="49"/>
      <c r="AM20" s="51"/>
      <c r="AN20" s="51"/>
      <c r="AO20" s="51"/>
      <c r="AP20" s="52"/>
      <c r="AQ20" s="49"/>
      <c r="AR20" s="50"/>
      <c r="AS20" s="51"/>
      <c r="AT20" s="51"/>
      <c r="AU20" s="52"/>
      <c r="AV20" s="49"/>
      <c r="AW20" s="51"/>
      <c r="AX20" s="51"/>
      <c r="AY20" s="51"/>
      <c r="AZ20" s="52"/>
      <c r="BA20" s="49"/>
      <c r="BB20" s="50"/>
      <c r="BC20" s="51"/>
      <c r="BD20" s="51"/>
      <c r="BE20" s="52"/>
      <c r="BF20" s="49"/>
      <c r="BG20" s="50"/>
      <c r="BH20" s="51"/>
      <c r="BI20" s="51"/>
      <c r="BJ20" s="52"/>
      <c r="BK20" s="53"/>
      <c r="BL20" s="86"/>
    </row>
    <row r="21" spans="1:64" ht="12.75">
      <c r="A21" s="31"/>
      <c r="B21" s="32" t="s">
        <v>83</v>
      </c>
      <c r="C21" s="97"/>
      <c r="D21" s="55"/>
      <c r="E21" s="55"/>
      <c r="F21" s="55"/>
      <c r="G21" s="56"/>
      <c r="H21" s="54"/>
      <c r="I21" s="55"/>
      <c r="J21" s="55"/>
      <c r="K21" s="55"/>
      <c r="L21" s="56"/>
      <c r="M21" s="54"/>
      <c r="N21" s="55"/>
      <c r="O21" s="55"/>
      <c r="P21" s="55"/>
      <c r="Q21" s="56"/>
      <c r="R21" s="54"/>
      <c r="S21" s="55"/>
      <c r="T21" s="55"/>
      <c r="U21" s="55"/>
      <c r="V21" s="56"/>
      <c r="W21" s="54"/>
      <c r="X21" s="55"/>
      <c r="Y21" s="55"/>
      <c r="Z21" s="55"/>
      <c r="AA21" s="56"/>
      <c r="AB21" s="54"/>
      <c r="AC21" s="55"/>
      <c r="AD21" s="55"/>
      <c r="AE21" s="55"/>
      <c r="AF21" s="56"/>
      <c r="AG21" s="54"/>
      <c r="AH21" s="55"/>
      <c r="AI21" s="55"/>
      <c r="AJ21" s="55"/>
      <c r="AK21" s="56"/>
      <c r="AL21" s="54"/>
      <c r="AM21" s="55"/>
      <c r="AN21" s="55"/>
      <c r="AO21" s="55"/>
      <c r="AP21" s="56"/>
      <c r="AQ21" s="54"/>
      <c r="AR21" s="55"/>
      <c r="AS21" s="55"/>
      <c r="AT21" s="55"/>
      <c r="AU21" s="56"/>
      <c r="AV21" s="54"/>
      <c r="AW21" s="55"/>
      <c r="AX21" s="55"/>
      <c r="AY21" s="55"/>
      <c r="AZ21" s="56"/>
      <c r="BA21" s="54"/>
      <c r="BB21" s="55"/>
      <c r="BC21" s="55"/>
      <c r="BD21" s="55"/>
      <c r="BE21" s="56"/>
      <c r="BF21" s="54"/>
      <c r="BG21" s="55"/>
      <c r="BH21" s="55"/>
      <c r="BI21" s="55"/>
      <c r="BJ21" s="56"/>
      <c r="BK21" s="57"/>
      <c r="BL21" s="86"/>
    </row>
    <row r="22" spans="1:64" ht="12.75">
      <c r="A22" s="10" t="s">
        <v>72</v>
      </c>
      <c r="B22" s="21" t="s">
        <v>87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6"/>
      <c r="BL22" s="86"/>
    </row>
    <row r="23" spans="1:64" ht="12.75">
      <c r="A23" s="10"/>
      <c r="B23" s="18" t="s">
        <v>31</v>
      </c>
      <c r="C23" s="96"/>
      <c r="D23" s="50"/>
      <c r="E23" s="51"/>
      <c r="F23" s="51"/>
      <c r="G23" s="52"/>
      <c r="H23" s="49"/>
      <c r="I23" s="51"/>
      <c r="J23" s="51"/>
      <c r="K23" s="51"/>
      <c r="L23" s="52"/>
      <c r="M23" s="49"/>
      <c r="N23" s="50"/>
      <c r="O23" s="51"/>
      <c r="P23" s="51"/>
      <c r="Q23" s="52"/>
      <c r="R23" s="49"/>
      <c r="S23" s="51"/>
      <c r="T23" s="51"/>
      <c r="U23" s="51"/>
      <c r="V23" s="52"/>
      <c r="W23" s="49"/>
      <c r="X23" s="51"/>
      <c r="Y23" s="51"/>
      <c r="Z23" s="51"/>
      <c r="AA23" s="52"/>
      <c r="AB23" s="49"/>
      <c r="AC23" s="51"/>
      <c r="AD23" s="51"/>
      <c r="AE23" s="51"/>
      <c r="AF23" s="52"/>
      <c r="AG23" s="49"/>
      <c r="AH23" s="51"/>
      <c r="AI23" s="51"/>
      <c r="AJ23" s="51"/>
      <c r="AK23" s="52"/>
      <c r="AL23" s="49"/>
      <c r="AM23" s="51"/>
      <c r="AN23" s="51"/>
      <c r="AO23" s="51"/>
      <c r="AP23" s="52"/>
      <c r="AQ23" s="49"/>
      <c r="AR23" s="50"/>
      <c r="AS23" s="51"/>
      <c r="AT23" s="51"/>
      <c r="AU23" s="52"/>
      <c r="AV23" s="49"/>
      <c r="AW23" s="51"/>
      <c r="AX23" s="51"/>
      <c r="AY23" s="51"/>
      <c r="AZ23" s="52"/>
      <c r="BA23" s="49"/>
      <c r="BB23" s="50"/>
      <c r="BC23" s="51"/>
      <c r="BD23" s="51"/>
      <c r="BE23" s="52"/>
      <c r="BF23" s="49"/>
      <c r="BG23" s="50"/>
      <c r="BH23" s="51"/>
      <c r="BI23" s="51"/>
      <c r="BJ23" s="52"/>
      <c r="BK23" s="53"/>
      <c r="BL23" s="86"/>
    </row>
    <row r="24" spans="1:64" ht="12.75">
      <c r="A24" s="31"/>
      <c r="B24" s="32" t="s">
        <v>82</v>
      </c>
      <c r="C24" s="97"/>
      <c r="D24" s="55"/>
      <c r="E24" s="55"/>
      <c r="F24" s="55"/>
      <c r="G24" s="56"/>
      <c r="H24" s="54"/>
      <c r="I24" s="55"/>
      <c r="J24" s="55"/>
      <c r="K24" s="55"/>
      <c r="L24" s="56"/>
      <c r="M24" s="54"/>
      <c r="N24" s="55"/>
      <c r="O24" s="55"/>
      <c r="P24" s="55"/>
      <c r="Q24" s="56"/>
      <c r="R24" s="54"/>
      <c r="S24" s="55"/>
      <c r="T24" s="55"/>
      <c r="U24" s="55"/>
      <c r="V24" s="56"/>
      <c r="W24" s="54"/>
      <c r="X24" s="55"/>
      <c r="Y24" s="55"/>
      <c r="Z24" s="55"/>
      <c r="AA24" s="56"/>
      <c r="AB24" s="54"/>
      <c r="AC24" s="55"/>
      <c r="AD24" s="55"/>
      <c r="AE24" s="55"/>
      <c r="AF24" s="56"/>
      <c r="AG24" s="54"/>
      <c r="AH24" s="55"/>
      <c r="AI24" s="55"/>
      <c r="AJ24" s="55"/>
      <c r="AK24" s="56"/>
      <c r="AL24" s="54"/>
      <c r="AM24" s="55"/>
      <c r="AN24" s="55"/>
      <c r="AO24" s="55"/>
      <c r="AP24" s="56"/>
      <c r="AQ24" s="54"/>
      <c r="AR24" s="55"/>
      <c r="AS24" s="55"/>
      <c r="AT24" s="55"/>
      <c r="AU24" s="56"/>
      <c r="AV24" s="54"/>
      <c r="AW24" s="55"/>
      <c r="AX24" s="55"/>
      <c r="AY24" s="55"/>
      <c r="AZ24" s="56"/>
      <c r="BA24" s="54"/>
      <c r="BB24" s="55"/>
      <c r="BC24" s="55"/>
      <c r="BD24" s="55"/>
      <c r="BE24" s="56"/>
      <c r="BF24" s="54"/>
      <c r="BG24" s="55"/>
      <c r="BH24" s="55"/>
      <c r="BI24" s="55"/>
      <c r="BJ24" s="56"/>
      <c r="BK24" s="57"/>
      <c r="BL24" s="86"/>
    </row>
    <row r="25" spans="1:64" ht="12.75">
      <c r="A25" s="10" t="s">
        <v>73</v>
      </c>
      <c r="B25" s="17" t="s">
        <v>14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6"/>
      <c r="BL25" s="86"/>
    </row>
    <row r="26" spans="1:64" ht="12.75">
      <c r="A26" s="10"/>
      <c r="B26" s="21" t="s">
        <v>139</v>
      </c>
      <c r="C26" s="47">
        <v>0</v>
      </c>
      <c r="D26" s="45">
        <v>178.578801899</v>
      </c>
      <c r="E26" s="40">
        <v>0</v>
      </c>
      <c r="F26" s="40">
        <v>0</v>
      </c>
      <c r="G26" s="46">
        <v>0</v>
      </c>
      <c r="H26" s="63">
        <v>8.322548529</v>
      </c>
      <c r="I26" s="40">
        <v>1528.862298431</v>
      </c>
      <c r="J26" s="40">
        <v>0.348161353</v>
      </c>
      <c r="K26" s="40">
        <v>0</v>
      </c>
      <c r="L26" s="46">
        <v>97.505453117</v>
      </c>
      <c r="M26" s="63">
        <v>0</v>
      </c>
      <c r="N26" s="45">
        <v>0</v>
      </c>
      <c r="O26" s="40">
        <v>0</v>
      </c>
      <c r="P26" s="40">
        <v>0</v>
      </c>
      <c r="Q26" s="46">
        <v>0</v>
      </c>
      <c r="R26" s="63">
        <v>3.649469131</v>
      </c>
      <c r="S26" s="40">
        <v>3.608875312</v>
      </c>
      <c r="T26" s="40">
        <v>0.758640167</v>
      </c>
      <c r="U26" s="40">
        <v>0</v>
      </c>
      <c r="V26" s="46">
        <v>23.416790482</v>
      </c>
      <c r="W26" s="63">
        <v>0</v>
      </c>
      <c r="X26" s="40">
        <v>0</v>
      </c>
      <c r="Y26" s="40">
        <v>0</v>
      </c>
      <c r="Z26" s="40">
        <v>0</v>
      </c>
      <c r="AA26" s="46">
        <v>0</v>
      </c>
      <c r="AB26" s="63">
        <v>0</v>
      </c>
      <c r="AC26" s="40">
        <v>0</v>
      </c>
      <c r="AD26" s="40">
        <v>0</v>
      </c>
      <c r="AE26" s="40">
        <v>0</v>
      </c>
      <c r="AF26" s="46">
        <v>0</v>
      </c>
      <c r="AG26" s="63">
        <v>0</v>
      </c>
      <c r="AH26" s="40">
        <v>0</v>
      </c>
      <c r="AI26" s="40">
        <v>0</v>
      </c>
      <c r="AJ26" s="40">
        <v>0</v>
      </c>
      <c r="AK26" s="46">
        <v>0</v>
      </c>
      <c r="AL26" s="63">
        <v>0</v>
      </c>
      <c r="AM26" s="40">
        <v>0</v>
      </c>
      <c r="AN26" s="40">
        <v>0</v>
      </c>
      <c r="AO26" s="40">
        <v>0</v>
      </c>
      <c r="AP26" s="46">
        <v>0</v>
      </c>
      <c r="AQ26" s="63">
        <v>0</v>
      </c>
      <c r="AR26" s="45">
        <v>0</v>
      </c>
      <c r="AS26" s="40">
        <v>0</v>
      </c>
      <c r="AT26" s="40">
        <v>0</v>
      </c>
      <c r="AU26" s="46">
        <v>0</v>
      </c>
      <c r="AV26" s="63">
        <v>9.671428006</v>
      </c>
      <c r="AW26" s="40">
        <v>199.275026112</v>
      </c>
      <c r="AX26" s="40">
        <v>2.667438771</v>
      </c>
      <c r="AY26" s="40">
        <v>0</v>
      </c>
      <c r="AZ26" s="46">
        <v>371.287522336</v>
      </c>
      <c r="BA26" s="63">
        <v>0</v>
      </c>
      <c r="BB26" s="45">
        <v>0</v>
      </c>
      <c r="BC26" s="40">
        <v>0</v>
      </c>
      <c r="BD26" s="40">
        <v>0</v>
      </c>
      <c r="BE26" s="46">
        <v>0</v>
      </c>
      <c r="BF26" s="63">
        <v>3.845506874</v>
      </c>
      <c r="BG26" s="45">
        <v>12.434397215</v>
      </c>
      <c r="BH26" s="40">
        <v>0</v>
      </c>
      <c r="BI26" s="40">
        <v>0</v>
      </c>
      <c r="BJ26" s="46">
        <v>26.010788622</v>
      </c>
      <c r="BK26" s="108">
        <v>2470.243146357</v>
      </c>
      <c r="BL26" s="86"/>
    </row>
    <row r="27" spans="1:64" ht="12.75">
      <c r="A27" s="10"/>
      <c r="B27" s="21" t="s">
        <v>133</v>
      </c>
      <c r="C27" s="47">
        <v>0</v>
      </c>
      <c r="D27" s="45">
        <v>61.267772715</v>
      </c>
      <c r="E27" s="40">
        <v>0</v>
      </c>
      <c r="F27" s="40">
        <v>0</v>
      </c>
      <c r="G27" s="46">
        <v>0</v>
      </c>
      <c r="H27" s="63">
        <v>1.985203988</v>
      </c>
      <c r="I27" s="40">
        <v>32.908967225</v>
      </c>
      <c r="J27" s="40">
        <v>0</v>
      </c>
      <c r="K27" s="40">
        <v>0</v>
      </c>
      <c r="L27" s="46">
        <v>37.98988439</v>
      </c>
      <c r="M27" s="63">
        <v>0</v>
      </c>
      <c r="N27" s="45">
        <v>0</v>
      </c>
      <c r="O27" s="40">
        <v>0</v>
      </c>
      <c r="P27" s="40">
        <v>0</v>
      </c>
      <c r="Q27" s="46">
        <v>0</v>
      </c>
      <c r="R27" s="63">
        <v>0.63205921</v>
      </c>
      <c r="S27" s="40">
        <v>13.804675458</v>
      </c>
      <c r="T27" s="40">
        <v>0</v>
      </c>
      <c r="U27" s="40">
        <v>0</v>
      </c>
      <c r="V27" s="46">
        <v>13.606692293</v>
      </c>
      <c r="W27" s="63">
        <v>0</v>
      </c>
      <c r="X27" s="40">
        <v>0</v>
      </c>
      <c r="Y27" s="40">
        <v>0</v>
      </c>
      <c r="Z27" s="40">
        <v>0</v>
      </c>
      <c r="AA27" s="46">
        <v>0</v>
      </c>
      <c r="AB27" s="63">
        <v>0</v>
      </c>
      <c r="AC27" s="40">
        <v>0</v>
      </c>
      <c r="AD27" s="40">
        <v>0</v>
      </c>
      <c r="AE27" s="40">
        <v>0</v>
      </c>
      <c r="AF27" s="46">
        <v>0</v>
      </c>
      <c r="AG27" s="63">
        <v>0</v>
      </c>
      <c r="AH27" s="40">
        <v>0</v>
      </c>
      <c r="AI27" s="40">
        <v>0</v>
      </c>
      <c r="AJ27" s="40">
        <v>0</v>
      </c>
      <c r="AK27" s="46">
        <v>0</v>
      </c>
      <c r="AL27" s="63">
        <v>0</v>
      </c>
      <c r="AM27" s="40">
        <v>0</v>
      </c>
      <c r="AN27" s="40">
        <v>0</v>
      </c>
      <c r="AO27" s="40">
        <v>0</v>
      </c>
      <c r="AP27" s="46">
        <v>0</v>
      </c>
      <c r="AQ27" s="63">
        <v>0</v>
      </c>
      <c r="AR27" s="45">
        <v>0</v>
      </c>
      <c r="AS27" s="40">
        <v>0</v>
      </c>
      <c r="AT27" s="40">
        <v>0</v>
      </c>
      <c r="AU27" s="46">
        <v>0</v>
      </c>
      <c r="AV27" s="63">
        <v>10.379560862</v>
      </c>
      <c r="AW27" s="40">
        <v>57.833380975</v>
      </c>
      <c r="AX27" s="40">
        <v>0</v>
      </c>
      <c r="AY27" s="40">
        <v>0</v>
      </c>
      <c r="AZ27" s="46">
        <v>95.020245261</v>
      </c>
      <c r="BA27" s="63">
        <v>0</v>
      </c>
      <c r="BB27" s="45">
        <v>0</v>
      </c>
      <c r="BC27" s="40">
        <v>0</v>
      </c>
      <c r="BD27" s="40">
        <v>0</v>
      </c>
      <c r="BE27" s="46">
        <v>0</v>
      </c>
      <c r="BF27" s="63">
        <v>1.746800708</v>
      </c>
      <c r="BG27" s="45">
        <v>5.680018467</v>
      </c>
      <c r="BH27" s="40">
        <v>5.036344963</v>
      </c>
      <c r="BI27" s="40">
        <v>0</v>
      </c>
      <c r="BJ27" s="46">
        <v>4.387722505</v>
      </c>
      <c r="BK27" s="108">
        <v>342.27932902</v>
      </c>
      <c r="BL27" s="86"/>
    </row>
    <row r="28" spans="1:64" ht="12.75">
      <c r="A28" s="10"/>
      <c r="B28" s="21" t="s">
        <v>137</v>
      </c>
      <c r="C28" s="47">
        <v>0</v>
      </c>
      <c r="D28" s="45">
        <v>0.873821469</v>
      </c>
      <c r="E28" s="40">
        <v>0</v>
      </c>
      <c r="F28" s="40">
        <v>0</v>
      </c>
      <c r="G28" s="46">
        <v>0</v>
      </c>
      <c r="H28" s="63">
        <v>2.964138987</v>
      </c>
      <c r="I28" s="40">
        <v>20.107794555</v>
      </c>
      <c r="J28" s="40">
        <v>0</v>
      </c>
      <c r="K28" s="40">
        <v>0</v>
      </c>
      <c r="L28" s="46">
        <v>6.290081588</v>
      </c>
      <c r="M28" s="63">
        <v>0</v>
      </c>
      <c r="N28" s="45">
        <v>0</v>
      </c>
      <c r="O28" s="40">
        <v>0</v>
      </c>
      <c r="P28" s="40">
        <v>0</v>
      </c>
      <c r="Q28" s="46">
        <v>0</v>
      </c>
      <c r="R28" s="63">
        <v>1.005780055</v>
      </c>
      <c r="S28" s="40">
        <v>0</v>
      </c>
      <c r="T28" s="40">
        <v>0</v>
      </c>
      <c r="U28" s="40">
        <v>0</v>
      </c>
      <c r="V28" s="46">
        <v>0.536674309</v>
      </c>
      <c r="W28" s="63">
        <v>0</v>
      </c>
      <c r="X28" s="40">
        <v>0</v>
      </c>
      <c r="Y28" s="40">
        <v>0</v>
      </c>
      <c r="Z28" s="40">
        <v>0</v>
      </c>
      <c r="AA28" s="46">
        <v>0</v>
      </c>
      <c r="AB28" s="63">
        <v>0</v>
      </c>
      <c r="AC28" s="40">
        <v>0</v>
      </c>
      <c r="AD28" s="40">
        <v>0</v>
      </c>
      <c r="AE28" s="40">
        <v>0</v>
      </c>
      <c r="AF28" s="46">
        <v>0</v>
      </c>
      <c r="AG28" s="63">
        <v>0</v>
      </c>
      <c r="AH28" s="40">
        <v>0</v>
      </c>
      <c r="AI28" s="40">
        <v>0</v>
      </c>
      <c r="AJ28" s="40">
        <v>0</v>
      </c>
      <c r="AK28" s="46">
        <v>0</v>
      </c>
      <c r="AL28" s="63">
        <v>0.003034679</v>
      </c>
      <c r="AM28" s="40">
        <v>0</v>
      </c>
      <c r="AN28" s="40">
        <v>0</v>
      </c>
      <c r="AO28" s="40">
        <v>0</v>
      </c>
      <c r="AP28" s="46">
        <v>0</v>
      </c>
      <c r="AQ28" s="63">
        <v>0</v>
      </c>
      <c r="AR28" s="45">
        <v>0</v>
      </c>
      <c r="AS28" s="40">
        <v>0</v>
      </c>
      <c r="AT28" s="40">
        <v>0</v>
      </c>
      <c r="AU28" s="46">
        <v>0</v>
      </c>
      <c r="AV28" s="63">
        <v>29.242506894</v>
      </c>
      <c r="AW28" s="40">
        <v>16.205804417</v>
      </c>
      <c r="AX28" s="40">
        <v>0</v>
      </c>
      <c r="AY28" s="40">
        <v>0</v>
      </c>
      <c r="AZ28" s="46">
        <v>101.989222258</v>
      </c>
      <c r="BA28" s="63">
        <v>0</v>
      </c>
      <c r="BB28" s="45">
        <v>0</v>
      </c>
      <c r="BC28" s="40">
        <v>0</v>
      </c>
      <c r="BD28" s="40">
        <v>0</v>
      </c>
      <c r="BE28" s="46">
        <v>0</v>
      </c>
      <c r="BF28" s="63">
        <v>7.361707957</v>
      </c>
      <c r="BG28" s="45">
        <v>1.976667335</v>
      </c>
      <c r="BH28" s="40">
        <v>0</v>
      </c>
      <c r="BI28" s="40">
        <v>0</v>
      </c>
      <c r="BJ28" s="46">
        <v>17.508623542</v>
      </c>
      <c r="BK28" s="108">
        <v>206.065858045</v>
      </c>
      <c r="BL28" s="86"/>
    </row>
    <row r="29" spans="1:64" ht="12.75">
      <c r="A29" s="10"/>
      <c r="B29" s="21" t="s">
        <v>141</v>
      </c>
      <c r="C29" s="47">
        <v>0</v>
      </c>
      <c r="D29" s="45">
        <v>118.052098685</v>
      </c>
      <c r="E29" s="40">
        <v>0</v>
      </c>
      <c r="F29" s="40">
        <v>0</v>
      </c>
      <c r="G29" s="46">
        <v>0</v>
      </c>
      <c r="H29" s="63">
        <v>9.585265392</v>
      </c>
      <c r="I29" s="40">
        <v>11.928390938</v>
      </c>
      <c r="J29" s="40">
        <v>0</v>
      </c>
      <c r="K29" s="40">
        <v>0</v>
      </c>
      <c r="L29" s="46">
        <v>106.309552852</v>
      </c>
      <c r="M29" s="63">
        <v>0</v>
      </c>
      <c r="N29" s="45">
        <v>0</v>
      </c>
      <c r="O29" s="40">
        <v>0</v>
      </c>
      <c r="P29" s="40">
        <v>0</v>
      </c>
      <c r="Q29" s="46">
        <v>0</v>
      </c>
      <c r="R29" s="63">
        <v>4.209125112</v>
      </c>
      <c r="S29" s="40">
        <v>8.248773956</v>
      </c>
      <c r="T29" s="40">
        <v>0</v>
      </c>
      <c r="U29" s="40">
        <v>0</v>
      </c>
      <c r="V29" s="46">
        <v>3.162118004</v>
      </c>
      <c r="W29" s="63">
        <v>0</v>
      </c>
      <c r="X29" s="40">
        <v>0</v>
      </c>
      <c r="Y29" s="40">
        <v>0</v>
      </c>
      <c r="Z29" s="40">
        <v>0</v>
      </c>
      <c r="AA29" s="46">
        <v>0</v>
      </c>
      <c r="AB29" s="63">
        <v>0.000117673</v>
      </c>
      <c r="AC29" s="40">
        <v>0</v>
      </c>
      <c r="AD29" s="40">
        <v>0</v>
      </c>
      <c r="AE29" s="40">
        <v>0</v>
      </c>
      <c r="AF29" s="46">
        <v>0</v>
      </c>
      <c r="AG29" s="63">
        <v>0</v>
      </c>
      <c r="AH29" s="40">
        <v>0</v>
      </c>
      <c r="AI29" s="40">
        <v>0</v>
      </c>
      <c r="AJ29" s="40">
        <v>0</v>
      </c>
      <c r="AK29" s="46">
        <v>0</v>
      </c>
      <c r="AL29" s="63">
        <v>0</v>
      </c>
      <c r="AM29" s="40">
        <v>0</v>
      </c>
      <c r="AN29" s="40">
        <v>0</v>
      </c>
      <c r="AO29" s="40">
        <v>0</v>
      </c>
      <c r="AP29" s="46">
        <v>0</v>
      </c>
      <c r="AQ29" s="63">
        <v>0</v>
      </c>
      <c r="AR29" s="45">
        <v>0</v>
      </c>
      <c r="AS29" s="40">
        <v>0</v>
      </c>
      <c r="AT29" s="40">
        <v>0</v>
      </c>
      <c r="AU29" s="46">
        <v>0</v>
      </c>
      <c r="AV29" s="63">
        <v>8.183732307</v>
      </c>
      <c r="AW29" s="40">
        <v>26.013335773</v>
      </c>
      <c r="AX29" s="40">
        <v>7.192138394</v>
      </c>
      <c r="AY29" s="40">
        <v>0</v>
      </c>
      <c r="AZ29" s="46">
        <v>191.088020569</v>
      </c>
      <c r="BA29" s="63">
        <v>0</v>
      </c>
      <c r="BB29" s="45">
        <v>0</v>
      </c>
      <c r="BC29" s="40">
        <v>0</v>
      </c>
      <c r="BD29" s="40">
        <v>0</v>
      </c>
      <c r="BE29" s="46">
        <v>0</v>
      </c>
      <c r="BF29" s="63">
        <v>2.0320105</v>
      </c>
      <c r="BG29" s="45">
        <v>2.67879239</v>
      </c>
      <c r="BH29" s="40">
        <v>0</v>
      </c>
      <c r="BI29" s="40">
        <v>0</v>
      </c>
      <c r="BJ29" s="46">
        <v>8.198084275</v>
      </c>
      <c r="BK29" s="108">
        <v>506.88155682</v>
      </c>
      <c r="BL29" s="86"/>
    </row>
    <row r="30" spans="1:64" ht="25.5">
      <c r="A30" s="10"/>
      <c r="B30" s="21" t="s">
        <v>151</v>
      </c>
      <c r="C30" s="47">
        <v>0</v>
      </c>
      <c r="D30" s="45">
        <v>25.596450991</v>
      </c>
      <c r="E30" s="40">
        <v>0</v>
      </c>
      <c r="F30" s="40">
        <v>0</v>
      </c>
      <c r="G30" s="46">
        <v>0</v>
      </c>
      <c r="H30" s="63">
        <v>1.46063128</v>
      </c>
      <c r="I30" s="40">
        <v>460.304755589</v>
      </c>
      <c r="J30" s="40">
        <v>5.018911959</v>
      </c>
      <c r="K30" s="40">
        <v>0</v>
      </c>
      <c r="L30" s="46">
        <v>74.670674156</v>
      </c>
      <c r="M30" s="63">
        <v>0</v>
      </c>
      <c r="N30" s="45">
        <v>0</v>
      </c>
      <c r="O30" s="40">
        <v>0</v>
      </c>
      <c r="P30" s="40">
        <v>0</v>
      </c>
      <c r="Q30" s="46">
        <v>0</v>
      </c>
      <c r="R30" s="63">
        <v>0.188172915</v>
      </c>
      <c r="S30" s="40">
        <v>21.050000223</v>
      </c>
      <c r="T30" s="40">
        <v>1.003324498</v>
      </c>
      <c r="U30" s="40">
        <v>0</v>
      </c>
      <c r="V30" s="46">
        <v>4.138139868</v>
      </c>
      <c r="W30" s="63">
        <v>0</v>
      </c>
      <c r="X30" s="40">
        <v>0</v>
      </c>
      <c r="Y30" s="40">
        <v>0</v>
      </c>
      <c r="Z30" s="40">
        <v>0</v>
      </c>
      <c r="AA30" s="46">
        <v>0</v>
      </c>
      <c r="AB30" s="63">
        <v>0</v>
      </c>
      <c r="AC30" s="40">
        <v>0</v>
      </c>
      <c r="AD30" s="40">
        <v>0</v>
      </c>
      <c r="AE30" s="40">
        <v>0</v>
      </c>
      <c r="AF30" s="46">
        <v>0</v>
      </c>
      <c r="AG30" s="63">
        <v>0</v>
      </c>
      <c r="AH30" s="40">
        <v>0</v>
      </c>
      <c r="AI30" s="40">
        <v>0</v>
      </c>
      <c r="AJ30" s="40">
        <v>0</v>
      </c>
      <c r="AK30" s="46">
        <v>0</v>
      </c>
      <c r="AL30" s="63">
        <v>0</v>
      </c>
      <c r="AM30" s="40">
        <v>0</v>
      </c>
      <c r="AN30" s="40">
        <v>0</v>
      </c>
      <c r="AO30" s="40">
        <v>0</v>
      </c>
      <c r="AP30" s="46">
        <v>0</v>
      </c>
      <c r="AQ30" s="63">
        <v>0</v>
      </c>
      <c r="AR30" s="45">
        <v>0</v>
      </c>
      <c r="AS30" s="40">
        <v>0</v>
      </c>
      <c r="AT30" s="40">
        <v>0</v>
      </c>
      <c r="AU30" s="46">
        <v>0</v>
      </c>
      <c r="AV30" s="63">
        <v>0.687471212</v>
      </c>
      <c r="AW30" s="40">
        <v>33.131894865</v>
      </c>
      <c r="AX30" s="40">
        <v>0</v>
      </c>
      <c r="AY30" s="40">
        <v>0</v>
      </c>
      <c r="AZ30" s="46">
        <v>53.949847382</v>
      </c>
      <c r="BA30" s="63">
        <v>0</v>
      </c>
      <c r="BB30" s="45">
        <v>0</v>
      </c>
      <c r="BC30" s="40">
        <v>0</v>
      </c>
      <c r="BD30" s="40">
        <v>0</v>
      </c>
      <c r="BE30" s="46">
        <v>0</v>
      </c>
      <c r="BF30" s="63">
        <v>0.08663553</v>
      </c>
      <c r="BG30" s="45">
        <v>0</v>
      </c>
      <c r="BH30" s="40">
        <v>0</v>
      </c>
      <c r="BI30" s="40">
        <v>0</v>
      </c>
      <c r="BJ30" s="46">
        <v>2.086510789</v>
      </c>
      <c r="BK30" s="108">
        <v>683.373421257</v>
      </c>
      <c r="BL30" s="86"/>
    </row>
    <row r="31" spans="1:64" ht="12.75">
      <c r="A31" s="10"/>
      <c r="B31" s="21" t="s">
        <v>135</v>
      </c>
      <c r="C31" s="47">
        <v>0</v>
      </c>
      <c r="D31" s="45">
        <v>295.363913562</v>
      </c>
      <c r="E31" s="40">
        <v>0</v>
      </c>
      <c r="F31" s="40">
        <v>0</v>
      </c>
      <c r="G31" s="46">
        <v>0</v>
      </c>
      <c r="H31" s="63">
        <v>16.410908792</v>
      </c>
      <c r="I31" s="40">
        <v>1166.968033443</v>
      </c>
      <c r="J31" s="40">
        <v>343.034379948</v>
      </c>
      <c r="K31" s="40">
        <v>0</v>
      </c>
      <c r="L31" s="46">
        <v>235.59967553</v>
      </c>
      <c r="M31" s="63">
        <v>0</v>
      </c>
      <c r="N31" s="45">
        <v>0</v>
      </c>
      <c r="O31" s="40">
        <v>0</v>
      </c>
      <c r="P31" s="40">
        <v>0</v>
      </c>
      <c r="Q31" s="46">
        <v>0</v>
      </c>
      <c r="R31" s="63">
        <v>5.977033411</v>
      </c>
      <c r="S31" s="40">
        <v>60.75444184</v>
      </c>
      <c r="T31" s="40">
        <v>0</v>
      </c>
      <c r="U31" s="40">
        <v>0</v>
      </c>
      <c r="V31" s="46">
        <v>28.329138855</v>
      </c>
      <c r="W31" s="63">
        <v>0</v>
      </c>
      <c r="X31" s="40">
        <v>0</v>
      </c>
      <c r="Y31" s="40">
        <v>0</v>
      </c>
      <c r="Z31" s="40">
        <v>0</v>
      </c>
      <c r="AA31" s="46">
        <v>0</v>
      </c>
      <c r="AB31" s="63">
        <v>0.009534126</v>
      </c>
      <c r="AC31" s="40">
        <v>0</v>
      </c>
      <c r="AD31" s="40">
        <v>0</v>
      </c>
      <c r="AE31" s="40">
        <v>0</v>
      </c>
      <c r="AF31" s="46">
        <v>0.001929653</v>
      </c>
      <c r="AG31" s="63">
        <v>0</v>
      </c>
      <c r="AH31" s="40">
        <v>0</v>
      </c>
      <c r="AI31" s="40">
        <v>0</v>
      </c>
      <c r="AJ31" s="40">
        <v>0</v>
      </c>
      <c r="AK31" s="46">
        <v>0</v>
      </c>
      <c r="AL31" s="63">
        <v>0</v>
      </c>
      <c r="AM31" s="40">
        <v>0</v>
      </c>
      <c r="AN31" s="40">
        <v>0</v>
      </c>
      <c r="AO31" s="40">
        <v>0</v>
      </c>
      <c r="AP31" s="46">
        <v>0</v>
      </c>
      <c r="AQ31" s="63">
        <v>0</v>
      </c>
      <c r="AR31" s="45">
        <v>0</v>
      </c>
      <c r="AS31" s="40">
        <v>0</v>
      </c>
      <c r="AT31" s="40">
        <v>0</v>
      </c>
      <c r="AU31" s="46">
        <v>0</v>
      </c>
      <c r="AV31" s="63">
        <v>44.603703352</v>
      </c>
      <c r="AW31" s="40">
        <v>693.948868506</v>
      </c>
      <c r="AX31" s="40">
        <v>0</v>
      </c>
      <c r="AY31" s="40">
        <v>0</v>
      </c>
      <c r="AZ31" s="46">
        <v>426.097991641</v>
      </c>
      <c r="BA31" s="63">
        <v>0</v>
      </c>
      <c r="BB31" s="45">
        <v>0</v>
      </c>
      <c r="BC31" s="40">
        <v>0</v>
      </c>
      <c r="BD31" s="40">
        <v>0</v>
      </c>
      <c r="BE31" s="46">
        <v>0</v>
      </c>
      <c r="BF31" s="63">
        <v>22.284673906</v>
      </c>
      <c r="BG31" s="45">
        <v>29.391824376</v>
      </c>
      <c r="BH31" s="40">
        <v>2.98088342</v>
      </c>
      <c r="BI31" s="40">
        <v>0</v>
      </c>
      <c r="BJ31" s="46">
        <v>50.662377117</v>
      </c>
      <c r="BK31" s="108">
        <v>3422.419311478</v>
      </c>
      <c r="BL31" s="86"/>
    </row>
    <row r="32" spans="1:64" ht="12.75">
      <c r="A32" s="10"/>
      <c r="B32" s="21" t="s">
        <v>145</v>
      </c>
      <c r="C32" s="47">
        <v>0</v>
      </c>
      <c r="D32" s="45">
        <v>325.002817855</v>
      </c>
      <c r="E32" s="40">
        <v>0</v>
      </c>
      <c r="F32" s="40">
        <v>0</v>
      </c>
      <c r="G32" s="46">
        <v>0</v>
      </c>
      <c r="H32" s="63">
        <v>2.358059578</v>
      </c>
      <c r="I32" s="40">
        <v>490.081702345</v>
      </c>
      <c r="J32" s="40">
        <v>0.504393949</v>
      </c>
      <c r="K32" s="40">
        <v>0</v>
      </c>
      <c r="L32" s="46">
        <v>260.227000865</v>
      </c>
      <c r="M32" s="63">
        <v>0</v>
      </c>
      <c r="N32" s="45">
        <v>0</v>
      </c>
      <c r="O32" s="40">
        <v>0</v>
      </c>
      <c r="P32" s="40">
        <v>0</v>
      </c>
      <c r="Q32" s="46">
        <v>0</v>
      </c>
      <c r="R32" s="63">
        <v>1.133124875</v>
      </c>
      <c r="S32" s="40">
        <v>8.753201914</v>
      </c>
      <c r="T32" s="40">
        <v>0.30453285</v>
      </c>
      <c r="U32" s="40">
        <v>0</v>
      </c>
      <c r="V32" s="46">
        <v>28.133133411</v>
      </c>
      <c r="W32" s="63">
        <v>0</v>
      </c>
      <c r="X32" s="40">
        <v>0</v>
      </c>
      <c r="Y32" s="40">
        <v>0</v>
      </c>
      <c r="Z32" s="40">
        <v>0</v>
      </c>
      <c r="AA32" s="46">
        <v>0</v>
      </c>
      <c r="AB32" s="63">
        <v>0</v>
      </c>
      <c r="AC32" s="40">
        <v>0</v>
      </c>
      <c r="AD32" s="40">
        <v>0</v>
      </c>
      <c r="AE32" s="40">
        <v>0</v>
      </c>
      <c r="AF32" s="46">
        <v>0</v>
      </c>
      <c r="AG32" s="63">
        <v>0</v>
      </c>
      <c r="AH32" s="40">
        <v>0</v>
      </c>
      <c r="AI32" s="40">
        <v>0</v>
      </c>
      <c r="AJ32" s="40">
        <v>0</v>
      </c>
      <c r="AK32" s="46">
        <v>0</v>
      </c>
      <c r="AL32" s="63">
        <v>0</v>
      </c>
      <c r="AM32" s="40">
        <v>0</v>
      </c>
      <c r="AN32" s="40">
        <v>0</v>
      </c>
      <c r="AO32" s="40">
        <v>0</v>
      </c>
      <c r="AP32" s="46">
        <v>0</v>
      </c>
      <c r="AQ32" s="63">
        <v>0</v>
      </c>
      <c r="AR32" s="45">
        <v>0</v>
      </c>
      <c r="AS32" s="40">
        <v>0</v>
      </c>
      <c r="AT32" s="40">
        <v>0</v>
      </c>
      <c r="AU32" s="46">
        <v>0</v>
      </c>
      <c r="AV32" s="63">
        <v>10.712302267</v>
      </c>
      <c r="AW32" s="40">
        <v>131.094007019</v>
      </c>
      <c r="AX32" s="40">
        <v>0.509642786</v>
      </c>
      <c r="AY32" s="40">
        <v>0</v>
      </c>
      <c r="AZ32" s="46">
        <v>150.63539503</v>
      </c>
      <c r="BA32" s="63">
        <v>0</v>
      </c>
      <c r="BB32" s="45">
        <v>0</v>
      </c>
      <c r="BC32" s="40">
        <v>0</v>
      </c>
      <c r="BD32" s="40">
        <v>0</v>
      </c>
      <c r="BE32" s="46">
        <v>0</v>
      </c>
      <c r="BF32" s="63">
        <v>6.189620245</v>
      </c>
      <c r="BG32" s="45">
        <v>12.397156103</v>
      </c>
      <c r="BH32" s="40">
        <v>5.031673126</v>
      </c>
      <c r="BI32" s="40">
        <v>0</v>
      </c>
      <c r="BJ32" s="46">
        <v>29.79541919</v>
      </c>
      <c r="BK32" s="108">
        <v>1462.863183408</v>
      </c>
      <c r="BL32" s="86"/>
    </row>
    <row r="33" spans="1:64" ht="12.75">
      <c r="A33" s="10"/>
      <c r="B33" s="21" t="s">
        <v>136</v>
      </c>
      <c r="C33" s="47">
        <v>0</v>
      </c>
      <c r="D33" s="45">
        <v>2.173071464</v>
      </c>
      <c r="E33" s="40">
        <v>0</v>
      </c>
      <c r="F33" s="40">
        <v>0</v>
      </c>
      <c r="G33" s="46">
        <v>0</v>
      </c>
      <c r="H33" s="63">
        <v>2.952928853</v>
      </c>
      <c r="I33" s="40">
        <v>6.969963808</v>
      </c>
      <c r="J33" s="40">
        <v>0</v>
      </c>
      <c r="K33" s="40">
        <v>0</v>
      </c>
      <c r="L33" s="46">
        <v>76.289549608</v>
      </c>
      <c r="M33" s="63">
        <v>0</v>
      </c>
      <c r="N33" s="45">
        <v>0</v>
      </c>
      <c r="O33" s="40">
        <v>0</v>
      </c>
      <c r="P33" s="40">
        <v>0</v>
      </c>
      <c r="Q33" s="46">
        <v>0</v>
      </c>
      <c r="R33" s="63">
        <v>0.992250104</v>
      </c>
      <c r="S33" s="40">
        <v>0</v>
      </c>
      <c r="T33" s="40">
        <v>0</v>
      </c>
      <c r="U33" s="40">
        <v>0</v>
      </c>
      <c r="V33" s="46">
        <v>1.38979529</v>
      </c>
      <c r="W33" s="63">
        <v>0</v>
      </c>
      <c r="X33" s="40">
        <v>0</v>
      </c>
      <c r="Y33" s="40">
        <v>0</v>
      </c>
      <c r="Z33" s="40">
        <v>0</v>
      </c>
      <c r="AA33" s="46">
        <v>0</v>
      </c>
      <c r="AB33" s="63">
        <v>0.001956536</v>
      </c>
      <c r="AC33" s="40">
        <v>0</v>
      </c>
      <c r="AD33" s="40">
        <v>0</v>
      </c>
      <c r="AE33" s="40">
        <v>0</v>
      </c>
      <c r="AF33" s="46">
        <v>0</v>
      </c>
      <c r="AG33" s="63">
        <v>0</v>
      </c>
      <c r="AH33" s="40">
        <v>0</v>
      </c>
      <c r="AI33" s="40">
        <v>0</v>
      </c>
      <c r="AJ33" s="40">
        <v>0</v>
      </c>
      <c r="AK33" s="46">
        <v>0</v>
      </c>
      <c r="AL33" s="63">
        <v>0.000128098</v>
      </c>
      <c r="AM33" s="40">
        <v>0</v>
      </c>
      <c r="AN33" s="40">
        <v>0</v>
      </c>
      <c r="AO33" s="40">
        <v>0</v>
      </c>
      <c r="AP33" s="46">
        <v>0</v>
      </c>
      <c r="AQ33" s="63">
        <v>0</v>
      </c>
      <c r="AR33" s="45">
        <v>0</v>
      </c>
      <c r="AS33" s="40">
        <v>0</v>
      </c>
      <c r="AT33" s="40">
        <v>0</v>
      </c>
      <c r="AU33" s="46">
        <v>0</v>
      </c>
      <c r="AV33" s="63">
        <v>21.56911323</v>
      </c>
      <c r="AW33" s="40">
        <v>33.851942734</v>
      </c>
      <c r="AX33" s="40">
        <v>0</v>
      </c>
      <c r="AY33" s="40">
        <v>0</v>
      </c>
      <c r="AZ33" s="46">
        <v>82.554970522</v>
      </c>
      <c r="BA33" s="63">
        <v>0</v>
      </c>
      <c r="BB33" s="45">
        <v>0</v>
      </c>
      <c r="BC33" s="40">
        <v>0</v>
      </c>
      <c r="BD33" s="40">
        <v>0</v>
      </c>
      <c r="BE33" s="46">
        <v>0</v>
      </c>
      <c r="BF33" s="63">
        <v>7.078855358</v>
      </c>
      <c r="BG33" s="45">
        <v>4.494508561</v>
      </c>
      <c r="BH33" s="40">
        <v>0</v>
      </c>
      <c r="BI33" s="40">
        <v>0</v>
      </c>
      <c r="BJ33" s="46">
        <v>7.894841392</v>
      </c>
      <c r="BK33" s="108">
        <v>248.213875558</v>
      </c>
      <c r="BL33" s="86"/>
    </row>
    <row r="34" spans="1:64" ht="12.75">
      <c r="A34" s="10"/>
      <c r="B34" s="21" t="s">
        <v>134</v>
      </c>
      <c r="C34" s="47">
        <v>0</v>
      </c>
      <c r="D34" s="45">
        <v>2.715937605</v>
      </c>
      <c r="E34" s="40">
        <v>0</v>
      </c>
      <c r="F34" s="40">
        <v>0</v>
      </c>
      <c r="G34" s="46">
        <v>0</v>
      </c>
      <c r="H34" s="63">
        <v>14.667978627</v>
      </c>
      <c r="I34" s="40">
        <v>382.077016722</v>
      </c>
      <c r="J34" s="40">
        <v>139.588878649</v>
      </c>
      <c r="K34" s="40">
        <v>3.031960039</v>
      </c>
      <c r="L34" s="46">
        <v>207.26426759</v>
      </c>
      <c r="M34" s="63">
        <v>0</v>
      </c>
      <c r="N34" s="45">
        <v>0</v>
      </c>
      <c r="O34" s="40">
        <v>0</v>
      </c>
      <c r="P34" s="40">
        <v>0</v>
      </c>
      <c r="Q34" s="46">
        <v>0</v>
      </c>
      <c r="R34" s="63">
        <v>5.989106874</v>
      </c>
      <c r="S34" s="40">
        <v>7.569924732</v>
      </c>
      <c r="T34" s="40">
        <v>14.937235699</v>
      </c>
      <c r="U34" s="40">
        <v>0</v>
      </c>
      <c r="V34" s="46">
        <v>11.271410471</v>
      </c>
      <c r="W34" s="63">
        <v>0</v>
      </c>
      <c r="X34" s="40">
        <v>0</v>
      </c>
      <c r="Y34" s="40">
        <v>0</v>
      </c>
      <c r="Z34" s="40">
        <v>0</v>
      </c>
      <c r="AA34" s="46">
        <v>0</v>
      </c>
      <c r="AB34" s="63">
        <v>0.036742248</v>
      </c>
      <c r="AC34" s="40">
        <v>0.002390526</v>
      </c>
      <c r="AD34" s="40">
        <v>0</v>
      </c>
      <c r="AE34" s="40">
        <v>0</v>
      </c>
      <c r="AF34" s="46">
        <v>0</v>
      </c>
      <c r="AG34" s="63">
        <v>0</v>
      </c>
      <c r="AH34" s="40">
        <v>0</v>
      </c>
      <c r="AI34" s="40">
        <v>0</v>
      </c>
      <c r="AJ34" s="40">
        <v>0</v>
      </c>
      <c r="AK34" s="46">
        <v>0</v>
      </c>
      <c r="AL34" s="63">
        <v>2.82E-07</v>
      </c>
      <c r="AM34" s="40">
        <v>0</v>
      </c>
      <c r="AN34" s="40">
        <v>0</v>
      </c>
      <c r="AO34" s="40">
        <v>0</v>
      </c>
      <c r="AP34" s="46">
        <v>0</v>
      </c>
      <c r="AQ34" s="63">
        <v>0</v>
      </c>
      <c r="AR34" s="45">
        <v>0</v>
      </c>
      <c r="AS34" s="40">
        <v>0</v>
      </c>
      <c r="AT34" s="40">
        <v>0</v>
      </c>
      <c r="AU34" s="46">
        <v>0</v>
      </c>
      <c r="AV34" s="63">
        <v>119.731611485</v>
      </c>
      <c r="AW34" s="40">
        <v>533.616853732</v>
      </c>
      <c r="AX34" s="40">
        <v>7.975914775</v>
      </c>
      <c r="AY34" s="40">
        <v>0</v>
      </c>
      <c r="AZ34" s="46">
        <v>726.6577903</v>
      </c>
      <c r="BA34" s="63">
        <v>0</v>
      </c>
      <c r="BB34" s="45">
        <v>0</v>
      </c>
      <c r="BC34" s="40">
        <v>0</v>
      </c>
      <c r="BD34" s="40">
        <v>0</v>
      </c>
      <c r="BE34" s="46">
        <v>0</v>
      </c>
      <c r="BF34" s="63">
        <v>52.688803803</v>
      </c>
      <c r="BG34" s="45">
        <v>66.921123581</v>
      </c>
      <c r="BH34" s="40">
        <v>37.354578496</v>
      </c>
      <c r="BI34" s="40">
        <v>0</v>
      </c>
      <c r="BJ34" s="46">
        <v>126.846980132</v>
      </c>
      <c r="BK34" s="108">
        <v>2460.946506368</v>
      </c>
      <c r="BL34" s="86"/>
    </row>
    <row r="35" spans="1:64" ht="12.75">
      <c r="A35" s="10"/>
      <c r="B35" s="21" t="s">
        <v>140</v>
      </c>
      <c r="C35" s="47">
        <v>0</v>
      </c>
      <c r="D35" s="45">
        <v>183.599461463</v>
      </c>
      <c r="E35" s="40">
        <v>0</v>
      </c>
      <c r="F35" s="40">
        <v>0</v>
      </c>
      <c r="G35" s="46">
        <v>0</v>
      </c>
      <c r="H35" s="63">
        <v>16.021547398</v>
      </c>
      <c r="I35" s="40">
        <v>918.210856794</v>
      </c>
      <c r="J35" s="40">
        <v>3.251326994</v>
      </c>
      <c r="K35" s="40">
        <v>0</v>
      </c>
      <c r="L35" s="46">
        <v>346.65285211</v>
      </c>
      <c r="M35" s="63">
        <v>0</v>
      </c>
      <c r="N35" s="45">
        <v>0</v>
      </c>
      <c r="O35" s="40">
        <v>0</v>
      </c>
      <c r="P35" s="40">
        <v>0</v>
      </c>
      <c r="Q35" s="46">
        <v>0</v>
      </c>
      <c r="R35" s="63">
        <v>5.503257536</v>
      </c>
      <c r="S35" s="40">
        <v>8.879656099</v>
      </c>
      <c r="T35" s="40">
        <v>1.2951727</v>
      </c>
      <c r="U35" s="40">
        <v>0</v>
      </c>
      <c r="V35" s="46">
        <v>32.15377961</v>
      </c>
      <c r="W35" s="63">
        <v>0</v>
      </c>
      <c r="X35" s="40">
        <v>0</v>
      </c>
      <c r="Y35" s="40">
        <v>0</v>
      </c>
      <c r="Z35" s="40">
        <v>0</v>
      </c>
      <c r="AA35" s="46">
        <v>0</v>
      </c>
      <c r="AB35" s="63">
        <v>0</v>
      </c>
      <c r="AC35" s="40">
        <v>0</v>
      </c>
      <c r="AD35" s="40">
        <v>0</v>
      </c>
      <c r="AE35" s="40">
        <v>0</v>
      </c>
      <c r="AF35" s="46">
        <v>0.051528537</v>
      </c>
      <c r="AG35" s="63">
        <v>0</v>
      </c>
      <c r="AH35" s="40">
        <v>0</v>
      </c>
      <c r="AI35" s="40">
        <v>0</v>
      </c>
      <c r="AJ35" s="40">
        <v>0</v>
      </c>
      <c r="AK35" s="46">
        <v>0</v>
      </c>
      <c r="AL35" s="63">
        <v>0</v>
      </c>
      <c r="AM35" s="40">
        <v>0</v>
      </c>
      <c r="AN35" s="40">
        <v>0</v>
      </c>
      <c r="AO35" s="40">
        <v>0</v>
      </c>
      <c r="AP35" s="46">
        <v>0</v>
      </c>
      <c r="AQ35" s="63">
        <v>0</v>
      </c>
      <c r="AR35" s="45">
        <v>0</v>
      </c>
      <c r="AS35" s="40">
        <v>0</v>
      </c>
      <c r="AT35" s="40">
        <v>0</v>
      </c>
      <c r="AU35" s="46">
        <v>0</v>
      </c>
      <c r="AV35" s="63">
        <v>24.084436975</v>
      </c>
      <c r="AW35" s="40">
        <v>288.964557191</v>
      </c>
      <c r="AX35" s="40">
        <v>0</v>
      </c>
      <c r="AY35" s="40">
        <v>0</v>
      </c>
      <c r="AZ35" s="46">
        <v>639.619172845</v>
      </c>
      <c r="BA35" s="63">
        <v>0</v>
      </c>
      <c r="BB35" s="45">
        <v>0</v>
      </c>
      <c r="BC35" s="40">
        <v>0</v>
      </c>
      <c r="BD35" s="40">
        <v>0</v>
      </c>
      <c r="BE35" s="46">
        <v>0</v>
      </c>
      <c r="BF35" s="63">
        <v>6.272498977</v>
      </c>
      <c r="BG35" s="45">
        <v>21.754071132</v>
      </c>
      <c r="BH35" s="40">
        <v>0.460469943</v>
      </c>
      <c r="BI35" s="40">
        <v>0</v>
      </c>
      <c r="BJ35" s="46">
        <v>29.802548897</v>
      </c>
      <c r="BK35" s="108">
        <v>2526.577195201</v>
      </c>
      <c r="BL35" s="86"/>
    </row>
    <row r="36" spans="1:64" ht="12.75">
      <c r="A36" s="10"/>
      <c r="B36" s="21" t="s">
        <v>138</v>
      </c>
      <c r="C36" s="47">
        <v>0</v>
      </c>
      <c r="D36" s="45">
        <v>296.402347804</v>
      </c>
      <c r="E36" s="40">
        <v>0</v>
      </c>
      <c r="F36" s="40">
        <v>0</v>
      </c>
      <c r="G36" s="46">
        <v>0</v>
      </c>
      <c r="H36" s="63">
        <v>16.994374637</v>
      </c>
      <c r="I36" s="40">
        <v>1185.755373455</v>
      </c>
      <c r="J36" s="40">
        <v>0.264132043</v>
      </c>
      <c r="K36" s="40">
        <v>0.84861689</v>
      </c>
      <c r="L36" s="46">
        <v>476.283661594</v>
      </c>
      <c r="M36" s="63">
        <v>0</v>
      </c>
      <c r="N36" s="45">
        <v>0</v>
      </c>
      <c r="O36" s="40">
        <v>0</v>
      </c>
      <c r="P36" s="40">
        <v>0</v>
      </c>
      <c r="Q36" s="46">
        <v>0</v>
      </c>
      <c r="R36" s="63">
        <v>5.75626865</v>
      </c>
      <c r="S36" s="40">
        <v>5.829272594</v>
      </c>
      <c r="T36" s="40">
        <v>40.379121479</v>
      </c>
      <c r="U36" s="40">
        <v>0</v>
      </c>
      <c r="V36" s="46">
        <v>21.150824301</v>
      </c>
      <c r="W36" s="63">
        <v>0</v>
      </c>
      <c r="X36" s="40">
        <v>0</v>
      </c>
      <c r="Y36" s="40">
        <v>0</v>
      </c>
      <c r="Z36" s="40">
        <v>0</v>
      </c>
      <c r="AA36" s="46">
        <v>0</v>
      </c>
      <c r="AB36" s="63">
        <v>0</v>
      </c>
      <c r="AC36" s="40">
        <v>0</v>
      </c>
      <c r="AD36" s="40">
        <v>0</v>
      </c>
      <c r="AE36" s="40">
        <v>0</v>
      </c>
      <c r="AF36" s="46">
        <v>0</v>
      </c>
      <c r="AG36" s="63">
        <v>0</v>
      </c>
      <c r="AH36" s="40">
        <v>0</v>
      </c>
      <c r="AI36" s="40">
        <v>0</v>
      </c>
      <c r="AJ36" s="40">
        <v>0</v>
      </c>
      <c r="AK36" s="46">
        <v>0</v>
      </c>
      <c r="AL36" s="63">
        <v>3.4E-08</v>
      </c>
      <c r="AM36" s="40">
        <v>0</v>
      </c>
      <c r="AN36" s="40">
        <v>0</v>
      </c>
      <c r="AO36" s="40">
        <v>0</v>
      </c>
      <c r="AP36" s="46">
        <v>0.00258389</v>
      </c>
      <c r="AQ36" s="63">
        <v>0</v>
      </c>
      <c r="AR36" s="45">
        <v>0</v>
      </c>
      <c r="AS36" s="40">
        <v>0</v>
      </c>
      <c r="AT36" s="40">
        <v>0</v>
      </c>
      <c r="AU36" s="46">
        <v>0</v>
      </c>
      <c r="AV36" s="63">
        <v>31.957742923</v>
      </c>
      <c r="AW36" s="40">
        <v>178.855435224</v>
      </c>
      <c r="AX36" s="40">
        <v>2.080649166</v>
      </c>
      <c r="AY36" s="40">
        <v>0</v>
      </c>
      <c r="AZ36" s="46">
        <v>419.936654073</v>
      </c>
      <c r="BA36" s="63">
        <v>0</v>
      </c>
      <c r="BB36" s="45">
        <v>0</v>
      </c>
      <c r="BC36" s="40">
        <v>0</v>
      </c>
      <c r="BD36" s="40">
        <v>0</v>
      </c>
      <c r="BE36" s="46">
        <v>0</v>
      </c>
      <c r="BF36" s="63">
        <v>10.356430894</v>
      </c>
      <c r="BG36" s="45">
        <v>7.680925999</v>
      </c>
      <c r="BH36" s="40">
        <v>0</v>
      </c>
      <c r="BI36" s="40">
        <v>0</v>
      </c>
      <c r="BJ36" s="46">
        <v>44.34561033124548</v>
      </c>
      <c r="BK36" s="108">
        <v>2744.880025981245</v>
      </c>
      <c r="BL36" s="86"/>
    </row>
    <row r="37" spans="1:64" ht="12.75">
      <c r="A37" s="31"/>
      <c r="B37" s="32" t="s">
        <v>81</v>
      </c>
      <c r="C37" s="98">
        <f aca="true" t="shared" si="5" ref="C37:AH37">SUM(C26:C36)</f>
        <v>0</v>
      </c>
      <c r="D37" s="72">
        <f t="shared" si="5"/>
        <v>1489.626495512</v>
      </c>
      <c r="E37" s="72">
        <f t="shared" si="5"/>
        <v>0</v>
      </c>
      <c r="F37" s="72">
        <f t="shared" si="5"/>
        <v>0</v>
      </c>
      <c r="G37" s="72">
        <f t="shared" si="5"/>
        <v>0</v>
      </c>
      <c r="H37" s="72">
        <f t="shared" si="5"/>
        <v>93.72358606099999</v>
      </c>
      <c r="I37" s="72">
        <f t="shared" si="5"/>
        <v>6204.175153305001</v>
      </c>
      <c r="J37" s="72">
        <f t="shared" si="5"/>
        <v>492.01018489500007</v>
      </c>
      <c r="K37" s="72">
        <f t="shared" si="5"/>
        <v>3.880576929</v>
      </c>
      <c r="L37" s="72">
        <f t="shared" si="5"/>
        <v>1925.0826533999998</v>
      </c>
      <c r="M37" s="72">
        <f t="shared" si="5"/>
        <v>0</v>
      </c>
      <c r="N37" s="72">
        <f t="shared" si="5"/>
        <v>0</v>
      </c>
      <c r="O37" s="72">
        <f t="shared" si="5"/>
        <v>0</v>
      </c>
      <c r="P37" s="72">
        <f t="shared" si="5"/>
        <v>0</v>
      </c>
      <c r="Q37" s="72">
        <f t="shared" si="5"/>
        <v>0</v>
      </c>
      <c r="R37" s="72">
        <f t="shared" si="5"/>
        <v>35.035647873</v>
      </c>
      <c r="S37" s="72">
        <f t="shared" si="5"/>
        <v>138.498822128</v>
      </c>
      <c r="T37" s="72">
        <f t="shared" si="5"/>
        <v>58.678027392999994</v>
      </c>
      <c r="U37" s="72">
        <f t="shared" si="5"/>
        <v>0</v>
      </c>
      <c r="V37" s="72">
        <f t="shared" si="5"/>
        <v>167.288496894</v>
      </c>
      <c r="W37" s="72">
        <f t="shared" si="5"/>
        <v>0</v>
      </c>
      <c r="X37" s="72">
        <f t="shared" si="5"/>
        <v>0</v>
      </c>
      <c r="Y37" s="72">
        <f t="shared" si="5"/>
        <v>0</v>
      </c>
      <c r="Z37" s="72">
        <f t="shared" si="5"/>
        <v>0</v>
      </c>
      <c r="AA37" s="72">
        <f t="shared" si="5"/>
        <v>0</v>
      </c>
      <c r="AB37" s="72">
        <f t="shared" si="5"/>
        <v>0.048350583</v>
      </c>
      <c r="AC37" s="72">
        <f t="shared" si="5"/>
        <v>0.002390526</v>
      </c>
      <c r="AD37" s="72">
        <f t="shared" si="5"/>
        <v>0</v>
      </c>
      <c r="AE37" s="72">
        <f t="shared" si="5"/>
        <v>0</v>
      </c>
      <c r="AF37" s="72">
        <f t="shared" si="5"/>
        <v>0.05345819</v>
      </c>
      <c r="AG37" s="72">
        <f t="shared" si="5"/>
        <v>0</v>
      </c>
      <c r="AH37" s="72">
        <f t="shared" si="5"/>
        <v>0</v>
      </c>
      <c r="AI37" s="72">
        <f aca="true" t="shared" si="6" ref="AI37:BJ37">SUM(AI26:AI36)</f>
        <v>0</v>
      </c>
      <c r="AJ37" s="72">
        <f t="shared" si="6"/>
        <v>0</v>
      </c>
      <c r="AK37" s="72">
        <f t="shared" si="6"/>
        <v>0</v>
      </c>
      <c r="AL37" s="72">
        <f t="shared" si="6"/>
        <v>0.003163093</v>
      </c>
      <c r="AM37" s="72">
        <f t="shared" si="6"/>
        <v>0</v>
      </c>
      <c r="AN37" s="72">
        <f t="shared" si="6"/>
        <v>0</v>
      </c>
      <c r="AO37" s="72">
        <f t="shared" si="6"/>
        <v>0</v>
      </c>
      <c r="AP37" s="72">
        <f t="shared" si="6"/>
        <v>0.00258389</v>
      </c>
      <c r="AQ37" s="72">
        <f t="shared" si="6"/>
        <v>0</v>
      </c>
      <c r="AR37" s="72">
        <f t="shared" si="6"/>
        <v>0</v>
      </c>
      <c r="AS37" s="72">
        <f t="shared" si="6"/>
        <v>0</v>
      </c>
      <c r="AT37" s="72">
        <f t="shared" si="6"/>
        <v>0</v>
      </c>
      <c r="AU37" s="72">
        <f t="shared" si="6"/>
        <v>0</v>
      </c>
      <c r="AV37" s="72">
        <f t="shared" si="6"/>
        <v>310.823609513</v>
      </c>
      <c r="AW37" s="72">
        <f t="shared" si="6"/>
        <v>2192.791106548</v>
      </c>
      <c r="AX37" s="72">
        <f t="shared" si="6"/>
        <v>20.425783892</v>
      </c>
      <c r="AY37" s="72">
        <f t="shared" si="6"/>
        <v>0</v>
      </c>
      <c r="AZ37" s="72">
        <f t="shared" si="6"/>
        <v>3258.836832217</v>
      </c>
      <c r="BA37" s="72">
        <f t="shared" si="6"/>
        <v>0</v>
      </c>
      <c r="BB37" s="72">
        <f t="shared" si="6"/>
        <v>0</v>
      </c>
      <c r="BC37" s="72">
        <f t="shared" si="6"/>
        <v>0</v>
      </c>
      <c r="BD37" s="72">
        <f t="shared" si="6"/>
        <v>0</v>
      </c>
      <c r="BE37" s="72">
        <f t="shared" si="6"/>
        <v>0</v>
      </c>
      <c r="BF37" s="72">
        <f t="shared" si="6"/>
        <v>119.943544752</v>
      </c>
      <c r="BG37" s="72">
        <f t="shared" si="6"/>
        <v>165.409485159</v>
      </c>
      <c r="BH37" s="72">
        <f t="shared" si="6"/>
        <v>50.863949948000005</v>
      </c>
      <c r="BI37" s="72">
        <f t="shared" si="6"/>
        <v>0</v>
      </c>
      <c r="BJ37" s="72">
        <f t="shared" si="6"/>
        <v>347.53950679224545</v>
      </c>
      <c r="BK37" s="112">
        <f>SUM(BK26:BK36)</f>
        <v>17074.743409493247</v>
      </c>
      <c r="BL37" s="86"/>
    </row>
    <row r="38" spans="1:64" ht="12.75">
      <c r="A38" s="31"/>
      <c r="B38" s="33" t="s">
        <v>71</v>
      </c>
      <c r="C38" s="99">
        <f aca="true" t="shared" si="7" ref="C38:AH38">+C37+C18+C15+C11</f>
        <v>0</v>
      </c>
      <c r="D38" s="64">
        <f t="shared" si="7"/>
        <v>2681.320105359</v>
      </c>
      <c r="E38" s="64">
        <f t="shared" si="7"/>
        <v>0</v>
      </c>
      <c r="F38" s="64">
        <f t="shared" si="7"/>
        <v>0</v>
      </c>
      <c r="G38" s="65">
        <f t="shared" si="7"/>
        <v>0</v>
      </c>
      <c r="H38" s="58">
        <f t="shared" si="7"/>
        <v>215.76069444399997</v>
      </c>
      <c r="I38" s="64">
        <f t="shared" si="7"/>
        <v>18521.890849378004</v>
      </c>
      <c r="J38" s="64">
        <f t="shared" si="7"/>
        <v>1261.3592063800002</v>
      </c>
      <c r="K38" s="64">
        <f t="shared" si="7"/>
        <v>3.880576929</v>
      </c>
      <c r="L38" s="65">
        <f t="shared" si="7"/>
        <v>3098.2155450259997</v>
      </c>
      <c r="M38" s="58">
        <f t="shared" si="7"/>
        <v>0</v>
      </c>
      <c r="N38" s="64">
        <f t="shared" si="7"/>
        <v>0</v>
      </c>
      <c r="O38" s="64">
        <f t="shared" si="7"/>
        <v>0</v>
      </c>
      <c r="P38" s="64">
        <f t="shared" si="7"/>
        <v>0</v>
      </c>
      <c r="Q38" s="65">
        <f t="shared" si="7"/>
        <v>0</v>
      </c>
      <c r="R38" s="58">
        <f t="shared" si="7"/>
        <v>84.414791992</v>
      </c>
      <c r="S38" s="64">
        <f t="shared" si="7"/>
        <v>421.941246272</v>
      </c>
      <c r="T38" s="64">
        <f t="shared" si="7"/>
        <v>69.84677802899999</v>
      </c>
      <c r="U38" s="64">
        <f t="shared" si="7"/>
        <v>0</v>
      </c>
      <c r="V38" s="65">
        <f t="shared" si="7"/>
        <v>249.922257703</v>
      </c>
      <c r="W38" s="58">
        <f t="shared" si="7"/>
        <v>0</v>
      </c>
      <c r="X38" s="58">
        <f t="shared" si="7"/>
        <v>0</v>
      </c>
      <c r="Y38" s="58">
        <f t="shared" si="7"/>
        <v>0</v>
      </c>
      <c r="Z38" s="58">
        <f t="shared" si="7"/>
        <v>0</v>
      </c>
      <c r="AA38" s="58">
        <f t="shared" si="7"/>
        <v>0</v>
      </c>
      <c r="AB38" s="58">
        <f t="shared" si="7"/>
        <v>0.061267534</v>
      </c>
      <c r="AC38" s="64">
        <f t="shared" si="7"/>
        <v>43.008263867</v>
      </c>
      <c r="AD38" s="64">
        <f t="shared" si="7"/>
        <v>0</v>
      </c>
      <c r="AE38" s="64">
        <f t="shared" si="7"/>
        <v>0</v>
      </c>
      <c r="AF38" s="65">
        <f t="shared" si="7"/>
        <v>0.05345819</v>
      </c>
      <c r="AG38" s="58">
        <f t="shared" si="7"/>
        <v>0</v>
      </c>
      <c r="AH38" s="64">
        <f t="shared" si="7"/>
        <v>0</v>
      </c>
      <c r="AI38" s="64">
        <f aca="true" t="shared" si="8" ref="AI38:BK38">+AI37+AI18+AI15+AI11</f>
        <v>0</v>
      </c>
      <c r="AJ38" s="64">
        <f t="shared" si="8"/>
        <v>0</v>
      </c>
      <c r="AK38" s="65">
        <f t="shared" si="8"/>
        <v>0</v>
      </c>
      <c r="AL38" s="58">
        <f t="shared" si="8"/>
        <v>0.013001835</v>
      </c>
      <c r="AM38" s="64">
        <f t="shared" si="8"/>
        <v>0</v>
      </c>
      <c r="AN38" s="64">
        <f t="shared" si="8"/>
        <v>0</v>
      </c>
      <c r="AO38" s="64">
        <f t="shared" si="8"/>
        <v>0</v>
      </c>
      <c r="AP38" s="65">
        <f t="shared" si="8"/>
        <v>0.0057941</v>
      </c>
      <c r="AQ38" s="58">
        <f t="shared" si="8"/>
        <v>0</v>
      </c>
      <c r="AR38" s="64">
        <f t="shared" si="8"/>
        <v>0.41512592</v>
      </c>
      <c r="AS38" s="64">
        <f t="shared" si="8"/>
        <v>0</v>
      </c>
      <c r="AT38" s="64">
        <f t="shared" si="8"/>
        <v>0</v>
      </c>
      <c r="AU38" s="65">
        <f t="shared" si="8"/>
        <v>0</v>
      </c>
      <c r="AV38" s="58">
        <f t="shared" si="8"/>
        <v>433.501277934</v>
      </c>
      <c r="AW38" s="64">
        <f t="shared" si="8"/>
        <v>5659.6030631759995</v>
      </c>
      <c r="AX38" s="64">
        <f t="shared" si="8"/>
        <v>39.282753904</v>
      </c>
      <c r="AY38" s="64">
        <f t="shared" si="8"/>
        <v>0</v>
      </c>
      <c r="AZ38" s="65">
        <f t="shared" si="8"/>
        <v>4175.688696649</v>
      </c>
      <c r="BA38" s="58">
        <f t="shared" si="8"/>
        <v>0</v>
      </c>
      <c r="BB38" s="64">
        <f t="shared" si="8"/>
        <v>0</v>
      </c>
      <c r="BC38" s="64">
        <f t="shared" si="8"/>
        <v>0</v>
      </c>
      <c r="BD38" s="64">
        <f t="shared" si="8"/>
        <v>0</v>
      </c>
      <c r="BE38" s="65">
        <f t="shared" si="8"/>
        <v>0</v>
      </c>
      <c r="BF38" s="58">
        <f t="shared" si="8"/>
        <v>166.634813001</v>
      </c>
      <c r="BG38" s="64">
        <f t="shared" si="8"/>
        <v>274.033690238</v>
      </c>
      <c r="BH38" s="64">
        <f t="shared" si="8"/>
        <v>61.06406411300001</v>
      </c>
      <c r="BI38" s="64">
        <f t="shared" si="8"/>
        <v>0</v>
      </c>
      <c r="BJ38" s="65">
        <f t="shared" si="8"/>
        <v>465.88027982524545</v>
      </c>
      <c r="BK38" s="112">
        <f t="shared" si="8"/>
        <v>37927.797601798244</v>
      </c>
      <c r="BL38" s="86"/>
    </row>
    <row r="39" spans="1:64" ht="3.75" customHeight="1">
      <c r="A39" s="10"/>
      <c r="B39" s="1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50"/>
      <c r="BL39" s="86"/>
    </row>
    <row r="40" spans="1:64" ht="3.75" customHeight="1">
      <c r="A40" s="10"/>
      <c r="B40" s="19"/>
      <c r="C40" s="22"/>
      <c r="D40" s="28"/>
      <c r="E40" s="22"/>
      <c r="F40" s="22"/>
      <c r="G40" s="22"/>
      <c r="H40" s="22"/>
      <c r="I40" s="22"/>
      <c r="J40" s="22"/>
      <c r="K40" s="22"/>
      <c r="L40" s="22"/>
      <c r="M40" s="22"/>
      <c r="N40" s="28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8"/>
      <c r="AS40" s="22"/>
      <c r="AT40" s="22"/>
      <c r="AU40" s="22"/>
      <c r="AV40" s="22"/>
      <c r="AW40" s="22"/>
      <c r="AX40" s="22"/>
      <c r="AY40" s="22"/>
      <c r="AZ40" s="22"/>
      <c r="BA40" s="22"/>
      <c r="BB40" s="28"/>
      <c r="BC40" s="22"/>
      <c r="BD40" s="22"/>
      <c r="BE40" s="22"/>
      <c r="BF40" s="22"/>
      <c r="BG40" s="28"/>
      <c r="BH40" s="22"/>
      <c r="BI40" s="22"/>
      <c r="BJ40" s="22"/>
      <c r="BK40" s="24"/>
      <c r="BL40" s="86"/>
    </row>
    <row r="41" spans="1:64" ht="12.75">
      <c r="A41" s="10" t="s">
        <v>1</v>
      </c>
      <c r="B41" s="16" t="s">
        <v>7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50"/>
      <c r="BL41" s="86"/>
    </row>
    <row r="42" spans="1:252" s="3" customFormat="1" ht="12.75">
      <c r="A42" s="10" t="s">
        <v>67</v>
      </c>
      <c r="B42" s="21" t="s">
        <v>2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4"/>
      <c r="BL42" s="86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2" s="3" customFormat="1" ht="12.75">
      <c r="A43" s="10"/>
      <c r="B43" s="21" t="s">
        <v>142</v>
      </c>
      <c r="C43" s="100">
        <v>0</v>
      </c>
      <c r="D43" s="45">
        <v>13.716141197</v>
      </c>
      <c r="E43" s="68">
        <v>0</v>
      </c>
      <c r="F43" s="68">
        <v>0</v>
      </c>
      <c r="G43" s="69">
        <v>0</v>
      </c>
      <c r="H43" s="67">
        <v>1262.493475649</v>
      </c>
      <c r="I43" s="68">
        <v>1.319457912</v>
      </c>
      <c r="J43" s="68">
        <v>0</v>
      </c>
      <c r="K43" s="68">
        <v>0</v>
      </c>
      <c r="L43" s="69">
        <v>95.698605546</v>
      </c>
      <c r="M43" s="59">
        <v>0</v>
      </c>
      <c r="N43" s="60">
        <v>0</v>
      </c>
      <c r="O43" s="59">
        <v>0</v>
      </c>
      <c r="P43" s="59">
        <v>0</v>
      </c>
      <c r="Q43" s="59">
        <v>0</v>
      </c>
      <c r="R43" s="67">
        <v>830.941713832</v>
      </c>
      <c r="S43" s="68">
        <v>0.021938745</v>
      </c>
      <c r="T43" s="68">
        <v>0</v>
      </c>
      <c r="U43" s="68">
        <v>0</v>
      </c>
      <c r="V43" s="69">
        <v>24.829864754</v>
      </c>
      <c r="W43" s="67">
        <v>0</v>
      </c>
      <c r="X43" s="68">
        <v>0</v>
      </c>
      <c r="Y43" s="68">
        <v>0</v>
      </c>
      <c r="Z43" s="68">
        <v>0</v>
      </c>
      <c r="AA43" s="69">
        <v>0</v>
      </c>
      <c r="AB43" s="67">
        <v>3.177838695</v>
      </c>
      <c r="AC43" s="68">
        <v>0</v>
      </c>
      <c r="AD43" s="68">
        <v>0</v>
      </c>
      <c r="AE43" s="68">
        <v>0</v>
      </c>
      <c r="AF43" s="69">
        <v>0.088569825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67">
        <v>1.450987395</v>
      </c>
      <c r="AM43" s="68">
        <v>0</v>
      </c>
      <c r="AN43" s="68">
        <v>0</v>
      </c>
      <c r="AO43" s="68">
        <v>0</v>
      </c>
      <c r="AP43" s="69">
        <v>0.01257482</v>
      </c>
      <c r="AQ43" s="67">
        <v>0</v>
      </c>
      <c r="AR43" s="70">
        <v>0</v>
      </c>
      <c r="AS43" s="68">
        <v>0</v>
      </c>
      <c r="AT43" s="68">
        <v>0</v>
      </c>
      <c r="AU43" s="69">
        <v>0</v>
      </c>
      <c r="AV43" s="67">
        <v>4808.314394382</v>
      </c>
      <c r="AW43" s="68">
        <v>8.432302806</v>
      </c>
      <c r="AX43" s="68">
        <v>0</v>
      </c>
      <c r="AY43" s="68">
        <v>0</v>
      </c>
      <c r="AZ43" s="69">
        <v>639.865507395</v>
      </c>
      <c r="BA43" s="67">
        <v>0</v>
      </c>
      <c r="BB43" s="70">
        <v>0</v>
      </c>
      <c r="BC43" s="68">
        <v>0</v>
      </c>
      <c r="BD43" s="68">
        <v>0</v>
      </c>
      <c r="BE43" s="69">
        <v>0</v>
      </c>
      <c r="BF43" s="67">
        <v>2286.41264204</v>
      </c>
      <c r="BG43" s="70">
        <v>1.95217658</v>
      </c>
      <c r="BH43" s="68">
        <v>0</v>
      </c>
      <c r="BI43" s="68">
        <v>0</v>
      </c>
      <c r="BJ43" s="69">
        <v>157.194806753</v>
      </c>
      <c r="BK43" s="108">
        <v>10135.922998326</v>
      </c>
      <c r="BL43" s="86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s="3" customFormat="1" ht="12.75">
      <c r="A44" s="31"/>
      <c r="B44" s="32" t="s">
        <v>76</v>
      </c>
      <c r="C44" s="43">
        <f>SUM(C43)</f>
        <v>0</v>
      </c>
      <c r="D44" s="62">
        <f>SUM(D43)</f>
        <v>13.716141197</v>
      </c>
      <c r="E44" s="62">
        <f aca="true" t="shared" si="9" ref="E44:BJ44">SUM(E43)</f>
        <v>0</v>
      </c>
      <c r="F44" s="62">
        <f t="shared" si="9"/>
        <v>0</v>
      </c>
      <c r="G44" s="61">
        <f t="shared" si="9"/>
        <v>0</v>
      </c>
      <c r="H44" s="42">
        <f t="shared" si="9"/>
        <v>1262.493475649</v>
      </c>
      <c r="I44" s="62">
        <f t="shared" si="9"/>
        <v>1.319457912</v>
      </c>
      <c r="J44" s="62">
        <f t="shared" si="9"/>
        <v>0</v>
      </c>
      <c r="K44" s="62">
        <f t="shared" si="9"/>
        <v>0</v>
      </c>
      <c r="L44" s="61">
        <f t="shared" si="9"/>
        <v>95.698605546</v>
      </c>
      <c r="M44" s="43">
        <f t="shared" si="9"/>
        <v>0</v>
      </c>
      <c r="N44" s="43">
        <f t="shared" si="9"/>
        <v>0</v>
      </c>
      <c r="O44" s="43">
        <f t="shared" si="9"/>
        <v>0</v>
      </c>
      <c r="P44" s="43">
        <f t="shared" si="9"/>
        <v>0</v>
      </c>
      <c r="Q44" s="66">
        <f t="shared" si="9"/>
        <v>0</v>
      </c>
      <c r="R44" s="42">
        <f t="shared" si="9"/>
        <v>830.941713832</v>
      </c>
      <c r="S44" s="62">
        <f t="shared" si="9"/>
        <v>0.021938745</v>
      </c>
      <c r="T44" s="62">
        <f t="shared" si="9"/>
        <v>0</v>
      </c>
      <c r="U44" s="62">
        <f t="shared" si="9"/>
        <v>0</v>
      </c>
      <c r="V44" s="61">
        <f t="shared" si="9"/>
        <v>24.829864754</v>
      </c>
      <c r="W44" s="42">
        <f t="shared" si="9"/>
        <v>0</v>
      </c>
      <c r="X44" s="62">
        <f t="shared" si="9"/>
        <v>0</v>
      </c>
      <c r="Y44" s="62">
        <f t="shared" si="9"/>
        <v>0</v>
      </c>
      <c r="Z44" s="62">
        <f t="shared" si="9"/>
        <v>0</v>
      </c>
      <c r="AA44" s="61">
        <f t="shared" si="9"/>
        <v>0</v>
      </c>
      <c r="AB44" s="42">
        <f t="shared" si="9"/>
        <v>3.177838695</v>
      </c>
      <c r="AC44" s="62">
        <f t="shared" si="9"/>
        <v>0</v>
      </c>
      <c r="AD44" s="62">
        <f t="shared" si="9"/>
        <v>0</v>
      </c>
      <c r="AE44" s="62">
        <f t="shared" si="9"/>
        <v>0</v>
      </c>
      <c r="AF44" s="61">
        <f t="shared" si="9"/>
        <v>0.088569825</v>
      </c>
      <c r="AG44" s="43">
        <f t="shared" si="9"/>
        <v>0</v>
      </c>
      <c r="AH44" s="43">
        <f t="shared" si="9"/>
        <v>0</v>
      </c>
      <c r="AI44" s="43">
        <f t="shared" si="9"/>
        <v>0</v>
      </c>
      <c r="AJ44" s="43">
        <f t="shared" si="9"/>
        <v>0</v>
      </c>
      <c r="AK44" s="66">
        <f t="shared" si="9"/>
        <v>0</v>
      </c>
      <c r="AL44" s="42">
        <f t="shared" si="9"/>
        <v>1.450987395</v>
      </c>
      <c r="AM44" s="62">
        <f t="shared" si="9"/>
        <v>0</v>
      </c>
      <c r="AN44" s="62">
        <f t="shared" si="9"/>
        <v>0</v>
      </c>
      <c r="AO44" s="62">
        <f t="shared" si="9"/>
        <v>0</v>
      </c>
      <c r="AP44" s="61">
        <f t="shared" si="9"/>
        <v>0.01257482</v>
      </c>
      <c r="AQ44" s="42">
        <f t="shared" si="9"/>
        <v>0</v>
      </c>
      <c r="AR44" s="62">
        <f t="shared" si="9"/>
        <v>0</v>
      </c>
      <c r="AS44" s="62">
        <f t="shared" si="9"/>
        <v>0</v>
      </c>
      <c r="AT44" s="62">
        <f t="shared" si="9"/>
        <v>0</v>
      </c>
      <c r="AU44" s="61">
        <f t="shared" si="9"/>
        <v>0</v>
      </c>
      <c r="AV44" s="42">
        <f t="shared" si="9"/>
        <v>4808.314394382</v>
      </c>
      <c r="AW44" s="62">
        <f t="shared" si="9"/>
        <v>8.432302806</v>
      </c>
      <c r="AX44" s="62">
        <f t="shared" si="9"/>
        <v>0</v>
      </c>
      <c r="AY44" s="62">
        <f t="shared" si="9"/>
        <v>0</v>
      </c>
      <c r="AZ44" s="61">
        <f t="shared" si="9"/>
        <v>639.865507395</v>
      </c>
      <c r="BA44" s="42">
        <f t="shared" si="9"/>
        <v>0</v>
      </c>
      <c r="BB44" s="62">
        <f t="shared" si="9"/>
        <v>0</v>
      </c>
      <c r="BC44" s="62">
        <f t="shared" si="9"/>
        <v>0</v>
      </c>
      <c r="BD44" s="62">
        <f t="shared" si="9"/>
        <v>0</v>
      </c>
      <c r="BE44" s="61">
        <f t="shared" si="9"/>
        <v>0</v>
      </c>
      <c r="BF44" s="42">
        <f t="shared" si="9"/>
        <v>2286.41264204</v>
      </c>
      <c r="BG44" s="62">
        <f t="shared" si="9"/>
        <v>1.95217658</v>
      </c>
      <c r="BH44" s="62">
        <f t="shared" si="9"/>
        <v>0</v>
      </c>
      <c r="BI44" s="62">
        <f t="shared" si="9"/>
        <v>0</v>
      </c>
      <c r="BJ44" s="61">
        <f t="shared" si="9"/>
        <v>157.194806753</v>
      </c>
      <c r="BK44" s="113">
        <f>SUM(BK43:BK43)</f>
        <v>10135.922998326</v>
      </c>
      <c r="BL44" s="86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64" ht="12.75">
      <c r="A45" s="10" t="s">
        <v>68</v>
      </c>
      <c r="B45" s="17" t="s">
        <v>15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6"/>
      <c r="BL45" s="86"/>
    </row>
    <row r="46" spans="1:64" ht="12" customHeight="1">
      <c r="A46" s="10"/>
      <c r="B46" s="21" t="s">
        <v>128</v>
      </c>
      <c r="C46" s="47">
        <v>0</v>
      </c>
      <c r="D46" s="45">
        <v>1.681093744</v>
      </c>
      <c r="E46" s="40">
        <v>0</v>
      </c>
      <c r="F46" s="40">
        <v>0</v>
      </c>
      <c r="G46" s="46">
        <v>0</v>
      </c>
      <c r="H46" s="63">
        <v>84.665466356</v>
      </c>
      <c r="I46" s="40">
        <v>22.60967119</v>
      </c>
      <c r="J46" s="40">
        <v>0</v>
      </c>
      <c r="K46" s="40">
        <v>0</v>
      </c>
      <c r="L46" s="46">
        <v>124.197982321</v>
      </c>
      <c r="M46" s="63">
        <v>0</v>
      </c>
      <c r="N46" s="45">
        <v>0</v>
      </c>
      <c r="O46" s="40">
        <v>0</v>
      </c>
      <c r="P46" s="40">
        <v>0</v>
      </c>
      <c r="Q46" s="46">
        <v>0</v>
      </c>
      <c r="R46" s="63">
        <v>40.887016694</v>
      </c>
      <c r="S46" s="40">
        <v>0.173020291</v>
      </c>
      <c r="T46" s="40">
        <v>0</v>
      </c>
      <c r="U46" s="40">
        <v>0</v>
      </c>
      <c r="V46" s="46">
        <v>9.189862009</v>
      </c>
      <c r="W46" s="63">
        <v>0</v>
      </c>
      <c r="X46" s="40">
        <v>0</v>
      </c>
      <c r="Y46" s="40">
        <v>0</v>
      </c>
      <c r="Z46" s="40">
        <v>0</v>
      </c>
      <c r="AA46" s="46">
        <v>0</v>
      </c>
      <c r="AB46" s="63">
        <v>0.025794879</v>
      </c>
      <c r="AC46" s="40">
        <v>0</v>
      </c>
      <c r="AD46" s="40">
        <v>0</v>
      </c>
      <c r="AE46" s="40">
        <v>0</v>
      </c>
      <c r="AF46" s="46">
        <v>0</v>
      </c>
      <c r="AG46" s="63">
        <v>0</v>
      </c>
      <c r="AH46" s="40">
        <v>0</v>
      </c>
      <c r="AI46" s="40">
        <v>0</v>
      </c>
      <c r="AJ46" s="40">
        <v>0</v>
      </c>
      <c r="AK46" s="46">
        <v>0</v>
      </c>
      <c r="AL46" s="63">
        <v>0.030611815</v>
      </c>
      <c r="AM46" s="40">
        <v>0</v>
      </c>
      <c r="AN46" s="40">
        <v>0</v>
      </c>
      <c r="AO46" s="40">
        <v>0</v>
      </c>
      <c r="AP46" s="46">
        <v>0</v>
      </c>
      <c r="AQ46" s="63">
        <v>0</v>
      </c>
      <c r="AR46" s="45">
        <v>0</v>
      </c>
      <c r="AS46" s="40">
        <v>0</v>
      </c>
      <c r="AT46" s="40">
        <v>0</v>
      </c>
      <c r="AU46" s="46">
        <v>0</v>
      </c>
      <c r="AV46" s="63">
        <v>254.717601128</v>
      </c>
      <c r="AW46" s="40">
        <v>95.440175466</v>
      </c>
      <c r="AX46" s="40">
        <v>0</v>
      </c>
      <c r="AY46" s="40">
        <v>0</v>
      </c>
      <c r="AZ46" s="46">
        <v>386.00163629</v>
      </c>
      <c r="BA46" s="63">
        <v>0</v>
      </c>
      <c r="BB46" s="45">
        <v>0</v>
      </c>
      <c r="BC46" s="40">
        <v>0</v>
      </c>
      <c r="BD46" s="40">
        <v>0</v>
      </c>
      <c r="BE46" s="46">
        <v>0</v>
      </c>
      <c r="BF46" s="63">
        <v>99.758823415</v>
      </c>
      <c r="BG46" s="45">
        <v>3.198438164</v>
      </c>
      <c r="BH46" s="40">
        <v>0</v>
      </c>
      <c r="BI46" s="40">
        <v>0</v>
      </c>
      <c r="BJ46" s="46">
        <v>61.160857996</v>
      </c>
      <c r="BK46" s="108">
        <v>1183.738051758</v>
      </c>
      <c r="BL46" s="86"/>
    </row>
    <row r="47" spans="1:64" ht="12" customHeight="1">
      <c r="A47" s="10"/>
      <c r="B47" s="21" t="s">
        <v>108</v>
      </c>
      <c r="C47" s="47">
        <v>0</v>
      </c>
      <c r="D47" s="45">
        <v>47.160548978</v>
      </c>
      <c r="E47" s="40">
        <v>0</v>
      </c>
      <c r="F47" s="40">
        <v>0</v>
      </c>
      <c r="G47" s="46">
        <v>0</v>
      </c>
      <c r="H47" s="63">
        <v>275.908688123</v>
      </c>
      <c r="I47" s="40">
        <v>105.70890494</v>
      </c>
      <c r="J47" s="40">
        <v>0</v>
      </c>
      <c r="K47" s="40">
        <v>0</v>
      </c>
      <c r="L47" s="46">
        <v>520.257583517</v>
      </c>
      <c r="M47" s="63">
        <v>0</v>
      </c>
      <c r="N47" s="45">
        <v>0</v>
      </c>
      <c r="O47" s="40">
        <v>0</v>
      </c>
      <c r="P47" s="40">
        <v>0</v>
      </c>
      <c r="Q47" s="46">
        <v>0</v>
      </c>
      <c r="R47" s="63">
        <v>99.84996546</v>
      </c>
      <c r="S47" s="40">
        <v>75.459954455</v>
      </c>
      <c r="T47" s="40">
        <v>0</v>
      </c>
      <c r="U47" s="40">
        <v>0</v>
      </c>
      <c r="V47" s="46">
        <v>36.690437954</v>
      </c>
      <c r="W47" s="63">
        <v>0</v>
      </c>
      <c r="X47" s="40">
        <v>0</v>
      </c>
      <c r="Y47" s="40">
        <v>0</v>
      </c>
      <c r="Z47" s="40">
        <v>0</v>
      </c>
      <c r="AA47" s="46">
        <v>0</v>
      </c>
      <c r="AB47" s="63">
        <v>0.891213307</v>
      </c>
      <c r="AC47" s="40">
        <v>0</v>
      </c>
      <c r="AD47" s="40">
        <v>0</v>
      </c>
      <c r="AE47" s="40">
        <v>0</v>
      </c>
      <c r="AF47" s="46">
        <v>0</v>
      </c>
      <c r="AG47" s="63">
        <v>0</v>
      </c>
      <c r="AH47" s="40">
        <v>0</v>
      </c>
      <c r="AI47" s="40">
        <v>0</v>
      </c>
      <c r="AJ47" s="40">
        <v>0</v>
      </c>
      <c r="AK47" s="46">
        <v>0</v>
      </c>
      <c r="AL47" s="63">
        <v>0.552937866</v>
      </c>
      <c r="AM47" s="40">
        <v>0</v>
      </c>
      <c r="AN47" s="40">
        <v>0</v>
      </c>
      <c r="AO47" s="40">
        <v>0</v>
      </c>
      <c r="AP47" s="46">
        <v>0.082836897</v>
      </c>
      <c r="AQ47" s="63">
        <v>0</v>
      </c>
      <c r="AR47" s="45">
        <v>0</v>
      </c>
      <c r="AS47" s="40">
        <v>0</v>
      </c>
      <c r="AT47" s="40">
        <v>0</v>
      </c>
      <c r="AU47" s="46">
        <v>0</v>
      </c>
      <c r="AV47" s="63">
        <v>2111.552285298</v>
      </c>
      <c r="AW47" s="40">
        <v>299.991626165</v>
      </c>
      <c r="AX47" s="40">
        <v>0</v>
      </c>
      <c r="AY47" s="40">
        <v>0</v>
      </c>
      <c r="AZ47" s="46">
        <v>2333.379382029</v>
      </c>
      <c r="BA47" s="63">
        <v>0</v>
      </c>
      <c r="BB47" s="45">
        <v>0</v>
      </c>
      <c r="BC47" s="40">
        <v>0</v>
      </c>
      <c r="BD47" s="40">
        <v>0</v>
      </c>
      <c r="BE47" s="46">
        <v>0</v>
      </c>
      <c r="BF47" s="63">
        <v>763.438111988</v>
      </c>
      <c r="BG47" s="45">
        <v>47.218723584</v>
      </c>
      <c r="BH47" s="40">
        <v>0.522284032</v>
      </c>
      <c r="BI47" s="40">
        <v>0</v>
      </c>
      <c r="BJ47" s="46">
        <v>277.487856025</v>
      </c>
      <c r="BK47" s="108">
        <v>6996.153340618</v>
      </c>
      <c r="BL47" s="86"/>
    </row>
    <row r="48" spans="1:64" ht="25.5">
      <c r="A48" s="10"/>
      <c r="B48" s="21" t="s">
        <v>156</v>
      </c>
      <c r="C48" s="47">
        <v>0</v>
      </c>
      <c r="D48" s="45">
        <v>32.115952266</v>
      </c>
      <c r="E48" s="40">
        <v>0</v>
      </c>
      <c r="F48" s="40">
        <v>0</v>
      </c>
      <c r="G48" s="46">
        <v>0</v>
      </c>
      <c r="H48" s="63">
        <v>1.99303586</v>
      </c>
      <c r="I48" s="40">
        <v>7.803940846</v>
      </c>
      <c r="J48" s="40">
        <v>0</v>
      </c>
      <c r="K48" s="40">
        <v>0</v>
      </c>
      <c r="L48" s="46">
        <v>28.923203957</v>
      </c>
      <c r="M48" s="63">
        <v>0</v>
      </c>
      <c r="N48" s="45">
        <v>0</v>
      </c>
      <c r="O48" s="40">
        <v>0</v>
      </c>
      <c r="P48" s="40">
        <v>0</v>
      </c>
      <c r="Q48" s="46">
        <v>0</v>
      </c>
      <c r="R48" s="63">
        <v>1.37564778</v>
      </c>
      <c r="S48" s="40">
        <v>1.312839579</v>
      </c>
      <c r="T48" s="40">
        <v>0</v>
      </c>
      <c r="U48" s="40">
        <v>0</v>
      </c>
      <c r="V48" s="46">
        <v>1.454358444</v>
      </c>
      <c r="W48" s="63">
        <v>0</v>
      </c>
      <c r="X48" s="40">
        <v>0</v>
      </c>
      <c r="Y48" s="40">
        <v>0</v>
      </c>
      <c r="Z48" s="40">
        <v>0</v>
      </c>
      <c r="AA48" s="46">
        <v>0</v>
      </c>
      <c r="AB48" s="63">
        <v>0</v>
      </c>
      <c r="AC48" s="40">
        <v>0</v>
      </c>
      <c r="AD48" s="40">
        <v>0</v>
      </c>
      <c r="AE48" s="40">
        <v>0</v>
      </c>
      <c r="AF48" s="46">
        <v>0</v>
      </c>
      <c r="AG48" s="63">
        <v>0</v>
      </c>
      <c r="AH48" s="40">
        <v>0</v>
      </c>
      <c r="AI48" s="40">
        <v>0</v>
      </c>
      <c r="AJ48" s="40">
        <v>0</v>
      </c>
      <c r="AK48" s="46">
        <v>0</v>
      </c>
      <c r="AL48" s="63">
        <v>0.00458694</v>
      </c>
      <c r="AM48" s="40">
        <v>0</v>
      </c>
      <c r="AN48" s="40">
        <v>0</v>
      </c>
      <c r="AO48" s="40">
        <v>0</v>
      </c>
      <c r="AP48" s="46">
        <v>0</v>
      </c>
      <c r="AQ48" s="63">
        <v>0</v>
      </c>
      <c r="AR48" s="45">
        <v>0</v>
      </c>
      <c r="AS48" s="40">
        <v>0</v>
      </c>
      <c r="AT48" s="40">
        <v>0</v>
      </c>
      <c r="AU48" s="46">
        <v>0</v>
      </c>
      <c r="AV48" s="63">
        <v>4.765320651</v>
      </c>
      <c r="AW48" s="40">
        <v>2.402399687</v>
      </c>
      <c r="AX48" s="40">
        <v>0</v>
      </c>
      <c r="AY48" s="40">
        <v>0</v>
      </c>
      <c r="AZ48" s="46">
        <v>19.135860612</v>
      </c>
      <c r="BA48" s="63">
        <v>0</v>
      </c>
      <c r="BB48" s="45">
        <v>0</v>
      </c>
      <c r="BC48" s="40">
        <v>0</v>
      </c>
      <c r="BD48" s="40">
        <v>0</v>
      </c>
      <c r="BE48" s="46">
        <v>0</v>
      </c>
      <c r="BF48" s="63">
        <v>2.302709121</v>
      </c>
      <c r="BG48" s="45">
        <v>0.360169386</v>
      </c>
      <c r="BH48" s="40">
        <v>0</v>
      </c>
      <c r="BI48" s="40">
        <v>0</v>
      </c>
      <c r="BJ48" s="46">
        <v>3.115717234</v>
      </c>
      <c r="BK48" s="108">
        <v>107.065742363</v>
      </c>
      <c r="BL48" s="86"/>
    </row>
    <row r="49" spans="1:64" ht="12.75">
      <c r="A49" s="10"/>
      <c r="B49" s="21" t="s">
        <v>111</v>
      </c>
      <c r="C49" s="47">
        <v>0</v>
      </c>
      <c r="D49" s="45">
        <v>76.501170562</v>
      </c>
      <c r="E49" s="40">
        <v>0</v>
      </c>
      <c r="F49" s="40">
        <v>0</v>
      </c>
      <c r="G49" s="46">
        <v>0</v>
      </c>
      <c r="H49" s="63">
        <v>787.982146797</v>
      </c>
      <c r="I49" s="40">
        <v>254.201039737</v>
      </c>
      <c r="J49" s="40">
        <v>24.002547856</v>
      </c>
      <c r="K49" s="40">
        <v>0</v>
      </c>
      <c r="L49" s="46">
        <v>918.085819578</v>
      </c>
      <c r="M49" s="63">
        <v>0</v>
      </c>
      <c r="N49" s="45">
        <v>0</v>
      </c>
      <c r="O49" s="40">
        <v>0</v>
      </c>
      <c r="P49" s="40">
        <v>0</v>
      </c>
      <c r="Q49" s="46">
        <v>0</v>
      </c>
      <c r="R49" s="63">
        <v>323.856526311</v>
      </c>
      <c r="S49" s="40">
        <v>34.323282022</v>
      </c>
      <c r="T49" s="40">
        <v>0</v>
      </c>
      <c r="U49" s="40">
        <v>0</v>
      </c>
      <c r="V49" s="46">
        <v>85.035811501</v>
      </c>
      <c r="W49" s="63">
        <v>0</v>
      </c>
      <c r="X49" s="40">
        <v>0</v>
      </c>
      <c r="Y49" s="40">
        <v>0</v>
      </c>
      <c r="Z49" s="40">
        <v>0</v>
      </c>
      <c r="AA49" s="46">
        <v>0</v>
      </c>
      <c r="AB49" s="63">
        <v>2.923370103</v>
      </c>
      <c r="AC49" s="40">
        <v>0</v>
      </c>
      <c r="AD49" s="40">
        <v>0</v>
      </c>
      <c r="AE49" s="40">
        <v>0</v>
      </c>
      <c r="AF49" s="46">
        <v>0.245079159</v>
      </c>
      <c r="AG49" s="63">
        <v>0</v>
      </c>
      <c r="AH49" s="40">
        <v>0</v>
      </c>
      <c r="AI49" s="40">
        <v>0</v>
      </c>
      <c r="AJ49" s="40">
        <v>0</v>
      </c>
      <c r="AK49" s="46">
        <v>0</v>
      </c>
      <c r="AL49" s="63">
        <v>1.95310962</v>
      </c>
      <c r="AM49" s="40">
        <v>0</v>
      </c>
      <c r="AN49" s="40">
        <v>0</v>
      </c>
      <c r="AO49" s="40">
        <v>0</v>
      </c>
      <c r="AP49" s="46">
        <v>0.02725027</v>
      </c>
      <c r="AQ49" s="63">
        <v>0</v>
      </c>
      <c r="AR49" s="45">
        <v>0</v>
      </c>
      <c r="AS49" s="40">
        <v>0</v>
      </c>
      <c r="AT49" s="40">
        <v>0</v>
      </c>
      <c r="AU49" s="46">
        <v>0</v>
      </c>
      <c r="AV49" s="63">
        <v>4658.901907852</v>
      </c>
      <c r="AW49" s="40">
        <v>641.675275155</v>
      </c>
      <c r="AX49" s="40">
        <v>0</v>
      </c>
      <c r="AY49" s="40">
        <v>0</v>
      </c>
      <c r="AZ49" s="46">
        <v>4064.805980891</v>
      </c>
      <c r="BA49" s="63">
        <v>0</v>
      </c>
      <c r="BB49" s="45">
        <v>0</v>
      </c>
      <c r="BC49" s="40">
        <v>0</v>
      </c>
      <c r="BD49" s="40">
        <v>0</v>
      </c>
      <c r="BE49" s="46">
        <v>0</v>
      </c>
      <c r="BF49" s="63">
        <v>1691.891901255</v>
      </c>
      <c r="BG49" s="45">
        <v>120.187770408</v>
      </c>
      <c r="BH49" s="40">
        <v>0.08104858</v>
      </c>
      <c r="BI49" s="40">
        <v>0</v>
      </c>
      <c r="BJ49" s="46">
        <v>467.720979987</v>
      </c>
      <c r="BK49" s="108">
        <v>14154.402017644</v>
      </c>
      <c r="BL49" s="86"/>
    </row>
    <row r="50" spans="1:64" ht="12.75">
      <c r="A50" s="10"/>
      <c r="B50" s="21" t="s">
        <v>129</v>
      </c>
      <c r="C50" s="47">
        <v>0</v>
      </c>
      <c r="D50" s="45">
        <v>47.078073992</v>
      </c>
      <c r="E50" s="40">
        <v>0</v>
      </c>
      <c r="F50" s="40">
        <v>0</v>
      </c>
      <c r="G50" s="46">
        <v>0</v>
      </c>
      <c r="H50" s="63">
        <v>58.340958524</v>
      </c>
      <c r="I50" s="40">
        <v>230.557943794</v>
      </c>
      <c r="J50" s="40">
        <v>0</v>
      </c>
      <c r="K50" s="40">
        <v>0</v>
      </c>
      <c r="L50" s="46">
        <v>377.989163754</v>
      </c>
      <c r="M50" s="63">
        <v>0</v>
      </c>
      <c r="N50" s="45">
        <v>0</v>
      </c>
      <c r="O50" s="40">
        <v>0</v>
      </c>
      <c r="P50" s="40">
        <v>0</v>
      </c>
      <c r="Q50" s="46">
        <v>0</v>
      </c>
      <c r="R50" s="63">
        <v>18.64955564</v>
      </c>
      <c r="S50" s="40">
        <v>5.979366984</v>
      </c>
      <c r="T50" s="40">
        <v>0</v>
      </c>
      <c r="U50" s="40">
        <v>0</v>
      </c>
      <c r="V50" s="46">
        <v>12.884851178</v>
      </c>
      <c r="W50" s="63">
        <v>0</v>
      </c>
      <c r="X50" s="40">
        <v>0</v>
      </c>
      <c r="Y50" s="40">
        <v>0</v>
      </c>
      <c r="Z50" s="40">
        <v>0</v>
      </c>
      <c r="AA50" s="46">
        <v>0</v>
      </c>
      <c r="AB50" s="63">
        <v>0.000834072</v>
      </c>
      <c r="AC50" s="40">
        <v>0</v>
      </c>
      <c r="AD50" s="40">
        <v>0</v>
      </c>
      <c r="AE50" s="40">
        <v>0</v>
      </c>
      <c r="AF50" s="46">
        <v>0</v>
      </c>
      <c r="AG50" s="63">
        <v>0</v>
      </c>
      <c r="AH50" s="40">
        <v>0</v>
      </c>
      <c r="AI50" s="40">
        <v>0</v>
      </c>
      <c r="AJ50" s="40">
        <v>0</v>
      </c>
      <c r="AK50" s="46">
        <v>0</v>
      </c>
      <c r="AL50" s="63">
        <v>0.007070481</v>
      </c>
      <c r="AM50" s="40">
        <v>0</v>
      </c>
      <c r="AN50" s="40">
        <v>0</v>
      </c>
      <c r="AO50" s="40">
        <v>0</v>
      </c>
      <c r="AP50" s="46">
        <v>0</v>
      </c>
      <c r="AQ50" s="63">
        <v>0</v>
      </c>
      <c r="AR50" s="45">
        <v>0.101431786</v>
      </c>
      <c r="AS50" s="40">
        <v>0</v>
      </c>
      <c r="AT50" s="40">
        <v>0</v>
      </c>
      <c r="AU50" s="46">
        <v>0</v>
      </c>
      <c r="AV50" s="63">
        <v>121.80865964</v>
      </c>
      <c r="AW50" s="40">
        <v>75.556618638</v>
      </c>
      <c r="AX50" s="40">
        <v>0</v>
      </c>
      <c r="AY50" s="40">
        <v>0</v>
      </c>
      <c r="AZ50" s="46">
        <v>346.076101648</v>
      </c>
      <c r="BA50" s="63">
        <v>0</v>
      </c>
      <c r="BB50" s="45">
        <v>0</v>
      </c>
      <c r="BC50" s="40">
        <v>0</v>
      </c>
      <c r="BD50" s="40">
        <v>0</v>
      </c>
      <c r="BE50" s="46">
        <v>0</v>
      </c>
      <c r="BF50" s="63">
        <v>34.428630432</v>
      </c>
      <c r="BG50" s="45">
        <v>4.299923019</v>
      </c>
      <c r="BH50" s="40">
        <v>0</v>
      </c>
      <c r="BI50" s="40">
        <v>0</v>
      </c>
      <c r="BJ50" s="46">
        <v>29.670996131</v>
      </c>
      <c r="BK50" s="108">
        <v>1363.430179713</v>
      </c>
      <c r="BL50" s="86"/>
    </row>
    <row r="51" spans="1:64" ht="12.75">
      <c r="A51" s="10"/>
      <c r="B51" s="107" t="s">
        <v>113</v>
      </c>
      <c r="C51" s="47">
        <v>0</v>
      </c>
      <c r="D51" s="45">
        <v>34.765582489</v>
      </c>
      <c r="E51" s="40">
        <v>0</v>
      </c>
      <c r="F51" s="40">
        <v>0</v>
      </c>
      <c r="G51" s="46">
        <v>0</v>
      </c>
      <c r="H51" s="63">
        <v>941.797035073</v>
      </c>
      <c r="I51" s="40">
        <v>67.742504801</v>
      </c>
      <c r="J51" s="40">
        <v>0</v>
      </c>
      <c r="K51" s="40">
        <v>0</v>
      </c>
      <c r="L51" s="46">
        <v>459.481758023</v>
      </c>
      <c r="M51" s="63">
        <v>0</v>
      </c>
      <c r="N51" s="45">
        <v>0</v>
      </c>
      <c r="O51" s="40">
        <v>0</v>
      </c>
      <c r="P51" s="40">
        <v>0</v>
      </c>
      <c r="Q51" s="46">
        <v>0</v>
      </c>
      <c r="R51" s="63">
        <v>335.481188973</v>
      </c>
      <c r="S51" s="40">
        <v>3.354824879</v>
      </c>
      <c r="T51" s="40">
        <v>0</v>
      </c>
      <c r="U51" s="40">
        <v>0</v>
      </c>
      <c r="V51" s="46">
        <v>68.411839046</v>
      </c>
      <c r="W51" s="63">
        <v>0</v>
      </c>
      <c r="X51" s="40">
        <v>0</v>
      </c>
      <c r="Y51" s="40">
        <v>0</v>
      </c>
      <c r="Z51" s="40">
        <v>0</v>
      </c>
      <c r="AA51" s="46">
        <v>0</v>
      </c>
      <c r="AB51" s="63">
        <v>3.147517123</v>
      </c>
      <c r="AC51" s="40">
        <v>0</v>
      </c>
      <c r="AD51" s="40">
        <v>0</v>
      </c>
      <c r="AE51" s="40">
        <v>0</v>
      </c>
      <c r="AF51" s="46">
        <v>0.082345953</v>
      </c>
      <c r="AG51" s="63">
        <v>0</v>
      </c>
      <c r="AH51" s="40">
        <v>0</v>
      </c>
      <c r="AI51" s="40">
        <v>0</v>
      </c>
      <c r="AJ51" s="40">
        <v>0</v>
      </c>
      <c r="AK51" s="46">
        <v>0</v>
      </c>
      <c r="AL51" s="63">
        <v>2.324814785</v>
      </c>
      <c r="AM51" s="40">
        <v>0</v>
      </c>
      <c r="AN51" s="40">
        <v>0</v>
      </c>
      <c r="AO51" s="40">
        <v>0</v>
      </c>
      <c r="AP51" s="46">
        <v>0</v>
      </c>
      <c r="AQ51" s="63">
        <v>0.029341272</v>
      </c>
      <c r="AR51" s="45">
        <v>0</v>
      </c>
      <c r="AS51" s="40">
        <v>0</v>
      </c>
      <c r="AT51" s="40">
        <v>0</v>
      </c>
      <c r="AU51" s="46">
        <v>0</v>
      </c>
      <c r="AV51" s="63">
        <v>3869.333321188</v>
      </c>
      <c r="AW51" s="40">
        <v>123.480111832</v>
      </c>
      <c r="AX51" s="40">
        <v>0</v>
      </c>
      <c r="AY51" s="40">
        <v>0</v>
      </c>
      <c r="AZ51" s="46">
        <v>1244.634022206</v>
      </c>
      <c r="BA51" s="63">
        <v>0</v>
      </c>
      <c r="BB51" s="45">
        <v>0</v>
      </c>
      <c r="BC51" s="40">
        <v>0</v>
      </c>
      <c r="BD51" s="40">
        <v>0</v>
      </c>
      <c r="BE51" s="46">
        <v>0</v>
      </c>
      <c r="BF51" s="63">
        <v>1514.925643825</v>
      </c>
      <c r="BG51" s="45">
        <v>22.500513671</v>
      </c>
      <c r="BH51" s="40">
        <v>0.130307303</v>
      </c>
      <c r="BI51" s="40">
        <v>0</v>
      </c>
      <c r="BJ51" s="46">
        <v>187.912782108</v>
      </c>
      <c r="BK51" s="108">
        <v>8879.53545455</v>
      </c>
      <c r="BL51" s="86"/>
    </row>
    <row r="52" spans="1:64" ht="14.25" customHeight="1">
      <c r="A52" s="10"/>
      <c r="B52" s="21" t="s">
        <v>127</v>
      </c>
      <c r="C52" s="47">
        <v>0</v>
      </c>
      <c r="D52" s="45">
        <v>0.828123387</v>
      </c>
      <c r="E52" s="40">
        <v>0</v>
      </c>
      <c r="F52" s="40">
        <v>0</v>
      </c>
      <c r="G52" s="46">
        <v>0</v>
      </c>
      <c r="H52" s="63">
        <v>35.78179217</v>
      </c>
      <c r="I52" s="40">
        <v>3.326798252</v>
      </c>
      <c r="J52" s="40">
        <v>0</v>
      </c>
      <c r="K52" s="40">
        <v>0</v>
      </c>
      <c r="L52" s="46">
        <v>72.661763049</v>
      </c>
      <c r="M52" s="63">
        <v>0</v>
      </c>
      <c r="N52" s="45">
        <v>0</v>
      </c>
      <c r="O52" s="40">
        <v>0</v>
      </c>
      <c r="P52" s="40">
        <v>0</v>
      </c>
      <c r="Q52" s="46">
        <v>0</v>
      </c>
      <c r="R52" s="63">
        <v>14.964440919</v>
      </c>
      <c r="S52" s="40">
        <v>0.00595901</v>
      </c>
      <c r="T52" s="40">
        <v>0</v>
      </c>
      <c r="U52" s="40">
        <v>0</v>
      </c>
      <c r="V52" s="46">
        <v>4.902016129</v>
      </c>
      <c r="W52" s="63">
        <v>0</v>
      </c>
      <c r="X52" s="40">
        <v>0</v>
      </c>
      <c r="Y52" s="40">
        <v>0</v>
      </c>
      <c r="Z52" s="40">
        <v>0</v>
      </c>
      <c r="AA52" s="46">
        <v>0</v>
      </c>
      <c r="AB52" s="63">
        <v>0.000573552</v>
      </c>
      <c r="AC52" s="40">
        <v>0</v>
      </c>
      <c r="AD52" s="40">
        <v>0</v>
      </c>
      <c r="AE52" s="40">
        <v>0</v>
      </c>
      <c r="AF52" s="46">
        <v>0</v>
      </c>
      <c r="AG52" s="63">
        <v>0</v>
      </c>
      <c r="AH52" s="40">
        <v>0</v>
      </c>
      <c r="AI52" s="40">
        <v>0</v>
      </c>
      <c r="AJ52" s="40">
        <v>0</v>
      </c>
      <c r="AK52" s="46">
        <v>0</v>
      </c>
      <c r="AL52" s="63">
        <v>0.007970108</v>
      </c>
      <c r="AM52" s="40">
        <v>0</v>
      </c>
      <c r="AN52" s="40">
        <v>0</v>
      </c>
      <c r="AO52" s="40">
        <v>0</v>
      </c>
      <c r="AP52" s="46">
        <v>0</v>
      </c>
      <c r="AQ52" s="63">
        <v>0</v>
      </c>
      <c r="AR52" s="45">
        <v>0</v>
      </c>
      <c r="AS52" s="40">
        <v>0</v>
      </c>
      <c r="AT52" s="40">
        <v>0</v>
      </c>
      <c r="AU52" s="46">
        <v>0</v>
      </c>
      <c r="AV52" s="63">
        <v>17.670273315</v>
      </c>
      <c r="AW52" s="40">
        <v>19.475409099</v>
      </c>
      <c r="AX52" s="40">
        <v>0</v>
      </c>
      <c r="AY52" s="40">
        <v>0</v>
      </c>
      <c r="AZ52" s="46">
        <v>42.236285336</v>
      </c>
      <c r="BA52" s="63">
        <v>0</v>
      </c>
      <c r="BB52" s="45">
        <v>0</v>
      </c>
      <c r="BC52" s="40">
        <v>0</v>
      </c>
      <c r="BD52" s="40">
        <v>0</v>
      </c>
      <c r="BE52" s="46">
        <v>0</v>
      </c>
      <c r="BF52" s="63">
        <v>5.516531398</v>
      </c>
      <c r="BG52" s="45">
        <v>1.159433036</v>
      </c>
      <c r="BH52" s="40">
        <v>0</v>
      </c>
      <c r="BI52" s="40">
        <v>0</v>
      </c>
      <c r="BJ52" s="46">
        <v>4.825200384</v>
      </c>
      <c r="BK52" s="108">
        <v>223.362569144</v>
      </c>
      <c r="BL52" s="86"/>
    </row>
    <row r="53" spans="1:64" ht="12.75">
      <c r="A53" s="10"/>
      <c r="B53" s="21" t="s">
        <v>106</v>
      </c>
      <c r="C53" s="47">
        <v>0</v>
      </c>
      <c r="D53" s="45">
        <v>346.031625337</v>
      </c>
      <c r="E53" s="40">
        <v>0</v>
      </c>
      <c r="F53" s="40">
        <v>0</v>
      </c>
      <c r="G53" s="46">
        <v>0</v>
      </c>
      <c r="H53" s="63">
        <v>10.100687902</v>
      </c>
      <c r="I53" s="40">
        <v>72.464820007</v>
      </c>
      <c r="J53" s="40">
        <v>0</v>
      </c>
      <c r="K53" s="40">
        <v>0</v>
      </c>
      <c r="L53" s="46">
        <v>249.769539769</v>
      </c>
      <c r="M53" s="63">
        <v>0</v>
      </c>
      <c r="N53" s="45">
        <v>0</v>
      </c>
      <c r="O53" s="40">
        <v>0</v>
      </c>
      <c r="P53" s="40">
        <v>0</v>
      </c>
      <c r="Q53" s="46">
        <v>0</v>
      </c>
      <c r="R53" s="63">
        <v>2.204300855</v>
      </c>
      <c r="S53" s="40">
        <v>23.469679765</v>
      </c>
      <c r="T53" s="40">
        <v>0</v>
      </c>
      <c r="U53" s="40">
        <v>0</v>
      </c>
      <c r="V53" s="46">
        <v>29.155437819</v>
      </c>
      <c r="W53" s="63">
        <v>0</v>
      </c>
      <c r="X53" s="40">
        <v>0</v>
      </c>
      <c r="Y53" s="40">
        <v>0</v>
      </c>
      <c r="Z53" s="40">
        <v>0</v>
      </c>
      <c r="AA53" s="46">
        <v>0</v>
      </c>
      <c r="AB53" s="63">
        <v>0</v>
      </c>
      <c r="AC53" s="40">
        <v>0</v>
      </c>
      <c r="AD53" s="40">
        <v>0</v>
      </c>
      <c r="AE53" s="40">
        <v>0</v>
      </c>
      <c r="AF53" s="46">
        <v>0</v>
      </c>
      <c r="AG53" s="63">
        <v>0</v>
      </c>
      <c r="AH53" s="40">
        <v>0</v>
      </c>
      <c r="AI53" s="40">
        <v>0</v>
      </c>
      <c r="AJ53" s="40">
        <v>0</v>
      </c>
      <c r="AK53" s="46">
        <v>0</v>
      </c>
      <c r="AL53" s="63">
        <v>0</v>
      </c>
      <c r="AM53" s="40">
        <v>0</v>
      </c>
      <c r="AN53" s="40">
        <v>0</v>
      </c>
      <c r="AO53" s="40">
        <v>0</v>
      </c>
      <c r="AP53" s="46">
        <v>0</v>
      </c>
      <c r="AQ53" s="63">
        <v>0</v>
      </c>
      <c r="AR53" s="45">
        <v>0</v>
      </c>
      <c r="AS53" s="40">
        <v>0</v>
      </c>
      <c r="AT53" s="40">
        <v>0</v>
      </c>
      <c r="AU53" s="46">
        <v>0</v>
      </c>
      <c r="AV53" s="63">
        <v>21.978384516</v>
      </c>
      <c r="AW53" s="40">
        <v>67.200890908</v>
      </c>
      <c r="AX53" s="40">
        <v>0</v>
      </c>
      <c r="AY53" s="40">
        <v>0</v>
      </c>
      <c r="AZ53" s="46">
        <v>239.708524996</v>
      </c>
      <c r="BA53" s="63">
        <v>0</v>
      </c>
      <c r="BB53" s="45">
        <v>0</v>
      </c>
      <c r="BC53" s="40">
        <v>0</v>
      </c>
      <c r="BD53" s="40">
        <v>0</v>
      </c>
      <c r="BE53" s="46">
        <v>0</v>
      </c>
      <c r="BF53" s="63">
        <v>5.581933927</v>
      </c>
      <c r="BG53" s="45">
        <v>17.939196618</v>
      </c>
      <c r="BH53" s="40">
        <v>0</v>
      </c>
      <c r="BI53" s="40">
        <v>0</v>
      </c>
      <c r="BJ53" s="46">
        <v>30.5523541</v>
      </c>
      <c r="BK53" s="108">
        <v>1116.157376519</v>
      </c>
      <c r="BL53" s="86"/>
    </row>
    <row r="54" spans="1:64" ht="12.75">
      <c r="A54" s="10"/>
      <c r="B54" s="21" t="s">
        <v>126</v>
      </c>
      <c r="C54" s="47">
        <v>0</v>
      </c>
      <c r="D54" s="45">
        <v>0.837373387</v>
      </c>
      <c r="E54" s="40">
        <v>0</v>
      </c>
      <c r="F54" s="40">
        <v>0</v>
      </c>
      <c r="G54" s="46">
        <v>0</v>
      </c>
      <c r="H54" s="63">
        <v>39.584532968</v>
      </c>
      <c r="I54" s="40">
        <v>1.370656017</v>
      </c>
      <c r="J54" s="40">
        <v>0</v>
      </c>
      <c r="K54" s="40">
        <v>0</v>
      </c>
      <c r="L54" s="46">
        <v>60.562229422</v>
      </c>
      <c r="M54" s="63">
        <v>0</v>
      </c>
      <c r="N54" s="45">
        <v>0</v>
      </c>
      <c r="O54" s="40">
        <v>0</v>
      </c>
      <c r="P54" s="40">
        <v>0</v>
      </c>
      <c r="Q54" s="46">
        <v>0</v>
      </c>
      <c r="R54" s="63">
        <v>18.151502486</v>
      </c>
      <c r="S54" s="40">
        <v>0.634517065</v>
      </c>
      <c r="T54" s="40">
        <v>0</v>
      </c>
      <c r="U54" s="40">
        <v>0</v>
      </c>
      <c r="V54" s="46">
        <v>8.452243385</v>
      </c>
      <c r="W54" s="63">
        <v>0</v>
      </c>
      <c r="X54" s="40">
        <v>0</v>
      </c>
      <c r="Y54" s="40">
        <v>0</v>
      </c>
      <c r="Z54" s="40">
        <v>0</v>
      </c>
      <c r="AA54" s="46">
        <v>0</v>
      </c>
      <c r="AB54" s="63">
        <v>0</v>
      </c>
      <c r="AC54" s="40">
        <v>0</v>
      </c>
      <c r="AD54" s="40">
        <v>0</v>
      </c>
      <c r="AE54" s="40">
        <v>0</v>
      </c>
      <c r="AF54" s="46">
        <v>0</v>
      </c>
      <c r="AG54" s="63">
        <v>0</v>
      </c>
      <c r="AH54" s="40">
        <v>0</v>
      </c>
      <c r="AI54" s="40">
        <v>0</v>
      </c>
      <c r="AJ54" s="40">
        <v>0</v>
      </c>
      <c r="AK54" s="46">
        <v>0</v>
      </c>
      <c r="AL54" s="63">
        <v>0</v>
      </c>
      <c r="AM54" s="40">
        <v>0</v>
      </c>
      <c r="AN54" s="40">
        <v>0</v>
      </c>
      <c r="AO54" s="40">
        <v>0</v>
      </c>
      <c r="AP54" s="46">
        <v>0</v>
      </c>
      <c r="AQ54" s="63">
        <v>0</v>
      </c>
      <c r="AR54" s="45">
        <v>0</v>
      </c>
      <c r="AS54" s="40">
        <v>0</v>
      </c>
      <c r="AT54" s="40">
        <v>0</v>
      </c>
      <c r="AU54" s="46">
        <v>0</v>
      </c>
      <c r="AV54" s="63">
        <v>21.316776726</v>
      </c>
      <c r="AW54" s="40">
        <v>15.32097395</v>
      </c>
      <c r="AX54" s="40">
        <v>0</v>
      </c>
      <c r="AY54" s="40">
        <v>0</v>
      </c>
      <c r="AZ54" s="46">
        <v>36.938449677</v>
      </c>
      <c r="BA54" s="63">
        <v>0</v>
      </c>
      <c r="BB54" s="45">
        <v>0</v>
      </c>
      <c r="BC54" s="40">
        <v>0</v>
      </c>
      <c r="BD54" s="40">
        <v>0</v>
      </c>
      <c r="BE54" s="46">
        <v>0</v>
      </c>
      <c r="BF54" s="63">
        <v>7.920904169</v>
      </c>
      <c r="BG54" s="45">
        <v>0.473314269</v>
      </c>
      <c r="BH54" s="40">
        <v>0</v>
      </c>
      <c r="BI54" s="40">
        <v>0</v>
      </c>
      <c r="BJ54" s="46">
        <v>3.154813737</v>
      </c>
      <c r="BK54" s="108">
        <v>214.718287258</v>
      </c>
      <c r="BL54" s="86"/>
    </row>
    <row r="55" spans="1:64" ht="12.75">
      <c r="A55" s="10"/>
      <c r="B55" s="21" t="s">
        <v>107</v>
      </c>
      <c r="C55" s="47">
        <v>0</v>
      </c>
      <c r="D55" s="45">
        <v>52.75894197</v>
      </c>
      <c r="E55" s="40">
        <v>0</v>
      </c>
      <c r="F55" s="40">
        <v>0</v>
      </c>
      <c r="G55" s="46">
        <v>0</v>
      </c>
      <c r="H55" s="63">
        <v>52.277362407</v>
      </c>
      <c r="I55" s="40">
        <v>84.420759984</v>
      </c>
      <c r="J55" s="40">
        <v>0</v>
      </c>
      <c r="K55" s="40">
        <v>0</v>
      </c>
      <c r="L55" s="46">
        <v>277.369996395</v>
      </c>
      <c r="M55" s="63">
        <v>0</v>
      </c>
      <c r="N55" s="45">
        <v>0</v>
      </c>
      <c r="O55" s="40">
        <v>0</v>
      </c>
      <c r="P55" s="40">
        <v>0</v>
      </c>
      <c r="Q55" s="46">
        <v>0</v>
      </c>
      <c r="R55" s="63">
        <v>17.653533416</v>
      </c>
      <c r="S55" s="40">
        <v>46.632633852</v>
      </c>
      <c r="T55" s="40">
        <v>5.090433747</v>
      </c>
      <c r="U55" s="40">
        <v>0</v>
      </c>
      <c r="V55" s="46">
        <v>52.362265096</v>
      </c>
      <c r="W55" s="63">
        <v>0</v>
      </c>
      <c r="X55" s="40">
        <v>0</v>
      </c>
      <c r="Y55" s="40">
        <v>0</v>
      </c>
      <c r="Z55" s="40">
        <v>0</v>
      </c>
      <c r="AA55" s="46">
        <v>0</v>
      </c>
      <c r="AB55" s="63">
        <v>0.009418019</v>
      </c>
      <c r="AC55" s="40">
        <v>0</v>
      </c>
      <c r="AD55" s="40">
        <v>0</v>
      </c>
      <c r="AE55" s="40">
        <v>0</v>
      </c>
      <c r="AF55" s="46">
        <v>0.063026357</v>
      </c>
      <c r="AG55" s="63">
        <v>0</v>
      </c>
      <c r="AH55" s="40">
        <v>0</v>
      </c>
      <c r="AI55" s="40">
        <v>0</v>
      </c>
      <c r="AJ55" s="40">
        <v>0</v>
      </c>
      <c r="AK55" s="46">
        <v>0</v>
      </c>
      <c r="AL55" s="63">
        <v>0.011626579</v>
      </c>
      <c r="AM55" s="40">
        <v>0</v>
      </c>
      <c r="AN55" s="40">
        <v>0</v>
      </c>
      <c r="AO55" s="40">
        <v>0</v>
      </c>
      <c r="AP55" s="46">
        <v>0</v>
      </c>
      <c r="AQ55" s="63">
        <v>0</v>
      </c>
      <c r="AR55" s="45">
        <v>0</v>
      </c>
      <c r="AS55" s="40">
        <v>0</v>
      </c>
      <c r="AT55" s="40">
        <v>0</v>
      </c>
      <c r="AU55" s="46">
        <v>0</v>
      </c>
      <c r="AV55" s="63">
        <v>469.085703508</v>
      </c>
      <c r="AW55" s="40">
        <v>472.759498275</v>
      </c>
      <c r="AX55" s="40">
        <v>2.269892008</v>
      </c>
      <c r="AY55" s="40">
        <v>0</v>
      </c>
      <c r="AZ55" s="46">
        <v>2411.798915439</v>
      </c>
      <c r="BA55" s="63">
        <v>0</v>
      </c>
      <c r="BB55" s="45">
        <v>0</v>
      </c>
      <c r="BC55" s="40">
        <v>0</v>
      </c>
      <c r="BD55" s="40">
        <v>0</v>
      </c>
      <c r="BE55" s="46">
        <v>0</v>
      </c>
      <c r="BF55" s="63">
        <v>167.768701706</v>
      </c>
      <c r="BG55" s="45">
        <v>79.693507767</v>
      </c>
      <c r="BH55" s="40">
        <v>0</v>
      </c>
      <c r="BI55" s="40">
        <v>0</v>
      </c>
      <c r="BJ55" s="46">
        <v>428.853685312</v>
      </c>
      <c r="BK55" s="108">
        <v>4620.879901837</v>
      </c>
      <c r="BL55" s="86"/>
    </row>
    <row r="56" spans="1:64" ht="12.75">
      <c r="A56" s="10"/>
      <c r="B56" s="21" t="s">
        <v>109</v>
      </c>
      <c r="C56" s="47">
        <v>0</v>
      </c>
      <c r="D56" s="45">
        <v>29.142681871</v>
      </c>
      <c r="E56" s="40">
        <v>0</v>
      </c>
      <c r="F56" s="40">
        <v>0</v>
      </c>
      <c r="G56" s="46">
        <v>0</v>
      </c>
      <c r="H56" s="63">
        <v>6.151119274</v>
      </c>
      <c r="I56" s="40">
        <v>24.747769305</v>
      </c>
      <c r="J56" s="40">
        <v>0</v>
      </c>
      <c r="K56" s="40">
        <v>0</v>
      </c>
      <c r="L56" s="46">
        <v>52.872827893</v>
      </c>
      <c r="M56" s="63">
        <v>0</v>
      </c>
      <c r="N56" s="45">
        <v>0</v>
      </c>
      <c r="O56" s="40">
        <v>0</v>
      </c>
      <c r="P56" s="40">
        <v>0</v>
      </c>
      <c r="Q56" s="46">
        <v>0</v>
      </c>
      <c r="R56" s="63">
        <v>2.865369916</v>
      </c>
      <c r="S56" s="40">
        <v>1.582850717</v>
      </c>
      <c r="T56" s="40">
        <v>0</v>
      </c>
      <c r="U56" s="40">
        <v>0</v>
      </c>
      <c r="V56" s="46">
        <v>1.34997588</v>
      </c>
      <c r="W56" s="63">
        <v>0</v>
      </c>
      <c r="X56" s="40">
        <v>0</v>
      </c>
      <c r="Y56" s="40">
        <v>0</v>
      </c>
      <c r="Z56" s="40">
        <v>0</v>
      </c>
      <c r="AA56" s="46">
        <v>0</v>
      </c>
      <c r="AB56" s="63">
        <v>0</v>
      </c>
      <c r="AC56" s="40">
        <v>0</v>
      </c>
      <c r="AD56" s="40">
        <v>0</v>
      </c>
      <c r="AE56" s="40">
        <v>0</v>
      </c>
      <c r="AF56" s="46">
        <v>0</v>
      </c>
      <c r="AG56" s="63">
        <v>0</v>
      </c>
      <c r="AH56" s="40">
        <v>0</v>
      </c>
      <c r="AI56" s="40">
        <v>0</v>
      </c>
      <c r="AJ56" s="40">
        <v>0</v>
      </c>
      <c r="AK56" s="46">
        <v>0</v>
      </c>
      <c r="AL56" s="63">
        <v>0.002902612</v>
      </c>
      <c r="AM56" s="40">
        <v>0</v>
      </c>
      <c r="AN56" s="40">
        <v>0</v>
      </c>
      <c r="AO56" s="40">
        <v>0</v>
      </c>
      <c r="AP56" s="46">
        <v>0</v>
      </c>
      <c r="AQ56" s="63">
        <v>0</v>
      </c>
      <c r="AR56" s="45">
        <v>0</v>
      </c>
      <c r="AS56" s="40">
        <v>0</v>
      </c>
      <c r="AT56" s="40">
        <v>0</v>
      </c>
      <c r="AU56" s="46">
        <v>0</v>
      </c>
      <c r="AV56" s="63">
        <v>49.740646288</v>
      </c>
      <c r="AW56" s="40">
        <v>31.177681629</v>
      </c>
      <c r="AX56" s="40">
        <v>0</v>
      </c>
      <c r="AY56" s="40">
        <v>0</v>
      </c>
      <c r="AZ56" s="46">
        <v>203.018363033</v>
      </c>
      <c r="BA56" s="63">
        <v>0</v>
      </c>
      <c r="BB56" s="45">
        <v>0</v>
      </c>
      <c r="BC56" s="40">
        <v>0</v>
      </c>
      <c r="BD56" s="40">
        <v>0</v>
      </c>
      <c r="BE56" s="46">
        <v>0</v>
      </c>
      <c r="BF56" s="63">
        <v>15.618444695</v>
      </c>
      <c r="BG56" s="45">
        <v>2.746033604</v>
      </c>
      <c r="BH56" s="40">
        <v>0</v>
      </c>
      <c r="BI56" s="40">
        <v>0</v>
      </c>
      <c r="BJ56" s="46">
        <v>27.878535452</v>
      </c>
      <c r="BK56" s="108">
        <v>448.895202169</v>
      </c>
      <c r="BL56" s="86"/>
    </row>
    <row r="57" spans="1:64" ht="12.75">
      <c r="A57" s="10"/>
      <c r="B57" s="21" t="s">
        <v>115</v>
      </c>
      <c r="C57" s="47">
        <v>0</v>
      </c>
      <c r="D57" s="45">
        <v>3.699515331</v>
      </c>
      <c r="E57" s="40">
        <v>0</v>
      </c>
      <c r="F57" s="40">
        <v>0</v>
      </c>
      <c r="G57" s="46">
        <v>0</v>
      </c>
      <c r="H57" s="63">
        <v>139.336254035</v>
      </c>
      <c r="I57" s="40">
        <v>5.593858903</v>
      </c>
      <c r="J57" s="40">
        <v>0</v>
      </c>
      <c r="K57" s="40">
        <v>0</v>
      </c>
      <c r="L57" s="46">
        <v>57.54669214</v>
      </c>
      <c r="M57" s="63">
        <v>0</v>
      </c>
      <c r="N57" s="45">
        <v>0</v>
      </c>
      <c r="O57" s="40">
        <v>0</v>
      </c>
      <c r="P57" s="40">
        <v>0</v>
      </c>
      <c r="Q57" s="46">
        <v>0</v>
      </c>
      <c r="R57" s="63">
        <v>44.095594941</v>
      </c>
      <c r="S57" s="40">
        <v>0.079772817</v>
      </c>
      <c r="T57" s="40">
        <v>0</v>
      </c>
      <c r="U57" s="40">
        <v>0</v>
      </c>
      <c r="V57" s="46">
        <v>8.083608324</v>
      </c>
      <c r="W57" s="63">
        <v>0</v>
      </c>
      <c r="X57" s="40">
        <v>0</v>
      </c>
      <c r="Y57" s="40">
        <v>0</v>
      </c>
      <c r="Z57" s="40">
        <v>0</v>
      </c>
      <c r="AA57" s="46">
        <v>0</v>
      </c>
      <c r="AB57" s="63">
        <v>0.928643152</v>
      </c>
      <c r="AC57" s="40">
        <v>0</v>
      </c>
      <c r="AD57" s="40">
        <v>0</v>
      </c>
      <c r="AE57" s="40">
        <v>0</v>
      </c>
      <c r="AF57" s="46">
        <v>0.000542774</v>
      </c>
      <c r="AG57" s="63">
        <v>0</v>
      </c>
      <c r="AH57" s="40">
        <v>0</v>
      </c>
      <c r="AI57" s="40">
        <v>0</v>
      </c>
      <c r="AJ57" s="40">
        <v>0</v>
      </c>
      <c r="AK57" s="46">
        <v>0</v>
      </c>
      <c r="AL57" s="63">
        <v>0.307429613</v>
      </c>
      <c r="AM57" s="40">
        <v>0</v>
      </c>
      <c r="AN57" s="40">
        <v>0</v>
      </c>
      <c r="AO57" s="40">
        <v>0</v>
      </c>
      <c r="AP57" s="46">
        <v>0.02709729</v>
      </c>
      <c r="AQ57" s="63">
        <v>0.042218228</v>
      </c>
      <c r="AR57" s="45">
        <v>0</v>
      </c>
      <c r="AS57" s="40">
        <v>0</v>
      </c>
      <c r="AT57" s="40">
        <v>0</v>
      </c>
      <c r="AU57" s="46">
        <v>0</v>
      </c>
      <c r="AV57" s="63">
        <v>1312.718922668</v>
      </c>
      <c r="AW57" s="40">
        <v>85.675790943</v>
      </c>
      <c r="AX57" s="40">
        <v>0.10456728</v>
      </c>
      <c r="AY57" s="40">
        <v>0</v>
      </c>
      <c r="AZ57" s="46">
        <v>661.072829097</v>
      </c>
      <c r="BA57" s="63">
        <v>0</v>
      </c>
      <c r="BB57" s="45">
        <v>0</v>
      </c>
      <c r="BC57" s="40">
        <v>0</v>
      </c>
      <c r="BD57" s="40">
        <v>0</v>
      </c>
      <c r="BE57" s="46">
        <v>0</v>
      </c>
      <c r="BF57" s="63">
        <v>317.43569111</v>
      </c>
      <c r="BG57" s="45">
        <v>8.780358575</v>
      </c>
      <c r="BH57" s="40">
        <v>0</v>
      </c>
      <c r="BI57" s="40">
        <v>0</v>
      </c>
      <c r="BJ57" s="46">
        <v>62.93603888</v>
      </c>
      <c r="BK57" s="108">
        <v>2708.465426101</v>
      </c>
      <c r="BL57" s="86"/>
    </row>
    <row r="58" spans="1:64" ht="12.75">
      <c r="A58" s="10"/>
      <c r="B58" s="21" t="s">
        <v>152</v>
      </c>
      <c r="C58" s="47">
        <v>0</v>
      </c>
      <c r="D58" s="45">
        <v>0.82028242</v>
      </c>
      <c r="E58" s="40">
        <v>0</v>
      </c>
      <c r="F58" s="40">
        <v>0</v>
      </c>
      <c r="G58" s="46">
        <v>0</v>
      </c>
      <c r="H58" s="63">
        <v>72.283905413</v>
      </c>
      <c r="I58" s="40">
        <v>37.086307306</v>
      </c>
      <c r="J58" s="40">
        <v>0</v>
      </c>
      <c r="K58" s="40">
        <v>0</v>
      </c>
      <c r="L58" s="46">
        <v>76.563162779</v>
      </c>
      <c r="M58" s="63">
        <v>0</v>
      </c>
      <c r="N58" s="45">
        <v>0</v>
      </c>
      <c r="O58" s="40">
        <v>0</v>
      </c>
      <c r="P58" s="40">
        <v>0</v>
      </c>
      <c r="Q58" s="46">
        <v>0</v>
      </c>
      <c r="R58" s="63">
        <v>28.401250679</v>
      </c>
      <c r="S58" s="40">
        <v>2.231455777</v>
      </c>
      <c r="T58" s="40">
        <v>0</v>
      </c>
      <c r="U58" s="40">
        <v>0</v>
      </c>
      <c r="V58" s="46">
        <v>10.290133226</v>
      </c>
      <c r="W58" s="63">
        <v>0</v>
      </c>
      <c r="X58" s="40">
        <v>0</v>
      </c>
      <c r="Y58" s="40">
        <v>0</v>
      </c>
      <c r="Z58" s="40">
        <v>0</v>
      </c>
      <c r="AA58" s="46">
        <v>0</v>
      </c>
      <c r="AB58" s="63">
        <v>0.014173471</v>
      </c>
      <c r="AC58" s="40">
        <v>0</v>
      </c>
      <c r="AD58" s="40">
        <v>0</v>
      </c>
      <c r="AE58" s="40">
        <v>0</v>
      </c>
      <c r="AF58" s="46">
        <v>0</v>
      </c>
      <c r="AG58" s="63">
        <v>0</v>
      </c>
      <c r="AH58" s="40">
        <v>0</v>
      </c>
      <c r="AI58" s="40">
        <v>0</v>
      </c>
      <c r="AJ58" s="40">
        <v>0</v>
      </c>
      <c r="AK58" s="46">
        <v>0</v>
      </c>
      <c r="AL58" s="63">
        <v>0.080595978</v>
      </c>
      <c r="AM58" s="40">
        <v>0</v>
      </c>
      <c r="AN58" s="40">
        <v>0</v>
      </c>
      <c r="AO58" s="40">
        <v>0</v>
      </c>
      <c r="AP58" s="46">
        <v>0</v>
      </c>
      <c r="AQ58" s="63">
        <v>0</v>
      </c>
      <c r="AR58" s="45">
        <v>0</v>
      </c>
      <c r="AS58" s="40">
        <v>0</v>
      </c>
      <c r="AT58" s="40">
        <v>0</v>
      </c>
      <c r="AU58" s="46">
        <v>0</v>
      </c>
      <c r="AV58" s="63">
        <v>45.121877226</v>
      </c>
      <c r="AW58" s="40">
        <v>32.161645939</v>
      </c>
      <c r="AX58" s="40">
        <v>0</v>
      </c>
      <c r="AY58" s="40">
        <v>0</v>
      </c>
      <c r="AZ58" s="46">
        <v>65.254610098</v>
      </c>
      <c r="BA58" s="63">
        <v>0</v>
      </c>
      <c r="BB58" s="45">
        <v>0</v>
      </c>
      <c r="BC58" s="40">
        <v>0</v>
      </c>
      <c r="BD58" s="40">
        <v>0</v>
      </c>
      <c r="BE58" s="46">
        <v>0</v>
      </c>
      <c r="BF58" s="63">
        <v>16.817731464</v>
      </c>
      <c r="BG58" s="45">
        <v>2.950937466</v>
      </c>
      <c r="BH58" s="40">
        <v>0</v>
      </c>
      <c r="BI58" s="40">
        <v>0</v>
      </c>
      <c r="BJ58" s="46">
        <v>8.032195279</v>
      </c>
      <c r="BK58" s="108">
        <v>398.110264521</v>
      </c>
      <c r="BL58" s="86"/>
    </row>
    <row r="59" spans="1:64" ht="12" customHeight="1">
      <c r="A59" s="10"/>
      <c r="B59" s="21" t="s">
        <v>112</v>
      </c>
      <c r="C59" s="47">
        <v>0</v>
      </c>
      <c r="D59" s="45">
        <v>1.482361712</v>
      </c>
      <c r="E59" s="40">
        <v>0</v>
      </c>
      <c r="F59" s="40">
        <v>0</v>
      </c>
      <c r="G59" s="46">
        <v>0</v>
      </c>
      <c r="H59" s="63">
        <v>124.092641074</v>
      </c>
      <c r="I59" s="40">
        <v>4.056190594</v>
      </c>
      <c r="J59" s="40">
        <v>0</v>
      </c>
      <c r="K59" s="40">
        <v>0</v>
      </c>
      <c r="L59" s="46">
        <v>98.36064696</v>
      </c>
      <c r="M59" s="63">
        <v>0</v>
      </c>
      <c r="N59" s="45">
        <v>0</v>
      </c>
      <c r="O59" s="40">
        <v>0</v>
      </c>
      <c r="P59" s="40">
        <v>0</v>
      </c>
      <c r="Q59" s="46">
        <v>0</v>
      </c>
      <c r="R59" s="63">
        <v>61.268035796</v>
      </c>
      <c r="S59" s="40">
        <v>1.375781889</v>
      </c>
      <c r="T59" s="40">
        <v>0</v>
      </c>
      <c r="U59" s="40">
        <v>0</v>
      </c>
      <c r="V59" s="46">
        <v>8.484190008</v>
      </c>
      <c r="W59" s="63">
        <v>0</v>
      </c>
      <c r="X59" s="40">
        <v>0</v>
      </c>
      <c r="Y59" s="40">
        <v>0</v>
      </c>
      <c r="Z59" s="40">
        <v>0</v>
      </c>
      <c r="AA59" s="46">
        <v>0</v>
      </c>
      <c r="AB59" s="63">
        <v>0.112561181</v>
      </c>
      <c r="AC59" s="40">
        <v>0</v>
      </c>
      <c r="AD59" s="40">
        <v>0</v>
      </c>
      <c r="AE59" s="40">
        <v>0</v>
      </c>
      <c r="AF59" s="46">
        <v>0</v>
      </c>
      <c r="AG59" s="63">
        <v>0</v>
      </c>
      <c r="AH59" s="40">
        <v>0</v>
      </c>
      <c r="AI59" s="40">
        <v>0</v>
      </c>
      <c r="AJ59" s="40">
        <v>0</v>
      </c>
      <c r="AK59" s="46">
        <v>0</v>
      </c>
      <c r="AL59" s="63">
        <v>0.053995847</v>
      </c>
      <c r="AM59" s="40">
        <v>0</v>
      </c>
      <c r="AN59" s="40">
        <v>0</v>
      </c>
      <c r="AO59" s="40">
        <v>0</v>
      </c>
      <c r="AP59" s="46">
        <v>0</v>
      </c>
      <c r="AQ59" s="63">
        <v>0</v>
      </c>
      <c r="AR59" s="45">
        <v>0</v>
      </c>
      <c r="AS59" s="40">
        <v>0</v>
      </c>
      <c r="AT59" s="40">
        <v>0</v>
      </c>
      <c r="AU59" s="46">
        <v>0</v>
      </c>
      <c r="AV59" s="63">
        <v>161.900441785</v>
      </c>
      <c r="AW59" s="40">
        <v>22.45897966</v>
      </c>
      <c r="AX59" s="40">
        <v>0</v>
      </c>
      <c r="AY59" s="40">
        <v>0</v>
      </c>
      <c r="AZ59" s="46">
        <v>134.16271052</v>
      </c>
      <c r="BA59" s="63">
        <v>0</v>
      </c>
      <c r="BB59" s="45">
        <v>0</v>
      </c>
      <c r="BC59" s="40">
        <v>0</v>
      </c>
      <c r="BD59" s="40">
        <v>0</v>
      </c>
      <c r="BE59" s="46">
        <v>0</v>
      </c>
      <c r="BF59" s="63">
        <v>66.386739359</v>
      </c>
      <c r="BG59" s="45">
        <v>11.998517243</v>
      </c>
      <c r="BH59" s="40">
        <v>0</v>
      </c>
      <c r="BI59" s="40">
        <v>0</v>
      </c>
      <c r="BJ59" s="46">
        <v>22.062433594</v>
      </c>
      <c r="BK59" s="108">
        <v>718.256227222</v>
      </c>
      <c r="BL59" s="86"/>
    </row>
    <row r="60" spans="1:64" ht="12" customHeight="1">
      <c r="A60" s="10"/>
      <c r="B60" s="21" t="s">
        <v>144</v>
      </c>
      <c r="C60" s="47">
        <v>0</v>
      </c>
      <c r="D60" s="45">
        <v>30.731479644</v>
      </c>
      <c r="E60" s="40">
        <v>0</v>
      </c>
      <c r="F60" s="40">
        <v>0</v>
      </c>
      <c r="G60" s="46">
        <v>0</v>
      </c>
      <c r="H60" s="63">
        <v>324.565779345</v>
      </c>
      <c r="I60" s="40">
        <v>105.980550061</v>
      </c>
      <c r="J60" s="40">
        <v>0</v>
      </c>
      <c r="K60" s="40">
        <v>0</v>
      </c>
      <c r="L60" s="46">
        <v>437.789790366</v>
      </c>
      <c r="M60" s="63">
        <v>0</v>
      </c>
      <c r="N60" s="45">
        <v>0</v>
      </c>
      <c r="O60" s="40">
        <v>0</v>
      </c>
      <c r="P60" s="40">
        <v>0</v>
      </c>
      <c r="Q60" s="46">
        <v>0</v>
      </c>
      <c r="R60" s="63">
        <v>117.521593352</v>
      </c>
      <c r="S60" s="40">
        <v>41.89420093</v>
      </c>
      <c r="T60" s="40">
        <v>0</v>
      </c>
      <c r="U60" s="40">
        <v>0</v>
      </c>
      <c r="V60" s="46">
        <v>40.236895747</v>
      </c>
      <c r="W60" s="63">
        <v>0</v>
      </c>
      <c r="X60" s="40">
        <v>0</v>
      </c>
      <c r="Y60" s="40">
        <v>0</v>
      </c>
      <c r="Z60" s="40">
        <v>0</v>
      </c>
      <c r="AA60" s="46">
        <v>0</v>
      </c>
      <c r="AB60" s="63">
        <v>0.554940161</v>
      </c>
      <c r="AC60" s="40">
        <v>0</v>
      </c>
      <c r="AD60" s="40">
        <v>0</v>
      </c>
      <c r="AE60" s="40">
        <v>0</v>
      </c>
      <c r="AF60" s="46">
        <v>0.007494087</v>
      </c>
      <c r="AG60" s="63">
        <v>0</v>
      </c>
      <c r="AH60" s="40">
        <v>0</v>
      </c>
      <c r="AI60" s="40">
        <v>0</v>
      </c>
      <c r="AJ60" s="40">
        <v>0</v>
      </c>
      <c r="AK60" s="46">
        <v>0</v>
      </c>
      <c r="AL60" s="63">
        <v>0.343820393</v>
      </c>
      <c r="AM60" s="40">
        <v>0</v>
      </c>
      <c r="AN60" s="40">
        <v>0</v>
      </c>
      <c r="AO60" s="40">
        <v>0</v>
      </c>
      <c r="AP60" s="46">
        <v>0.001619674</v>
      </c>
      <c r="AQ60" s="63">
        <v>0</v>
      </c>
      <c r="AR60" s="45">
        <v>0.253984516</v>
      </c>
      <c r="AS60" s="40">
        <v>0</v>
      </c>
      <c r="AT60" s="40">
        <v>0</v>
      </c>
      <c r="AU60" s="46">
        <v>0</v>
      </c>
      <c r="AV60" s="63">
        <v>2159.506722107</v>
      </c>
      <c r="AW60" s="40">
        <v>442.223186004</v>
      </c>
      <c r="AX60" s="40">
        <v>0</v>
      </c>
      <c r="AY60" s="40">
        <v>0</v>
      </c>
      <c r="AZ60" s="46">
        <v>2894.059100629</v>
      </c>
      <c r="BA60" s="63">
        <v>0</v>
      </c>
      <c r="BB60" s="45">
        <v>0</v>
      </c>
      <c r="BC60" s="40">
        <v>0</v>
      </c>
      <c r="BD60" s="40">
        <v>0</v>
      </c>
      <c r="BE60" s="46">
        <v>0</v>
      </c>
      <c r="BF60" s="63">
        <v>714.047326129</v>
      </c>
      <c r="BG60" s="45">
        <v>95.795555927</v>
      </c>
      <c r="BH60" s="40">
        <v>0</v>
      </c>
      <c r="BI60" s="40">
        <v>0</v>
      </c>
      <c r="BJ60" s="46">
        <v>505.433324131</v>
      </c>
      <c r="BK60" s="108">
        <v>7910.947363203</v>
      </c>
      <c r="BL60" s="86"/>
    </row>
    <row r="61" spans="1:64" ht="12" customHeight="1">
      <c r="A61" s="10"/>
      <c r="B61" s="21" t="s">
        <v>110</v>
      </c>
      <c r="C61" s="47">
        <v>0</v>
      </c>
      <c r="D61" s="45">
        <v>68.916781797</v>
      </c>
      <c r="E61" s="40">
        <v>0</v>
      </c>
      <c r="F61" s="40">
        <v>0</v>
      </c>
      <c r="G61" s="46">
        <v>0</v>
      </c>
      <c r="H61" s="63">
        <v>77.355712904</v>
      </c>
      <c r="I61" s="40">
        <v>44.068737387</v>
      </c>
      <c r="J61" s="40">
        <v>0</v>
      </c>
      <c r="K61" s="40">
        <v>0</v>
      </c>
      <c r="L61" s="46">
        <v>148.032374696</v>
      </c>
      <c r="M61" s="63">
        <v>0</v>
      </c>
      <c r="N61" s="45">
        <v>0</v>
      </c>
      <c r="O61" s="40">
        <v>0</v>
      </c>
      <c r="P61" s="40">
        <v>0</v>
      </c>
      <c r="Q61" s="46">
        <v>0</v>
      </c>
      <c r="R61" s="63">
        <v>23.753897449</v>
      </c>
      <c r="S61" s="40">
        <v>0</v>
      </c>
      <c r="T61" s="40">
        <v>0</v>
      </c>
      <c r="U61" s="40">
        <v>0</v>
      </c>
      <c r="V61" s="46">
        <v>5.184852468</v>
      </c>
      <c r="W61" s="63">
        <v>0</v>
      </c>
      <c r="X61" s="40">
        <v>0</v>
      </c>
      <c r="Y61" s="40">
        <v>0</v>
      </c>
      <c r="Z61" s="40">
        <v>0</v>
      </c>
      <c r="AA61" s="46">
        <v>0</v>
      </c>
      <c r="AB61" s="63">
        <v>0.13619054</v>
      </c>
      <c r="AC61" s="40">
        <v>0</v>
      </c>
      <c r="AD61" s="40">
        <v>0</v>
      </c>
      <c r="AE61" s="40">
        <v>0</v>
      </c>
      <c r="AF61" s="46">
        <v>0</v>
      </c>
      <c r="AG61" s="63">
        <v>0</v>
      </c>
      <c r="AH61" s="40">
        <v>0</v>
      </c>
      <c r="AI61" s="40">
        <v>0</v>
      </c>
      <c r="AJ61" s="40">
        <v>0</v>
      </c>
      <c r="AK61" s="46">
        <v>0</v>
      </c>
      <c r="AL61" s="63">
        <v>0.177051219</v>
      </c>
      <c r="AM61" s="40">
        <v>0</v>
      </c>
      <c r="AN61" s="40">
        <v>0</v>
      </c>
      <c r="AO61" s="40">
        <v>0</v>
      </c>
      <c r="AP61" s="46">
        <v>0.002331499</v>
      </c>
      <c r="AQ61" s="63">
        <v>0</v>
      </c>
      <c r="AR61" s="45">
        <v>0</v>
      </c>
      <c r="AS61" s="40">
        <v>0</v>
      </c>
      <c r="AT61" s="40">
        <v>0</v>
      </c>
      <c r="AU61" s="46">
        <v>0</v>
      </c>
      <c r="AV61" s="63">
        <v>613.690307755</v>
      </c>
      <c r="AW61" s="40">
        <v>73.878590646</v>
      </c>
      <c r="AX61" s="40">
        <v>0</v>
      </c>
      <c r="AY61" s="40">
        <v>0</v>
      </c>
      <c r="AZ61" s="46">
        <v>645.026845503</v>
      </c>
      <c r="BA61" s="63">
        <v>0</v>
      </c>
      <c r="BB61" s="45">
        <v>0</v>
      </c>
      <c r="BC61" s="40">
        <v>0</v>
      </c>
      <c r="BD61" s="40">
        <v>0</v>
      </c>
      <c r="BE61" s="46">
        <v>0</v>
      </c>
      <c r="BF61" s="63">
        <v>159.709591095</v>
      </c>
      <c r="BG61" s="45">
        <v>7.060090258</v>
      </c>
      <c r="BH61" s="40">
        <v>0</v>
      </c>
      <c r="BI61" s="40">
        <v>0</v>
      </c>
      <c r="BJ61" s="46">
        <v>63.804330282</v>
      </c>
      <c r="BK61" s="108">
        <v>1930.797685498</v>
      </c>
      <c r="BL61" s="86"/>
    </row>
    <row r="62" spans="1:64" ht="11.25" customHeight="1">
      <c r="A62" s="10"/>
      <c r="B62" s="21" t="s">
        <v>143</v>
      </c>
      <c r="C62" s="47">
        <v>0</v>
      </c>
      <c r="D62" s="45">
        <v>51.969201699</v>
      </c>
      <c r="E62" s="40">
        <v>0</v>
      </c>
      <c r="F62" s="40">
        <v>0</v>
      </c>
      <c r="G62" s="46">
        <v>0</v>
      </c>
      <c r="H62" s="63">
        <v>21.607523008</v>
      </c>
      <c r="I62" s="40">
        <v>20.546361233</v>
      </c>
      <c r="J62" s="40">
        <v>0</v>
      </c>
      <c r="K62" s="40">
        <v>0</v>
      </c>
      <c r="L62" s="46">
        <v>75.663848268</v>
      </c>
      <c r="M62" s="63">
        <v>0</v>
      </c>
      <c r="N62" s="45">
        <v>0</v>
      </c>
      <c r="O62" s="40">
        <v>0</v>
      </c>
      <c r="P62" s="40">
        <v>0</v>
      </c>
      <c r="Q62" s="46">
        <v>0</v>
      </c>
      <c r="R62" s="63">
        <v>10.250666809</v>
      </c>
      <c r="S62" s="40">
        <v>6.140606024</v>
      </c>
      <c r="T62" s="40">
        <v>0</v>
      </c>
      <c r="U62" s="40">
        <v>0</v>
      </c>
      <c r="V62" s="46">
        <v>6.21176038</v>
      </c>
      <c r="W62" s="63">
        <v>0</v>
      </c>
      <c r="X62" s="40">
        <v>0</v>
      </c>
      <c r="Y62" s="40">
        <v>0</v>
      </c>
      <c r="Z62" s="40">
        <v>0</v>
      </c>
      <c r="AA62" s="46">
        <v>0</v>
      </c>
      <c r="AB62" s="63">
        <v>0.056554337</v>
      </c>
      <c r="AC62" s="40">
        <v>0</v>
      </c>
      <c r="AD62" s="40">
        <v>0</v>
      </c>
      <c r="AE62" s="40">
        <v>0</v>
      </c>
      <c r="AF62" s="46">
        <v>0.017978203</v>
      </c>
      <c r="AG62" s="63">
        <v>0</v>
      </c>
      <c r="AH62" s="40">
        <v>0</v>
      </c>
      <c r="AI62" s="40">
        <v>0</v>
      </c>
      <c r="AJ62" s="40">
        <v>0</v>
      </c>
      <c r="AK62" s="46">
        <v>0</v>
      </c>
      <c r="AL62" s="63">
        <v>0.025583148</v>
      </c>
      <c r="AM62" s="40">
        <v>0</v>
      </c>
      <c r="AN62" s="40">
        <v>0</v>
      </c>
      <c r="AO62" s="40">
        <v>0</v>
      </c>
      <c r="AP62" s="46">
        <v>0</v>
      </c>
      <c r="AQ62" s="63">
        <v>0</v>
      </c>
      <c r="AR62" s="45">
        <v>0.198510861</v>
      </c>
      <c r="AS62" s="40">
        <v>0</v>
      </c>
      <c r="AT62" s="40">
        <v>0</v>
      </c>
      <c r="AU62" s="46">
        <v>0</v>
      </c>
      <c r="AV62" s="63">
        <v>98.255316249</v>
      </c>
      <c r="AW62" s="40">
        <v>26.01506622</v>
      </c>
      <c r="AX62" s="40">
        <v>0</v>
      </c>
      <c r="AY62" s="40">
        <v>0</v>
      </c>
      <c r="AZ62" s="46">
        <v>210.290541358</v>
      </c>
      <c r="BA62" s="63">
        <v>0</v>
      </c>
      <c r="BB62" s="45">
        <v>0</v>
      </c>
      <c r="BC62" s="40">
        <v>0</v>
      </c>
      <c r="BD62" s="40">
        <v>0</v>
      </c>
      <c r="BE62" s="46">
        <v>0</v>
      </c>
      <c r="BF62" s="63">
        <v>38.384938875</v>
      </c>
      <c r="BG62" s="45">
        <v>5.428307841</v>
      </c>
      <c r="BH62" s="40">
        <v>0</v>
      </c>
      <c r="BI62" s="40">
        <v>0</v>
      </c>
      <c r="BJ62" s="46">
        <v>30.985978868</v>
      </c>
      <c r="BK62" s="108">
        <v>602.048743381</v>
      </c>
      <c r="BL62" s="86"/>
    </row>
    <row r="63" spans="1:64" ht="14.25" customHeight="1">
      <c r="A63" s="10"/>
      <c r="B63" s="21" t="s">
        <v>114</v>
      </c>
      <c r="C63" s="47">
        <v>0</v>
      </c>
      <c r="D63" s="45">
        <v>2.169875728</v>
      </c>
      <c r="E63" s="40">
        <v>0</v>
      </c>
      <c r="F63" s="40">
        <v>0</v>
      </c>
      <c r="G63" s="46">
        <v>0</v>
      </c>
      <c r="H63" s="63">
        <v>49.874283491</v>
      </c>
      <c r="I63" s="40">
        <v>14.637326382</v>
      </c>
      <c r="J63" s="40">
        <v>0</v>
      </c>
      <c r="K63" s="40">
        <v>0</v>
      </c>
      <c r="L63" s="46">
        <v>64.931860545</v>
      </c>
      <c r="M63" s="63">
        <v>0</v>
      </c>
      <c r="N63" s="45">
        <v>0</v>
      </c>
      <c r="O63" s="40">
        <v>0</v>
      </c>
      <c r="P63" s="40">
        <v>0</v>
      </c>
      <c r="Q63" s="46">
        <v>0</v>
      </c>
      <c r="R63" s="63">
        <v>12.303761731</v>
      </c>
      <c r="S63" s="40">
        <v>5.275361849</v>
      </c>
      <c r="T63" s="40">
        <v>0</v>
      </c>
      <c r="U63" s="40">
        <v>0</v>
      </c>
      <c r="V63" s="46">
        <v>7.155111504</v>
      </c>
      <c r="W63" s="63">
        <v>0</v>
      </c>
      <c r="X63" s="40">
        <v>0</v>
      </c>
      <c r="Y63" s="40">
        <v>0</v>
      </c>
      <c r="Z63" s="40">
        <v>0</v>
      </c>
      <c r="AA63" s="46">
        <v>0</v>
      </c>
      <c r="AB63" s="63">
        <v>0.942098735</v>
      </c>
      <c r="AC63" s="40">
        <v>0</v>
      </c>
      <c r="AD63" s="40">
        <v>0</v>
      </c>
      <c r="AE63" s="40">
        <v>0</v>
      </c>
      <c r="AF63" s="46">
        <v>0</v>
      </c>
      <c r="AG63" s="63">
        <v>0</v>
      </c>
      <c r="AH63" s="40">
        <v>0</v>
      </c>
      <c r="AI63" s="40">
        <v>0</v>
      </c>
      <c r="AJ63" s="40">
        <v>0</v>
      </c>
      <c r="AK63" s="46">
        <v>0</v>
      </c>
      <c r="AL63" s="63">
        <v>0.27521018</v>
      </c>
      <c r="AM63" s="40">
        <v>0</v>
      </c>
      <c r="AN63" s="40">
        <v>0</v>
      </c>
      <c r="AO63" s="40">
        <v>0</v>
      </c>
      <c r="AP63" s="46">
        <v>0</v>
      </c>
      <c r="AQ63" s="63">
        <v>0</v>
      </c>
      <c r="AR63" s="45">
        <v>0</v>
      </c>
      <c r="AS63" s="40">
        <v>0</v>
      </c>
      <c r="AT63" s="40">
        <v>0</v>
      </c>
      <c r="AU63" s="46">
        <v>0</v>
      </c>
      <c r="AV63" s="63">
        <v>730.286123308</v>
      </c>
      <c r="AW63" s="40">
        <v>71.964286977</v>
      </c>
      <c r="AX63" s="40">
        <v>0</v>
      </c>
      <c r="AY63" s="40">
        <v>0</v>
      </c>
      <c r="AZ63" s="46">
        <v>424.319312706</v>
      </c>
      <c r="BA63" s="63">
        <v>0</v>
      </c>
      <c r="BB63" s="45">
        <v>0</v>
      </c>
      <c r="BC63" s="40">
        <v>0</v>
      </c>
      <c r="BD63" s="40">
        <v>0</v>
      </c>
      <c r="BE63" s="46">
        <v>0</v>
      </c>
      <c r="BF63" s="63">
        <v>163.04737708</v>
      </c>
      <c r="BG63" s="45">
        <v>10.343124993</v>
      </c>
      <c r="BH63" s="40">
        <v>0</v>
      </c>
      <c r="BI63" s="40">
        <v>0</v>
      </c>
      <c r="BJ63" s="46">
        <v>73.819353034</v>
      </c>
      <c r="BK63" s="108">
        <v>1631.344468243</v>
      </c>
      <c r="BL63" s="86"/>
    </row>
    <row r="64" spans="1:64" ht="12.75">
      <c r="A64" s="31"/>
      <c r="B64" s="32" t="s">
        <v>77</v>
      </c>
      <c r="C64" s="101">
        <f aca="true" t="shared" si="10" ref="C64:AH64">SUM(C46:C63)</f>
        <v>0</v>
      </c>
      <c r="D64" s="71">
        <f t="shared" si="10"/>
        <v>828.6906663140002</v>
      </c>
      <c r="E64" s="71">
        <f t="shared" si="10"/>
        <v>0</v>
      </c>
      <c r="F64" s="71">
        <f t="shared" si="10"/>
        <v>0</v>
      </c>
      <c r="G64" s="71">
        <f t="shared" si="10"/>
        <v>0</v>
      </c>
      <c r="H64" s="71">
        <f t="shared" si="10"/>
        <v>3103.6989247239994</v>
      </c>
      <c r="I64" s="71">
        <f t="shared" si="10"/>
        <v>1106.924140739</v>
      </c>
      <c r="J64" s="71">
        <f t="shared" si="10"/>
        <v>24.002547856</v>
      </c>
      <c r="K64" s="71">
        <f t="shared" si="10"/>
        <v>0</v>
      </c>
      <c r="L64" s="71">
        <f t="shared" si="10"/>
        <v>4101.060243431999</v>
      </c>
      <c r="M64" s="71">
        <f t="shared" si="10"/>
        <v>0</v>
      </c>
      <c r="N64" s="71">
        <f t="shared" si="10"/>
        <v>0</v>
      </c>
      <c r="O64" s="71">
        <f t="shared" si="10"/>
        <v>0</v>
      </c>
      <c r="P64" s="71">
        <f t="shared" si="10"/>
        <v>0</v>
      </c>
      <c r="Q64" s="71">
        <f t="shared" si="10"/>
        <v>0</v>
      </c>
      <c r="R64" s="71">
        <f t="shared" si="10"/>
        <v>1173.533849207</v>
      </c>
      <c r="S64" s="71">
        <f t="shared" si="10"/>
        <v>249.92610790500004</v>
      </c>
      <c r="T64" s="71">
        <f t="shared" si="10"/>
        <v>5.090433747</v>
      </c>
      <c r="U64" s="71">
        <f t="shared" si="10"/>
        <v>0</v>
      </c>
      <c r="V64" s="71">
        <f t="shared" si="10"/>
        <v>395.5356500979999</v>
      </c>
      <c r="W64" s="71">
        <f t="shared" si="10"/>
        <v>0</v>
      </c>
      <c r="X64" s="71">
        <f t="shared" si="10"/>
        <v>0</v>
      </c>
      <c r="Y64" s="71">
        <f t="shared" si="10"/>
        <v>0</v>
      </c>
      <c r="Z64" s="71">
        <f t="shared" si="10"/>
        <v>0</v>
      </c>
      <c r="AA64" s="71">
        <f t="shared" si="10"/>
        <v>0</v>
      </c>
      <c r="AB64" s="71">
        <f t="shared" si="10"/>
        <v>9.743882631999998</v>
      </c>
      <c r="AC64" s="71">
        <f t="shared" si="10"/>
        <v>0</v>
      </c>
      <c r="AD64" s="71">
        <f t="shared" si="10"/>
        <v>0</v>
      </c>
      <c r="AE64" s="71">
        <f t="shared" si="10"/>
        <v>0</v>
      </c>
      <c r="AF64" s="71">
        <f t="shared" si="10"/>
        <v>0.4164665330000001</v>
      </c>
      <c r="AG64" s="71">
        <f t="shared" si="10"/>
        <v>0</v>
      </c>
      <c r="AH64" s="71">
        <f t="shared" si="10"/>
        <v>0</v>
      </c>
      <c r="AI64" s="71">
        <f aca="true" t="shared" si="11" ref="AI64:BJ64">SUM(AI46:AI63)</f>
        <v>0</v>
      </c>
      <c r="AJ64" s="71">
        <f t="shared" si="11"/>
        <v>0</v>
      </c>
      <c r="AK64" s="71">
        <f t="shared" si="11"/>
        <v>0</v>
      </c>
      <c r="AL64" s="71">
        <f t="shared" si="11"/>
        <v>6.159317184</v>
      </c>
      <c r="AM64" s="71">
        <f t="shared" si="11"/>
        <v>0</v>
      </c>
      <c r="AN64" s="71">
        <f t="shared" si="11"/>
        <v>0</v>
      </c>
      <c r="AO64" s="71">
        <f t="shared" si="11"/>
        <v>0</v>
      </c>
      <c r="AP64" s="71">
        <f t="shared" si="11"/>
        <v>0.14113562999999998</v>
      </c>
      <c r="AQ64" s="71">
        <f t="shared" si="11"/>
        <v>0.0715595</v>
      </c>
      <c r="AR64" s="71">
        <f t="shared" si="11"/>
        <v>0.553927163</v>
      </c>
      <c r="AS64" s="71">
        <f t="shared" si="11"/>
        <v>0</v>
      </c>
      <c r="AT64" s="71">
        <f t="shared" si="11"/>
        <v>0</v>
      </c>
      <c r="AU64" s="71">
        <f t="shared" si="11"/>
        <v>0</v>
      </c>
      <c r="AV64" s="71">
        <f t="shared" si="11"/>
        <v>16722.350591208</v>
      </c>
      <c r="AW64" s="71">
        <f t="shared" si="11"/>
        <v>2598.8582071929995</v>
      </c>
      <c r="AX64" s="71">
        <f t="shared" si="11"/>
        <v>2.3744592879999997</v>
      </c>
      <c r="AY64" s="71">
        <f t="shared" si="11"/>
        <v>0</v>
      </c>
      <c r="AZ64" s="71">
        <f t="shared" si="11"/>
        <v>16361.919472067999</v>
      </c>
      <c r="BA64" s="71">
        <f t="shared" si="11"/>
        <v>0</v>
      </c>
      <c r="BB64" s="71">
        <f t="shared" si="11"/>
        <v>0</v>
      </c>
      <c r="BC64" s="71">
        <f t="shared" si="11"/>
        <v>0</v>
      </c>
      <c r="BD64" s="71">
        <f t="shared" si="11"/>
        <v>0</v>
      </c>
      <c r="BE64" s="71">
        <f t="shared" si="11"/>
        <v>0</v>
      </c>
      <c r="BF64" s="71">
        <f t="shared" si="11"/>
        <v>5784.981731043</v>
      </c>
      <c r="BG64" s="71">
        <f t="shared" si="11"/>
        <v>442.133915829</v>
      </c>
      <c r="BH64" s="71">
        <f t="shared" si="11"/>
        <v>0.733639915</v>
      </c>
      <c r="BI64" s="71">
        <f t="shared" si="11"/>
        <v>0</v>
      </c>
      <c r="BJ64" s="71">
        <f t="shared" si="11"/>
        <v>2289.4074325340002</v>
      </c>
      <c r="BK64" s="83">
        <f>SUM(C64:BJ64)</f>
        <v>55208.30830174199</v>
      </c>
      <c r="BL64" s="86"/>
    </row>
    <row r="65" spans="1:64" ht="12.75">
      <c r="A65" s="31"/>
      <c r="B65" s="33" t="s">
        <v>75</v>
      </c>
      <c r="C65" s="43">
        <f aca="true" t="shared" si="12" ref="C65:AH65">+C64+C44</f>
        <v>0</v>
      </c>
      <c r="D65" s="62">
        <f t="shared" si="12"/>
        <v>842.4068075110001</v>
      </c>
      <c r="E65" s="62">
        <f t="shared" si="12"/>
        <v>0</v>
      </c>
      <c r="F65" s="62">
        <f t="shared" si="12"/>
        <v>0</v>
      </c>
      <c r="G65" s="61">
        <f t="shared" si="12"/>
        <v>0</v>
      </c>
      <c r="H65" s="42">
        <f t="shared" si="12"/>
        <v>4366.192400372999</v>
      </c>
      <c r="I65" s="62">
        <f t="shared" si="12"/>
        <v>1108.243598651</v>
      </c>
      <c r="J65" s="62">
        <f t="shared" si="12"/>
        <v>24.002547856</v>
      </c>
      <c r="K65" s="62">
        <f t="shared" si="12"/>
        <v>0</v>
      </c>
      <c r="L65" s="61">
        <f t="shared" si="12"/>
        <v>4196.758848977999</v>
      </c>
      <c r="M65" s="42">
        <f t="shared" si="12"/>
        <v>0</v>
      </c>
      <c r="N65" s="62">
        <f t="shared" si="12"/>
        <v>0</v>
      </c>
      <c r="O65" s="62">
        <f t="shared" si="12"/>
        <v>0</v>
      </c>
      <c r="P65" s="62">
        <f t="shared" si="12"/>
        <v>0</v>
      </c>
      <c r="Q65" s="61">
        <f t="shared" si="12"/>
        <v>0</v>
      </c>
      <c r="R65" s="42">
        <f t="shared" si="12"/>
        <v>2004.475563039</v>
      </c>
      <c r="S65" s="62">
        <f t="shared" si="12"/>
        <v>249.94804665000004</v>
      </c>
      <c r="T65" s="62">
        <f t="shared" si="12"/>
        <v>5.090433747</v>
      </c>
      <c r="U65" s="62">
        <f t="shared" si="12"/>
        <v>0</v>
      </c>
      <c r="V65" s="61">
        <f t="shared" si="12"/>
        <v>420.36551485199993</v>
      </c>
      <c r="W65" s="42">
        <f t="shared" si="12"/>
        <v>0</v>
      </c>
      <c r="X65" s="62">
        <f t="shared" si="12"/>
        <v>0</v>
      </c>
      <c r="Y65" s="62">
        <f t="shared" si="12"/>
        <v>0</v>
      </c>
      <c r="Z65" s="62">
        <f t="shared" si="12"/>
        <v>0</v>
      </c>
      <c r="AA65" s="61">
        <f t="shared" si="12"/>
        <v>0</v>
      </c>
      <c r="AB65" s="42">
        <f t="shared" si="12"/>
        <v>12.921721326999998</v>
      </c>
      <c r="AC65" s="62">
        <f t="shared" si="12"/>
        <v>0</v>
      </c>
      <c r="AD65" s="62">
        <f t="shared" si="12"/>
        <v>0</v>
      </c>
      <c r="AE65" s="62">
        <f t="shared" si="12"/>
        <v>0</v>
      </c>
      <c r="AF65" s="61">
        <f t="shared" si="12"/>
        <v>0.5050363580000001</v>
      </c>
      <c r="AG65" s="42">
        <f t="shared" si="12"/>
        <v>0</v>
      </c>
      <c r="AH65" s="62">
        <f t="shared" si="12"/>
        <v>0</v>
      </c>
      <c r="AI65" s="62">
        <f aca="true" t="shared" si="13" ref="AI65:BK65">+AI64+AI44</f>
        <v>0</v>
      </c>
      <c r="AJ65" s="62">
        <f t="shared" si="13"/>
        <v>0</v>
      </c>
      <c r="AK65" s="61">
        <f t="shared" si="13"/>
        <v>0</v>
      </c>
      <c r="AL65" s="42">
        <f t="shared" si="13"/>
        <v>7.610304579</v>
      </c>
      <c r="AM65" s="62">
        <f t="shared" si="13"/>
        <v>0</v>
      </c>
      <c r="AN65" s="62">
        <f t="shared" si="13"/>
        <v>0</v>
      </c>
      <c r="AO65" s="62">
        <f t="shared" si="13"/>
        <v>0</v>
      </c>
      <c r="AP65" s="61">
        <f t="shared" si="13"/>
        <v>0.15371045</v>
      </c>
      <c r="AQ65" s="42">
        <f t="shared" si="13"/>
        <v>0.0715595</v>
      </c>
      <c r="AR65" s="62">
        <f t="shared" si="13"/>
        <v>0.553927163</v>
      </c>
      <c r="AS65" s="62">
        <f t="shared" si="13"/>
        <v>0</v>
      </c>
      <c r="AT65" s="62">
        <f t="shared" si="13"/>
        <v>0</v>
      </c>
      <c r="AU65" s="61">
        <f t="shared" si="13"/>
        <v>0</v>
      </c>
      <c r="AV65" s="42">
        <f t="shared" si="13"/>
        <v>21530.66498559</v>
      </c>
      <c r="AW65" s="62">
        <f t="shared" si="13"/>
        <v>2607.2905099989994</v>
      </c>
      <c r="AX65" s="62">
        <f t="shared" si="13"/>
        <v>2.3744592879999997</v>
      </c>
      <c r="AY65" s="62">
        <f t="shared" si="13"/>
        <v>0</v>
      </c>
      <c r="AZ65" s="61">
        <f t="shared" si="13"/>
        <v>17001.784979463</v>
      </c>
      <c r="BA65" s="42">
        <f t="shared" si="13"/>
        <v>0</v>
      </c>
      <c r="BB65" s="62">
        <f t="shared" si="13"/>
        <v>0</v>
      </c>
      <c r="BC65" s="62">
        <f t="shared" si="13"/>
        <v>0</v>
      </c>
      <c r="BD65" s="62">
        <f t="shared" si="13"/>
        <v>0</v>
      </c>
      <c r="BE65" s="61">
        <f t="shared" si="13"/>
        <v>0</v>
      </c>
      <c r="BF65" s="42">
        <f t="shared" si="13"/>
        <v>8071.394373083</v>
      </c>
      <c r="BG65" s="62">
        <f t="shared" si="13"/>
        <v>444.086092409</v>
      </c>
      <c r="BH65" s="62">
        <f t="shared" si="13"/>
        <v>0.733639915</v>
      </c>
      <c r="BI65" s="62">
        <f t="shared" si="13"/>
        <v>0</v>
      </c>
      <c r="BJ65" s="61">
        <f t="shared" si="13"/>
        <v>2446.6022392870004</v>
      </c>
      <c r="BK65" s="113">
        <f t="shared" si="13"/>
        <v>65344.23130006799</v>
      </c>
      <c r="BL65" s="86"/>
    </row>
    <row r="66" spans="1:64" ht="3" customHeight="1">
      <c r="A66" s="10"/>
      <c r="B66" s="17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6"/>
      <c r="BL66" s="86"/>
    </row>
    <row r="67" spans="1:64" ht="12.75">
      <c r="A67" s="10" t="s">
        <v>16</v>
      </c>
      <c r="B67" s="16" t="s">
        <v>8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6"/>
      <c r="BL67" s="86"/>
    </row>
    <row r="68" spans="1:64" ht="12.75">
      <c r="A68" s="10" t="s">
        <v>67</v>
      </c>
      <c r="B68" s="17" t="s">
        <v>17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6"/>
      <c r="BL68" s="86"/>
    </row>
    <row r="69" spans="1:64" ht="12.75">
      <c r="A69" s="10"/>
      <c r="B69" s="21" t="s">
        <v>123</v>
      </c>
      <c r="C69" s="47">
        <v>0</v>
      </c>
      <c r="D69" s="45">
        <v>10.293371511</v>
      </c>
      <c r="E69" s="40">
        <v>0</v>
      </c>
      <c r="F69" s="40">
        <v>0</v>
      </c>
      <c r="G69" s="46">
        <v>0</v>
      </c>
      <c r="H69" s="63">
        <v>127.884999315</v>
      </c>
      <c r="I69" s="40">
        <v>115.465625068</v>
      </c>
      <c r="J69" s="40">
        <v>0.033974973</v>
      </c>
      <c r="K69" s="40">
        <v>0</v>
      </c>
      <c r="L69" s="46">
        <v>234.316641135</v>
      </c>
      <c r="M69" s="63">
        <v>0</v>
      </c>
      <c r="N69" s="45">
        <v>0</v>
      </c>
      <c r="O69" s="40">
        <v>0</v>
      </c>
      <c r="P69" s="40">
        <v>0</v>
      </c>
      <c r="Q69" s="46">
        <v>0</v>
      </c>
      <c r="R69" s="63">
        <v>45.864155292</v>
      </c>
      <c r="S69" s="40">
        <v>5.208336275</v>
      </c>
      <c r="T69" s="40">
        <v>0</v>
      </c>
      <c r="U69" s="40">
        <v>0</v>
      </c>
      <c r="V69" s="46">
        <v>32.724969659</v>
      </c>
      <c r="W69" s="63">
        <v>0</v>
      </c>
      <c r="X69" s="40">
        <v>0</v>
      </c>
      <c r="Y69" s="40">
        <v>0</v>
      </c>
      <c r="Z69" s="40">
        <v>0</v>
      </c>
      <c r="AA69" s="46">
        <v>0</v>
      </c>
      <c r="AB69" s="63">
        <v>0.13660434</v>
      </c>
      <c r="AC69" s="40">
        <v>0</v>
      </c>
      <c r="AD69" s="40">
        <v>0</v>
      </c>
      <c r="AE69" s="40">
        <v>0</v>
      </c>
      <c r="AF69" s="46">
        <v>0.5367373</v>
      </c>
      <c r="AG69" s="63">
        <v>0</v>
      </c>
      <c r="AH69" s="40">
        <v>0</v>
      </c>
      <c r="AI69" s="40">
        <v>0</v>
      </c>
      <c r="AJ69" s="40">
        <v>0</v>
      </c>
      <c r="AK69" s="46">
        <v>0</v>
      </c>
      <c r="AL69" s="63">
        <v>0.054847533</v>
      </c>
      <c r="AM69" s="40">
        <v>0</v>
      </c>
      <c r="AN69" s="40">
        <v>0</v>
      </c>
      <c r="AO69" s="40">
        <v>0</v>
      </c>
      <c r="AP69" s="46">
        <v>0</v>
      </c>
      <c r="AQ69" s="63">
        <v>0</v>
      </c>
      <c r="AR69" s="45">
        <v>0</v>
      </c>
      <c r="AS69" s="40">
        <v>0</v>
      </c>
      <c r="AT69" s="40">
        <v>0</v>
      </c>
      <c r="AU69" s="46">
        <v>0</v>
      </c>
      <c r="AV69" s="63">
        <v>1259.413710595</v>
      </c>
      <c r="AW69" s="40">
        <v>420.298829984</v>
      </c>
      <c r="AX69" s="40">
        <v>0</v>
      </c>
      <c r="AY69" s="40">
        <v>0</v>
      </c>
      <c r="AZ69" s="46">
        <v>4112.952030005</v>
      </c>
      <c r="BA69" s="63">
        <v>0</v>
      </c>
      <c r="BB69" s="45">
        <v>0</v>
      </c>
      <c r="BC69" s="40">
        <v>0</v>
      </c>
      <c r="BD69" s="40">
        <v>0</v>
      </c>
      <c r="BE69" s="46">
        <v>0</v>
      </c>
      <c r="BF69" s="63">
        <v>463.131193594</v>
      </c>
      <c r="BG69" s="45">
        <v>34.27732319</v>
      </c>
      <c r="BH69" s="40">
        <v>0</v>
      </c>
      <c r="BI69" s="40">
        <v>0</v>
      </c>
      <c r="BJ69" s="46">
        <v>732.4429018468244</v>
      </c>
      <c r="BK69" s="108">
        <v>7595.036251615825</v>
      </c>
      <c r="BL69" s="86"/>
    </row>
    <row r="70" spans="1:64" ht="12.75">
      <c r="A70" s="31"/>
      <c r="B70" s="33" t="s">
        <v>74</v>
      </c>
      <c r="C70" s="43">
        <f aca="true" t="shared" si="14" ref="C70:AH70">SUM(C69:C69)</f>
        <v>0</v>
      </c>
      <c r="D70" s="62">
        <f t="shared" si="14"/>
        <v>10.293371511</v>
      </c>
      <c r="E70" s="62">
        <f t="shared" si="14"/>
        <v>0</v>
      </c>
      <c r="F70" s="62">
        <f t="shared" si="14"/>
        <v>0</v>
      </c>
      <c r="G70" s="61">
        <f t="shared" si="14"/>
        <v>0</v>
      </c>
      <c r="H70" s="42">
        <f t="shared" si="14"/>
        <v>127.884999315</v>
      </c>
      <c r="I70" s="62">
        <f t="shared" si="14"/>
        <v>115.465625068</v>
      </c>
      <c r="J70" s="62">
        <f t="shared" si="14"/>
        <v>0.033974973</v>
      </c>
      <c r="K70" s="62">
        <f t="shared" si="14"/>
        <v>0</v>
      </c>
      <c r="L70" s="61">
        <f t="shared" si="14"/>
        <v>234.316641135</v>
      </c>
      <c r="M70" s="42">
        <f t="shared" si="14"/>
        <v>0</v>
      </c>
      <c r="N70" s="62">
        <f t="shared" si="14"/>
        <v>0</v>
      </c>
      <c r="O70" s="62">
        <f t="shared" si="14"/>
        <v>0</v>
      </c>
      <c r="P70" s="62">
        <f t="shared" si="14"/>
        <v>0</v>
      </c>
      <c r="Q70" s="61">
        <f t="shared" si="14"/>
        <v>0</v>
      </c>
      <c r="R70" s="42">
        <f t="shared" si="14"/>
        <v>45.864155292</v>
      </c>
      <c r="S70" s="62">
        <f t="shared" si="14"/>
        <v>5.208336275</v>
      </c>
      <c r="T70" s="62">
        <f t="shared" si="14"/>
        <v>0</v>
      </c>
      <c r="U70" s="62">
        <f t="shared" si="14"/>
        <v>0</v>
      </c>
      <c r="V70" s="61">
        <f t="shared" si="14"/>
        <v>32.724969659</v>
      </c>
      <c r="W70" s="42">
        <f t="shared" si="14"/>
        <v>0</v>
      </c>
      <c r="X70" s="62">
        <f t="shared" si="14"/>
        <v>0</v>
      </c>
      <c r="Y70" s="62">
        <f t="shared" si="14"/>
        <v>0</v>
      </c>
      <c r="Z70" s="62">
        <f t="shared" si="14"/>
        <v>0</v>
      </c>
      <c r="AA70" s="61">
        <f t="shared" si="14"/>
        <v>0</v>
      </c>
      <c r="AB70" s="42">
        <f t="shared" si="14"/>
        <v>0.13660434</v>
      </c>
      <c r="AC70" s="62">
        <f t="shared" si="14"/>
        <v>0</v>
      </c>
      <c r="AD70" s="62">
        <f t="shared" si="14"/>
        <v>0</v>
      </c>
      <c r="AE70" s="62">
        <f t="shared" si="14"/>
        <v>0</v>
      </c>
      <c r="AF70" s="61">
        <f t="shared" si="14"/>
        <v>0.5367373</v>
      </c>
      <c r="AG70" s="42">
        <f t="shared" si="14"/>
        <v>0</v>
      </c>
      <c r="AH70" s="62">
        <f t="shared" si="14"/>
        <v>0</v>
      </c>
      <c r="AI70" s="62">
        <f aca="true" t="shared" si="15" ref="AI70:BJ70">SUM(AI69:AI69)</f>
        <v>0</v>
      </c>
      <c r="AJ70" s="62">
        <f t="shared" si="15"/>
        <v>0</v>
      </c>
      <c r="AK70" s="61">
        <f t="shared" si="15"/>
        <v>0</v>
      </c>
      <c r="AL70" s="42">
        <f t="shared" si="15"/>
        <v>0.054847533</v>
      </c>
      <c r="AM70" s="62">
        <f t="shared" si="15"/>
        <v>0</v>
      </c>
      <c r="AN70" s="62">
        <f t="shared" si="15"/>
        <v>0</v>
      </c>
      <c r="AO70" s="62">
        <f t="shared" si="15"/>
        <v>0</v>
      </c>
      <c r="AP70" s="61">
        <f t="shared" si="15"/>
        <v>0</v>
      </c>
      <c r="AQ70" s="42">
        <f t="shared" si="15"/>
        <v>0</v>
      </c>
      <c r="AR70" s="62">
        <f>SUM(AR69:AR69)</f>
        <v>0</v>
      </c>
      <c r="AS70" s="62">
        <f t="shared" si="15"/>
        <v>0</v>
      </c>
      <c r="AT70" s="62">
        <f t="shared" si="15"/>
        <v>0</v>
      </c>
      <c r="AU70" s="61">
        <f t="shared" si="15"/>
        <v>0</v>
      </c>
      <c r="AV70" s="42">
        <f t="shared" si="15"/>
        <v>1259.413710595</v>
      </c>
      <c r="AW70" s="62">
        <f t="shared" si="15"/>
        <v>420.298829984</v>
      </c>
      <c r="AX70" s="62">
        <f t="shared" si="15"/>
        <v>0</v>
      </c>
      <c r="AY70" s="62">
        <f t="shared" si="15"/>
        <v>0</v>
      </c>
      <c r="AZ70" s="61">
        <f t="shared" si="15"/>
        <v>4112.952030005</v>
      </c>
      <c r="BA70" s="42">
        <f t="shared" si="15"/>
        <v>0</v>
      </c>
      <c r="BB70" s="62">
        <f t="shared" si="15"/>
        <v>0</v>
      </c>
      <c r="BC70" s="62">
        <f t="shared" si="15"/>
        <v>0</v>
      </c>
      <c r="BD70" s="62">
        <f t="shared" si="15"/>
        <v>0</v>
      </c>
      <c r="BE70" s="61">
        <f t="shared" si="15"/>
        <v>0</v>
      </c>
      <c r="BF70" s="42">
        <f t="shared" si="15"/>
        <v>463.131193594</v>
      </c>
      <c r="BG70" s="62">
        <f t="shared" si="15"/>
        <v>34.27732319</v>
      </c>
      <c r="BH70" s="62">
        <f t="shared" si="15"/>
        <v>0</v>
      </c>
      <c r="BI70" s="62">
        <f t="shared" si="15"/>
        <v>0</v>
      </c>
      <c r="BJ70" s="61">
        <f t="shared" si="15"/>
        <v>732.4429018468244</v>
      </c>
      <c r="BK70" s="81">
        <f>SUM(BK69:BK69)</f>
        <v>7595.036251615825</v>
      </c>
      <c r="BL70" s="86"/>
    </row>
    <row r="71" spans="1:64" ht="2.25" customHeight="1">
      <c r="A71" s="10"/>
      <c r="B71" s="17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6"/>
      <c r="BL71" s="86"/>
    </row>
    <row r="72" spans="1:64" ht="12.75">
      <c r="A72" s="10" t="s">
        <v>4</v>
      </c>
      <c r="B72" s="16" t="s">
        <v>9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6"/>
      <c r="BL72" s="86"/>
    </row>
    <row r="73" spans="1:64" ht="12.75">
      <c r="A73" s="10" t="s">
        <v>67</v>
      </c>
      <c r="B73" s="17" t="s">
        <v>18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6"/>
      <c r="BL73" s="86"/>
    </row>
    <row r="74" spans="1:64" ht="12.75">
      <c r="A74" s="10"/>
      <c r="B74" s="18" t="s">
        <v>31</v>
      </c>
      <c r="C74" s="96"/>
      <c r="D74" s="50"/>
      <c r="E74" s="51"/>
      <c r="F74" s="51"/>
      <c r="G74" s="52"/>
      <c r="H74" s="49"/>
      <c r="I74" s="51"/>
      <c r="J74" s="51"/>
      <c r="K74" s="51"/>
      <c r="L74" s="52"/>
      <c r="M74" s="49"/>
      <c r="N74" s="50"/>
      <c r="O74" s="51"/>
      <c r="P74" s="51"/>
      <c r="Q74" s="52"/>
      <c r="R74" s="49"/>
      <c r="S74" s="51"/>
      <c r="T74" s="51"/>
      <c r="U74" s="51"/>
      <c r="V74" s="52"/>
      <c r="W74" s="49"/>
      <c r="X74" s="51"/>
      <c r="Y74" s="51"/>
      <c r="Z74" s="51"/>
      <c r="AA74" s="52"/>
      <c r="AB74" s="49"/>
      <c r="AC74" s="51"/>
      <c r="AD74" s="51"/>
      <c r="AE74" s="51"/>
      <c r="AF74" s="52"/>
      <c r="AG74" s="49"/>
      <c r="AH74" s="51"/>
      <c r="AI74" s="51"/>
      <c r="AJ74" s="51"/>
      <c r="AK74" s="52"/>
      <c r="AL74" s="49"/>
      <c r="AM74" s="51"/>
      <c r="AN74" s="51"/>
      <c r="AO74" s="51"/>
      <c r="AP74" s="52"/>
      <c r="AQ74" s="49"/>
      <c r="AR74" s="50"/>
      <c r="AS74" s="51"/>
      <c r="AT74" s="51"/>
      <c r="AU74" s="52"/>
      <c r="AV74" s="49"/>
      <c r="AW74" s="51"/>
      <c r="AX74" s="51"/>
      <c r="AY74" s="51"/>
      <c r="AZ74" s="52"/>
      <c r="BA74" s="49"/>
      <c r="BB74" s="50"/>
      <c r="BC74" s="51"/>
      <c r="BD74" s="51"/>
      <c r="BE74" s="52"/>
      <c r="BF74" s="49"/>
      <c r="BG74" s="50"/>
      <c r="BH74" s="51"/>
      <c r="BI74" s="51"/>
      <c r="BJ74" s="52"/>
      <c r="BK74" s="53"/>
      <c r="BL74" s="86"/>
    </row>
    <row r="75" spans="1:252" s="34" customFormat="1" ht="12.75">
      <c r="A75" s="31"/>
      <c r="B75" s="32" t="s">
        <v>76</v>
      </c>
      <c r="C75" s="97"/>
      <c r="D75" s="55"/>
      <c r="E75" s="55"/>
      <c r="F75" s="55"/>
      <c r="G75" s="56"/>
      <c r="H75" s="54"/>
      <c r="I75" s="55"/>
      <c r="J75" s="55"/>
      <c r="K75" s="55"/>
      <c r="L75" s="56"/>
      <c r="M75" s="54"/>
      <c r="N75" s="55"/>
      <c r="O75" s="55"/>
      <c r="P75" s="55"/>
      <c r="Q75" s="56"/>
      <c r="R75" s="54"/>
      <c r="S75" s="55"/>
      <c r="T75" s="55"/>
      <c r="U75" s="55"/>
      <c r="V75" s="56"/>
      <c r="W75" s="54"/>
      <c r="X75" s="55"/>
      <c r="Y75" s="55"/>
      <c r="Z75" s="55"/>
      <c r="AA75" s="56"/>
      <c r="AB75" s="54"/>
      <c r="AC75" s="55"/>
      <c r="AD75" s="55"/>
      <c r="AE75" s="55"/>
      <c r="AF75" s="56"/>
      <c r="AG75" s="54"/>
      <c r="AH75" s="55"/>
      <c r="AI75" s="55"/>
      <c r="AJ75" s="55"/>
      <c r="AK75" s="56"/>
      <c r="AL75" s="54"/>
      <c r="AM75" s="55"/>
      <c r="AN75" s="55"/>
      <c r="AO75" s="55"/>
      <c r="AP75" s="56"/>
      <c r="AQ75" s="54"/>
      <c r="AR75" s="55"/>
      <c r="AS75" s="55"/>
      <c r="AT75" s="55"/>
      <c r="AU75" s="56"/>
      <c r="AV75" s="54"/>
      <c r="AW75" s="55"/>
      <c r="AX75" s="55"/>
      <c r="AY75" s="55"/>
      <c r="AZ75" s="56"/>
      <c r="BA75" s="54"/>
      <c r="BB75" s="55"/>
      <c r="BC75" s="55"/>
      <c r="BD75" s="55"/>
      <c r="BE75" s="56"/>
      <c r="BF75" s="54"/>
      <c r="BG75" s="55"/>
      <c r="BH75" s="55"/>
      <c r="BI75" s="55"/>
      <c r="BJ75" s="56"/>
      <c r="BK75" s="57"/>
      <c r="BL75" s="86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</row>
    <row r="76" spans="1:64" ht="12.75">
      <c r="A76" s="10" t="s">
        <v>68</v>
      </c>
      <c r="B76" s="17" t="s">
        <v>19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6"/>
      <c r="BL76" s="86"/>
    </row>
    <row r="77" spans="1:64" ht="12.75">
      <c r="A77" s="10"/>
      <c r="B77" s="17" t="s">
        <v>157</v>
      </c>
      <c r="C77" s="96">
        <v>0</v>
      </c>
      <c r="D77" s="50">
        <v>3.135596836</v>
      </c>
      <c r="E77" s="51">
        <v>0</v>
      </c>
      <c r="F77" s="51">
        <v>0</v>
      </c>
      <c r="G77" s="52">
        <v>0</v>
      </c>
      <c r="H77" s="49">
        <v>0.262515909</v>
      </c>
      <c r="I77" s="51">
        <v>1.036410589</v>
      </c>
      <c r="J77" s="51">
        <v>0</v>
      </c>
      <c r="K77" s="51">
        <v>0</v>
      </c>
      <c r="L77" s="52">
        <v>3.320798463</v>
      </c>
      <c r="M77" s="49">
        <v>0</v>
      </c>
      <c r="N77" s="50">
        <v>0</v>
      </c>
      <c r="O77" s="51">
        <v>0</v>
      </c>
      <c r="P77" s="51">
        <v>0</v>
      </c>
      <c r="Q77" s="52">
        <v>0</v>
      </c>
      <c r="R77" s="49">
        <v>0.10514789</v>
      </c>
      <c r="S77" s="51">
        <v>0</v>
      </c>
      <c r="T77" s="51">
        <v>0</v>
      </c>
      <c r="U77" s="51">
        <v>0</v>
      </c>
      <c r="V77" s="52">
        <v>0.104517326</v>
      </c>
      <c r="W77" s="49">
        <v>0</v>
      </c>
      <c r="X77" s="51">
        <v>0</v>
      </c>
      <c r="Y77" s="51">
        <v>0</v>
      </c>
      <c r="Z77" s="51">
        <v>0</v>
      </c>
      <c r="AA77" s="52">
        <v>0</v>
      </c>
      <c r="AB77" s="49">
        <v>0</v>
      </c>
      <c r="AC77" s="51">
        <v>0</v>
      </c>
      <c r="AD77" s="51">
        <v>0</v>
      </c>
      <c r="AE77" s="51">
        <v>0</v>
      </c>
      <c r="AF77" s="52">
        <v>0</v>
      </c>
      <c r="AG77" s="49">
        <v>0</v>
      </c>
      <c r="AH77" s="51">
        <v>0</v>
      </c>
      <c r="AI77" s="51">
        <v>0</v>
      </c>
      <c r="AJ77" s="51">
        <v>0</v>
      </c>
      <c r="AK77" s="52">
        <v>0</v>
      </c>
      <c r="AL77" s="49">
        <v>0</v>
      </c>
      <c r="AM77" s="51">
        <v>0</v>
      </c>
      <c r="AN77" s="51">
        <v>0</v>
      </c>
      <c r="AO77" s="51">
        <v>0</v>
      </c>
      <c r="AP77" s="52">
        <v>0</v>
      </c>
      <c r="AQ77" s="49">
        <v>0</v>
      </c>
      <c r="AR77" s="50">
        <v>0</v>
      </c>
      <c r="AS77" s="51">
        <v>0</v>
      </c>
      <c r="AT77" s="51">
        <v>0</v>
      </c>
      <c r="AU77" s="52">
        <v>0</v>
      </c>
      <c r="AV77" s="49">
        <v>0</v>
      </c>
      <c r="AW77" s="51">
        <v>0</v>
      </c>
      <c r="AX77" s="51">
        <v>0</v>
      </c>
      <c r="AY77" s="51">
        <v>0</v>
      </c>
      <c r="AZ77" s="52">
        <v>0</v>
      </c>
      <c r="BA77" s="49">
        <v>0</v>
      </c>
      <c r="BB77" s="50">
        <v>0</v>
      </c>
      <c r="BC77" s="51">
        <v>0</v>
      </c>
      <c r="BD77" s="51">
        <v>0</v>
      </c>
      <c r="BE77" s="52">
        <v>0</v>
      </c>
      <c r="BF77" s="49">
        <v>0</v>
      </c>
      <c r="BG77" s="50">
        <v>0</v>
      </c>
      <c r="BH77" s="51">
        <v>0</v>
      </c>
      <c r="BI77" s="51">
        <v>0</v>
      </c>
      <c r="BJ77" s="52">
        <v>0</v>
      </c>
      <c r="BK77" s="108">
        <v>7.964987013</v>
      </c>
      <c r="BL77" s="86"/>
    </row>
    <row r="78" spans="1:64" ht="12.75">
      <c r="A78" s="10"/>
      <c r="B78" s="17" t="s">
        <v>147</v>
      </c>
      <c r="C78" s="96">
        <v>0</v>
      </c>
      <c r="D78" s="50">
        <v>0.501692947</v>
      </c>
      <c r="E78" s="51">
        <v>0</v>
      </c>
      <c r="F78" s="51">
        <v>0</v>
      </c>
      <c r="G78" s="52">
        <v>0</v>
      </c>
      <c r="H78" s="49">
        <v>0</v>
      </c>
      <c r="I78" s="51">
        <v>0</v>
      </c>
      <c r="J78" s="51">
        <v>0</v>
      </c>
      <c r="K78" s="51">
        <v>0</v>
      </c>
      <c r="L78" s="52">
        <v>51.346048118</v>
      </c>
      <c r="M78" s="49">
        <v>0</v>
      </c>
      <c r="N78" s="50">
        <v>0</v>
      </c>
      <c r="O78" s="51">
        <v>0</v>
      </c>
      <c r="P78" s="51">
        <v>0</v>
      </c>
      <c r="Q78" s="52">
        <v>0</v>
      </c>
      <c r="R78" s="49">
        <v>0</v>
      </c>
      <c r="S78" s="51">
        <v>0</v>
      </c>
      <c r="T78" s="51">
        <v>0</v>
      </c>
      <c r="U78" s="51">
        <v>0</v>
      </c>
      <c r="V78" s="52">
        <v>0</v>
      </c>
      <c r="W78" s="49">
        <v>0</v>
      </c>
      <c r="X78" s="51">
        <v>0</v>
      </c>
      <c r="Y78" s="51">
        <v>0</v>
      </c>
      <c r="Z78" s="51">
        <v>0</v>
      </c>
      <c r="AA78" s="52">
        <v>0</v>
      </c>
      <c r="AB78" s="49">
        <v>0</v>
      </c>
      <c r="AC78" s="51">
        <v>0</v>
      </c>
      <c r="AD78" s="51">
        <v>0</v>
      </c>
      <c r="AE78" s="51">
        <v>0</v>
      </c>
      <c r="AF78" s="52">
        <v>0</v>
      </c>
      <c r="AG78" s="49">
        <v>0</v>
      </c>
      <c r="AH78" s="51">
        <v>0</v>
      </c>
      <c r="AI78" s="51">
        <v>0</v>
      </c>
      <c r="AJ78" s="51">
        <v>0</v>
      </c>
      <c r="AK78" s="52">
        <v>0</v>
      </c>
      <c r="AL78" s="49">
        <v>0</v>
      </c>
      <c r="AM78" s="51">
        <v>0</v>
      </c>
      <c r="AN78" s="51">
        <v>0</v>
      </c>
      <c r="AO78" s="51">
        <v>0</v>
      </c>
      <c r="AP78" s="52">
        <v>0</v>
      </c>
      <c r="AQ78" s="49">
        <v>0</v>
      </c>
      <c r="AR78" s="50">
        <v>0</v>
      </c>
      <c r="AS78" s="51">
        <v>0</v>
      </c>
      <c r="AT78" s="51">
        <v>0</v>
      </c>
      <c r="AU78" s="52">
        <v>0</v>
      </c>
      <c r="AV78" s="49">
        <v>0</v>
      </c>
      <c r="AW78" s="51">
        <v>0</v>
      </c>
      <c r="AX78" s="51">
        <v>0</v>
      </c>
      <c r="AY78" s="51">
        <v>0</v>
      </c>
      <c r="AZ78" s="52">
        <v>0</v>
      </c>
      <c r="BA78" s="49">
        <v>0</v>
      </c>
      <c r="BB78" s="50">
        <v>0</v>
      </c>
      <c r="BC78" s="51">
        <v>0</v>
      </c>
      <c r="BD78" s="51">
        <v>0</v>
      </c>
      <c r="BE78" s="52">
        <v>0</v>
      </c>
      <c r="BF78" s="49">
        <v>0</v>
      </c>
      <c r="BG78" s="50">
        <v>0</v>
      </c>
      <c r="BH78" s="51">
        <v>0</v>
      </c>
      <c r="BI78" s="51">
        <v>0</v>
      </c>
      <c r="BJ78" s="52">
        <v>0</v>
      </c>
      <c r="BK78" s="108">
        <v>51.847741065</v>
      </c>
      <c r="BL78" s="86"/>
    </row>
    <row r="79" spans="1:64" ht="12.75">
      <c r="A79" s="10"/>
      <c r="B79" s="17" t="s">
        <v>148</v>
      </c>
      <c r="C79" s="96">
        <v>0</v>
      </c>
      <c r="D79" s="50">
        <v>0.491897798</v>
      </c>
      <c r="E79" s="51">
        <v>0</v>
      </c>
      <c r="F79" s="51">
        <v>0</v>
      </c>
      <c r="G79" s="52">
        <v>0</v>
      </c>
      <c r="H79" s="49">
        <v>0</v>
      </c>
      <c r="I79" s="51">
        <v>3.942885266</v>
      </c>
      <c r="J79" s="51">
        <v>0</v>
      </c>
      <c r="K79" s="51">
        <v>0</v>
      </c>
      <c r="L79" s="52">
        <v>60.214210034</v>
      </c>
      <c r="M79" s="49">
        <v>0</v>
      </c>
      <c r="N79" s="50">
        <v>0</v>
      </c>
      <c r="O79" s="51">
        <v>0</v>
      </c>
      <c r="P79" s="51">
        <v>0</v>
      </c>
      <c r="Q79" s="52">
        <v>0</v>
      </c>
      <c r="R79" s="49">
        <v>0</v>
      </c>
      <c r="S79" s="51">
        <v>0</v>
      </c>
      <c r="T79" s="51">
        <v>0</v>
      </c>
      <c r="U79" s="51">
        <v>0</v>
      </c>
      <c r="V79" s="52">
        <v>0</v>
      </c>
      <c r="W79" s="49">
        <v>0</v>
      </c>
      <c r="X79" s="51">
        <v>0</v>
      </c>
      <c r="Y79" s="51">
        <v>0</v>
      </c>
      <c r="Z79" s="51">
        <v>0</v>
      </c>
      <c r="AA79" s="52">
        <v>0</v>
      </c>
      <c r="AB79" s="49">
        <v>0</v>
      </c>
      <c r="AC79" s="51">
        <v>0</v>
      </c>
      <c r="AD79" s="51">
        <v>0</v>
      </c>
      <c r="AE79" s="51">
        <v>0</v>
      </c>
      <c r="AF79" s="52">
        <v>0</v>
      </c>
      <c r="AG79" s="49">
        <v>0</v>
      </c>
      <c r="AH79" s="51">
        <v>0</v>
      </c>
      <c r="AI79" s="51">
        <v>0</v>
      </c>
      <c r="AJ79" s="51">
        <v>0</v>
      </c>
      <c r="AK79" s="52">
        <v>0</v>
      </c>
      <c r="AL79" s="49">
        <v>0</v>
      </c>
      <c r="AM79" s="51">
        <v>0</v>
      </c>
      <c r="AN79" s="51">
        <v>0</v>
      </c>
      <c r="AO79" s="51">
        <v>0</v>
      </c>
      <c r="AP79" s="52">
        <v>0</v>
      </c>
      <c r="AQ79" s="49">
        <v>0</v>
      </c>
      <c r="AR79" s="50">
        <v>0</v>
      </c>
      <c r="AS79" s="51">
        <v>0</v>
      </c>
      <c r="AT79" s="51">
        <v>0</v>
      </c>
      <c r="AU79" s="52">
        <v>0</v>
      </c>
      <c r="AV79" s="49">
        <v>0</v>
      </c>
      <c r="AW79" s="51">
        <v>0</v>
      </c>
      <c r="AX79" s="51">
        <v>0</v>
      </c>
      <c r="AY79" s="51">
        <v>0</v>
      </c>
      <c r="AZ79" s="52">
        <v>0</v>
      </c>
      <c r="BA79" s="49">
        <v>0</v>
      </c>
      <c r="BB79" s="50">
        <v>0</v>
      </c>
      <c r="BC79" s="51">
        <v>0</v>
      </c>
      <c r="BD79" s="51">
        <v>0</v>
      </c>
      <c r="BE79" s="52">
        <v>0</v>
      </c>
      <c r="BF79" s="49">
        <v>0</v>
      </c>
      <c r="BG79" s="50">
        <v>0</v>
      </c>
      <c r="BH79" s="51">
        <v>0</v>
      </c>
      <c r="BI79" s="51">
        <v>0</v>
      </c>
      <c r="BJ79" s="52">
        <v>0</v>
      </c>
      <c r="BK79" s="108">
        <v>64.648993098</v>
      </c>
      <c r="BL79" s="86"/>
    </row>
    <row r="80" spans="1:64" ht="12.75">
      <c r="A80" s="10"/>
      <c r="B80" s="17" t="s">
        <v>153</v>
      </c>
      <c r="C80" s="96">
        <v>0</v>
      </c>
      <c r="D80" s="50">
        <v>0</v>
      </c>
      <c r="E80" s="51">
        <v>0</v>
      </c>
      <c r="F80" s="51">
        <v>0</v>
      </c>
      <c r="G80" s="52">
        <v>0</v>
      </c>
      <c r="H80" s="49">
        <v>0</v>
      </c>
      <c r="I80" s="51">
        <v>26.577952361</v>
      </c>
      <c r="J80" s="51">
        <v>0</v>
      </c>
      <c r="K80" s="51">
        <v>0</v>
      </c>
      <c r="L80" s="52">
        <v>101.640204496</v>
      </c>
      <c r="M80" s="49">
        <v>0</v>
      </c>
      <c r="N80" s="50">
        <v>0</v>
      </c>
      <c r="O80" s="51">
        <v>0</v>
      </c>
      <c r="P80" s="51">
        <v>0</v>
      </c>
      <c r="Q80" s="52">
        <v>0</v>
      </c>
      <c r="R80" s="49">
        <v>0</v>
      </c>
      <c r="S80" s="51">
        <v>0</v>
      </c>
      <c r="T80" s="51">
        <v>0</v>
      </c>
      <c r="U80" s="51">
        <v>0</v>
      </c>
      <c r="V80" s="52">
        <v>0</v>
      </c>
      <c r="W80" s="49">
        <v>0</v>
      </c>
      <c r="X80" s="51">
        <v>0</v>
      </c>
      <c r="Y80" s="51">
        <v>0</v>
      </c>
      <c r="Z80" s="51">
        <v>0</v>
      </c>
      <c r="AA80" s="52">
        <v>0</v>
      </c>
      <c r="AB80" s="49">
        <v>0</v>
      </c>
      <c r="AC80" s="51">
        <v>0</v>
      </c>
      <c r="AD80" s="51">
        <v>0</v>
      </c>
      <c r="AE80" s="51">
        <v>0</v>
      </c>
      <c r="AF80" s="52">
        <v>0</v>
      </c>
      <c r="AG80" s="49">
        <v>0</v>
      </c>
      <c r="AH80" s="51">
        <v>0</v>
      </c>
      <c r="AI80" s="51">
        <v>0</v>
      </c>
      <c r="AJ80" s="51">
        <v>0</v>
      </c>
      <c r="AK80" s="52">
        <v>0</v>
      </c>
      <c r="AL80" s="49">
        <v>0</v>
      </c>
      <c r="AM80" s="51">
        <v>0</v>
      </c>
      <c r="AN80" s="51">
        <v>0</v>
      </c>
      <c r="AO80" s="51">
        <v>0</v>
      </c>
      <c r="AP80" s="52">
        <v>0</v>
      </c>
      <c r="AQ80" s="49">
        <v>0</v>
      </c>
      <c r="AR80" s="50">
        <v>0</v>
      </c>
      <c r="AS80" s="51">
        <v>0</v>
      </c>
      <c r="AT80" s="51">
        <v>0</v>
      </c>
      <c r="AU80" s="52">
        <v>0</v>
      </c>
      <c r="AV80" s="49">
        <v>0</v>
      </c>
      <c r="AW80" s="51">
        <v>0</v>
      </c>
      <c r="AX80" s="51">
        <v>0</v>
      </c>
      <c r="AY80" s="51">
        <v>0</v>
      </c>
      <c r="AZ80" s="52">
        <v>0</v>
      </c>
      <c r="BA80" s="49">
        <v>0</v>
      </c>
      <c r="BB80" s="50">
        <v>0</v>
      </c>
      <c r="BC80" s="51">
        <v>0</v>
      </c>
      <c r="BD80" s="51">
        <v>0</v>
      </c>
      <c r="BE80" s="52">
        <v>0</v>
      </c>
      <c r="BF80" s="49">
        <v>0</v>
      </c>
      <c r="BG80" s="50">
        <v>0</v>
      </c>
      <c r="BH80" s="51">
        <v>0</v>
      </c>
      <c r="BI80" s="51">
        <v>0</v>
      </c>
      <c r="BJ80" s="52">
        <v>0</v>
      </c>
      <c r="BK80" s="108">
        <v>128.218156857</v>
      </c>
      <c r="BL80" s="86"/>
    </row>
    <row r="81" spans="1:64" ht="12.75">
      <c r="A81" s="10"/>
      <c r="B81" s="91" t="s">
        <v>149</v>
      </c>
      <c r="C81" s="96">
        <v>0</v>
      </c>
      <c r="D81" s="50">
        <v>0.520153538</v>
      </c>
      <c r="E81" s="51">
        <v>0</v>
      </c>
      <c r="F81" s="51">
        <v>0</v>
      </c>
      <c r="G81" s="52">
        <v>0</v>
      </c>
      <c r="H81" s="49">
        <v>0</v>
      </c>
      <c r="I81" s="51">
        <v>0</v>
      </c>
      <c r="J81" s="51">
        <v>0</v>
      </c>
      <c r="K81" s="51">
        <v>0</v>
      </c>
      <c r="L81" s="52">
        <v>13.547242159</v>
      </c>
      <c r="M81" s="49">
        <v>0</v>
      </c>
      <c r="N81" s="50">
        <v>0</v>
      </c>
      <c r="O81" s="51">
        <v>0</v>
      </c>
      <c r="P81" s="51">
        <v>0</v>
      </c>
      <c r="Q81" s="52">
        <v>0</v>
      </c>
      <c r="R81" s="49">
        <v>0</v>
      </c>
      <c r="S81" s="51">
        <v>0</v>
      </c>
      <c r="T81" s="51">
        <v>0</v>
      </c>
      <c r="U81" s="51">
        <v>0</v>
      </c>
      <c r="V81" s="52">
        <v>0</v>
      </c>
      <c r="W81" s="49">
        <v>0</v>
      </c>
      <c r="X81" s="51">
        <v>0</v>
      </c>
      <c r="Y81" s="51">
        <v>0</v>
      </c>
      <c r="Z81" s="51">
        <v>0</v>
      </c>
      <c r="AA81" s="52">
        <v>0</v>
      </c>
      <c r="AB81" s="49">
        <v>0</v>
      </c>
      <c r="AC81" s="51">
        <v>0</v>
      </c>
      <c r="AD81" s="51">
        <v>0</v>
      </c>
      <c r="AE81" s="51">
        <v>0</v>
      </c>
      <c r="AF81" s="52">
        <v>0</v>
      </c>
      <c r="AG81" s="49">
        <v>0</v>
      </c>
      <c r="AH81" s="51">
        <v>0</v>
      </c>
      <c r="AI81" s="51">
        <v>0</v>
      </c>
      <c r="AJ81" s="51">
        <v>0</v>
      </c>
      <c r="AK81" s="52">
        <v>0</v>
      </c>
      <c r="AL81" s="49">
        <v>0</v>
      </c>
      <c r="AM81" s="51">
        <v>0</v>
      </c>
      <c r="AN81" s="51">
        <v>0</v>
      </c>
      <c r="AO81" s="51">
        <v>0</v>
      </c>
      <c r="AP81" s="52">
        <v>0</v>
      </c>
      <c r="AQ81" s="49">
        <v>0</v>
      </c>
      <c r="AR81" s="50">
        <v>0</v>
      </c>
      <c r="AS81" s="51">
        <v>0</v>
      </c>
      <c r="AT81" s="51">
        <v>0</v>
      </c>
      <c r="AU81" s="52">
        <v>0</v>
      </c>
      <c r="AV81" s="49">
        <v>0</v>
      </c>
      <c r="AW81" s="51">
        <v>0</v>
      </c>
      <c r="AX81" s="51">
        <v>0</v>
      </c>
      <c r="AY81" s="51">
        <v>0</v>
      </c>
      <c r="AZ81" s="52">
        <v>0</v>
      </c>
      <c r="BA81" s="49">
        <v>0</v>
      </c>
      <c r="BB81" s="50">
        <v>0</v>
      </c>
      <c r="BC81" s="51">
        <v>0</v>
      </c>
      <c r="BD81" s="51">
        <v>0</v>
      </c>
      <c r="BE81" s="52">
        <v>0</v>
      </c>
      <c r="BF81" s="49">
        <v>0</v>
      </c>
      <c r="BG81" s="50">
        <v>0</v>
      </c>
      <c r="BH81" s="51">
        <v>0</v>
      </c>
      <c r="BI81" s="51">
        <v>0</v>
      </c>
      <c r="BJ81" s="52">
        <v>0</v>
      </c>
      <c r="BK81" s="108">
        <v>14.067395697</v>
      </c>
      <c r="BL81" s="86"/>
    </row>
    <row r="82" spans="1:252" s="34" customFormat="1" ht="12.75">
      <c r="A82" s="31"/>
      <c r="B82" s="33" t="s">
        <v>77</v>
      </c>
      <c r="C82" s="43">
        <f>SUM(C77:C81)</f>
        <v>0</v>
      </c>
      <c r="D82" s="43">
        <f aca="true" t="shared" si="16" ref="D82:BK82">SUM(D77:D81)</f>
        <v>4.649341119</v>
      </c>
      <c r="E82" s="43">
        <f t="shared" si="16"/>
        <v>0</v>
      </c>
      <c r="F82" s="43">
        <f t="shared" si="16"/>
        <v>0</v>
      </c>
      <c r="G82" s="43">
        <f t="shared" si="16"/>
        <v>0</v>
      </c>
      <c r="H82" s="43">
        <f t="shared" si="16"/>
        <v>0.262515909</v>
      </c>
      <c r="I82" s="43">
        <f t="shared" si="16"/>
        <v>31.557248216</v>
      </c>
      <c r="J82" s="43">
        <f t="shared" si="16"/>
        <v>0</v>
      </c>
      <c r="K82" s="43">
        <f t="shared" si="16"/>
        <v>0</v>
      </c>
      <c r="L82" s="43">
        <f t="shared" si="16"/>
        <v>230.06850327</v>
      </c>
      <c r="M82" s="43">
        <f t="shared" si="16"/>
        <v>0</v>
      </c>
      <c r="N82" s="43">
        <f t="shared" si="16"/>
        <v>0</v>
      </c>
      <c r="O82" s="43">
        <f t="shared" si="16"/>
        <v>0</v>
      </c>
      <c r="P82" s="43">
        <f t="shared" si="16"/>
        <v>0</v>
      </c>
      <c r="Q82" s="43">
        <f t="shared" si="16"/>
        <v>0</v>
      </c>
      <c r="R82" s="43">
        <f t="shared" si="16"/>
        <v>0.10514789</v>
      </c>
      <c r="S82" s="43">
        <f t="shared" si="16"/>
        <v>0</v>
      </c>
      <c r="T82" s="43">
        <f t="shared" si="16"/>
        <v>0</v>
      </c>
      <c r="U82" s="43">
        <f t="shared" si="16"/>
        <v>0</v>
      </c>
      <c r="V82" s="43">
        <f t="shared" si="16"/>
        <v>0.104517326</v>
      </c>
      <c r="W82" s="43">
        <f t="shared" si="16"/>
        <v>0</v>
      </c>
      <c r="X82" s="43">
        <f t="shared" si="16"/>
        <v>0</v>
      </c>
      <c r="Y82" s="43">
        <f t="shared" si="16"/>
        <v>0</v>
      </c>
      <c r="Z82" s="43">
        <f t="shared" si="16"/>
        <v>0</v>
      </c>
      <c r="AA82" s="43">
        <f t="shared" si="16"/>
        <v>0</v>
      </c>
      <c r="AB82" s="43">
        <f t="shared" si="16"/>
        <v>0</v>
      </c>
      <c r="AC82" s="43">
        <f t="shared" si="16"/>
        <v>0</v>
      </c>
      <c r="AD82" s="43">
        <f t="shared" si="16"/>
        <v>0</v>
      </c>
      <c r="AE82" s="43">
        <f t="shared" si="16"/>
        <v>0</v>
      </c>
      <c r="AF82" s="43">
        <f t="shared" si="16"/>
        <v>0</v>
      </c>
      <c r="AG82" s="43">
        <f t="shared" si="16"/>
        <v>0</v>
      </c>
      <c r="AH82" s="43">
        <f t="shared" si="16"/>
        <v>0</v>
      </c>
      <c r="AI82" s="43">
        <f t="shared" si="16"/>
        <v>0</v>
      </c>
      <c r="AJ82" s="43">
        <f t="shared" si="16"/>
        <v>0</v>
      </c>
      <c r="AK82" s="43">
        <f t="shared" si="16"/>
        <v>0</v>
      </c>
      <c r="AL82" s="43">
        <f t="shared" si="16"/>
        <v>0</v>
      </c>
      <c r="AM82" s="43">
        <f t="shared" si="16"/>
        <v>0</v>
      </c>
      <c r="AN82" s="43">
        <f t="shared" si="16"/>
        <v>0</v>
      </c>
      <c r="AO82" s="43">
        <f t="shared" si="16"/>
        <v>0</v>
      </c>
      <c r="AP82" s="43">
        <f t="shared" si="16"/>
        <v>0</v>
      </c>
      <c r="AQ82" s="43">
        <f t="shared" si="16"/>
        <v>0</v>
      </c>
      <c r="AR82" s="43">
        <f t="shared" si="16"/>
        <v>0</v>
      </c>
      <c r="AS82" s="43">
        <f t="shared" si="16"/>
        <v>0</v>
      </c>
      <c r="AT82" s="43">
        <f t="shared" si="16"/>
        <v>0</v>
      </c>
      <c r="AU82" s="43">
        <f t="shared" si="16"/>
        <v>0</v>
      </c>
      <c r="AV82" s="43">
        <f t="shared" si="16"/>
        <v>0</v>
      </c>
      <c r="AW82" s="43">
        <f t="shared" si="16"/>
        <v>0</v>
      </c>
      <c r="AX82" s="43">
        <f t="shared" si="16"/>
        <v>0</v>
      </c>
      <c r="AY82" s="43">
        <f t="shared" si="16"/>
        <v>0</v>
      </c>
      <c r="AZ82" s="43">
        <f t="shared" si="16"/>
        <v>0</v>
      </c>
      <c r="BA82" s="43">
        <f t="shared" si="16"/>
        <v>0</v>
      </c>
      <c r="BB82" s="43">
        <f t="shared" si="16"/>
        <v>0</v>
      </c>
      <c r="BC82" s="43">
        <f t="shared" si="16"/>
        <v>0</v>
      </c>
      <c r="BD82" s="43">
        <f t="shared" si="16"/>
        <v>0</v>
      </c>
      <c r="BE82" s="43">
        <f t="shared" si="16"/>
        <v>0</v>
      </c>
      <c r="BF82" s="43">
        <f t="shared" si="16"/>
        <v>0</v>
      </c>
      <c r="BG82" s="43">
        <f t="shared" si="16"/>
        <v>0</v>
      </c>
      <c r="BH82" s="43">
        <f t="shared" si="16"/>
        <v>0</v>
      </c>
      <c r="BI82" s="43">
        <f t="shared" si="16"/>
        <v>0</v>
      </c>
      <c r="BJ82" s="43">
        <f t="shared" si="16"/>
        <v>0</v>
      </c>
      <c r="BK82" s="43">
        <f t="shared" si="16"/>
        <v>266.74727373</v>
      </c>
      <c r="BL82" s="86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</row>
    <row r="83" spans="1:252" s="34" customFormat="1" ht="12.75">
      <c r="A83" s="31"/>
      <c r="B83" s="33" t="s">
        <v>75</v>
      </c>
      <c r="C83" s="43">
        <f aca="true" t="shared" si="17" ref="C83:AR83">SUM(C82,C75)</f>
        <v>0</v>
      </c>
      <c r="D83" s="62">
        <f t="shared" si="17"/>
        <v>4.649341119</v>
      </c>
      <c r="E83" s="62">
        <f t="shared" si="17"/>
        <v>0</v>
      </c>
      <c r="F83" s="62">
        <f t="shared" si="17"/>
        <v>0</v>
      </c>
      <c r="G83" s="61">
        <f t="shared" si="17"/>
        <v>0</v>
      </c>
      <c r="H83" s="42">
        <f t="shared" si="17"/>
        <v>0.262515909</v>
      </c>
      <c r="I83" s="62">
        <f t="shared" si="17"/>
        <v>31.557248216</v>
      </c>
      <c r="J83" s="62">
        <f t="shared" si="17"/>
        <v>0</v>
      </c>
      <c r="K83" s="62">
        <f t="shared" si="17"/>
        <v>0</v>
      </c>
      <c r="L83" s="61">
        <f t="shared" si="17"/>
        <v>230.06850327</v>
      </c>
      <c r="M83" s="42">
        <f t="shared" si="17"/>
        <v>0</v>
      </c>
      <c r="N83" s="62">
        <f t="shared" si="17"/>
        <v>0</v>
      </c>
      <c r="O83" s="62">
        <f t="shared" si="17"/>
        <v>0</v>
      </c>
      <c r="P83" s="62">
        <f t="shared" si="17"/>
        <v>0</v>
      </c>
      <c r="Q83" s="61">
        <f t="shared" si="17"/>
        <v>0</v>
      </c>
      <c r="R83" s="42">
        <f t="shared" si="17"/>
        <v>0.10514789</v>
      </c>
      <c r="S83" s="62">
        <f t="shared" si="17"/>
        <v>0</v>
      </c>
      <c r="T83" s="62">
        <f t="shared" si="17"/>
        <v>0</v>
      </c>
      <c r="U83" s="62">
        <f t="shared" si="17"/>
        <v>0</v>
      </c>
      <c r="V83" s="61">
        <f t="shared" si="17"/>
        <v>0.104517326</v>
      </c>
      <c r="W83" s="42">
        <f t="shared" si="17"/>
        <v>0</v>
      </c>
      <c r="X83" s="62">
        <f t="shared" si="17"/>
        <v>0</v>
      </c>
      <c r="Y83" s="62">
        <f t="shared" si="17"/>
        <v>0</v>
      </c>
      <c r="Z83" s="62">
        <f t="shared" si="17"/>
        <v>0</v>
      </c>
      <c r="AA83" s="61">
        <f t="shared" si="17"/>
        <v>0</v>
      </c>
      <c r="AB83" s="42">
        <f t="shared" si="17"/>
        <v>0</v>
      </c>
      <c r="AC83" s="62">
        <f t="shared" si="17"/>
        <v>0</v>
      </c>
      <c r="AD83" s="62">
        <f t="shared" si="17"/>
        <v>0</v>
      </c>
      <c r="AE83" s="62">
        <f t="shared" si="17"/>
        <v>0</v>
      </c>
      <c r="AF83" s="61">
        <f t="shared" si="17"/>
        <v>0</v>
      </c>
      <c r="AG83" s="42">
        <f t="shared" si="17"/>
        <v>0</v>
      </c>
      <c r="AH83" s="62">
        <f t="shared" si="17"/>
        <v>0</v>
      </c>
      <c r="AI83" s="62">
        <f t="shared" si="17"/>
        <v>0</v>
      </c>
      <c r="AJ83" s="62">
        <f t="shared" si="17"/>
        <v>0</v>
      </c>
      <c r="AK83" s="61">
        <f t="shared" si="17"/>
        <v>0</v>
      </c>
      <c r="AL83" s="42">
        <f t="shared" si="17"/>
        <v>0</v>
      </c>
      <c r="AM83" s="62">
        <f t="shared" si="17"/>
        <v>0</v>
      </c>
      <c r="AN83" s="62">
        <f t="shared" si="17"/>
        <v>0</v>
      </c>
      <c r="AO83" s="62">
        <f t="shared" si="17"/>
        <v>0</v>
      </c>
      <c r="AP83" s="61">
        <f t="shared" si="17"/>
        <v>0</v>
      </c>
      <c r="AQ83" s="42">
        <f t="shared" si="17"/>
        <v>0</v>
      </c>
      <c r="AR83" s="62">
        <f t="shared" si="17"/>
        <v>0</v>
      </c>
      <c r="AS83" s="62">
        <f aca="true" t="shared" si="18" ref="AS83:BK83">SUM(AS82,AS75)</f>
        <v>0</v>
      </c>
      <c r="AT83" s="62">
        <f t="shared" si="18"/>
        <v>0</v>
      </c>
      <c r="AU83" s="61">
        <f t="shared" si="18"/>
        <v>0</v>
      </c>
      <c r="AV83" s="42">
        <f t="shared" si="18"/>
        <v>0</v>
      </c>
      <c r="AW83" s="62">
        <f t="shared" si="18"/>
        <v>0</v>
      </c>
      <c r="AX83" s="62">
        <f t="shared" si="18"/>
        <v>0</v>
      </c>
      <c r="AY83" s="62">
        <f t="shared" si="18"/>
        <v>0</v>
      </c>
      <c r="AZ83" s="61">
        <f t="shared" si="18"/>
        <v>0</v>
      </c>
      <c r="BA83" s="42">
        <f t="shared" si="18"/>
        <v>0</v>
      </c>
      <c r="BB83" s="62">
        <f t="shared" si="18"/>
        <v>0</v>
      </c>
      <c r="BC83" s="62">
        <f t="shared" si="18"/>
        <v>0</v>
      </c>
      <c r="BD83" s="62">
        <f t="shared" si="18"/>
        <v>0</v>
      </c>
      <c r="BE83" s="61">
        <f t="shared" si="18"/>
        <v>0</v>
      </c>
      <c r="BF83" s="42">
        <f t="shared" si="18"/>
        <v>0</v>
      </c>
      <c r="BG83" s="62">
        <f t="shared" si="18"/>
        <v>0</v>
      </c>
      <c r="BH83" s="62">
        <f t="shared" si="18"/>
        <v>0</v>
      </c>
      <c r="BI83" s="62">
        <f t="shared" si="18"/>
        <v>0</v>
      </c>
      <c r="BJ83" s="61">
        <f t="shared" si="18"/>
        <v>0</v>
      </c>
      <c r="BK83" s="81">
        <f t="shared" si="18"/>
        <v>266.74727373</v>
      </c>
      <c r="BL83" s="86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</row>
    <row r="84" spans="1:64" ht="4.5" customHeight="1">
      <c r="A84" s="10"/>
      <c r="B84" s="17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6"/>
      <c r="BL84" s="86"/>
    </row>
    <row r="85" spans="1:64" ht="12.75">
      <c r="A85" s="10" t="s">
        <v>20</v>
      </c>
      <c r="B85" s="16" t="s">
        <v>21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6"/>
      <c r="BL85" s="86"/>
    </row>
    <row r="86" spans="1:64" ht="12.75">
      <c r="A86" s="10" t="s">
        <v>67</v>
      </c>
      <c r="B86" s="17" t="s">
        <v>22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6"/>
      <c r="BL86" s="86"/>
    </row>
    <row r="87" spans="1:64" ht="12.75">
      <c r="A87" s="10"/>
      <c r="B87" s="21" t="s">
        <v>121</v>
      </c>
      <c r="C87" s="47">
        <v>0</v>
      </c>
      <c r="D87" s="45">
        <v>32.443314465</v>
      </c>
      <c r="E87" s="40">
        <v>0</v>
      </c>
      <c r="F87" s="40">
        <v>0</v>
      </c>
      <c r="G87" s="46">
        <v>0</v>
      </c>
      <c r="H87" s="63">
        <v>2.804567306</v>
      </c>
      <c r="I87" s="40">
        <v>3.042597635</v>
      </c>
      <c r="J87" s="40">
        <v>0</v>
      </c>
      <c r="K87" s="40">
        <v>0</v>
      </c>
      <c r="L87" s="46">
        <v>27.494379019</v>
      </c>
      <c r="M87" s="63">
        <v>0</v>
      </c>
      <c r="N87" s="45">
        <v>0</v>
      </c>
      <c r="O87" s="40">
        <v>0</v>
      </c>
      <c r="P87" s="40">
        <v>0</v>
      </c>
      <c r="Q87" s="46">
        <v>0</v>
      </c>
      <c r="R87" s="63">
        <v>1.035143374</v>
      </c>
      <c r="S87" s="40">
        <v>0</v>
      </c>
      <c r="T87" s="40">
        <v>0</v>
      </c>
      <c r="U87" s="40">
        <v>0</v>
      </c>
      <c r="V87" s="46">
        <v>0.436908982</v>
      </c>
      <c r="W87" s="63">
        <v>0</v>
      </c>
      <c r="X87" s="40">
        <v>0</v>
      </c>
      <c r="Y87" s="40">
        <v>0</v>
      </c>
      <c r="Z87" s="40">
        <v>0</v>
      </c>
      <c r="AA87" s="46">
        <v>0</v>
      </c>
      <c r="AB87" s="63">
        <v>0</v>
      </c>
      <c r="AC87" s="40">
        <v>0</v>
      </c>
      <c r="AD87" s="40">
        <v>0</v>
      </c>
      <c r="AE87" s="40">
        <v>0</v>
      </c>
      <c r="AF87" s="46">
        <v>0</v>
      </c>
      <c r="AG87" s="63">
        <v>0</v>
      </c>
      <c r="AH87" s="40">
        <v>0</v>
      </c>
      <c r="AI87" s="40">
        <v>0</v>
      </c>
      <c r="AJ87" s="40">
        <v>0</v>
      </c>
      <c r="AK87" s="46">
        <v>0</v>
      </c>
      <c r="AL87" s="63">
        <v>0</v>
      </c>
      <c r="AM87" s="40">
        <v>0</v>
      </c>
      <c r="AN87" s="40">
        <v>0</v>
      </c>
      <c r="AO87" s="40">
        <v>0</v>
      </c>
      <c r="AP87" s="46">
        <v>0</v>
      </c>
      <c r="AQ87" s="63">
        <v>0</v>
      </c>
      <c r="AR87" s="45">
        <v>0</v>
      </c>
      <c r="AS87" s="40">
        <v>0</v>
      </c>
      <c r="AT87" s="40">
        <v>0</v>
      </c>
      <c r="AU87" s="46">
        <v>0</v>
      </c>
      <c r="AV87" s="63">
        <v>7.225835221</v>
      </c>
      <c r="AW87" s="40">
        <v>0.256465648</v>
      </c>
      <c r="AX87" s="40">
        <v>0</v>
      </c>
      <c r="AY87" s="40">
        <v>0</v>
      </c>
      <c r="AZ87" s="46">
        <v>17.177929633</v>
      </c>
      <c r="BA87" s="63">
        <v>0</v>
      </c>
      <c r="BB87" s="45">
        <v>0</v>
      </c>
      <c r="BC87" s="40">
        <v>0</v>
      </c>
      <c r="BD87" s="40">
        <v>0</v>
      </c>
      <c r="BE87" s="46">
        <v>0</v>
      </c>
      <c r="BF87" s="63">
        <v>1.513930747</v>
      </c>
      <c r="BG87" s="45">
        <v>0</v>
      </c>
      <c r="BH87" s="40">
        <v>0</v>
      </c>
      <c r="BI87" s="40">
        <v>0</v>
      </c>
      <c r="BJ87" s="46">
        <v>0.531360615</v>
      </c>
      <c r="BK87" s="108">
        <v>93.962432645</v>
      </c>
      <c r="BL87" s="86"/>
    </row>
    <row r="88" spans="1:64" ht="12.75">
      <c r="A88" s="10"/>
      <c r="B88" s="21" t="s">
        <v>119</v>
      </c>
      <c r="C88" s="47">
        <v>0</v>
      </c>
      <c r="D88" s="45">
        <v>28.088601594</v>
      </c>
      <c r="E88" s="40">
        <v>0</v>
      </c>
      <c r="F88" s="40">
        <v>0</v>
      </c>
      <c r="G88" s="46">
        <v>0</v>
      </c>
      <c r="H88" s="63">
        <v>38.528545093</v>
      </c>
      <c r="I88" s="40">
        <v>44.08795593</v>
      </c>
      <c r="J88" s="40">
        <v>0</v>
      </c>
      <c r="K88" s="40">
        <v>0</v>
      </c>
      <c r="L88" s="46">
        <v>187.641018959</v>
      </c>
      <c r="M88" s="63">
        <v>0</v>
      </c>
      <c r="N88" s="45">
        <v>0</v>
      </c>
      <c r="O88" s="40">
        <v>0</v>
      </c>
      <c r="P88" s="40">
        <v>0</v>
      </c>
      <c r="Q88" s="46">
        <v>0</v>
      </c>
      <c r="R88" s="63">
        <v>18.465907194</v>
      </c>
      <c r="S88" s="40">
        <v>1.34427367</v>
      </c>
      <c r="T88" s="40">
        <v>0</v>
      </c>
      <c r="U88" s="40">
        <v>0</v>
      </c>
      <c r="V88" s="46">
        <v>7.831442032</v>
      </c>
      <c r="W88" s="63">
        <v>0</v>
      </c>
      <c r="X88" s="40">
        <v>0</v>
      </c>
      <c r="Y88" s="40">
        <v>0</v>
      </c>
      <c r="Z88" s="40">
        <v>0</v>
      </c>
      <c r="AA88" s="46">
        <v>0</v>
      </c>
      <c r="AB88" s="63">
        <v>0.046392744</v>
      </c>
      <c r="AC88" s="40">
        <v>0</v>
      </c>
      <c r="AD88" s="40">
        <v>0</v>
      </c>
      <c r="AE88" s="40">
        <v>0</v>
      </c>
      <c r="AF88" s="46">
        <v>0</v>
      </c>
      <c r="AG88" s="63">
        <v>0</v>
      </c>
      <c r="AH88" s="40">
        <v>0</v>
      </c>
      <c r="AI88" s="40">
        <v>0</v>
      </c>
      <c r="AJ88" s="40">
        <v>0</v>
      </c>
      <c r="AK88" s="46">
        <v>0</v>
      </c>
      <c r="AL88" s="63">
        <v>0.041977741</v>
      </c>
      <c r="AM88" s="40">
        <v>0</v>
      </c>
      <c r="AN88" s="40">
        <v>0</v>
      </c>
      <c r="AO88" s="40">
        <v>0</v>
      </c>
      <c r="AP88" s="46">
        <v>0</v>
      </c>
      <c r="AQ88" s="63">
        <v>0</v>
      </c>
      <c r="AR88" s="45">
        <v>0</v>
      </c>
      <c r="AS88" s="40">
        <v>0</v>
      </c>
      <c r="AT88" s="40">
        <v>0</v>
      </c>
      <c r="AU88" s="46">
        <v>0</v>
      </c>
      <c r="AV88" s="63">
        <v>78.916850384</v>
      </c>
      <c r="AW88" s="40">
        <v>27.363418001</v>
      </c>
      <c r="AX88" s="40">
        <v>0</v>
      </c>
      <c r="AY88" s="40">
        <v>0</v>
      </c>
      <c r="AZ88" s="46">
        <v>225.518162099</v>
      </c>
      <c r="BA88" s="63">
        <v>0</v>
      </c>
      <c r="BB88" s="45">
        <v>0</v>
      </c>
      <c r="BC88" s="40">
        <v>0</v>
      </c>
      <c r="BD88" s="40">
        <v>0</v>
      </c>
      <c r="BE88" s="46">
        <v>0</v>
      </c>
      <c r="BF88" s="63">
        <v>25.191731332</v>
      </c>
      <c r="BG88" s="45">
        <v>4.785905587</v>
      </c>
      <c r="BH88" s="40">
        <v>0</v>
      </c>
      <c r="BI88" s="40">
        <v>0</v>
      </c>
      <c r="BJ88" s="46">
        <v>16.098839124</v>
      </c>
      <c r="BK88" s="108">
        <v>703.951021484</v>
      </c>
      <c r="BL88" s="86"/>
    </row>
    <row r="89" spans="1:64" ht="12.75">
      <c r="A89" s="10"/>
      <c r="B89" s="21" t="s">
        <v>118</v>
      </c>
      <c r="C89" s="47">
        <v>0</v>
      </c>
      <c r="D89" s="45">
        <v>31.246627232</v>
      </c>
      <c r="E89" s="40">
        <v>0</v>
      </c>
      <c r="F89" s="40">
        <v>0</v>
      </c>
      <c r="G89" s="46">
        <v>0</v>
      </c>
      <c r="H89" s="63">
        <v>3.895756142</v>
      </c>
      <c r="I89" s="40">
        <v>1.997682377</v>
      </c>
      <c r="J89" s="40">
        <v>0</v>
      </c>
      <c r="K89" s="40">
        <v>0</v>
      </c>
      <c r="L89" s="46">
        <v>63.450370465</v>
      </c>
      <c r="M89" s="63">
        <v>0</v>
      </c>
      <c r="N89" s="45">
        <v>0</v>
      </c>
      <c r="O89" s="40">
        <v>0</v>
      </c>
      <c r="P89" s="40">
        <v>0</v>
      </c>
      <c r="Q89" s="46">
        <v>0</v>
      </c>
      <c r="R89" s="63">
        <v>1.435946846</v>
      </c>
      <c r="S89" s="40">
        <v>0</v>
      </c>
      <c r="T89" s="40">
        <v>0</v>
      </c>
      <c r="U89" s="40">
        <v>0</v>
      </c>
      <c r="V89" s="46">
        <v>0.386609674</v>
      </c>
      <c r="W89" s="63">
        <v>0</v>
      </c>
      <c r="X89" s="40">
        <v>0</v>
      </c>
      <c r="Y89" s="40">
        <v>0</v>
      </c>
      <c r="Z89" s="40">
        <v>0</v>
      </c>
      <c r="AA89" s="46">
        <v>0</v>
      </c>
      <c r="AB89" s="63">
        <v>0</v>
      </c>
      <c r="AC89" s="40">
        <v>0</v>
      </c>
      <c r="AD89" s="40">
        <v>0</v>
      </c>
      <c r="AE89" s="40">
        <v>0</v>
      </c>
      <c r="AF89" s="46">
        <v>0</v>
      </c>
      <c r="AG89" s="63">
        <v>0</v>
      </c>
      <c r="AH89" s="40">
        <v>0</v>
      </c>
      <c r="AI89" s="40">
        <v>0</v>
      </c>
      <c r="AJ89" s="40">
        <v>0</v>
      </c>
      <c r="AK89" s="46">
        <v>0</v>
      </c>
      <c r="AL89" s="63">
        <v>0.000775576</v>
      </c>
      <c r="AM89" s="40">
        <v>0</v>
      </c>
      <c r="AN89" s="40">
        <v>0</v>
      </c>
      <c r="AO89" s="40">
        <v>0</v>
      </c>
      <c r="AP89" s="46">
        <v>0</v>
      </c>
      <c r="AQ89" s="63">
        <v>0</v>
      </c>
      <c r="AR89" s="45">
        <v>0</v>
      </c>
      <c r="AS89" s="40">
        <v>0</v>
      </c>
      <c r="AT89" s="40">
        <v>0</v>
      </c>
      <c r="AU89" s="46">
        <v>0</v>
      </c>
      <c r="AV89" s="63">
        <v>7.652981584</v>
      </c>
      <c r="AW89" s="40">
        <v>9.901456299</v>
      </c>
      <c r="AX89" s="40">
        <v>0</v>
      </c>
      <c r="AY89" s="40">
        <v>0</v>
      </c>
      <c r="AZ89" s="46">
        <v>24.151166386</v>
      </c>
      <c r="BA89" s="63">
        <v>0</v>
      </c>
      <c r="BB89" s="45">
        <v>0</v>
      </c>
      <c r="BC89" s="40">
        <v>0</v>
      </c>
      <c r="BD89" s="40">
        <v>0</v>
      </c>
      <c r="BE89" s="46">
        <v>0</v>
      </c>
      <c r="BF89" s="63">
        <v>2.156406848</v>
      </c>
      <c r="BG89" s="45">
        <v>0.063285116</v>
      </c>
      <c r="BH89" s="40">
        <v>0</v>
      </c>
      <c r="BI89" s="40">
        <v>0</v>
      </c>
      <c r="BJ89" s="46">
        <v>4.634407863</v>
      </c>
      <c r="BK89" s="108">
        <v>150.973472408</v>
      </c>
      <c r="BL89" s="86"/>
    </row>
    <row r="90" spans="1:64" ht="12.75">
      <c r="A90" s="10"/>
      <c r="B90" s="21" t="s">
        <v>120</v>
      </c>
      <c r="C90" s="47">
        <v>0</v>
      </c>
      <c r="D90" s="45">
        <v>20.914637327</v>
      </c>
      <c r="E90" s="40">
        <v>0</v>
      </c>
      <c r="F90" s="40">
        <v>0</v>
      </c>
      <c r="G90" s="46">
        <v>0</v>
      </c>
      <c r="H90" s="63">
        <v>13.792371868</v>
      </c>
      <c r="I90" s="40">
        <v>0.633915749</v>
      </c>
      <c r="J90" s="40">
        <v>0</v>
      </c>
      <c r="K90" s="40">
        <v>0</v>
      </c>
      <c r="L90" s="46">
        <v>56.350780798</v>
      </c>
      <c r="M90" s="63">
        <v>0</v>
      </c>
      <c r="N90" s="45">
        <v>0</v>
      </c>
      <c r="O90" s="40">
        <v>0</v>
      </c>
      <c r="P90" s="40">
        <v>0</v>
      </c>
      <c r="Q90" s="46">
        <v>0</v>
      </c>
      <c r="R90" s="63">
        <v>5.762595191</v>
      </c>
      <c r="S90" s="40">
        <v>0.027497297</v>
      </c>
      <c r="T90" s="40">
        <v>0</v>
      </c>
      <c r="U90" s="40">
        <v>0</v>
      </c>
      <c r="V90" s="46">
        <v>1.598458534</v>
      </c>
      <c r="W90" s="63">
        <v>0</v>
      </c>
      <c r="X90" s="40">
        <v>0</v>
      </c>
      <c r="Y90" s="40">
        <v>0</v>
      </c>
      <c r="Z90" s="40">
        <v>0</v>
      </c>
      <c r="AA90" s="46">
        <v>0</v>
      </c>
      <c r="AB90" s="63">
        <v>0.011463455</v>
      </c>
      <c r="AC90" s="40">
        <v>0</v>
      </c>
      <c r="AD90" s="40">
        <v>0</v>
      </c>
      <c r="AE90" s="40">
        <v>0</v>
      </c>
      <c r="AF90" s="46">
        <v>0</v>
      </c>
      <c r="AG90" s="63">
        <v>0</v>
      </c>
      <c r="AH90" s="40">
        <v>0</v>
      </c>
      <c r="AI90" s="40">
        <v>0</v>
      </c>
      <c r="AJ90" s="40">
        <v>0</v>
      </c>
      <c r="AK90" s="46">
        <v>0</v>
      </c>
      <c r="AL90" s="63">
        <v>0</v>
      </c>
      <c r="AM90" s="40">
        <v>0</v>
      </c>
      <c r="AN90" s="40">
        <v>0</v>
      </c>
      <c r="AO90" s="40">
        <v>0</v>
      </c>
      <c r="AP90" s="46">
        <v>0</v>
      </c>
      <c r="AQ90" s="63">
        <v>0</v>
      </c>
      <c r="AR90" s="45">
        <v>0.062499265</v>
      </c>
      <c r="AS90" s="40">
        <v>0</v>
      </c>
      <c r="AT90" s="40">
        <v>0</v>
      </c>
      <c r="AU90" s="46">
        <v>0</v>
      </c>
      <c r="AV90" s="63">
        <v>12.915917597</v>
      </c>
      <c r="AW90" s="40">
        <v>6.023696587</v>
      </c>
      <c r="AX90" s="40">
        <v>0</v>
      </c>
      <c r="AY90" s="40">
        <v>0</v>
      </c>
      <c r="AZ90" s="46">
        <v>34.992460821</v>
      </c>
      <c r="BA90" s="63">
        <v>0</v>
      </c>
      <c r="BB90" s="45">
        <v>0</v>
      </c>
      <c r="BC90" s="40">
        <v>0</v>
      </c>
      <c r="BD90" s="40">
        <v>0</v>
      </c>
      <c r="BE90" s="46">
        <v>0</v>
      </c>
      <c r="BF90" s="63">
        <v>3.717323832</v>
      </c>
      <c r="BG90" s="45">
        <v>0.039815798</v>
      </c>
      <c r="BH90" s="40">
        <v>0</v>
      </c>
      <c r="BI90" s="40">
        <v>0</v>
      </c>
      <c r="BJ90" s="46">
        <v>1.836704155</v>
      </c>
      <c r="BK90" s="108">
        <v>158.680138274</v>
      </c>
      <c r="BL90" s="86"/>
    </row>
    <row r="91" spans="1:64" ht="12.75">
      <c r="A91" s="10"/>
      <c r="B91" s="21" t="s">
        <v>150</v>
      </c>
      <c r="C91" s="47">
        <v>0</v>
      </c>
      <c r="D91" s="45">
        <v>6.000942375</v>
      </c>
      <c r="E91" s="40">
        <v>0</v>
      </c>
      <c r="F91" s="40">
        <v>0</v>
      </c>
      <c r="G91" s="46">
        <v>0</v>
      </c>
      <c r="H91" s="63">
        <v>19.306747887</v>
      </c>
      <c r="I91" s="40">
        <v>3.10153448</v>
      </c>
      <c r="J91" s="40">
        <v>0</v>
      </c>
      <c r="K91" s="40">
        <v>0</v>
      </c>
      <c r="L91" s="46">
        <v>71.693462839</v>
      </c>
      <c r="M91" s="63">
        <v>0</v>
      </c>
      <c r="N91" s="45">
        <v>0</v>
      </c>
      <c r="O91" s="40">
        <v>0</v>
      </c>
      <c r="P91" s="40">
        <v>0</v>
      </c>
      <c r="Q91" s="46">
        <v>0</v>
      </c>
      <c r="R91" s="63">
        <v>9.189600395</v>
      </c>
      <c r="S91" s="40">
        <v>0.543491459</v>
      </c>
      <c r="T91" s="40">
        <v>0</v>
      </c>
      <c r="U91" s="40">
        <v>0</v>
      </c>
      <c r="V91" s="46">
        <v>2.203572179</v>
      </c>
      <c r="W91" s="63">
        <v>0</v>
      </c>
      <c r="X91" s="40">
        <v>0</v>
      </c>
      <c r="Y91" s="40">
        <v>0</v>
      </c>
      <c r="Z91" s="40">
        <v>0</v>
      </c>
      <c r="AA91" s="46">
        <v>0</v>
      </c>
      <c r="AB91" s="63">
        <v>0.010622864</v>
      </c>
      <c r="AC91" s="40">
        <v>0</v>
      </c>
      <c r="AD91" s="40">
        <v>0</v>
      </c>
      <c r="AE91" s="40">
        <v>0</v>
      </c>
      <c r="AF91" s="46">
        <v>0</v>
      </c>
      <c r="AG91" s="63">
        <v>0</v>
      </c>
      <c r="AH91" s="40">
        <v>0</v>
      </c>
      <c r="AI91" s="40">
        <v>0</v>
      </c>
      <c r="AJ91" s="40">
        <v>0</v>
      </c>
      <c r="AK91" s="46">
        <v>0</v>
      </c>
      <c r="AL91" s="63">
        <v>0.000699007</v>
      </c>
      <c r="AM91" s="40">
        <v>0</v>
      </c>
      <c r="AN91" s="40">
        <v>0</v>
      </c>
      <c r="AO91" s="40">
        <v>0</v>
      </c>
      <c r="AP91" s="46">
        <v>0</v>
      </c>
      <c r="AQ91" s="63">
        <v>0</v>
      </c>
      <c r="AR91" s="45">
        <v>0</v>
      </c>
      <c r="AS91" s="40">
        <v>0</v>
      </c>
      <c r="AT91" s="40">
        <v>0</v>
      </c>
      <c r="AU91" s="46">
        <v>0</v>
      </c>
      <c r="AV91" s="63">
        <v>80.73493242</v>
      </c>
      <c r="AW91" s="40">
        <v>5.228463239</v>
      </c>
      <c r="AX91" s="40">
        <v>0</v>
      </c>
      <c r="AY91" s="40">
        <v>0</v>
      </c>
      <c r="AZ91" s="46">
        <v>43.850726862</v>
      </c>
      <c r="BA91" s="63">
        <v>0</v>
      </c>
      <c r="BB91" s="45">
        <v>0</v>
      </c>
      <c r="BC91" s="40">
        <v>0</v>
      </c>
      <c r="BD91" s="40">
        <v>0</v>
      </c>
      <c r="BE91" s="46">
        <v>0</v>
      </c>
      <c r="BF91" s="63">
        <v>36.698677759</v>
      </c>
      <c r="BG91" s="45">
        <v>0.987568729</v>
      </c>
      <c r="BH91" s="40">
        <v>0</v>
      </c>
      <c r="BI91" s="40">
        <v>0</v>
      </c>
      <c r="BJ91" s="46">
        <v>5.863247857</v>
      </c>
      <c r="BK91" s="108">
        <v>285.414290351</v>
      </c>
      <c r="BL91" s="86"/>
    </row>
    <row r="92" spans="1:64" ht="12.75">
      <c r="A92" s="10"/>
      <c r="B92" s="21" t="s">
        <v>116</v>
      </c>
      <c r="C92" s="47">
        <v>0</v>
      </c>
      <c r="D92" s="45">
        <v>142.753429311</v>
      </c>
      <c r="E92" s="40">
        <v>0</v>
      </c>
      <c r="F92" s="40">
        <v>0</v>
      </c>
      <c r="G92" s="46">
        <v>0</v>
      </c>
      <c r="H92" s="63">
        <v>48.98843268</v>
      </c>
      <c r="I92" s="40">
        <v>20.836138923</v>
      </c>
      <c r="J92" s="40">
        <v>0</v>
      </c>
      <c r="K92" s="40">
        <v>0</v>
      </c>
      <c r="L92" s="46">
        <v>132.697041955</v>
      </c>
      <c r="M92" s="63">
        <v>0</v>
      </c>
      <c r="N92" s="45">
        <v>0</v>
      </c>
      <c r="O92" s="40">
        <v>0</v>
      </c>
      <c r="P92" s="40">
        <v>0</v>
      </c>
      <c r="Q92" s="46">
        <v>0</v>
      </c>
      <c r="R92" s="63">
        <v>17.872055042</v>
      </c>
      <c r="S92" s="40">
        <v>1.798427943</v>
      </c>
      <c r="T92" s="40">
        <v>0</v>
      </c>
      <c r="U92" s="40">
        <v>0</v>
      </c>
      <c r="V92" s="46">
        <v>6.496655692</v>
      </c>
      <c r="W92" s="63">
        <v>0</v>
      </c>
      <c r="X92" s="40">
        <v>0</v>
      </c>
      <c r="Y92" s="40">
        <v>0</v>
      </c>
      <c r="Z92" s="40">
        <v>0</v>
      </c>
      <c r="AA92" s="46">
        <v>0</v>
      </c>
      <c r="AB92" s="63">
        <v>0.000894678</v>
      </c>
      <c r="AC92" s="40">
        <v>0</v>
      </c>
      <c r="AD92" s="40">
        <v>0</v>
      </c>
      <c r="AE92" s="40">
        <v>0</v>
      </c>
      <c r="AF92" s="46">
        <v>0</v>
      </c>
      <c r="AG92" s="63">
        <v>0</v>
      </c>
      <c r="AH92" s="40">
        <v>0</v>
      </c>
      <c r="AI92" s="40">
        <v>0</v>
      </c>
      <c r="AJ92" s="40">
        <v>0</v>
      </c>
      <c r="AK92" s="46">
        <v>0</v>
      </c>
      <c r="AL92" s="63">
        <v>0.002709947</v>
      </c>
      <c r="AM92" s="40">
        <v>0</v>
      </c>
      <c r="AN92" s="40">
        <v>0</v>
      </c>
      <c r="AO92" s="40">
        <v>0</v>
      </c>
      <c r="AP92" s="46">
        <v>0</v>
      </c>
      <c r="AQ92" s="63">
        <v>0</v>
      </c>
      <c r="AR92" s="45">
        <v>0</v>
      </c>
      <c r="AS92" s="40">
        <v>0</v>
      </c>
      <c r="AT92" s="40">
        <v>0</v>
      </c>
      <c r="AU92" s="46">
        <v>0</v>
      </c>
      <c r="AV92" s="63">
        <v>101.801423465</v>
      </c>
      <c r="AW92" s="40">
        <v>50.747221744</v>
      </c>
      <c r="AX92" s="40">
        <v>0</v>
      </c>
      <c r="AY92" s="40">
        <v>0</v>
      </c>
      <c r="AZ92" s="46">
        <v>148.112751329</v>
      </c>
      <c r="BA92" s="63">
        <v>0</v>
      </c>
      <c r="BB92" s="45">
        <v>0</v>
      </c>
      <c r="BC92" s="40">
        <v>0</v>
      </c>
      <c r="BD92" s="40">
        <v>0</v>
      </c>
      <c r="BE92" s="46">
        <v>0</v>
      </c>
      <c r="BF92" s="63">
        <v>27.478993786</v>
      </c>
      <c r="BG92" s="45">
        <v>0.767058145</v>
      </c>
      <c r="BH92" s="40">
        <v>0</v>
      </c>
      <c r="BI92" s="40">
        <v>0</v>
      </c>
      <c r="BJ92" s="46">
        <v>16.085120686</v>
      </c>
      <c r="BK92" s="108">
        <v>716.438355326</v>
      </c>
      <c r="BL92" s="86"/>
    </row>
    <row r="93" spans="1:64" ht="12.75">
      <c r="A93" s="10"/>
      <c r="B93" s="21" t="s">
        <v>117</v>
      </c>
      <c r="C93" s="47">
        <v>0</v>
      </c>
      <c r="D93" s="45">
        <v>6.036578642</v>
      </c>
      <c r="E93" s="40">
        <v>0</v>
      </c>
      <c r="F93" s="40">
        <v>0</v>
      </c>
      <c r="G93" s="46">
        <v>0</v>
      </c>
      <c r="H93" s="63">
        <v>1.384525298</v>
      </c>
      <c r="I93" s="40">
        <v>1.368135031</v>
      </c>
      <c r="J93" s="40">
        <v>0</v>
      </c>
      <c r="K93" s="40">
        <v>0</v>
      </c>
      <c r="L93" s="46">
        <v>19.333826208</v>
      </c>
      <c r="M93" s="63">
        <v>0</v>
      </c>
      <c r="N93" s="45">
        <v>0</v>
      </c>
      <c r="O93" s="40">
        <v>0</v>
      </c>
      <c r="P93" s="40">
        <v>0</v>
      </c>
      <c r="Q93" s="46">
        <v>0</v>
      </c>
      <c r="R93" s="63">
        <v>0.487418988</v>
      </c>
      <c r="S93" s="40">
        <v>0</v>
      </c>
      <c r="T93" s="40">
        <v>0</v>
      </c>
      <c r="U93" s="40">
        <v>0</v>
      </c>
      <c r="V93" s="46">
        <v>0.14994684</v>
      </c>
      <c r="W93" s="63">
        <v>0</v>
      </c>
      <c r="X93" s="40">
        <v>0</v>
      </c>
      <c r="Y93" s="40">
        <v>0</v>
      </c>
      <c r="Z93" s="40">
        <v>0</v>
      </c>
      <c r="AA93" s="46">
        <v>0</v>
      </c>
      <c r="AB93" s="63">
        <v>0</v>
      </c>
      <c r="AC93" s="40">
        <v>0</v>
      </c>
      <c r="AD93" s="40">
        <v>0</v>
      </c>
      <c r="AE93" s="40">
        <v>0</v>
      </c>
      <c r="AF93" s="46">
        <v>0</v>
      </c>
      <c r="AG93" s="63">
        <v>0</v>
      </c>
      <c r="AH93" s="40">
        <v>0</v>
      </c>
      <c r="AI93" s="40">
        <v>0</v>
      </c>
      <c r="AJ93" s="40">
        <v>0</v>
      </c>
      <c r="AK93" s="46">
        <v>0</v>
      </c>
      <c r="AL93" s="63">
        <v>0</v>
      </c>
      <c r="AM93" s="40">
        <v>0</v>
      </c>
      <c r="AN93" s="40">
        <v>0</v>
      </c>
      <c r="AO93" s="40">
        <v>0</v>
      </c>
      <c r="AP93" s="46">
        <v>0</v>
      </c>
      <c r="AQ93" s="63">
        <v>0</v>
      </c>
      <c r="AR93" s="45">
        <v>15.203520968</v>
      </c>
      <c r="AS93" s="40">
        <v>0</v>
      </c>
      <c r="AT93" s="40">
        <v>0</v>
      </c>
      <c r="AU93" s="46">
        <v>0</v>
      </c>
      <c r="AV93" s="63">
        <v>2.325524412</v>
      </c>
      <c r="AW93" s="40">
        <v>0.752292831</v>
      </c>
      <c r="AX93" s="40">
        <v>0</v>
      </c>
      <c r="AY93" s="40">
        <v>0</v>
      </c>
      <c r="AZ93" s="46">
        <v>12.132292426</v>
      </c>
      <c r="BA93" s="63">
        <v>0</v>
      </c>
      <c r="BB93" s="45">
        <v>0</v>
      </c>
      <c r="BC93" s="40">
        <v>0</v>
      </c>
      <c r="BD93" s="40">
        <v>0</v>
      </c>
      <c r="BE93" s="46">
        <v>0</v>
      </c>
      <c r="BF93" s="63">
        <v>0.857148529</v>
      </c>
      <c r="BG93" s="45">
        <v>0.152741999</v>
      </c>
      <c r="BH93" s="40">
        <v>0</v>
      </c>
      <c r="BI93" s="40">
        <v>0</v>
      </c>
      <c r="BJ93" s="46">
        <v>0.247634428</v>
      </c>
      <c r="BK93" s="108">
        <v>60.4315866</v>
      </c>
      <c r="BL93" s="86"/>
    </row>
    <row r="94" spans="1:64" ht="12.75">
      <c r="A94" s="31"/>
      <c r="B94" s="33" t="s">
        <v>74</v>
      </c>
      <c r="C94" s="101">
        <f aca="true" t="shared" si="19" ref="C94:AH94">SUM(C87:C93)</f>
        <v>0</v>
      </c>
      <c r="D94" s="71">
        <f t="shared" si="19"/>
        <v>267.484130946</v>
      </c>
      <c r="E94" s="71">
        <f t="shared" si="19"/>
        <v>0</v>
      </c>
      <c r="F94" s="71">
        <f t="shared" si="19"/>
        <v>0</v>
      </c>
      <c r="G94" s="71">
        <f t="shared" si="19"/>
        <v>0</v>
      </c>
      <c r="H94" s="71">
        <f t="shared" si="19"/>
        <v>128.70094627400002</v>
      </c>
      <c r="I94" s="71">
        <f t="shared" si="19"/>
        <v>75.067960125</v>
      </c>
      <c r="J94" s="71">
        <f t="shared" si="19"/>
        <v>0</v>
      </c>
      <c r="K94" s="71">
        <f t="shared" si="19"/>
        <v>0</v>
      </c>
      <c r="L94" s="71">
        <f t="shared" si="19"/>
        <v>558.6608802430001</v>
      </c>
      <c r="M94" s="71">
        <f t="shared" si="19"/>
        <v>0</v>
      </c>
      <c r="N94" s="71">
        <f t="shared" si="19"/>
        <v>0</v>
      </c>
      <c r="O94" s="71">
        <f t="shared" si="19"/>
        <v>0</v>
      </c>
      <c r="P94" s="71">
        <f t="shared" si="19"/>
        <v>0</v>
      </c>
      <c r="Q94" s="71">
        <f t="shared" si="19"/>
        <v>0</v>
      </c>
      <c r="R94" s="71">
        <f t="shared" si="19"/>
        <v>54.24866703</v>
      </c>
      <c r="S94" s="71">
        <f t="shared" si="19"/>
        <v>3.713690369</v>
      </c>
      <c r="T94" s="71">
        <f t="shared" si="19"/>
        <v>0</v>
      </c>
      <c r="U94" s="71">
        <f t="shared" si="19"/>
        <v>0</v>
      </c>
      <c r="V94" s="71">
        <f t="shared" si="19"/>
        <v>19.103593933</v>
      </c>
      <c r="W94" s="71">
        <f t="shared" si="19"/>
        <v>0</v>
      </c>
      <c r="X94" s="71">
        <f t="shared" si="19"/>
        <v>0</v>
      </c>
      <c r="Y94" s="71">
        <f t="shared" si="19"/>
        <v>0</v>
      </c>
      <c r="Z94" s="71">
        <f t="shared" si="19"/>
        <v>0</v>
      </c>
      <c r="AA94" s="71">
        <f t="shared" si="19"/>
        <v>0</v>
      </c>
      <c r="AB94" s="71">
        <f t="shared" si="19"/>
        <v>0.06937374099999999</v>
      </c>
      <c r="AC94" s="71">
        <f t="shared" si="19"/>
        <v>0</v>
      </c>
      <c r="AD94" s="71">
        <f t="shared" si="19"/>
        <v>0</v>
      </c>
      <c r="AE94" s="71">
        <f t="shared" si="19"/>
        <v>0</v>
      </c>
      <c r="AF94" s="71">
        <f t="shared" si="19"/>
        <v>0</v>
      </c>
      <c r="AG94" s="71">
        <f t="shared" si="19"/>
        <v>0</v>
      </c>
      <c r="AH94" s="71">
        <f t="shared" si="19"/>
        <v>0</v>
      </c>
      <c r="AI94" s="71">
        <f aca="true" t="shared" si="20" ref="AI94:BK94">SUM(AI87:AI93)</f>
        <v>0</v>
      </c>
      <c r="AJ94" s="71">
        <f t="shared" si="20"/>
        <v>0</v>
      </c>
      <c r="AK94" s="71">
        <f t="shared" si="20"/>
        <v>0</v>
      </c>
      <c r="AL94" s="71">
        <f t="shared" si="20"/>
        <v>0.046162271</v>
      </c>
      <c r="AM94" s="71">
        <f t="shared" si="20"/>
        <v>0</v>
      </c>
      <c r="AN94" s="71">
        <f t="shared" si="20"/>
        <v>0</v>
      </c>
      <c r="AO94" s="71">
        <f t="shared" si="20"/>
        <v>0</v>
      </c>
      <c r="AP94" s="71">
        <f t="shared" si="20"/>
        <v>0</v>
      </c>
      <c r="AQ94" s="71">
        <f t="shared" si="20"/>
        <v>0</v>
      </c>
      <c r="AR94" s="71">
        <f t="shared" si="20"/>
        <v>15.266020232999999</v>
      </c>
      <c r="AS94" s="71">
        <f t="shared" si="20"/>
        <v>0</v>
      </c>
      <c r="AT94" s="71">
        <f t="shared" si="20"/>
        <v>0</v>
      </c>
      <c r="AU94" s="71">
        <f t="shared" si="20"/>
        <v>0</v>
      </c>
      <c r="AV94" s="71">
        <f t="shared" si="20"/>
        <v>291.57346508300003</v>
      </c>
      <c r="AW94" s="71">
        <f t="shared" si="20"/>
        <v>100.273014349</v>
      </c>
      <c r="AX94" s="71">
        <f t="shared" si="20"/>
        <v>0</v>
      </c>
      <c r="AY94" s="71">
        <f t="shared" si="20"/>
        <v>0</v>
      </c>
      <c r="AZ94" s="71">
        <f t="shared" si="20"/>
        <v>505.935489556</v>
      </c>
      <c r="BA94" s="71">
        <f t="shared" si="20"/>
        <v>0</v>
      </c>
      <c r="BB94" s="71">
        <f t="shared" si="20"/>
        <v>0</v>
      </c>
      <c r="BC94" s="71">
        <f t="shared" si="20"/>
        <v>0</v>
      </c>
      <c r="BD94" s="71">
        <f t="shared" si="20"/>
        <v>0</v>
      </c>
      <c r="BE94" s="71">
        <f t="shared" si="20"/>
        <v>0</v>
      </c>
      <c r="BF94" s="71">
        <f t="shared" si="20"/>
        <v>97.614212833</v>
      </c>
      <c r="BG94" s="71">
        <f t="shared" si="20"/>
        <v>6.796375374000001</v>
      </c>
      <c r="BH94" s="71">
        <f t="shared" si="20"/>
        <v>0</v>
      </c>
      <c r="BI94" s="71">
        <f t="shared" si="20"/>
        <v>0</v>
      </c>
      <c r="BJ94" s="71">
        <f t="shared" si="20"/>
        <v>45.297314728</v>
      </c>
      <c r="BK94" s="114">
        <f t="shared" si="20"/>
        <v>2169.851297088</v>
      </c>
      <c r="BL94" s="86"/>
    </row>
    <row r="95" spans="1:64" ht="4.5" customHeight="1">
      <c r="A95" s="10"/>
      <c r="B95" s="20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6"/>
      <c r="BL95" s="86"/>
    </row>
    <row r="96" spans="1:66" ht="12.75">
      <c r="A96" s="31"/>
      <c r="B96" s="102" t="s">
        <v>88</v>
      </c>
      <c r="C96" s="44">
        <f aca="true" t="shared" si="21" ref="C96:AH96">+C94++C70+C65+C38+C83</f>
        <v>0</v>
      </c>
      <c r="D96" s="73">
        <f t="shared" si="21"/>
        <v>3806.153756446</v>
      </c>
      <c r="E96" s="73">
        <f t="shared" si="21"/>
        <v>0</v>
      </c>
      <c r="F96" s="73">
        <f t="shared" si="21"/>
        <v>0</v>
      </c>
      <c r="G96" s="73">
        <f t="shared" si="21"/>
        <v>0</v>
      </c>
      <c r="H96" s="73">
        <f t="shared" si="21"/>
        <v>4838.801556315</v>
      </c>
      <c r="I96" s="73">
        <f t="shared" si="21"/>
        <v>19852.225281438</v>
      </c>
      <c r="J96" s="73">
        <f t="shared" si="21"/>
        <v>1285.3957292090001</v>
      </c>
      <c r="K96" s="73">
        <f t="shared" si="21"/>
        <v>3.880576929</v>
      </c>
      <c r="L96" s="73">
        <f t="shared" si="21"/>
        <v>8318.020418651999</v>
      </c>
      <c r="M96" s="73">
        <f t="shared" si="21"/>
        <v>0</v>
      </c>
      <c r="N96" s="73">
        <f t="shared" si="21"/>
        <v>0</v>
      </c>
      <c r="O96" s="73">
        <f t="shared" si="21"/>
        <v>0</v>
      </c>
      <c r="P96" s="73">
        <f t="shared" si="21"/>
        <v>0</v>
      </c>
      <c r="Q96" s="73">
        <f t="shared" si="21"/>
        <v>0</v>
      </c>
      <c r="R96" s="73">
        <f t="shared" si="21"/>
        <v>2189.108325243</v>
      </c>
      <c r="S96" s="73">
        <f t="shared" si="21"/>
        <v>680.8113195660001</v>
      </c>
      <c r="T96" s="73">
        <f t="shared" si="21"/>
        <v>74.937211776</v>
      </c>
      <c r="U96" s="73">
        <f t="shared" si="21"/>
        <v>0</v>
      </c>
      <c r="V96" s="73">
        <f t="shared" si="21"/>
        <v>722.2208534729999</v>
      </c>
      <c r="W96" s="73">
        <f t="shared" si="21"/>
        <v>0</v>
      </c>
      <c r="X96" s="73">
        <f t="shared" si="21"/>
        <v>0</v>
      </c>
      <c r="Y96" s="73">
        <f t="shared" si="21"/>
        <v>0</v>
      </c>
      <c r="Z96" s="73">
        <f t="shared" si="21"/>
        <v>0</v>
      </c>
      <c r="AA96" s="73">
        <f t="shared" si="21"/>
        <v>0</v>
      </c>
      <c r="AB96" s="73">
        <f t="shared" si="21"/>
        <v>13.188966941999999</v>
      </c>
      <c r="AC96" s="73">
        <f t="shared" si="21"/>
        <v>43.008263867</v>
      </c>
      <c r="AD96" s="73">
        <f t="shared" si="21"/>
        <v>0</v>
      </c>
      <c r="AE96" s="73">
        <f t="shared" si="21"/>
        <v>0</v>
      </c>
      <c r="AF96" s="73">
        <f t="shared" si="21"/>
        <v>1.095231848</v>
      </c>
      <c r="AG96" s="73">
        <f t="shared" si="21"/>
        <v>0</v>
      </c>
      <c r="AH96" s="73">
        <f t="shared" si="21"/>
        <v>0</v>
      </c>
      <c r="AI96" s="73">
        <f aca="true" t="shared" si="22" ref="AI96:BJ96">+AI94++AI70+AI65+AI38+AI83</f>
        <v>0</v>
      </c>
      <c r="AJ96" s="73">
        <f t="shared" si="22"/>
        <v>0</v>
      </c>
      <c r="AK96" s="73">
        <f t="shared" si="22"/>
        <v>0</v>
      </c>
      <c r="AL96" s="73">
        <f t="shared" si="22"/>
        <v>7.724316218</v>
      </c>
      <c r="AM96" s="73">
        <f t="shared" si="22"/>
        <v>0</v>
      </c>
      <c r="AN96" s="73">
        <f t="shared" si="22"/>
        <v>0</v>
      </c>
      <c r="AO96" s="73">
        <f t="shared" si="22"/>
        <v>0</v>
      </c>
      <c r="AP96" s="73">
        <f t="shared" si="22"/>
        <v>0.15950455</v>
      </c>
      <c r="AQ96" s="73">
        <f t="shared" si="22"/>
        <v>0.0715595</v>
      </c>
      <c r="AR96" s="73">
        <f t="shared" si="22"/>
        <v>16.235073316</v>
      </c>
      <c r="AS96" s="73">
        <f t="shared" si="22"/>
        <v>0</v>
      </c>
      <c r="AT96" s="73">
        <f t="shared" si="22"/>
        <v>0</v>
      </c>
      <c r="AU96" s="73">
        <f t="shared" si="22"/>
        <v>0</v>
      </c>
      <c r="AV96" s="73">
        <f t="shared" si="22"/>
        <v>23515.153439202</v>
      </c>
      <c r="AW96" s="73">
        <f t="shared" si="22"/>
        <v>8787.465417508</v>
      </c>
      <c r="AX96" s="73">
        <f t="shared" si="22"/>
        <v>41.657213192</v>
      </c>
      <c r="AY96" s="73">
        <f t="shared" si="22"/>
        <v>0</v>
      </c>
      <c r="AZ96" s="73">
        <f t="shared" si="22"/>
        <v>25796.361195672995</v>
      </c>
      <c r="BA96" s="73">
        <f t="shared" si="22"/>
        <v>0</v>
      </c>
      <c r="BB96" s="73">
        <f t="shared" si="22"/>
        <v>0</v>
      </c>
      <c r="BC96" s="73">
        <f t="shared" si="22"/>
        <v>0</v>
      </c>
      <c r="BD96" s="73">
        <f t="shared" si="22"/>
        <v>0</v>
      </c>
      <c r="BE96" s="73">
        <f t="shared" si="22"/>
        <v>0</v>
      </c>
      <c r="BF96" s="73">
        <f t="shared" si="22"/>
        <v>8798.774592511</v>
      </c>
      <c r="BG96" s="73">
        <f t="shared" si="22"/>
        <v>759.1934812110001</v>
      </c>
      <c r="BH96" s="73">
        <f t="shared" si="22"/>
        <v>61.797704028000005</v>
      </c>
      <c r="BI96" s="73">
        <f t="shared" si="22"/>
        <v>0</v>
      </c>
      <c r="BJ96" s="73">
        <f t="shared" si="22"/>
        <v>3690.2227356870703</v>
      </c>
      <c r="BK96" s="115">
        <f>+BK94++BK70+BK65+BK38+BK83</f>
        <v>113303.66372430006</v>
      </c>
      <c r="BL96" s="86"/>
      <c r="BM96" s="86"/>
      <c r="BN96" s="86"/>
    </row>
    <row r="97" spans="1:63" ht="4.5" customHeight="1">
      <c r="A97" s="10"/>
      <c r="B97" s="103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6"/>
    </row>
    <row r="98" spans="1:63" ht="14.25" customHeight="1">
      <c r="A98" s="10" t="s">
        <v>5</v>
      </c>
      <c r="B98" s="104" t="s">
        <v>24</v>
      </c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6"/>
    </row>
    <row r="99" spans="1:63" ht="14.25" customHeight="1">
      <c r="A99" s="27"/>
      <c r="B99" s="104"/>
      <c r="C99" s="47">
        <v>0</v>
      </c>
      <c r="D99" s="45">
        <v>0</v>
      </c>
      <c r="E99" s="40">
        <v>0</v>
      </c>
      <c r="F99" s="40">
        <v>0</v>
      </c>
      <c r="G99" s="46">
        <v>0</v>
      </c>
      <c r="H99" s="63">
        <v>0</v>
      </c>
      <c r="I99" s="40">
        <v>0</v>
      </c>
      <c r="J99" s="40">
        <v>0</v>
      </c>
      <c r="K99" s="40">
        <v>0</v>
      </c>
      <c r="L99" s="46">
        <v>0</v>
      </c>
      <c r="M99" s="63">
        <v>0</v>
      </c>
      <c r="N99" s="45">
        <v>0</v>
      </c>
      <c r="O99" s="40">
        <v>0</v>
      </c>
      <c r="P99" s="40">
        <v>0</v>
      </c>
      <c r="Q99" s="46">
        <v>0</v>
      </c>
      <c r="R99" s="63">
        <v>0</v>
      </c>
      <c r="S99" s="40">
        <v>0</v>
      </c>
      <c r="T99" s="40">
        <v>0</v>
      </c>
      <c r="U99" s="40">
        <v>0</v>
      </c>
      <c r="V99" s="46">
        <v>0</v>
      </c>
      <c r="W99" s="63">
        <v>0</v>
      </c>
      <c r="X99" s="40">
        <v>0</v>
      </c>
      <c r="Y99" s="40">
        <v>0</v>
      </c>
      <c r="Z99" s="40">
        <v>0</v>
      </c>
      <c r="AA99" s="46">
        <v>0</v>
      </c>
      <c r="AB99" s="63">
        <v>0</v>
      </c>
      <c r="AC99" s="40">
        <v>0</v>
      </c>
      <c r="AD99" s="40">
        <v>0</v>
      </c>
      <c r="AE99" s="40">
        <v>0</v>
      </c>
      <c r="AF99" s="46">
        <v>0</v>
      </c>
      <c r="AG99" s="63">
        <v>0</v>
      </c>
      <c r="AH99" s="40">
        <v>0</v>
      </c>
      <c r="AI99" s="40">
        <v>0</v>
      </c>
      <c r="AJ99" s="40">
        <v>0</v>
      </c>
      <c r="AK99" s="46">
        <v>0</v>
      </c>
      <c r="AL99" s="63">
        <v>0</v>
      </c>
      <c r="AM99" s="40">
        <v>0</v>
      </c>
      <c r="AN99" s="40">
        <v>0</v>
      </c>
      <c r="AO99" s="40">
        <v>0</v>
      </c>
      <c r="AP99" s="46">
        <v>0</v>
      </c>
      <c r="AQ99" s="63">
        <v>0</v>
      </c>
      <c r="AR99" s="45">
        <v>0</v>
      </c>
      <c r="AS99" s="40">
        <v>0</v>
      </c>
      <c r="AT99" s="40">
        <v>0</v>
      </c>
      <c r="AU99" s="46">
        <v>0</v>
      </c>
      <c r="AV99" s="63">
        <v>0</v>
      </c>
      <c r="AW99" s="40">
        <v>0</v>
      </c>
      <c r="AX99" s="40">
        <v>0</v>
      </c>
      <c r="AY99" s="40">
        <v>0</v>
      </c>
      <c r="AZ99" s="46">
        <v>0</v>
      </c>
      <c r="BA99" s="38">
        <v>0</v>
      </c>
      <c r="BB99" s="39">
        <v>0</v>
      </c>
      <c r="BC99" s="38">
        <v>0</v>
      </c>
      <c r="BD99" s="38">
        <v>0</v>
      </c>
      <c r="BE99" s="41">
        <v>0</v>
      </c>
      <c r="BF99" s="38">
        <v>0</v>
      </c>
      <c r="BG99" s="39">
        <v>0</v>
      </c>
      <c r="BH99" s="38">
        <v>0</v>
      </c>
      <c r="BI99" s="38">
        <v>0</v>
      </c>
      <c r="BJ99" s="41">
        <v>0</v>
      </c>
      <c r="BK99" s="80">
        <f>SUM(C99:BJ99)</f>
        <v>0</v>
      </c>
    </row>
    <row r="100" spans="1:63" ht="13.5" thickBot="1">
      <c r="A100" s="35"/>
      <c r="B100" s="105" t="s">
        <v>74</v>
      </c>
      <c r="C100" s="116">
        <f>SUM(C99)</f>
        <v>0</v>
      </c>
      <c r="D100" s="117">
        <f aca="true" t="shared" si="23" ref="D100:BK100">SUM(D99)</f>
        <v>0</v>
      </c>
      <c r="E100" s="117">
        <f t="shared" si="23"/>
        <v>0</v>
      </c>
      <c r="F100" s="117">
        <f t="shared" si="23"/>
        <v>0</v>
      </c>
      <c r="G100" s="118">
        <f t="shared" si="23"/>
        <v>0</v>
      </c>
      <c r="H100" s="119">
        <f t="shared" si="23"/>
        <v>0</v>
      </c>
      <c r="I100" s="117">
        <f t="shared" si="23"/>
        <v>0</v>
      </c>
      <c r="J100" s="117">
        <f t="shared" si="23"/>
        <v>0</v>
      </c>
      <c r="K100" s="117">
        <f t="shared" si="23"/>
        <v>0</v>
      </c>
      <c r="L100" s="118">
        <f t="shared" si="23"/>
        <v>0</v>
      </c>
      <c r="M100" s="119">
        <f t="shared" si="23"/>
        <v>0</v>
      </c>
      <c r="N100" s="117">
        <f t="shared" si="23"/>
        <v>0</v>
      </c>
      <c r="O100" s="117">
        <f t="shared" si="23"/>
        <v>0</v>
      </c>
      <c r="P100" s="117">
        <f t="shared" si="23"/>
        <v>0</v>
      </c>
      <c r="Q100" s="118">
        <f t="shared" si="23"/>
        <v>0</v>
      </c>
      <c r="R100" s="119">
        <f t="shared" si="23"/>
        <v>0</v>
      </c>
      <c r="S100" s="117">
        <f t="shared" si="23"/>
        <v>0</v>
      </c>
      <c r="T100" s="117">
        <f t="shared" si="23"/>
        <v>0</v>
      </c>
      <c r="U100" s="117">
        <f t="shared" si="23"/>
        <v>0</v>
      </c>
      <c r="V100" s="118">
        <f t="shared" si="23"/>
        <v>0</v>
      </c>
      <c r="W100" s="119">
        <f t="shared" si="23"/>
        <v>0</v>
      </c>
      <c r="X100" s="117">
        <f t="shared" si="23"/>
        <v>0</v>
      </c>
      <c r="Y100" s="117">
        <f t="shared" si="23"/>
        <v>0</v>
      </c>
      <c r="Z100" s="117">
        <f t="shared" si="23"/>
        <v>0</v>
      </c>
      <c r="AA100" s="118">
        <f t="shared" si="23"/>
        <v>0</v>
      </c>
      <c r="AB100" s="119">
        <f t="shared" si="23"/>
        <v>0</v>
      </c>
      <c r="AC100" s="117">
        <f t="shared" si="23"/>
        <v>0</v>
      </c>
      <c r="AD100" s="117">
        <f t="shared" si="23"/>
        <v>0</v>
      </c>
      <c r="AE100" s="117">
        <f t="shared" si="23"/>
        <v>0</v>
      </c>
      <c r="AF100" s="118">
        <f t="shared" si="23"/>
        <v>0</v>
      </c>
      <c r="AG100" s="119">
        <f t="shared" si="23"/>
        <v>0</v>
      </c>
      <c r="AH100" s="117">
        <f t="shared" si="23"/>
        <v>0</v>
      </c>
      <c r="AI100" s="117">
        <f t="shared" si="23"/>
        <v>0</v>
      </c>
      <c r="AJ100" s="117">
        <f t="shared" si="23"/>
        <v>0</v>
      </c>
      <c r="AK100" s="118">
        <f t="shared" si="23"/>
        <v>0</v>
      </c>
      <c r="AL100" s="119">
        <f t="shared" si="23"/>
        <v>0</v>
      </c>
      <c r="AM100" s="117">
        <f t="shared" si="23"/>
        <v>0</v>
      </c>
      <c r="AN100" s="117">
        <f t="shared" si="23"/>
        <v>0</v>
      </c>
      <c r="AO100" s="117">
        <f t="shared" si="23"/>
        <v>0</v>
      </c>
      <c r="AP100" s="118">
        <f t="shared" si="23"/>
        <v>0</v>
      </c>
      <c r="AQ100" s="119">
        <f t="shared" si="23"/>
        <v>0</v>
      </c>
      <c r="AR100" s="117">
        <f t="shared" si="23"/>
        <v>0</v>
      </c>
      <c r="AS100" s="117">
        <f t="shared" si="23"/>
        <v>0</v>
      </c>
      <c r="AT100" s="117">
        <f t="shared" si="23"/>
        <v>0</v>
      </c>
      <c r="AU100" s="118">
        <f t="shared" si="23"/>
        <v>0</v>
      </c>
      <c r="AV100" s="119">
        <f t="shared" si="23"/>
        <v>0</v>
      </c>
      <c r="AW100" s="117">
        <f t="shared" si="23"/>
        <v>0</v>
      </c>
      <c r="AX100" s="117">
        <f t="shared" si="23"/>
        <v>0</v>
      </c>
      <c r="AY100" s="117">
        <f t="shared" si="23"/>
        <v>0</v>
      </c>
      <c r="AZ100" s="118">
        <f t="shared" si="23"/>
        <v>0</v>
      </c>
      <c r="BA100" s="116">
        <f t="shared" si="23"/>
        <v>0</v>
      </c>
      <c r="BB100" s="117">
        <f t="shared" si="23"/>
        <v>0</v>
      </c>
      <c r="BC100" s="117">
        <f t="shared" si="23"/>
        <v>0</v>
      </c>
      <c r="BD100" s="117">
        <f t="shared" si="23"/>
        <v>0</v>
      </c>
      <c r="BE100" s="120">
        <f t="shared" si="23"/>
        <v>0</v>
      </c>
      <c r="BF100" s="119">
        <f t="shared" si="23"/>
        <v>0</v>
      </c>
      <c r="BG100" s="117">
        <f t="shared" si="23"/>
        <v>0</v>
      </c>
      <c r="BH100" s="117">
        <f t="shared" si="23"/>
        <v>0</v>
      </c>
      <c r="BI100" s="117">
        <f t="shared" si="23"/>
        <v>0</v>
      </c>
      <c r="BJ100" s="118">
        <f t="shared" si="23"/>
        <v>0</v>
      </c>
      <c r="BK100" s="121">
        <f t="shared" si="23"/>
        <v>0</v>
      </c>
    </row>
    <row r="101" spans="1:63" ht="6" customHeight="1">
      <c r="A101" s="3"/>
      <c r="B101" s="15"/>
      <c r="C101" s="23"/>
      <c r="D101" s="29"/>
      <c r="E101" s="23"/>
      <c r="F101" s="23"/>
      <c r="G101" s="23"/>
      <c r="H101" s="23"/>
      <c r="I101" s="23"/>
      <c r="J101" s="23"/>
      <c r="K101" s="23"/>
      <c r="L101" s="23"/>
      <c r="M101" s="23"/>
      <c r="N101" s="29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9"/>
      <c r="AS101" s="23"/>
      <c r="AT101" s="23"/>
      <c r="AU101" s="23"/>
      <c r="AV101" s="23"/>
      <c r="AW101" s="23"/>
      <c r="AX101" s="23"/>
      <c r="AY101" s="23"/>
      <c r="AZ101" s="23"/>
      <c r="BA101" s="23"/>
      <c r="BB101" s="29"/>
      <c r="BC101" s="23"/>
      <c r="BD101" s="23"/>
      <c r="BE101" s="23"/>
      <c r="BF101" s="23"/>
      <c r="BG101" s="29"/>
      <c r="BH101" s="23"/>
      <c r="BI101" s="23"/>
      <c r="BJ101" s="23"/>
      <c r="BK101" s="25"/>
    </row>
    <row r="102" spans="1:63" ht="12.75">
      <c r="A102" s="3"/>
      <c r="B102" s="3" t="s">
        <v>104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36" t="s">
        <v>89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5"/>
    </row>
    <row r="103" spans="1:63" ht="12.75">
      <c r="A103" s="3"/>
      <c r="B103" s="3" t="s">
        <v>105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37" t="s">
        <v>90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5"/>
    </row>
    <row r="104" spans="3:63" ht="12.75">
      <c r="C104" s="23"/>
      <c r="D104" s="23"/>
      <c r="E104" s="23"/>
      <c r="F104" s="23"/>
      <c r="G104" s="23"/>
      <c r="H104" s="23"/>
      <c r="I104" s="23"/>
      <c r="J104" s="23"/>
      <c r="K104" s="23"/>
      <c r="L104" s="37" t="s">
        <v>91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5"/>
    </row>
    <row r="105" spans="2:63" ht="12.75">
      <c r="B105" s="3" t="s">
        <v>96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37" t="s">
        <v>92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5"/>
    </row>
    <row r="106" spans="2:63" ht="12.75">
      <c r="B106" s="3" t="s">
        <v>97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37" t="s">
        <v>93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5"/>
    </row>
    <row r="107" spans="2:63" ht="12.75">
      <c r="B107" s="3"/>
      <c r="C107" s="23"/>
      <c r="D107" s="23"/>
      <c r="E107" s="23"/>
      <c r="F107" s="23"/>
      <c r="G107" s="23"/>
      <c r="H107" s="23"/>
      <c r="I107" s="23"/>
      <c r="J107" s="23"/>
      <c r="K107" s="23"/>
      <c r="L107" s="37" t="s">
        <v>94</v>
      </c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5"/>
    </row>
    <row r="110" ht="12.75">
      <c r="BJ110" s="86"/>
    </row>
    <row r="112" spans="3:63" ht="12.7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</row>
    <row r="115" spans="4:63" ht="12.75"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</row>
  </sheetData>
  <sheetProtection/>
  <mergeCells count="49">
    <mergeCell ref="C95:BK95"/>
    <mergeCell ref="A1:A5"/>
    <mergeCell ref="C68:BK68"/>
    <mergeCell ref="C97:BK97"/>
    <mergeCell ref="C98:BK98"/>
    <mergeCell ref="C72:BK72"/>
    <mergeCell ref="C73:BK73"/>
    <mergeCell ref="C76:BK76"/>
    <mergeCell ref="C84:BK84"/>
    <mergeCell ref="C85:BK85"/>
    <mergeCell ref="C86:BK86"/>
    <mergeCell ref="C42:BK42"/>
    <mergeCell ref="C39:BK39"/>
    <mergeCell ref="C45:BK45"/>
    <mergeCell ref="C66:BK66"/>
    <mergeCell ref="C67:BK67"/>
    <mergeCell ref="C71:BK71"/>
    <mergeCell ref="C1:BK1"/>
    <mergeCell ref="BA3:BJ3"/>
    <mergeCell ref="BK2:BK5"/>
    <mergeCell ref="W3:AF3"/>
    <mergeCell ref="AG3:AP3"/>
    <mergeCell ref="C41:BK41"/>
    <mergeCell ref="M3:V3"/>
    <mergeCell ref="C12:BK12"/>
    <mergeCell ref="C16:BK16"/>
    <mergeCell ref="C19:BK19"/>
    <mergeCell ref="C22:BK22"/>
    <mergeCell ref="C25:BK25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  <col min="56" max="56" width="16.57421875" style="0" customWidth="1"/>
  </cols>
  <sheetData>
    <row r="2" spans="2:12" ht="12.75">
      <c r="B2" s="157" t="s">
        <v>155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ht="12.75">
      <c r="B3" s="157" t="s">
        <v>124</v>
      </c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2:12" ht="75">
      <c r="B4" s="90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89">
        <v>0.007984856</v>
      </c>
      <c r="E5" s="84">
        <v>0.067801096</v>
      </c>
      <c r="F5" s="84">
        <v>5.223073595</v>
      </c>
      <c r="G5" s="84">
        <v>0.220840607</v>
      </c>
      <c r="H5" s="84">
        <v>0.07389741</v>
      </c>
      <c r="I5" s="84">
        <v>0</v>
      </c>
      <c r="J5" s="74">
        <v>0</v>
      </c>
      <c r="K5" s="79">
        <v>5.593597564</v>
      </c>
      <c r="L5" s="84">
        <v>0</v>
      </c>
    </row>
    <row r="6" spans="2:12" ht="12.75">
      <c r="B6" s="11">
        <v>2</v>
      </c>
      <c r="C6" s="13" t="s">
        <v>34</v>
      </c>
      <c r="D6" s="84">
        <v>41.849761373</v>
      </c>
      <c r="E6" s="84">
        <v>107.137375975</v>
      </c>
      <c r="F6" s="84">
        <v>1315.171626037</v>
      </c>
      <c r="G6" s="84">
        <v>111.885094823</v>
      </c>
      <c r="H6" s="84">
        <v>21.21610202</v>
      </c>
      <c r="I6" s="84">
        <v>0</v>
      </c>
      <c r="J6" s="74">
        <v>3.070992086331228</v>
      </c>
      <c r="K6" s="79">
        <v>1600.3309523143312</v>
      </c>
      <c r="L6" s="84">
        <v>0</v>
      </c>
    </row>
    <row r="7" spans="2:12" ht="12.75">
      <c r="B7" s="11">
        <v>3</v>
      </c>
      <c r="C7" s="12" t="s">
        <v>35</v>
      </c>
      <c r="D7" s="84">
        <v>4.762130555</v>
      </c>
      <c r="E7" s="84">
        <v>0.408836128</v>
      </c>
      <c r="F7" s="84">
        <v>9.656516566</v>
      </c>
      <c r="G7" s="84">
        <v>0.215334474</v>
      </c>
      <c r="H7" s="84">
        <v>0.049430468</v>
      </c>
      <c r="I7" s="84">
        <v>0</v>
      </c>
      <c r="J7" s="74">
        <v>0</v>
      </c>
      <c r="K7" s="79">
        <v>15.092248191000001</v>
      </c>
      <c r="L7" s="84">
        <v>0</v>
      </c>
    </row>
    <row r="8" spans="2:12" ht="12.75">
      <c r="B8" s="11">
        <v>4</v>
      </c>
      <c r="C8" s="13" t="s">
        <v>36</v>
      </c>
      <c r="D8" s="84">
        <v>28.70997063</v>
      </c>
      <c r="E8" s="84">
        <v>69.770181103</v>
      </c>
      <c r="F8" s="84">
        <v>511.883211742</v>
      </c>
      <c r="G8" s="84">
        <v>22.623042213</v>
      </c>
      <c r="H8" s="84">
        <v>10.472510236</v>
      </c>
      <c r="I8" s="84">
        <v>0</v>
      </c>
      <c r="J8" s="74">
        <v>0.10708935383453609</v>
      </c>
      <c r="K8" s="79">
        <v>643.5660052778345</v>
      </c>
      <c r="L8" s="84">
        <v>0</v>
      </c>
    </row>
    <row r="9" spans="2:12" ht="12.75">
      <c r="B9" s="11">
        <v>5</v>
      </c>
      <c r="C9" s="13" t="s">
        <v>37</v>
      </c>
      <c r="D9" s="84">
        <v>79.578624195</v>
      </c>
      <c r="E9" s="84">
        <v>61.726291109</v>
      </c>
      <c r="F9" s="84">
        <v>728.578377611</v>
      </c>
      <c r="G9" s="84">
        <v>56.91115274</v>
      </c>
      <c r="H9" s="84">
        <v>9.562659479</v>
      </c>
      <c r="I9" s="84">
        <v>0</v>
      </c>
      <c r="J9" s="74">
        <v>0.002257121113223664</v>
      </c>
      <c r="K9" s="79">
        <v>936.3593622551132</v>
      </c>
      <c r="L9" s="84">
        <v>0</v>
      </c>
    </row>
    <row r="10" spans="2:12" ht="12.75">
      <c r="B10" s="11">
        <v>6</v>
      </c>
      <c r="C10" s="13" t="s">
        <v>38</v>
      </c>
      <c r="D10" s="84">
        <v>4.871112959</v>
      </c>
      <c r="E10" s="84">
        <v>39.412880497</v>
      </c>
      <c r="F10" s="84">
        <v>270.779779104</v>
      </c>
      <c r="G10" s="84">
        <v>23.378798612</v>
      </c>
      <c r="H10" s="84">
        <v>38.714944038</v>
      </c>
      <c r="I10" s="84">
        <v>0</v>
      </c>
      <c r="J10" s="74">
        <v>0.15659820288112036</v>
      </c>
      <c r="K10" s="79">
        <v>377.31411341288117</v>
      </c>
      <c r="L10" s="84">
        <v>0</v>
      </c>
    </row>
    <row r="11" spans="2:12" ht="12.75">
      <c r="B11" s="11">
        <v>7</v>
      </c>
      <c r="C11" s="13" t="s">
        <v>39</v>
      </c>
      <c r="D11" s="84">
        <v>30.008195831</v>
      </c>
      <c r="E11" s="84">
        <v>46.554582884</v>
      </c>
      <c r="F11" s="84">
        <v>518.755900471</v>
      </c>
      <c r="G11" s="84">
        <v>66.632089631</v>
      </c>
      <c r="H11" s="84">
        <v>8.965844799</v>
      </c>
      <c r="I11" s="84">
        <v>0</v>
      </c>
      <c r="J11" s="74">
        <v>0.29446407914290107</v>
      </c>
      <c r="K11" s="79">
        <v>671.211077695143</v>
      </c>
      <c r="L11" s="84">
        <v>0</v>
      </c>
    </row>
    <row r="12" spans="2:12" ht="12.75">
      <c r="B12" s="11">
        <v>8</v>
      </c>
      <c r="C12" s="12" t="s">
        <v>40</v>
      </c>
      <c r="D12" s="84">
        <v>0.145619358</v>
      </c>
      <c r="E12" s="84">
        <v>10.236470586</v>
      </c>
      <c r="F12" s="84">
        <v>20.27929552</v>
      </c>
      <c r="G12" s="84">
        <v>2.233766496</v>
      </c>
      <c r="H12" s="84">
        <v>0.155738928</v>
      </c>
      <c r="I12" s="84">
        <v>0</v>
      </c>
      <c r="J12" s="74">
        <v>0.00772767400641666</v>
      </c>
      <c r="K12" s="79">
        <v>33.058618562006416</v>
      </c>
      <c r="L12" s="84">
        <v>0</v>
      </c>
    </row>
    <row r="13" spans="2:12" ht="12.75">
      <c r="B13" s="11">
        <v>9</v>
      </c>
      <c r="C13" s="12" t="s">
        <v>41</v>
      </c>
      <c r="D13" s="84">
        <v>0.064831028</v>
      </c>
      <c r="E13" s="84">
        <v>0.953512812</v>
      </c>
      <c r="F13" s="84">
        <v>13.071989741</v>
      </c>
      <c r="G13" s="84">
        <v>0.990048614</v>
      </c>
      <c r="H13" s="84">
        <v>0.026992379</v>
      </c>
      <c r="I13" s="84">
        <v>0</v>
      </c>
      <c r="J13" s="74">
        <v>0</v>
      </c>
      <c r="K13" s="79">
        <v>15.107374573999998</v>
      </c>
      <c r="L13" s="84">
        <v>0</v>
      </c>
    </row>
    <row r="14" spans="2:12" ht="12.75">
      <c r="B14" s="11">
        <v>10</v>
      </c>
      <c r="C14" s="13" t="s">
        <v>42</v>
      </c>
      <c r="D14" s="84">
        <v>23.815054444</v>
      </c>
      <c r="E14" s="84">
        <v>212.105482767</v>
      </c>
      <c r="F14" s="84">
        <v>708.345754487</v>
      </c>
      <c r="G14" s="84">
        <v>108.140078626</v>
      </c>
      <c r="H14" s="84">
        <v>6.601985982</v>
      </c>
      <c r="I14" s="84">
        <v>0</v>
      </c>
      <c r="J14" s="74">
        <v>0.050503322345571026</v>
      </c>
      <c r="K14" s="79">
        <v>1059.0588596283458</v>
      </c>
      <c r="L14" s="84">
        <v>0</v>
      </c>
    </row>
    <row r="15" spans="2:12" ht="12.75">
      <c r="B15" s="11">
        <v>11</v>
      </c>
      <c r="C15" s="13" t="s">
        <v>43</v>
      </c>
      <c r="D15" s="84">
        <v>332.430226123</v>
      </c>
      <c r="E15" s="84">
        <v>858.958751809</v>
      </c>
      <c r="F15" s="84">
        <v>5982.835161673</v>
      </c>
      <c r="G15" s="84">
        <v>809.931108158</v>
      </c>
      <c r="H15" s="84">
        <v>108.820152037</v>
      </c>
      <c r="I15" s="84">
        <v>0</v>
      </c>
      <c r="J15" s="74">
        <v>92.1857440631658</v>
      </c>
      <c r="K15" s="79">
        <v>8185.161143863165</v>
      </c>
      <c r="L15" s="84">
        <v>0</v>
      </c>
    </row>
    <row r="16" spans="2:12" ht="12.75">
      <c r="B16" s="11">
        <v>12</v>
      </c>
      <c r="C16" s="13" t="s">
        <v>44</v>
      </c>
      <c r="D16" s="84">
        <v>956.042605463</v>
      </c>
      <c r="E16" s="84">
        <v>2353.517609828</v>
      </c>
      <c r="F16" s="84">
        <v>1878.585614396</v>
      </c>
      <c r="G16" s="84">
        <v>152.675512788</v>
      </c>
      <c r="H16" s="84">
        <v>58.686251567</v>
      </c>
      <c r="I16" s="84">
        <v>0</v>
      </c>
      <c r="J16" s="74">
        <v>0.7983059722826349</v>
      </c>
      <c r="K16" s="79">
        <v>5400.305900014282</v>
      </c>
      <c r="L16" s="84">
        <v>0</v>
      </c>
    </row>
    <row r="17" spans="2:12" ht="12.75">
      <c r="B17" s="11">
        <v>13</v>
      </c>
      <c r="C17" s="13" t="s">
        <v>45</v>
      </c>
      <c r="D17" s="84">
        <v>1.298505926</v>
      </c>
      <c r="E17" s="84">
        <v>4.3088871</v>
      </c>
      <c r="F17" s="84">
        <v>105.444190274</v>
      </c>
      <c r="G17" s="84">
        <v>5.702462697</v>
      </c>
      <c r="H17" s="84">
        <v>2.092293792</v>
      </c>
      <c r="I17" s="84">
        <v>0</v>
      </c>
      <c r="J17" s="74">
        <v>0.12412732865501191</v>
      </c>
      <c r="K17" s="79">
        <v>118.970467117655</v>
      </c>
      <c r="L17" s="84">
        <v>0</v>
      </c>
    </row>
    <row r="18" spans="2:12" ht="12.75">
      <c r="B18" s="11">
        <v>14</v>
      </c>
      <c r="C18" s="13" t="s">
        <v>46</v>
      </c>
      <c r="D18" s="84">
        <v>0.430193487</v>
      </c>
      <c r="E18" s="84">
        <v>1.944279682</v>
      </c>
      <c r="F18" s="84">
        <v>58.508621713</v>
      </c>
      <c r="G18" s="84">
        <v>2.583149893</v>
      </c>
      <c r="H18" s="84">
        <v>1.226581241</v>
      </c>
      <c r="I18" s="84">
        <v>0</v>
      </c>
      <c r="J18" s="74">
        <v>0</v>
      </c>
      <c r="K18" s="79">
        <v>64.692826016</v>
      </c>
      <c r="L18" s="84">
        <v>0</v>
      </c>
    </row>
    <row r="19" spans="2:12" ht="12.75">
      <c r="B19" s="11">
        <v>15</v>
      </c>
      <c r="C19" s="13" t="s">
        <v>47</v>
      </c>
      <c r="D19" s="84">
        <v>22.7598033</v>
      </c>
      <c r="E19" s="84">
        <v>64.069541768</v>
      </c>
      <c r="F19" s="84">
        <v>896.647373435</v>
      </c>
      <c r="G19" s="84">
        <v>110.544601879</v>
      </c>
      <c r="H19" s="84">
        <v>11.41655637</v>
      </c>
      <c r="I19" s="84">
        <v>0</v>
      </c>
      <c r="J19" s="74">
        <v>0.015159889805754626</v>
      </c>
      <c r="K19" s="79">
        <v>1105.4530366418057</v>
      </c>
      <c r="L19" s="84">
        <v>0</v>
      </c>
    </row>
    <row r="20" spans="2:12" ht="12.75">
      <c r="B20" s="11">
        <v>16</v>
      </c>
      <c r="C20" s="13" t="s">
        <v>48</v>
      </c>
      <c r="D20" s="84">
        <v>1603.190362497</v>
      </c>
      <c r="E20" s="84">
        <v>1411.495653566</v>
      </c>
      <c r="F20" s="84">
        <v>5596.005424209</v>
      </c>
      <c r="G20" s="84">
        <v>382.590384595</v>
      </c>
      <c r="H20" s="84">
        <v>134.200880412</v>
      </c>
      <c r="I20" s="84">
        <v>0</v>
      </c>
      <c r="J20" s="74">
        <v>8.747439460409893</v>
      </c>
      <c r="K20" s="79">
        <v>9136.23014473941</v>
      </c>
      <c r="L20" s="84">
        <v>0</v>
      </c>
    </row>
    <row r="21" spans="2:12" ht="12.75">
      <c r="B21" s="11">
        <v>17</v>
      </c>
      <c r="C21" s="12" t="s">
        <v>49</v>
      </c>
      <c r="D21" s="84">
        <v>89.337412965</v>
      </c>
      <c r="E21" s="84">
        <v>120.710158369</v>
      </c>
      <c r="F21" s="84">
        <v>1223.958646214</v>
      </c>
      <c r="G21" s="84">
        <v>104.329635785</v>
      </c>
      <c r="H21" s="84">
        <v>23.461290909</v>
      </c>
      <c r="I21" s="84">
        <v>0</v>
      </c>
      <c r="J21" s="74">
        <v>1.1641662924927076</v>
      </c>
      <c r="K21" s="79">
        <v>1562.9613105344924</v>
      </c>
      <c r="L21" s="84">
        <v>0</v>
      </c>
    </row>
    <row r="22" spans="2:12" ht="12.75">
      <c r="B22" s="11">
        <v>18</v>
      </c>
      <c r="C22" s="13" t="s">
        <v>50</v>
      </c>
      <c r="D22" s="84">
        <v>0.000183042</v>
      </c>
      <c r="E22" s="84">
        <v>0</v>
      </c>
      <c r="F22" s="84">
        <v>1.064587756</v>
      </c>
      <c r="G22" s="84">
        <v>0.005057693</v>
      </c>
      <c r="H22" s="84">
        <v>0.015884575</v>
      </c>
      <c r="I22" s="84">
        <v>0</v>
      </c>
      <c r="J22" s="74">
        <v>0</v>
      </c>
      <c r="K22" s="79">
        <v>1.085713066</v>
      </c>
      <c r="L22" s="84">
        <v>0</v>
      </c>
    </row>
    <row r="23" spans="2:12" ht="12.75">
      <c r="B23" s="11">
        <v>19</v>
      </c>
      <c r="C23" s="13" t="s">
        <v>51</v>
      </c>
      <c r="D23" s="84">
        <v>171.561186404</v>
      </c>
      <c r="E23" s="84">
        <v>116.959075863</v>
      </c>
      <c r="F23" s="84">
        <v>1342.003309413</v>
      </c>
      <c r="G23" s="84">
        <v>148.437338887</v>
      </c>
      <c r="H23" s="84">
        <v>18.52709069</v>
      </c>
      <c r="I23" s="84">
        <v>0</v>
      </c>
      <c r="J23" s="74">
        <v>1.6620092270620652</v>
      </c>
      <c r="K23" s="79">
        <v>1799.1500104840618</v>
      </c>
      <c r="L23" s="84">
        <v>0</v>
      </c>
    </row>
    <row r="24" spans="2:12" ht="12.75">
      <c r="B24" s="11">
        <v>20</v>
      </c>
      <c r="C24" s="12" t="s">
        <v>52</v>
      </c>
      <c r="D24" s="84">
        <v>11432.682303198</v>
      </c>
      <c r="E24" s="84">
        <v>8119.520326555703</v>
      </c>
      <c r="F24" s="84">
        <v>21126.265889459</v>
      </c>
      <c r="G24" s="84">
        <v>3197.8883018968245</v>
      </c>
      <c r="H24" s="84">
        <v>1143.982263048</v>
      </c>
      <c r="I24" s="84">
        <v>0</v>
      </c>
      <c r="J24" s="74">
        <v>131.96690085228968</v>
      </c>
      <c r="K24" s="79">
        <v>45152.305985009814</v>
      </c>
      <c r="L24" s="84">
        <v>0</v>
      </c>
    </row>
    <row r="25" spans="2:12" ht="12.75">
      <c r="B25" s="11">
        <v>21</v>
      </c>
      <c r="C25" s="13" t="s">
        <v>53</v>
      </c>
      <c r="D25" s="84">
        <v>0.194689939</v>
      </c>
      <c r="E25" s="84">
        <v>0.017073841</v>
      </c>
      <c r="F25" s="84">
        <v>9.259834765</v>
      </c>
      <c r="G25" s="84">
        <v>0.446020619</v>
      </c>
      <c r="H25" s="84">
        <v>0.293699658</v>
      </c>
      <c r="I25" s="84">
        <v>0</v>
      </c>
      <c r="J25" s="74">
        <v>5.6294199595357223E-05</v>
      </c>
      <c r="K25" s="79">
        <v>10.211375116199596</v>
      </c>
      <c r="L25" s="84">
        <v>0</v>
      </c>
    </row>
    <row r="26" spans="2:12" ht="12.75">
      <c r="B26" s="11">
        <v>22</v>
      </c>
      <c r="C26" s="12" t="s">
        <v>54</v>
      </c>
      <c r="D26" s="84">
        <v>2.018377867</v>
      </c>
      <c r="E26" s="84">
        <v>3.861994006</v>
      </c>
      <c r="F26" s="84">
        <v>24.5643979</v>
      </c>
      <c r="G26" s="84">
        <v>1.022846196</v>
      </c>
      <c r="H26" s="84">
        <v>0.890415702</v>
      </c>
      <c r="I26" s="84">
        <v>0</v>
      </c>
      <c r="J26" s="74">
        <v>9.255733430402294E-05</v>
      </c>
      <c r="K26" s="79">
        <v>32.358124228334304</v>
      </c>
      <c r="L26" s="84">
        <v>0</v>
      </c>
    </row>
    <row r="27" spans="2:12" ht="12.75">
      <c r="B27" s="11">
        <v>23</v>
      </c>
      <c r="C27" s="12" t="s">
        <v>55</v>
      </c>
      <c r="D27" s="84">
        <v>0.287017932</v>
      </c>
      <c r="E27" s="84">
        <v>0.015430794</v>
      </c>
      <c r="F27" s="84">
        <v>2.094175113</v>
      </c>
      <c r="G27" s="84">
        <v>0.2057687</v>
      </c>
      <c r="H27" s="84">
        <v>0.018278423</v>
      </c>
      <c r="I27" s="84">
        <v>0</v>
      </c>
      <c r="J27" s="74">
        <v>0</v>
      </c>
      <c r="K27" s="79">
        <v>2.620670962</v>
      </c>
      <c r="L27" s="84">
        <v>0</v>
      </c>
    </row>
    <row r="28" spans="2:12" ht="12.75">
      <c r="B28" s="11">
        <v>24</v>
      </c>
      <c r="C28" s="13" t="s">
        <v>56</v>
      </c>
      <c r="D28" s="84">
        <v>0.122158568</v>
      </c>
      <c r="E28" s="84">
        <v>0.198124152</v>
      </c>
      <c r="F28" s="84">
        <v>10.38049914</v>
      </c>
      <c r="G28" s="84">
        <v>0.308627081</v>
      </c>
      <c r="H28" s="84">
        <v>0.500073621</v>
      </c>
      <c r="I28" s="84">
        <v>0</v>
      </c>
      <c r="J28" s="74">
        <v>1.2113898733262707</v>
      </c>
      <c r="K28" s="79">
        <v>12.720872435326271</v>
      </c>
      <c r="L28" s="84">
        <v>0</v>
      </c>
    </row>
    <row r="29" spans="2:12" ht="12.75">
      <c r="B29" s="11">
        <v>25</v>
      </c>
      <c r="C29" s="13" t="s">
        <v>99</v>
      </c>
      <c r="D29" s="84">
        <v>2228.557618337</v>
      </c>
      <c r="E29" s="84">
        <v>1371.04047662</v>
      </c>
      <c r="F29" s="84">
        <v>4370.579002451</v>
      </c>
      <c r="G29" s="84">
        <v>452.280035853</v>
      </c>
      <c r="H29" s="84">
        <v>164.235173431</v>
      </c>
      <c r="I29" s="84">
        <v>0</v>
      </c>
      <c r="J29" s="74">
        <v>8.718007782235565</v>
      </c>
      <c r="K29" s="79">
        <v>8595.410314474235</v>
      </c>
      <c r="L29" s="84">
        <v>0</v>
      </c>
    </row>
    <row r="30" spans="2:12" ht="12.75">
      <c r="B30" s="11">
        <v>26</v>
      </c>
      <c r="C30" s="13" t="s">
        <v>100</v>
      </c>
      <c r="D30" s="84">
        <v>64.546031302</v>
      </c>
      <c r="E30" s="84">
        <v>51.082638694</v>
      </c>
      <c r="F30" s="84">
        <v>624.96592051</v>
      </c>
      <c r="G30" s="84">
        <v>64.2212615</v>
      </c>
      <c r="H30" s="84">
        <v>10.656407557</v>
      </c>
      <c r="I30" s="84">
        <v>0</v>
      </c>
      <c r="J30" s="74">
        <v>0.0971888273326949</v>
      </c>
      <c r="K30" s="79">
        <v>815.5694483903327</v>
      </c>
      <c r="L30" s="84">
        <v>0</v>
      </c>
    </row>
    <row r="31" spans="2:12" ht="12.75">
      <c r="B31" s="11">
        <v>27</v>
      </c>
      <c r="C31" s="13" t="s">
        <v>15</v>
      </c>
      <c r="D31" s="84">
        <v>275.725790807</v>
      </c>
      <c r="E31" s="84">
        <v>460.745942807</v>
      </c>
      <c r="F31" s="84">
        <v>4109.944099886</v>
      </c>
      <c r="G31" s="84">
        <v>423.099367266</v>
      </c>
      <c r="H31" s="84">
        <v>83.897363042</v>
      </c>
      <c r="I31" s="84">
        <v>0</v>
      </c>
      <c r="J31" s="74">
        <v>0</v>
      </c>
      <c r="K31" s="79">
        <v>5353.4125638079995</v>
      </c>
      <c r="L31" s="84">
        <v>0</v>
      </c>
    </row>
    <row r="32" spans="2:12" ht="12.75">
      <c r="B32" s="11">
        <v>28</v>
      </c>
      <c r="C32" s="13" t="s">
        <v>101</v>
      </c>
      <c r="D32" s="84">
        <v>1.59587178</v>
      </c>
      <c r="E32" s="84">
        <v>3.606626251</v>
      </c>
      <c r="F32" s="84">
        <v>35.490794056</v>
      </c>
      <c r="G32" s="84">
        <v>2.539879297</v>
      </c>
      <c r="H32" s="84">
        <v>2.641816698</v>
      </c>
      <c r="I32" s="84">
        <v>0</v>
      </c>
      <c r="J32" s="74">
        <v>0.05485662532654941</v>
      </c>
      <c r="K32" s="79">
        <v>45.929844707326545</v>
      </c>
      <c r="L32" s="84">
        <v>0</v>
      </c>
    </row>
    <row r="33" spans="2:12" ht="12.75">
      <c r="B33" s="11">
        <v>29</v>
      </c>
      <c r="C33" s="13" t="s">
        <v>57</v>
      </c>
      <c r="D33" s="84">
        <v>25.101487861</v>
      </c>
      <c r="E33" s="84">
        <v>88.023120364</v>
      </c>
      <c r="F33" s="84">
        <v>1074.749246131</v>
      </c>
      <c r="G33" s="84">
        <v>57.621742903</v>
      </c>
      <c r="H33" s="84">
        <v>18.623063104</v>
      </c>
      <c r="I33" s="84">
        <v>0</v>
      </c>
      <c r="J33" s="74">
        <v>0.2444104196677176</v>
      </c>
      <c r="K33" s="79">
        <v>1264.3630707826678</v>
      </c>
      <c r="L33" s="84">
        <v>0</v>
      </c>
    </row>
    <row r="34" spans="2:12" ht="12.75">
      <c r="B34" s="11">
        <v>30</v>
      </c>
      <c r="C34" s="13" t="s">
        <v>58</v>
      </c>
      <c r="D34" s="84">
        <v>171.26690317</v>
      </c>
      <c r="E34" s="84">
        <v>145.868205256</v>
      </c>
      <c r="F34" s="84">
        <v>1967.341114854</v>
      </c>
      <c r="G34" s="84">
        <v>108.786524247</v>
      </c>
      <c r="H34" s="84">
        <v>24.661845924</v>
      </c>
      <c r="I34" s="84">
        <v>0</v>
      </c>
      <c r="J34" s="74">
        <v>0.6235387301413158</v>
      </c>
      <c r="K34" s="79">
        <v>2418.548132181141</v>
      </c>
      <c r="L34" s="84">
        <v>0</v>
      </c>
    </row>
    <row r="35" spans="2:12" ht="12.75">
      <c r="B35" s="11">
        <v>31</v>
      </c>
      <c r="C35" s="12" t="s">
        <v>59</v>
      </c>
      <c r="D35" s="84">
        <v>1.789799517</v>
      </c>
      <c r="E35" s="84">
        <v>0.244116452</v>
      </c>
      <c r="F35" s="84">
        <v>26.936102524</v>
      </c>
      <c r="G35" s="84">
        <v>2.115320398</v>
      </c>
      <c r="H35" s="84">
        <v>0.16871982</v>
      </c>
      <c r="I35" s="84">
        <v>0</v>
      </c>
      <c r="J35" s="74">
        <v>9.670169255644188E-05</v>
      </c>
      <c r="K35" s="79">
        <v>31.254155412692555</v>
      </c>
      <c r="L35" s="84">
        <v>0</v>
      </c>
    </row>
    <row r="36" spans="2:12" ht="12.75">
      <c r="B36" s="11">
        <v>32</v>
      </c>
      <c r="C36" s="13" t="s">
        <v>60</v>
      </c>
      <c r="D36" s="84">
        <v>817.702351325</v>
      </c>
      <c r="E36" s="84">
        <v>596.836528455</v>
      </c>
      <c r="F36" s="84">
        <v>3148.216275437</v>
      </c>
      <c r="G36" s="84">
        <v>389.796417543</v>
      </c>
      <c r="H36" s="84">
        <v>114.392872596</v>
      </c>
      <c r="I36" s="84">
        <v>0</v>
      </c>
      <c r="J36" s="74">
        <v>4.054967380501356</v>
      </c>
      <c r="K36" s="79">
        <v>5070.999412736503</v>
      </c>
      <c r="L36" s="84">
        <v>0</v>
      </c>
    </row>
    <row r="37" spans="2:12" ht="12.75">
      <c r="B37" s="11">
        <v>33</v>
      </c>
      <c r="C37" s="13" t="s">
        <v>95</v>
      </c>
      <c r="D37" s="84">
        <v>60.531253062</v>
      </c>
      <c r="E37" s="84">
        <v>40.396520878</v>
      </c>
      <c r="F37" s="84">
        <v>113.543889081</v>
      </c>
      <c r="G37" s="85">
        <v>6.576138491</v>
      </c>
      <c r="H37" s="85">
        <v>1.481735414</v>
      </c>
      <c r="I37" s="84">
        <v>0</v>
      </c>
      <c r="J37" s="74">
        <v>1.3640751112907321</v>
      </c>
      <c r="K37" s="79">
        <v>223.89361203729072</v>
      </c>
      <c r="L37" s="84">
        <v>0</v>
      </c>
    </row>
    <row r="38" spans="2:12" ht="12.75">
      <c r="B38" s="11">
        <v>34</v>
      </c>
      <c r="C38" s="13" t="s">
        <v>61</v>
      </c>
      <c r="D38" s="84">
        <v>0.108437144</v>
      </c>
      <c r="E38" s="84">
        <v>0.212225858</v>
      </c>
      <c r="F38" s="84">
        <v>9.877790357</v>
      </c>
      <c r="G38" s="84">
        <v>0.276207579</v>
      </c>
      <c r="H38" s="84">
        <v>0.278481302</v>
      </c>
      <c r="I38" s="84">
        <v>0</v>
      </c>
      <c r="J38" s="74">
        <v>0.00010447236427972738</v>
      </c>
      <c r="K38" s="79">
        <v>10.753246712364279</v>
      </c>
      <c r="L38" s="84">
        <v>0</v>
      </c>
    </row>
    <row r="39" spans="2:12" ht="12.75">
      <c r="B39" s="11">
        <v>35</v>
      </c>
      <c r="C39" s="13" t="s">
        <v>62</v>
      </c>
      <c r="D39" s="84">
        <v>328.368672834</v>
      </c>
      <c r="E39" s="84">
        <v>457.738094631</v>
      </c>
      <c r="F39" s="84">
        <v>3708.694395348</v>
      </c>
      <c r="G39" s="84">
        <v>337.601330247</v>
      </c>
      <c r="H39" s="84">
        <v>54.373506772</v>
      </c>
      <c r="I39" s="84">
        <v>0</v>
      </c>
      <c r="J39" s="74">
        <v>9.112178386349509</v>
      </c>
      <c r="K39" s="79">
        <v>4895.888178218349</v>
      </c>
      <c r="L39" s="84">
        <v>0</v>
      </c>
    </row>
    <row r="40" spans="2:12" ht="12.75">
      <c r="B40" s="11">
        <v>36</v>
      </c>
      <c r="C40" s="13" t="s">
        <v>63</v>
      </c>
      <c r="D40" s="84">
        <v>16.066430453</v>
      </c>
      <c r="E40" s="84">
        <v>28.977796567</v>
      </c>
      <c r="F40" s="84">
        <v>469.255452655</v>
      </c>
      <c r="G40" s="84">
        <v>31.822827164</v>
      </c>
      <c r="H40" s="84">
        <v>7.531555204</v>
      </c>
      <c r="I40" s="84">
        <v>0</v>
      </c>
      <c r="J40" s="74">
        <v>0.0010355715183231822</v>
      </c>
      <c r="K40" s="79">
        <v>553.6550976145184</v>
      </c>
      <c r="L40" s="84">
        <v>0</v>
      </c>
    </row>
    <row r="41" spans="2:12" ht="12.75">
      <c r="B41" s="11">
        <v>37</v>
      </c>
      <c r="C41" s="13" t="s">
        <v>64</v>
      </c>
      <c r="D41" s="84">
        <v>1529.162577338</v>
      </c>
      <c r="E41" s="84">
        <v>732.383449819</v>
      </c>
      <c r="F41" s="84">
        <v>3325.273966444</v>
      </c>
      <c r="G41" s="84">
        <v>408.398135424</v>
      </c>
      <c r="H41" s="84">
        <v>86.93693844</v>
      </c>
      <c r="I41" s="84">
        <v>0</v>
      </c>
      <c r="J41" s="74">
        <v>0.9117900709006531</v>
      </c>
      <c r="K41" s="79">
        <v>6083.066857535901</v>
      </c>
      <c r="L41" s="84">
        <v>0</v>
      </c>
    </row>
    <row r="42" spans="2:12" ht="15">
      <c r="B42" s="14" t="s">
        <v>11</v>
      </c>
      <c r="C42" s="75"/>
      <c r="D42" s="87">
        <f aca="true" t="shared" si="0" ref="D42:L42">SUM(D5:D41)</f>
        <v>20346.691536869996</v>
      </c>
      <c r="E42" s="87">
        <f t="shared" si="0"/>
        <v>17581.1060649427</v>
      </c>
      <c r="F42" s="87">
        <f t="shared" si="0"/>
        <v>65344.23130006801</v>
      </c>
      <c r="G42" s="87">
        <f t="shared" si="0"/>
        <v>7595.036251615822</v>
      </c>
      <c r="H42" s="87">
        <f>SUM(H5:H41)</f>
        <v>2169.8512970880006</v>
      </c>
      <c r="I42" s="87">
        <f t="shared" si="0"/>
        <v>0</v>
      </c>
      <c r="J42" s="87">
        <f t="shared" si="0"/>
        <v>266.7472737300001</v>
      </c>
      <c r="K42" s="87">
        <f>SUM(K5:K41)</f>
        <v>113303.66372431455</v>
      </c>
      <c r="L42" s="87">
        <f t="shared" si="0"/>
        <v>0</v>
      </c>
    </row>
    <row r="43" spans="2:6" ht="12.75">
      <c r="B43" t="s">
        <v>80</v>
      </c>
      <c r="E43" s="2"/>
      <c r="F43" s="82"/>
    </row>
    <row r="44" spans="4:12" ht="12.75">
      <c r="D44" s="88"/>
      <c r="E44" s="88"/>
      <c r="F44" s="88"/>
      <c r="G44" s="88"/>
      <c r="H44" s="88"/>
      <c r="I44" s="88"/>
      <c r="J44" s="88"/>
      <c r="K44" s="88"/>
      <c r="L44" s="88"/>
    </row>
    <row r="87" ht="12.75">
      <c r="B87" s="122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 Balaji</cp:lastModifiedBy>
  <cp:lastPrinted>2022-07-10T14:08:38Z</cp:lastPrinted>
  <dcterms:created xsi:type="dcterms:W3CDTF">2014-01-06T04:43:23Z</dcterms:created>
  <dcterms:modified xsi:type="dcterms:W3CDTF">2022-09-08T13:21:06Z</dcterms:modified>
  <cp:category/>
  <cp:version/>
  <cp:contentType/>
  <cp:contentStatus/>
</cp:coreProperties>
</file>