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<sst xmlns="http://schemas.openxmlformats.org/spreadsheetml/2006/main" count="224" uniqueCount="189">
  <si>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</si>
  <si>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</si>
  <si>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</si>
  <si>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</si>
  <si>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</si>
  <si>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</si>
  <si>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</si>
  <si>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</si>
  <si>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</si>
  <si>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</si>
  <si>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</si>
  <si>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</si>
  <si>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</si>
  <si>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</si>
  <si>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</si>
  <si>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</si>
  <si>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</si>
  <si>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</si>
  <si>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</si>
  <si>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</si>
  <si>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</si>
  <si>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</si>
  <si>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</si>
  <si>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</si>
  <si>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</si>
  <si>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</si>
  <si>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</si>
  <si>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</si>
  <si>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</si>
  <si>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</si>
  <si>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</si>
  <si>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</si>
  <si>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</si>
  <si>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</si>
  <si>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</si>
  <si>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</si>
  <si>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</si>
  <si>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</si>
  <si>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</si>
  <si>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</si>
  <si>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</si>
  <si>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</si>
  <si>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</si>
  <si>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</si>
  <si>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</si>
  <si>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</si>
  <si>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</si>
  <si>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</si>
  <si>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</si>
  <si>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</si>
  <si>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</si>
  <si>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</si>
  <si>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</si>
  <si>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</si>
  <si>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</si>
  <si>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</si>
  <si>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</si>
  <si>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</si>
  <si>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</si>
  <si>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</si>
  <si>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</si>
  <si>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</si>
  <si>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</si>
  <si>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</si>
  <si>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</si>
  <si>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</si>
  <si>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</si>
  <si>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</si>
  <si>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</si>
  <si>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</si>
  <si>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</si>
  <si>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</si>
  <si>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</si>
  <si>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</si>
  <si>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</si>
  <si>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</si>
  <si>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</si>
  <si>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</si>
  <si>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</si>
  <si>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</si>
  <si>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</si>
  <si>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</si>
  <si>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</si>
  <si>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</si>
  <si>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</si>
  <si>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</si>
  <si>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</si>
  <si>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</si>
  <si>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</si>
  <si>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</si>
  <si>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</si>
  <si>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</si>
  <si>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</si>
  <si>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</si>
  <si>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</si>
  <si>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</si>
  <si>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</si>
  <si>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</si>
  <si>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</si>
  <si>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</si>
  <si>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</si>
  <si>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</si>
  <si>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</si>
  <si>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</si>
  <si>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</si>
  <si>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</si>
  <si>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</si>
  <si>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</si>
  <si>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</si>
  <si>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</si>
  <si>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</si>
  <si>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</si>
  <si>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</si>
  <si>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</si>
  <si>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</si>
  <si>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</si>
  <si>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</si>
  <si>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</si>
  <si>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</si>
  <si>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</si>
  <si>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</si>
  <si>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</si>
  <si>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</si>
  <si>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</si>
  <si>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</si>
  <si>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</si>
  <si>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</si>
  <si>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</si>
  <si>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</si>
  <si>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</si>
  <si>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</si>
  <si>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</si>
  <si>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</si>
  <si>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</si>
  <si>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</si>
  <si>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</si>
  <si>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</si>
  <si>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</si>
  <si>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</si>
  <si>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</si>
  <si>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</si>
  <si>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</si>
  <si>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</si>
  <si>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</si>
  <si>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</si>
  <si>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</si>
  <si>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</si>
  <si>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</si>
  <si>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</si>
  <si>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</si>
  <si>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</si>
  <si>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</si>
  <si>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</si>
  <si>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</si>
  <si>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</si>
  <si>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</si>
  <si>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</si>
  <si>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</si>
  <si>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</si>
  <si>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</si>
  <si>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S130 - 12M</t>
  </si>
  <si>
    <t>DSPBR FMP - S144 - 12M</t>
  </si>
  <si>
    <t>DSPBR FMP - S145 - 12M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</si>
  <si>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</si>
  <si>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</si>
  <si>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</si>
  <si>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</si>
  <si>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</si>
  <si>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</si>
  <si>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</si>
  <si>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</si>
  <si>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</si>
  <si>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</si>
  <si>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</si>
  <si>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</si>
  <si>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</si>
  <si>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S21 - 18M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</si>
  <si>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</si>
  <si>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</si>
  <si>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</si>
  <si>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</si>
  <si>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</si>
  <si>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</si>
  <si>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DSPBR FTP - S4 - 36M</t>
  </si>
  <si>
    <t>DSP BlackRock Mutual Fund (All figures in Rs. Crore)</t>
  </si>
  <si>
    <t>DSPBR FMP - S164 - 12M</t>
  </si>
  <si>
    <t>Table showing State wise /Union Territory wise contribution to AUM of category of schemes as on 31.08.2014</t>
  </si>
  <si>
    <t>DSPBR GLOBAL ALLOCATION FUND</t>
  </si>
  <si>
    <t>DSP BlackRock Mutual Fund: Net Assets Under Management (AUM) as on 31.08.2014 (All figures in Rs. Crore)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</si>
</sst>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43" fontId="1" fillId="33" borderId="14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43" fontId="0" fillId="34" borderId="10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33" borderId="21" xfId="42" applyFont="1" applyFill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33" borderId="22" xfId="42" applyNumberFormat="1" applyFont="1" applyFill="1" applyBorder="1" applyAlignment="1">
      <alignment/>
    </xf>
    <xf numFmtId="164" fontId="1" fillId="33" borderId="23" xfId="42" applyNumberFormat="1" applyFont="1" applyFill="1" applyBorder="1" applyAlignment="1">
      <alignment/>
    </xf>
    <xf numFmtId="164" fontId="1" fillId="33" borderId="24" xfId="42" applyNumberFormat="1" applyFont="1" applyFill="1" applyBorder="1" applyAlignment="1">
      <alignment/>
    </xf>
    <xf numFmtId="164" fontId="1" fillId="33" borderId="21" xfId="42" applyNumberFormat="1" applyFont="1" applyFill="1" applyBorder="1" applyAlignment="1">
      <alignment/>
    </xf>
    <xf numFmtId="164" fontId="1" fillId="33" borderId="21" xfId="42" applyNumberFormat="1" applyFont="1" applyFill="1" applyBorder="1" applyAlignment="1">
      <alignment/>
    </xf>
    <xf numFmtId="164" fontId="1" fillId="33" borderId="25" xfId="42" applyNumberFormat="1" applyFont="1" applyFill="1" applyBorder="1" applyAlignment="1">
      <alignment/>
    </xf>
    <xf numFmtId="164" fontId="1" fillId="33" borderId="24" xfId="42" applyNumberFormat="1" applyFont="1" applyFill="1" applyBorder="1" applyAlignment="1">
      <alignment/>
    </xf>
    <xf numFmtId="164" fontId="1" fillId="33" borderId="12" xfId="42" applyNumberFormat="1" applyFont="1" applyFill="1" applyBorder="1" applyAlignment="1">
      <alignment/>
    </xf>
    <xf numFmtId="164" fontId="1" fillId="33" borderId="15" xfId="42" applyNumberFormat="1" applyFont="1" applyFill="1" applyBorder="1" applyAlignment="1">
      <alignment/>
    </xf>
    <xf numFmtId="164" fontId="1" fillId="33" borderId="17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 horizontal="center"/>
    </xf>
    <xf numFmtId="164" fontId="1" fillId="33" borderId="10" xfId="42" applyNumberFormat="1" applyFont="1" applyFill="1" applyBorder="1" applyAlignment="1">
      <alignment horizontal="center"/>
    </xf>
    <xf numFmtId="164" fontId="1" fillId="33" borderId="12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2" fillId="0" borderId="29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3" fontId="6" fillId="0" borderId="32" xfId="56" applyNumberFormat="1" applyFont="1" applyFill="1" applyBorder="1" applyAlignment="1">
      <alignment vertical="center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8" sqref="C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2" width="5.140625" style="2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8.0039062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22" t="s">
        <v>71</v>
      </c>
      <c r="B1" s="144" t="s">
        <v>30</v>
      </c>
      <c r="C1" s="132" t="s">
        <v>188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23"/>
      <c r="B2" s="145"/>
      <c r="C2" s="149" t="s">
        <v>29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  <c r="W2" s="149" t="s">
        <v>27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1"/>
      <c r="AQ2" s="149" t="s">
        <v>28</v>
      </c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1"/>
      <c r="BK2" s="138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23"/>
      <c r="B3" s="145"/>
      <c r="C3" s="135" t="s">
        <v>12</v>
      </c>
      <c r="D3" s="136"/>
      <c r="E3" s="136"/>
      <c r="F3" s="136"/>
      <c r="G3" s="136"/>
      <c r="H3" s="136"/>
      <c r="I3" s="136"/>
      <c r="J3" s="136"/>
      <c r="K3" s="136"/>
      <c r="L3" s="137"/>
      <c r="M3" s="135" t="s">
        <v>13</v>
      </c>
      <c r="N3" s="136"/>
      <c r="O3" s="136"/>
      <c r="P3" s="136"/>
      <c r="Q3" s="136"/>
      <c r="R3" s="136"/>
      <c r="S3" s="136"/>
      <c r="T3" s="136"/>
      <c r="U3" s="136"/>
      <c r="V3" s="137"/>
      <c r="W3" s="135" t="s">
        <v>12</v>
      </c>
      <c r="X3" s="136"/>
      <c r="Y3" s="136"/>
      <c r="Z3" s="136"/>
      <c r="AA3" s="136"/>
      <c r="AB3" s="136"/>
      <c r="AC3" s="136"/>
      <c r="AD3" s="136"/>
      <c r="AE3" s="136"/>
      <c r="AF3" s="137"/>
      <c r="AG3" s="135" t="s">
        <v>13</v>
      </c>
      <c r="AH3" s="136"/>
      <c r="AI3" s="136"/>
      <c r="AJ3" s="136"/>
      <c r="AK3" s="136"/>
      <c r="AL3" s="136"/>
      <c r="AM3" s="136"/>
      <c r="AN3" s="136"/>
      <c r="AO3" s="136"/>
      <c r="AP3" s="137"/>
      <c r="AQ3" s="135" t="s">
        <v>12</v>
      </c>
      <c r="AR3" s="136"/>
      <c r="AS3" s="136"/>
      <c r="AT3" s="136"/>
      <c r="AU3" s="136"/>
      <c r="AV3" s="136"/>
      <c r="AW3" s="136"/>
      <c r="AX3" s="136"/>
      <c r="AY3" s="136"/>
      <c r="AZ3" s="137"/>
      <c r="BA3" s="135" t="s">
        <v>13</v>
      </c>
      <c r="BB3" s="136"/>
      <c r="BC3" s="136"/>
      <c r="BD3" s="136"/>
      <c r="BE3" s="136"/>
      <c r="BF3" s="136"/>
      <c r="BG3" s="136"/>
      <c r="BH3" s="136"/>
      <c r="BI3" s="136"/>
      <c r="BJ3" s="137"/>
      <c r="BK3" s="13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23"/>
      <c r="B4" s="145"/>
      <c r="C4" s="152" t="s">
        <v>31</v>
      </c>
      <c r="D4" s="153"/>
      <c r="E4" s="153"/>
      <c r="F4" s="153"/>
      <c r="G4" s="154"/>
      <c r="H4" s="141" t="s">
        <v>32</v>
      </c>
      <c r="I4" s="142"/>
      <c r="J4" s="142"/>
      <c r="K4" s="142"/>
      <c r="L4" s="143"/>
      <c r="M4" s="152" t="s">
        <v>31</v>
      </c>
      <c r="N4" s="153"/>
      <c r="O4" s="153"/>
      <c r="P4" s="153"/>
      <c r="Q4" s="154"/>
      <c r="R4" s="141" t="s">
        <v>32</v>
      </c>
      <c r="S4" s="142"/>
      <c r="T4" s="142"/>
      <c r="U4" s="142"/>
      <c r="V4" s="143"/>
      <c r="W4" s="152" t="s">
        <v>31</v>
      </c>
      <c r="X4" s="153"/>
      <c r="Y4" s="153"/>
      <c r="Z4" s="153"/>
      <c r="AA4" s="154"/>
      <c r="AB4" s="141" t="s">
        <v>32</v>
      </c>
      <c r="AC4" s="142"/>
      <c r="AD4" s="142"/>
      <c r="AE4" s="142"/>
      <c r="AF4" s="143"/>
      <c r="AG4" s="152" t="s">
        <v>31</v>
      </c>
      <c r="AH4" s="153"/>
      <c r="AI4" s="153"/>
      <c r="AJ4" s="153"/>
      <c r="AK4" s="154"/>
      <c r="AL4" s="141" t="s">
        <v>32</v>
      </c>
      <c r="AM4" s="142"/>
      <c r="AN4" s="142"/>
      <c r="AO4" s="142"/>
      <c r="AP4" s="143"/>
      <c r="AQ4" s="152" t="s">
        <v>31</v>
      </c>
      <c r="AR4" s="153"/>
      <c r="AS4" s="153"/>
      <c r="AT4" s="153"/>
      <c r="AU4" s="154"/>
      <c r="AV4" s="141" t="s">
        <v>32</v>
      </c>
      <c r="AW4" s="142"/>
      <c r="AX4" s="142"/>
      <c r="AY4" s="142"/>
      <c r="AZ4" s="143"/>
      <c r="BA4" s="152" t="s">
        <v>31</v>
      </c>
      <c r="BB4" s="153"/>
      <c r="BC4" s="153"/>
      <c r="BD4" s="153"/>
      <c r="BE4" s="154"/>
      <c r="BF4" s="141" t="s">
        <v>32</v>
      </c>
      <c r="BG4" s="142"/>
      <c r="BH4" s="142"/>
      <c r="BI4" s="142"/>
      <c r="BJ4" s="143"/>
      <c r="BK4" s="13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23"/>
      <c r="B5" s="145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4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</row>
    <row r="7" spans="1:63" ht="12.75">
      <c r="A7" s="11" t="s">
        <v>72</v>
      </c>
      <c r="B7" s="18" t="s">
        <v>14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</row>
    <row r="8" spans="1:63" ht="12.75">
      <c r="A8" s="11"/>
      <c r="B8" s="47" t="s">
        <v>95</v>
      </c>
      <c r="C8" s="45">
        <v>0</v>
      </c>
      <c r="D8" s="53">
        <v>333.416773826</v>
      </c>
      <c r="E8" s="45">
        <v>0</v>
      </c>
      <c r="F8" s="45">
        <v>0</v>
      </c>
      <c r="G8" s="45">
        <v>0</v>
      </c>
      <c r="H8" s="45">
        <v>4.983963286</v>
      </c>
      <c r="I8" s="45">
        <v>2859.738174274</v>
      </c>
      <c r="J8" s="45">
        <v>1318.1386269020002</v>
      </c>
      <c r="K8" s="45">
        <v>112.17667451400001</v>
      </c>
      <c r="L8" s="45">
        <v>257.444492424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2.5419837039999997</v>
      </c>
      <c r="S8" s="45">
        <v>78.37499973</v>
      </c>
      <c r="T8" s="45">
        <v>67.067777213</v>
      </c>
      <c r="U8" s="45">
        <v>0</v>
      </c>
      <c r="V8" s="45">
        <v>7.318600108000001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0.002397041</v>
      </c>
      <c r="AC8" s="45">
        <v>0</v>
      </c>
      <c r="AD8" s="45">
        <v>0</v>
      </c>
      <c r="AE8" s="45">
        <v>0</v>
      </c>
      <c r="AF8" s="45">
        <v>0.014821422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34.254219682</v>
      </c>
      <c r="AS8" s="45">
        <v>0</v>
      </c>
      <c r="AT8" s="45">
        <v>0</v>
      </c>
      <c r="AU8" s="45">
        <v>0</v>
      </c>
      <c r="AV8" s="45">
        <v>24.531351841</v>
      </c>
      <c r="AW8" s="45">
        <v>2863.6650333689995</v>
      </c>
      <c r="AX8" s="45">
        <v>180.608183385</v>
      </c>
      <c r="AY8" s="45">
        <v>0</v>
      </c>
      <c r="AZ8" s="45">
        <v>264.784624981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7.075531185</v>
      </c>
      <c r="BG8" s="53">
        <v>335.18605971600005</v>
      </c>
      <c r="BH8" s="45">
        <v>3.6388667130000005</v>
      </c>
      <c r="BI8" s="45">
        <v>0</v>
      </c>
      <c r="BJ8" s="45">
        <v>32.084058463</v>
      </c>
      <c r="BK8" s="102">
        <f>SUM(C8:BJ8)</f>
        <v>8787.047213779</v>
      </c>
    </row>
    <row r="9" spans="1:63" ht="12.75">
      <c r="A9" s="36"/>
      <c r="B9" s="37" t="s">
        <v>81</v>
      </c>
      <c r="C9" s="104">
        <f>SUM(C8)</f>
        <v>0</v>
      </c>
      <c r="D9" s="104">
        <f aca="true" t="shared" si="0" ref="D9:BJ9">SUM(D8)</f>
        <v>333.416773826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4.983963286</v>
      </c>
      <c r="I9" s="104">
        <f t="shared" si="0"/>
        <v>2859.738174274</v>
      </c>
      <c r="J9" s="104">
        <f t="shared" si="0"/>
        <v>1318.1386269020002</v>
      </c>
      <c r="K9" s="104">
        <f t="shared" si="0"/>
        <v>112.17667451400001</v>
      </c>
      <c r="L9" s="104">
        <f t="shared" si="0"/>
        <v>257.444492424</v>
      </c>
      <c r="M9" s="104">
        <f t="shared" si="0"/>
        <v>0</v>
      </c>
      <c r="N9" s="104">
        <f t="shared" si="0"/>
        <v>0</v>
      </c>
      <c r="O9" s="104">
        <f t="shared" si="0"/>
        <v>0</v>
      </c>
      <c r="P9" s="105">
        <f t="shared" si="0"/>
        <v>0</v>
      </c>
      <c r="Q9" s="106">
        <f t="shared" si="0"/>
        <v>0</v>
      </c>
      <c r="R9" s="107">
        <f t="shared" si="0"/>
        <v>2.5419837039999997</v>
      </c>
      <c r="S9" s="104">
        <f t="shared" si="0"/>
        <v>78.37499973</v>
      </c>
      <c r="T9" s="104">
        <f t="shared" si="0"/>
        <v>67.067777213</v>
      </c>
      <c r="U9" s="105">
        <f t="shared" si="0"/>
        <v>0</v>
      </c>
      <c r="V9" s="106">
        <f t="shared" si="0"/>
        <v>7.318600108000001</v>
      </c>
      <c r="W9" s="107">
        <f t="shared" si="0"/>
        <v>0</v>
      </c>
      <c r="X9" s="104">
        <f t="shared" si="0"/>
        <v>0</v>
      </c>
      <c r="Y9" s="104">
        <f t="shared" si="0"/>
        <v>0</v>
      </c>
      <c r="Z9" s="105">
        <f t="shared" si="0"/>
        <v>0</v>
      </c>
      <c r="AA9" s="106">
        <f t="shared" si="0"/>
        <v>0</v>
      </c>
      <c r="AB9" s="107">
        <f t="shared" si="0"/>
        <v>0.002397041</v>
      </c>
      <c r="AC9" s="104">
        <f t="shared" si="0"/>
        <v>0</v>
      </c>
      <c r="AD9" s="104">
        <f t="shared" si="0"/>
        <v>0</v>
      </c>
      <c r="AE9" s="104">
        <f t="shared" si="0"/>
        <v>0</v>
      </c>
      <c r="AF9" s="104">
        <f t="shared" si="0"/>
        <v>0.014821422</v>
      </c>
      <c r="AG9" s="104">
        <f t="shared" si="0"/>
        <v>0</v>
      </c>
      <c r="AH9" s="104">
        <f t="shared" si="0"/>
        <v>0</v>
      </c>
      <c r="AI9" s="104">
        <f t="shared" si="0"/>
        <v>0</v>
      </c>
      <c r="AJ9" s="104">
        <f t="shared" si="0"/>
        <v>0</v>
      </c>
      <c r="AK9" s="104">
        <f t="shared" si="0"/>
        <v>0</v>
      </c>
      <c r="AL9" s="104">
        <f t="shared" si="0"/>
        <v>0</v>
      </c>
      <c r="AM9" s="104">
        <f t="shared" si="0"/>
        <v>0</v>
      </c>
      <c r="AN9" s="104">
        <f t="shared" si="0"/>
        <v>0</v>
      </c>
      <c r="AO9" s="105">
        <f t="shared" si="0"/>
        <v>0</v>
      </c>
      <c r="AP9" s="106">
        <f t="shared" si="0"/>
        <v>0</v>
      </c>
      <c r="AQ9" s="107">
        <f t="shared" si="0"/>
        <v>0</v>
      </c>
      <c r="AR9" s="104">
        <f t="shared" si="0"/>
        <v>34.254219682</v>
      </c>
      <c r="AS9" s="104">
        <f t="shared" si="0"/>
        <v>0</v>
      </c>
      <c r="AT9" s="105">
        <f t="shared" si="0"/>
        <v>0</v>
      </c>
      <c r="AU9" s="106">
        <f t="shared" si="0"/>
        <v>0</v>
      </c>
      <c r="AV9" s="107">
        <f t="shared" si="0"/>
        <v>24.531351841</v>
      </c>
      <c r="AW9" s="104">
        <f t="shared" si="0"/>
        <v>2863.6650333689995</v>
      </c>
      <c r="AX9" s="104">
        <f t="shared" si="0"/>
        <v>180.608183385</v>
      </c>
      <c r="AY9" s="105">
        <f t="shared" si="0"/>
        <v>0</v>
      </c>
      <c r="AZ9" s="106">
        <f t="shared" si="0"/>
        <v>264.784624981</v>
      </c>
      <c r="BA9" s="107">
        <f t="shared" si="0"/>
        <v>0</v>
      </c>
      <c r="BB9" s="104">
        <f t="shared" si="0"/>
        <v>0</v>
      </c>
      <c r="BC9" s="104">
        <f t="shared" si="0"/>
        <v>0</v>
      </c>
      <c r="BD9" s="105">
        <f t="shared" si="0"/>
        <v>0</v>
      </c>
      <c r="BE9" s="106">
        <f t="shared" si="0"/>
        <v>0</v>
      </c>
      <c r="BF9" s="107">
        <f t="shared" si="0"/>
        <v>7.075531185</v>
      </c>
      <c r="BG9" s="104">
        <f t="shared" si="0"/>
        <v>335.18605971600005</v>
      </c>
      <c r="BH9" s="104">
        <f t="shared" si="0"/>
        <v>3.6388667130000005</v>
      </c>
      <c r="BI9" s="105">
        <f t="shared" si="0"/>
        <v>0</v>
      </c>
      <c r="BJ9" s="106">
        <f t="shared" si="0"/>
        <v>32.084058463</v>
      </c>
      <c r="BK9" s="101">
        <f>SUM(C9:BJ9)</f>
        <v>8787.047213779</v>
      </c>
    </row>
    <row r="10" spans="1:63" ht="12.75">
      <c r="A10" s="11" t="s">
        <v>73</v>
      </c>
      <c r="B10" s="18" t="s">
        <v>3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1"/>
    </row>
    <row r="11" spans="1:63" ht="12.75">
      <c r="A11" s="11"/>
      <c r="B11" s="46" t="s">
        <v>96</v>
      </c>
      <c r="C11" s="45">
        <v>0</v>
      </c>
      <c r="D11" s="53">
        <v>147.915847018</v>
      </c>
      <c r="E11" s="45">
        <v>0</v>
      </c>
      <c r="F11" s="45">
        <v>0</v>
      </c>
      <c r="G11" s="54">
        <v>0</v>
      </c>
      <c r="H11" s="55">
        <v>0.23484652300000003</v>
      </c>
      <c r="I11" s="45">
        <v>95.385466166</v>
      </c>
      <c r="J11" s="45">
        <v>0</v>
      </c>
      <c r="K11" s="56">
        <v>6.351041958</v>
      </c>
      <c r="L11" s="54">
        <v>61.144943870999995</v>
      </c>
      <c r="M11" s="55">
        <v>0</v>
      </c>
      <c r="N11" s="53">
        <v>0</v>
      </c>
      <c r="O11" s="45">
        <v>0</v>
      </c>
      <c r="P11" s="56">
        <v>0</v>
      </c>
      <c r="Q11" s="54">
        <v>0</v>
      </c>
      <c r="R11" s="55">
        <v>0.248819631</v>
      </c>
      <c r="S11" s="45">
        <v>0</v>
      </c>
      <c r="T11" s="45">
        <v>0</v>
      </c>
      <c r="U11" s="45">
        <v>0</v>
      </c>
      <c r="V11" s="54">
        <v>0</v>
      </c>
      <c r="W11" s="55">
        <v>0</v>
      </c>
      <c r="X11" s="45">
        <v>0</v>
      </c>
      <c r="Y11" s="45">
        <v>0</v>
      </c>
      <c r="Z11" s="56">
        <v>0</v>
      </c>
      <c r="AA11" s="54">
        <v>0</v>
      </c>
      <c r="AB11" s="55">
        <v>0</v>
      </c>
      <c r="AC11" s="45">
        <v>0</v>
      </c>
      <c r="AD11" s="45">
        <v>0</v>
      </c>
      <c r="AE11" s="45">
        <v>0</v>
      </c>
      <c r="AF11" s="54">
        <v>0</v>
      </c>
      <c r="AG11" s="55">
        <v>0</v>
      </c>
      <c r="AH11" s="45">
        <v>0</v>
      </c>
      <c r="AI11" s="45">
        <v>0</v>
      </c>
      <c r="AJ11" s="45">
        <v>0</v>
      </c>
      <c r="AK11" s="54">
        <v>0</v>
      </c>
      <c r="AL11" s="55">
        <v>0</v>
      </c>
      <c r="AM11" s="45">
        <v>0</v>
      </c>
      <c r="AN11" s="45">
        <v>0</v>
      </c>
      <c r="AO11" s="56">
        <v>0</v>
      </c>
      <c r="AP11" s="54">
        <v>0</v>
      </c>
      <c r="AQ11" s="55">
        <v>0</v>
      </c>
      <c r="AR11" s="53">
        <v>20.792131562999998</v>
      </c>
      <c r="AS11" s="45">
        <v>0</v>
      </c>
      <c r="AT11" s="56">
        <v>0</v>
      </c>
      <c r="AU11" s="54">
        <v>0</v>
      </c>
      <c r="AV11" s="55">
        <v>3.429339549</v>
      </c>
      <c r="AW11" s="45">
        <v>33.387854024</v>
      </c>
      <c r="AX11" s="45">
        <v>0</v>
      </c>
      <c r="AY11" s="56">
        <v>0</v>
      </c>
      <c r="AZ11" s="54">
        <v>45.682194164</v>
      </c>
      <c r="BA11" s="55">
        <v>0</v>
      </c>
      <c r="BB11" s="53">
        <v>0</v>
      </c>
      <c r="BC11" s="45">
        <v>0</v>
      </c>
      <c r="BD11" s="56">
        <v>0</v>
      </c>
      <c r="BE11" s="54">
        <v>0</v>
      </c>
      <c r="BF11" s="55">
        <v>0.477864966</v>
      </c>
      <c r="BG11" s="53">
        <v>0.642358064</v>
      </c>
      <c r="BH11" s="45">
        <v>0</v>
      </c>
      <c r="BI11" s="45">
        <v>0</v>
      </c>
      <c r="BJ11" s="45">
        <v>3.309062531</v>
      </c>
      <c r="BK11" s="102">
        <f>SUM(C11:BJ11)</f>
        <v>419.001770028</v>
      </c>
    </row>
    <row r="12" spans="1:63" ht="12.75">
      <c r="A12" s="11"/>
      <c r="B12" s="47" t="s">
        <v>97</v>
      </c>
      <c r="C12" s="45">
        <v>0</v>
      </c>
      <c r="D12" s="53">
        <v>64.016346804</v>
      </c>
      <c r="E12" s="45">
        <v>0</v>
      </c>
      <c r="F12" s="45">
        <v>0</v>
      </c>
      <c r="G12" s="54">
        <v>0</v>
      </c>
      <c r="H12" s="55">
        <v>0.84188667</v>
      </c>
      <c r="I12" s="45">
        <v>0.426702083</v>
      </c>
      <c r="J12" s="45">
        <v>0</v>
      </c>
      <c r="K12" s="56">
        <v>0</v>
      </c>
      <c r="L12" s="54">
        <v>3.5338039649999997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0.45062864300000005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0.034360902</v>
      </c>
      <c r="AS12" s="45">
        <v>0</v>
      </c>
      <c r="AT12" s="56">
        <v>0</v>
      </c>
      <c r="AU12" s="54">
        <v>0</v>
      </c>
      <c r="AV12" s="55">
        <v>2.2263998349999996</v>
      </c>
      <c r="AW12" s="45">
        <v>27.478072067000003</v>
      </c>
      <c r="AX12" s="45">
        <v>0</v>
      </c>
      <c r="AY12" s="56">
        <v>0</v>
      </c>
      <c r="AZ12" s="54">
        <v>29.991477889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0.615684236</v>
      </c>
      <c r="BG12" s="53">
        <v>0.761752002</v>
      </c>
      <c r="BH12" s="45">
        <v>0</v>
      </c>
      <c r="BI12" s="45">
        <v>0</v>
      </c>
      <c r="BJ12" s="45">
        <v>1.247473037</v>
      </c>
      <c r="BK12" s="102">
        <f>SUM(C12:BJ12)</f>
        <v>131.62458813299997</v>
      </c>
    </row>
    <row r="13" spans="1:63" ht="12.75">
      <c r="A13" s="36"/>
      <c r="B13" s="37" t="s">
        <v>82</v>
      </c>
      <c r="C13" s="108">
        <f aca="true" t="shared" si="1" ref="C13:BJ13">SUM(C11:C12)</f>
        <v>0</v>
      </c>
      <c r="D13" s="108">
        <f t="shared" si="1"/>
        <v>211.932193822</v>
      </c>
      <c r="E13" s="108">
        <f t="shared" si="1"/>
        <v>0</v>
      </c>
      <c r="F13" s="109">
        <f t="shared" si="1"/>
        <v>0</v>
      </c>
      <c r="G13" s="110">
        <f t="shared" si="1"/>
        <v>0</v>
      </c>
      <c r="H13" s="108">
        <f t="shared" si="1"/>
        <v>1.076733193</v>
      </c>
      <c r="I13" s="108">
        <f t="shared" si="1"/>
        <v>95.812168249</v>
      </c>
      <c r="J13" s="108">
        <f t="shared" si="1"/>
        <v>0</v>
      </c>
      <c r="K13" s="109">
        <f t="shared" si="1"/>
        <v>6.351041958</v>
      </c>
      <c r="L13" s="111">
        <f t="shared" si="1"/>
        <v>64.678747836</v>
      </c>
      <c r="M13" s="108">
        <f t="shared" si="1"/>
        <v>0</v>
      </c>
      <c r="N13" s="108">
        <f t="shared" si="1"/>
        <v>0</v>
      </c>
      <c r="O13" s="108">
        <f t="shared" si="1"/>
        <v>0</v>
      </c>
      <c r="P13" s="109">
        <f t="shared" si="1"/>
        <v>0</v>
      </c>
      <c r="Q13" s="111">
        <f t="shared" si="1"/>
        <v>0</v>
      </c>
      <c r="R13" s="112">
        <f t="shared" si="1"/>
        <v>0.6994482740000001</v>
      </c>
      <c r="S13" s="112">
        <f t="shared" si="1"/>
        <v>0</v>
      </c>
      <c r="T13" s="112">
        <f t="shared" si="1"/>
        <v>0</v>
      </c>
      <c r="U13" s="113">
        <f t="shared" si="1"/>
        <v>0</v>
      </c>
      <c r="V13" s="111">
        <f t="shared" si="1"/>
        <v>0</v>
      </c>
      <c r="W13" s="108">
        <f t="shared" si="1"/>
        <v>0</v>
      </c>
      <c r="X13" s="108">
        <f t="shared" si="1"/>
        <v>0</v>
      </c>
      <c r="Y13" s="108">
        <f t="shared" si="1"/>
        <v>0</v>
      </c>
      <c r="Z13" s="109">
        <f t="shared" si="1"/>
        <v>0</v>
      </c>
      <c r="AA13" s="111">
        <f t="shared" si="1"/>
        <v>0</v>
      </c>
      <c r="AB13" s="108">
        <f t="shared" si="1"/>
        <v>0</v>
      </c>
      <c r="AC13" s="108">
        <f t="shared" si="1"/>
        <v>0</v>
      </c>
      <c r="AD13" s="108">
        <f t="shared" si="1"/>
        <v>0</v>
      </c>
      <c r="AE13" s="108">
        <f t="shared" si="1"/>
        <v>0</v>
      </c>
      <c r="AF13" s="111">
        <f t="shared" si="1"/>
        <v>0</v>
      </c>
      <c r="AG13" s="108">
        <f t="shared" si="1"/>
        <v>0</v>
      </c>
      <c r="AH13" s="108">
        <f t="shared" si="1"/>
        <v>0</v>
      </c>
      <c r="AI13" s="108">
        <f t="shared" si="1"/>
        <v>0</v>
      </c>
      <c r="AJ13" s="108">
        <f t="shared" si="1"/>
        <v>0</v>
      </c>
      <c r="AK13" s="111">
        <f t="shared" si="1"/>
        <v>0</v>
      </c>
      <c r="AL13" s="108">
        <f t="shared" si="1"/>
        <v>0</v>
      </c>
      <c r="AM13" s="108">
        <f t="shared" si="1"/>
        <v>0</v>
      </c>
      <c r="AN13" s="108">
        <f t="shared" si="1"/>
        <v>0</v>
      </c>
      <c r="AO13" s="109">
        <f t="shared" si="1"/>
        <v>0</v>
      </c>
      <c r="AP13" s="111">
        <f t="shared" si="1"/>
        <v>0</v>
      </c>
      <c r="AQ13" s="108">
        <f t="shared" si="1"/>
        <v>0</v>
      </c>
      <c r="AR13" s="108">
        <f t="shared" si="1"/>
        <v>20.826492464999998</v>
      </c>
      <c r="AS13" s="108">
        <f t="shared" si="1"/>
        <v>0</v>
      </c>
      <c r="AT13" s="109">
        <f t="shared" si="1"/>
        <v>0</v>
      </c>
      <c r="AU13" s="111">
        <f t="shared" si="1"/>
        <v>0</v>
      </c>
      <c r="AV13" s="108">
        <f t="shared" si="1"/>
        <v>5.655739383999999</v>
      </c>
      <c r="AW13" s="108">
        <f t="shared" si="1"/>
        <v>60.865926091000006</v>
      </c>
      <c r="AX13" s="108">
        <f t="shared" si="1"/>
        <v>0</v>
      </c>
      <c r="AY13" s="109">
        <f t="shared" si="1"/>
        <v>0</v>
      </c>
      <c r="AZ13" s="111">
        <f t="shared" si="1"/>
        <v>75.673672053</v>
      </c>
      <c r="BA13" s="108">
        <f t="shared" si="1"/>
        <v>0</v>
      </c>
      <c r="BB13" s="108">
        <f t="shared" si="1"/>
        <v>0</v>
      </c>
      <c r="BC13" s="108">
        <f t="shared" si="1"/>
        <v>0</v>
      </c>
      <c r="BD13" s="109">
        <f t="shared" si="1"/>
        <v>0</v>
      </c>
      <c r="BE13" s="111">
        <f t="shared" si="1"/>
        <v>0</v>
      </c>
      <c r="BF13" s="108">
        <f t="shared" si="1"/>
        <v>1.093549202</v>
      </c>
      <c r="BG13" s="108">
        <f t="shared" si="1"/>
        <v>1.4041100659999999</v>
      </c>
      <c r="BH13" s="108">
        <f t="shared" si="1"/>
        <v>0</v>
      </c>
      <c r="BI13" s="109">
        <f t="shared" si="1"/>
        <v>0</v>
      </c>
      <c r="BJ13" s="110">
        <f t="shared" si="1"/>
        <v>4.556535568</v>
      </c>
      <c r="BK13" s="58">
        <f>SUM(BK11:BK12)</f>
        <v>550.626358161</v>
      </c>
    </row>
    <row r="14" spans="1:63" ht="12.75">
      <c r="A14" s="11" t="s">
        <v>74</v>
      </c>
      <c r="B14" s="18" t="s">
        <v>10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</row>
    <row r="15" spans="1:63" ht="12.75">
      <c r="A15" s="11"/>
      <c r="B15" s="18" t="s">
        <v>133</v>
      </c>
      <c r="C15" s="80">
        <v>0</v>
      </c>
      <c r="D15" s="53">
        <v>0</v>
      </c>
      <c r="E15" s="45">
        <v>0</v>
      </c>
      <c r="F15" s="45">
        <v>0</v>
      </c>
      <c r="G15" s="54">
        <v>0</v>
      </c>
      <c r="H15" s="80">
        <v>0</v>
      </c>
      <c r="I15" s="45">
        <v>0</v>
      </c>
      <c r="J15" s="45">
        <v>0</v>
      </c>
      <c r="K15" s="45">
        <v>0</v>
      </c>
      <c r="L15" s="54">
        <v>0</v>
      </c>
      <c r="M15" s="80">
        <v>0</v>
      </c>
      <c r="N15" s="53">
        <v>0</v>
      </c>
      <c r="O15" s="45">
        <v>0</v>
      </c>
      <c r="P15" s="45">
        <v>0</v>
      </c>
      <c r="Q15" s="54">
        <v>0</v>
      </c>
      <c r="R15" s="80">
        <v>0</v>
      </c>
      <c r="S15" s="45">
        <v>0</v>
      </c>
      <c r="T15" s="45">
        <v>0</v>
      </c>
      <c r="U15" s="45">
        <v>0</v>
      </c>
      <c r="V15" s="54">
        <v>0</v>
      </c>
      <c r="W15" s="80">
        <v>0</v>
      </c>
      <c r="X15" s="45">
        <v>0</v>
      </c>
      <c r="Y15" s="45">
        <v>0</v>
      </c>
      <c r="Z15" s="45">
        <v>0</v>
      </c>
      <c r="AA15" s="54">
        <v>0</v>
      </c>
      <c r="AB15" s="80">
        <v>0</v>
      </c>
      <c r="AC15" s="45">
        <v>0</v>
      </c>
      <c r="AD15" s="45">
        <v>0</v>
      </c>
      <c r="AE15" s="45">
        <v>0</v>
      </c>
      <c r="AF15" s="54">
        <v>0</v>
      </c>
      <c r="AG15" s="80">
        <v>0</v>
      </c>
      <c r="AH15" s="45">
        <v>0</v>
      </c>
      <c r="AI15" s="45">
        <v>0</v>
      </c>
      <c r="AJ15" s="45">
        <v>0</v>
      </c>
      <c r="AK15" s="54">
        <v>0</v>
      </c>
      <c r="AL15" s="80">
        <v>0</v>
      </c>
      <c r="AM15" s="45">
        <v>0</v>
      </c>
      <c r="AN15" s="45">
        <v>0</v>
      </c>
      <c r="AO15" s="45">
        <v>0</v>
      </c>
      <c r="AP15" s="54">
        <v>0</v>
      </c>
      <c r="AQ15" s="80">
        <v>0</v>
      </c>
      <c r="AR15" s="53">
        <v>0</v>
      </c>
      <c r="AS15" s="45">
        <v>0</v>
      </c>
      <c r="AT15" s="45">
        <v>0</v>
      </c>
      <c r="AU15" s="54">
        <v>0</v>
      </c>
      <c r="AV15" s="80">
        <v>18.788845989</v>
      </c>
      <c r="AW15" s="45">
        <v>3.551899154</v>
      </c>
      <c r="AX15" s="45">
        <v>0</v>
      </c>
      <c r="AY15" s="45">
        <v>0</v>
      </c>
      <c r="AZ15" s="54">
        <v>83.256107205</v>
      </c>
      <c r="BA15" s="80">
        <v>0</v>
      </c>
      <c r="BB15" s="53">
        <v>0</v>
      </c>
      <c r="BC15" s="45">
        <v>0</v>
      </c>
      <c r="BD15" s="45">
        <v>0</v>
      </c>
      <c r="BE15" s="54">
        <v>0</v>
      </c>
      <c r="BF15" s="80">
        <v>2.997545815</v>
      </c>
      <c r="BG15" s="53">
        <v>7.525848617</v>
      </c>
      <c r="BH15" s="45">
        <v>0</v>
      </c>
      <c r="BI15" s="45">
        <v>0</v>
      </c>
      <c r="BJ15" s="54">
        <v>13.332012871</v>
      </c>
      <c r="BK15" s="49">
        <f aca="true" t="shared" si="2" ref="BK15:BK66">SUM(C15:BJ15)</f>
        <v>129.452259651</v>
      </c>
    </row>
    <row r="16" spans="1:63" ht="12.75">
      <c r="A16" s="11"/>
      <c r="B16" s="18" t="s">
        <v>134</v>
      </c>
      <c r="C16" s="80">
        <v>0</v>
      </c>
      <c r="D16" s="53">
        <v>0</v>
      </c>
      <c r="E16" s="45">
        <v>0</v>
      </c>
      <c r="F16" s="45">
        <v>0</v>
      </c>
      <c r="G16" s="54">
        <v>0</v>
      </c>
      <c r="H16" s="80">
        <v>0.199905513</v>
      </c>
      <c r="I16" s="45">
        <v>0</v>
      </c>
      <c r="J16" s="45">
        <v>0</v>
      </c>
      <c r="K16" s="45">
        <v>0</v>
      </c>
      <c r="L16" s="54">
        <v>1.0995444330000002</v>
      </c>
      <c r="M16" s="80">
        <v>0</v>
      </c>
      <c r="N16" s="53">
        <v>0</v>
      </c>
      <c r="O16" s="45">
        <v>0</v>
      </c>
      <c r="P16" s="45">
        <v>0</v>
      </c>
      <c r="Q16" s="54">
        <v>0</v>
      </c>
      <c r="R16" s="80">
        <v>0.044576126</v>
      </c>
      <c r="S16" s="45">
        <v>0</v>
      </c>
      <c r="T16" s="45">
        <v>0</v>
      </c>
      <c r="U16" s="45">
        <v>0</v>
      </c>
      <c r="V16" s="54">
        <v>0</v>
      </c>
      <c r="W16" s="80">
        <v>0</v>
      </c>
      <c r="X16" s="45">
        <v>0</v>
      </c>
      <c r="Y16" s="45">
        <v>0</v>
      </c>
      <c r="Z16" s="45">
        <v>0</v>
      </c>
      <c r="AA16" s="54">
        <v>0</v>
      </c>
      <c r="AB16" s="80">
        <v>0.002561276</v>
      </c>
      <c r="AC16" s="45">
        <v>0</v>
      </c>
      <c r="AD16" s="45">
        <v>0</v>
      </c>
      <c r="AE16" s="45">
        <v>0</v>
      </c>
      <c r="AF16" s="54">
        <v>0</v>
      </c>
      <c r="AG16" s="80">
        <v>0</v>
      </c>
      <c r="AH16" s="45">
        <v>0</v>
      </c>
      <c r="AI16" s="45">
        <v>0</v>
      </c>
      <c r="AJ16" s="45">
        <v>0</v>
      </c>
      <c r="AK16" s="54">
        <v>0</v>
      </c>
      <c r="AL16" s="80">
        <v>0</v>
      </c>
      <c r="AM16" s="45">
        <v>0</v>
      </c>
      <c r="AN16" s="45">
        <v>0</v>
      </c>
      <c r="AO16" s="45">
        <v>0</v>
      </c>
      <c r="AP16" s="54">
        <v>0</v>
      </c>
      <c r="AQ16" s="80">
        <v>0</v>
      </c>
      <c r="AR16" s="53">
        <v>0</v>
      </c>
      <c r="AS16" s="45">
        <v>0</v>
      </c>
      <c r="AT16" s="45">
        <v>0</v>
      </c>
      <c r="AU16" s="54">
        <v>0</v>
      </c>
      <c r="AV16" s="80">
        <v>21.945299856</v>
      </c>
      <c r="AW16" s="45">
        <v>13.13641112</v>
      </c>
      <c r="AX16" s="45">
        <v>0</v>
      </c>
      <c r="AY16" s="45">
        <v>0</v>
      </c>
      <c r="AZ16" s="54">
        <v>82.60671719199999</v>
      </c>
      <c r="BA16" s="80">
        <v>0</v>
      </c>
      <c r="BB16" s="53">
        <v>0</v>
      </c>
      <c r="BC16" s="45">
        <v>0</v>
      </c>
      <c r="BD16" s="45">
        <v>0</v>
      </c>
      <c r="BE16" s="54">
        <v>0</v>
      </c>
      <c r="BF16" s="80">
        <v>5.08106514</v>
      </c>
      <c r="BG16" s="53">
        <v>3.2950054590000004</v>
      </c>
      <c r="BH16" s="45">
        <v>0</v>
      </c>
      <c r="BI16" s="45">
        <v>0</v>
      </c>
      <c r="BJ16" s="54">
        <v>7.465810224</v>
      </c>
      <c r="BK16" s="49">
        <f t="shared" si="2"/>
        <v>134.87689633899998</v>
      </c>
    </row>
    <row r="17" spans="1:63" ht="12.75">
      <c r="A17" s="11"/>
      <c r="B17" s="18" t="s">
        <v>135</v>
      </c>
      <c r="C17" s="80">
        <v>0</v>
      </c>
      <c r="D17" s="53">
        <v>0</v>
      </c>
      <c r="E17" s="45">
        <v>0</v>
      </c>
      <c r="F17" s="45">
        <v>0</v>
      </c>
      <c r="G17" s="54">
        <v>0</v>
      </c>
      <c r="H17" s="80">
        <v>0.06469693400000001</v>
      </c>
      <c r="I17" s="45">
        <v>0</v>
      </c>
      <c r="J17" s="45">
        <v>0</v>
      </c>
      <c r="K17" s="45">
        <v>0</v>
      </c>
      <c r="L17" s="54">
        <v>0.072047516</v>
      </c>
      <c r="M17" s="80">
        <v>0</v>
      </c>
      <c r="N17" s="53">
        <v>0</v>
      </c>
      <c r="O17" s="45">
        <v>0</v>
      </c>
      <c r="P17" s="45">
        <v>0</v>
      </c>
      <c r="Q17" s="54">
        <v>0</v>
      </c>
      <c r="R17" s="80">
        <v>0.01046654</v>
      </c>
      <c r="S17" s="45">
        <v>0</v>
      </c>
      <c r="T17" s="45">
        <v>0</v>
      </c>
      <c r="U17" s="45">
        <v>0</v>
      </c>
      <c r="V17" s="54">
        <v>0</v>
      </c>
      <c r="W17" s="80">
        <v>0</v>
      </c>
      <c r="X17" s="45">
        <v>0</v>
      </c>
      <c r="Y17" s="45">
        <v>0</v>
      </c>
      <c r="Z17" s="45">
        <v>0</v>
      </c>
      <c r="AA17" s="54">
        <v>0</v>
      </c>
      <c r="AB17" s="80">
        <v>0</v>
      </c>
      <c r="AC17" s="45">
        <v>0</v>
      </c>
      <c r="AD17" s="45">
        <v>0</v>
      </c>
      <c r="AE17" s="45">
        <v>0</v>
      </c>
      <c r="AF17" s="54">
        <v>0</v>
      </c>
      <c r="AG17" s="80">
        <v>0</v>
      </c>
      <c r="AH17" s="45">
        <v>0</v>
      </c>
      <c r="AI17" s="45">
        <v>0</v>
      </c>
      <c r="AJ17" s="45">
        <v>0</v>
      </c>
      <c r="AK17" s="54">
        <v>0</v>
      </c>
      <c r="AL17" s="80">
        <v>0</v>
      </c>
      <c r="AM17" s="45">
        <v>0</v>
      </c>
      <c r="AN17" s="45">
        <v>0</v>
      </c>
      <c r="AO17" s="45">
        <v>0</v>
      </c>
      <c r="AP17" s="54">
        <v>0</v>
      </c>
      <c r="AQ17" s="80">
        <v>0</v>
      </c>
      <c r="AR17" s="53">
        <v>0</v>
      </c>
      <c r="AS17" s="45">
        <v>0</v>
      </c>
      <c r="AT17" s="45">
        <v>0</v>
      </c>
      <c r="AU17" s="54">
        <v>0</v>
      </c>
      <c r="AV17" s="80">
        <v>10.215784304</v>
      </c>
      <c r="AW17" s="45">
        <v>10.270415273</v>
      </c>
      <c r="AX17" s="45">
        <v>0</v>
      </c>
      <c r="AY17" s="45">
        <v>0</v>
      </c>
      <c r="AZ17" s="54">
        <v>57.01288479</v>
      </c>
      <c r="BA17" s="80">
        <v>0</v>
      </c>
      <c r="BB17" s="53">
        <v>0</v>
      </c>
      <c r="BC17" s="45">
        <v>0</v>
      </c>
      <c r="BD17" s="45">
        <v>0</v>
      </c>
      <c r="BE17" s="54">
        <v>0</v>
      </c>
      <c r="BF17" s="80">
        <v>2.081324768</v>
      </c>
      <c r="BG17" s="53">
        <v>0</v>
      </c>
      <c r="BH17" s="45">
        <v>0</v>
      </c>
      <c r="BI17" s="45">
        <v>0</v>
      </c>
      <c r="BJ17" s="54">
        <v>5.415819097</v>
      </c>
      <c r="BK17" s="49">
        <f t="shared" si="2"/>
        <v>85.143439222</v>
      </c>
    </row>
    <row r="18" spans="1:63" ht="12.75">
      <c r="A18" s="11"/>
      <c r="B18" s="18" t="s">
        <v>136</v>
      </c>
      <c r="C18" s="80">
        <v>0</v>
      </c>
      <c r="D18" s="53">
        <v>0</v>
      </c>
      <c r="E18" s="45">
        <v>0</v>
      </c>
      <c r="F18" s="45">
        <v>0</v>
      </c>
      <c r="G18" s="54">
        <v>0</v>
      </c>
      <c r="H18" s="80">
        <v>0.128732443</v>
      </c>
      <c r="I18" s="45">
        <v>0</v>
      </c>
      <c r="J18" s="45">
        <v>0</v>
      </c>
      <c r="K18" s="45">
        <v>0</v>
      </c>
      <c r="L18" s="54">
        <v>0.393076161</v>
      </c>
      <c r="M18" s="80">
        <v>0</v>
      </c>
      <c r="N18" s="53">
        <v>0</v>
      </c>
      <c r="O18" s="45">
        <v>0</v>
      </c>
      <c r="P18" s="45">
        <v>0</v>
      </c>
      <c r="Q18" s="54">
        <v>0</v>
      </c>
      <c r="R18" s="80">
        <v>0.010482031000000001</v>
      </c>
      <c r="S18" s="45">
        <v>0</v>
      </c>
      <c r="T18" s="45">
        <v>0</v>
      </c>
      <c r="U18" s="45">
        <v>0</v>
      </c>
      <c r="V18" s="54">
        <v>0</v>
      </c>
      <c r="W18" s="80">
        <v>0</v>
      </c>
      <c r="X18" s="45">
        <v>0</v>
      </c>
      <c r="Y18" s="45">
        <v>0</v>
      </c>
      <c r="Z18" s="45">
        <v>0</v>
      </c>
      <c r="AA18" s="54">
        <v>0</v>
      </c>
      <c r="AB18" s="80">
        <v>0</v>
      </c>
      <c r="AC18" s="45">
        <v>0</v>
      </c>
      <c r="AD18" s="45">
        <v>0</v>
      </c>
      <c r="AE18" s="45">
        <v>0</v>
      </c>
      <c r="AF18" s="54">
        <v>0</v>
      </c>
      <c r="AG18" s="80">
        <v>0</v>
      </c>
      <c r="AH18" s="45">
        <v>0</v>
      </c>
      <c r="AI18" s="45">
        <v>0</v>
      </c>
      <c r="AJ18" s="45">
        <v>0</v>
      </c>
      <c r="AK18" s="54">
        <v>0</v>
      </c>
      <c r="AL18" s="80">
        <v>0</v>
      </c>
      <c r="AM18" s="45">
        <v>0</v>
      </c>
      <c r="AN18" s="45">
        <v>0</v>
      </c>
      <c r="AO18" s="45">
        <v>0</v>
      </c>
      <c r="AP18" s="54">
        <v>0</v>
      </c>
      <c r="AQ18" s="80">
        <v>0</v>
      </c>
      <c r="AR18" s="53">
        <v>0</v>
      </c>
      <c r="AS18" s="45">
        <v>0</v>
      </c>
      <c r="AT18" s="45">
        <v>0</v>
      </c>
      <c r="AU18" s="54">
        <v>0</v>
      </c>
      <c r="AV18" s="80">
        <v>13.364037656</v>
      </c>
      <c r="AW18" s="45">
        <v>3.1417068219999997</v>
      </c>
      <c r="AX18" s="45">
        <v>0</v>
      </c>
      <c r="AY18" s="45">
        <v>0</v>
      </c>
      <c r="AZ18" s="54">
        <v>55.34087762</v>
      </c>
      <c r="BA18" s="80">
        <v>0</v>
      </c>
      <c r="BB18" s="53">
        <v>0</v>
      </c>
      <c r="BC18" s="45">
        <v>0</v>
      </c>
      <c r="BD18" s="45">
        <v>0</v>
      </c>
      <c r="BE18" s="54">
        <v>0</v>
      </c>
      <c r="BF18" s="80">
        <v>2.9341182589999995</v>
      </c>
      <c r="BG18" s="53">
        <v>1.6272201609999999</v>
      </c>
      <c r="BH18" s="45">
        <v>0</v>
      </c>
      <c r="BI18" s="45">
        <v>0</v>
      </c>
      <c r="BJ18" s="54">
        <v>7.549947773</v>
      </c>
      <c r="BK18" s="49">
        <f t="shared" si="2"/>
        <v>84.49019892599999</v>
      </c>
    </row>
    <row r="19" spans="1:63" ht="12.75">
      <c r="A19" s="11"/>
      <c r="B19" s="18" t="s">
        <v>137</v>
      </c>
      <c r="C19" s="80">
        <v>0</v>
      </c>
      <c r="D19" s="53">
        <v>0</v>
      </c>
      <c r="E19" s="45">
        <v>0</v>
      </c>
      <c r="F19" s="45">
        <v>0</v>
      </c>
      <c r="G19" s="54">
        <v>0</v>
      </c>
      <c r="H19" s="80">
        <v>0.18826144599999997</v>
      </c>
      <c r="I19" s="45">
        <v>0</v>
      </c>
      <c r="J19" s="45">
        <v>0</v>
      </c>
      <c r="K19" s="45">
        <v>0</v>
      </c>
      <c r="L19" s="54">
        <v>0.089379655</v>
      </c>
      <c r="M19" s="80">
        <v>0</v>
      </c>
      <c r="N19" s="53">
        <v>0</v>
      </c>
      <c r="O19" s="45">
        <v>0</v>
      </c>
      <c r="P19" s="45">
        <v>0</v>
      </c>
      <c r="Q19" s="54">
        <v>0</v>
      </c>
      <c r="R19" s="80">
        <v>0.061731140000000004</v>
      </c>
      <c r="S19" s="45">
        <v>0</v>
      </c>
      <c r="T19" s="45">
        <v>0</v>
      </c>
      <c r="U19" s="45">
        <v>0</v>
      </c>
      <c r="V19" s="54">
        <v>0.258055431</v>
      </c>
      <c r="W19" s="80">
        <v>0</v>
      </c>
      <c r="X19" s="45">
        <v>0</v>
      </c>
      <c r="Y19" s="45">
        <v>0</v>
      </c>
      <c r="Z19" s="45">
        <v>0</v>
      </c>
      <c r="AA19" s="54">
        <v>0</v>
      </c>
      <c r="AB19" s="80">
        <v>0</v>
      </c>
      <c r="AC19" s="45">
        <v>0</v>
      </c>
      <c r="AD19" s="45">
        <v>0</v>
      </c>
      <c r="AE19" s="45">
        <v>0</v>
      </c>
      <c r="AF19" s="54">
        <v>0</v>
      </c>
      <c r="AG19" s="80">
        <v>0</v>
      </c>
      <c r="AH19" s="45">
        <v>0</v>
      </c>
      <c r="AI19" s="45">
        <v>0</v>
      </c>
      <c r="AJ19" s="45">
        <v>0</v>
      </c>
      <c r="AK19" s="54">
        <v>0</v>
      </c>
      <c r="AL19" s="80">
        <v>0</v>
      </c>
      <c r="AM19" s="45">
        <v>0</v>
      </c>
      <c r="AN19" s="45">
        <v>0</v>
      </c>
      <c r="AO19" s="45">
        <v>0</v>
      </c>
      <c r="AP19" s="54">
        <v>0</v>
      </c>
      <c r="AQ19" s="80">
        <v>0</v>
      </c>
      <c r="AR19" s="53">
        <v>0</v>
      </c>
      <c r="AS19" s="45">
        <v>0</v>
      </c>
      <c r="AT19" s="45">
        <v>0</v>
      </c>
      <c r="AU19" s="54">
        <v>0</v>
      </c>
      <c r="AV19" s="80">
        <v>17.785217048</v>
      </c>
      <c r="AW19" s="45">
        <v>2.533484483</v>
      </c>
      <c r="AX19" s="45">
        <v>0</v>
      </c>
      <c r="AY19" s="45">
        <v>0</v>
      </c>
      <c r="AZ19" s="54">
        <v>53.611597411000005</v>
      </c>
      <c r="BA19" s="80">
        <v>0</v>
      </c>
      <c r="BB19" s="53">
        <v>0</v>
      </c>
      <c r="BC19" s="45">
        <v>0</v>
      </c>
      <c r="BD19" s="45">
        <v>0</v>
      </c>
      <c r="BE19" s="54">
        <v>0</v>
      </c>
      <c r="BF19" s="80">
        <v>5.253193499</v>
      </c>
      <c r="BG19" s="53">
        <v>0.146877171</v>
      </c>
      <c r="BH19" s="45">
        <v>0</v>
      </c>
      <c r="BI19" s="45">
        <v>0</v>
      </c>
      <c r="BJ19" s="54">
        <v>8.252658488</v>
      </c>
      <c r="BK19" s="49">
        <f t="shared" si="2"/>
        <v>88.180455772</v>
      </c>
    </row>
    <row r="20" spans="1:63" ht="12.75">
      <c r="A20" s="11"/>
      <c r="B20" s="18" t="s">
        <v>138</v>
      </c>
      <c r="C20" s="80">
        <v>0</v>
      </c>
      <c r="D20" s="53">
        <v>0</v>
      </c>
      <c r="E20" s="45">
        <v>0</v>
      </c>
      <c r="F20" s="45">
        <v>0</v>
      </c>
      <c r="G20" s="54">
        <v>0</v>
      </c>
      <c r="H20" s="80">
        <v>0.088369878</v>
      </c>
      <c r="I20" s="45">
        <v>0</v>
      </c>
      <c r="J20" s="45">
        <v>0</v>
      </c>
      <c r="K20" s="45">
        <v>0</v>
      </c>
      <c r="L20" s="54">
        <v>0.001297649</v>
      </c>
      <c r="M20" s="80">
        <v>0</v>
      </c>
      <c r="N20" s="53">
        <v>0</v>
      </c>
      <c r="O20" s="45">
        <v>0</v>
      </c>
      <c r="P20" s="45">
        <v>0</v>
      </c>
      <c r="Q20" s="54">
        <v>0</v>
      </c>
      <c r="R20" s="80">
        <v>0.003244121</v>
      </c>
      <c r="S20" s="45">
        <v>0</v>
      </c>
      <c r="T20" s="45">
        <v>0</v>
      </c>
      <c r="U20" s="45">
        <v>0</v>
      </c>
      <c r="V20" s="54">
        <v>0</v>
      </c>
      <c r="W20" s="80">
        <v>0</v>
      </c>
      <c r="X20" s="45">
        <v>0</v>
      </c>
      <c r="Y20" s="45">
        <v>0</v>
      </c>
      <c r="Z20" s="45">
        <v>0</v>
      </c>
      <c r="AA20" s="54">
        <v>0</v>
      </c>
      <c r="AB20" s="80">
        <v>0</v>
      </c>
      <c r="AC20" s="45">
        <v>0</v>
      </c>
      <c r="AD20" s="45">
        <v>0</v>
      </c>
      <c r="AE20" s="45">
        <v>0</v>
      </c>
      <c r="AF20" s="54">
        <v>0</v>
      </c>
      <c r="AG20" s="80">
        <v>0</v>
      </c>
      <c r="AH20" s="45">
        <v>0</v>
      </c>
      <c r="AI20" s="45">
        <v>0</v>
      </c>
      <c r="AJ20" s="45">
        <v>0</v>
      </c>
      <c r="AK20" s="54">
        <v>0</v>
      </c>
      <c r="AL20" s="80">
        <v>0</v>
      </c>
      <c r="AM20" s="45">
        <v>0</v>
      </c>
      <c r="AN20" s="45">
        <v>0</v>
      </c>
      <c r="AO20" s="45">
        <v>0</v>
      </c>
      <c r="AP20" s="54">
        <v>0</v>
      </c>
      <c r="AQ20" s="80">
        <v>0</v>
      </c>
      <c r="AR20" s="53">
        <v>0</v>
      </c>
      <c r="AS20" s="45">
        <v>0</v>
      </c>
      <c r="AT20" s="45">
        <v>0</v>
      </c>
      <c r="AU20" s="54">
        <v>0</v>
      </c>
      <c r="AV20" s="80">
        <v>17.137142481999998</v>
      </c>
      <c r="AW20" s="45">
        <v>4.7824034509999995</v>
      </c>
      <c r="AX20" s="45">
        <v>0</v>
      </c>
      <c r="AY20" s="45">
        <v>0</v>
      </c>
      <c r="AZ20" s="54">
        <v>62.20561811</v>
      </c>
      <c r="BA20" s="80">
        <v>0</v>
      </c>
      <c r="BB20" s="53">
        <v>0</v>
      </c>
      <c r="BC20" s="45">
        <v>0</v>
      </c>
      <c r="BD20" s="45">
        <v>0</v>
      </c>
      <c r="BE20" s="54">
        <v>0</v>
      </c>
      <c r="BF20" s="80">
        <v>3.6799972160000003</v>
      </c>
      <c r="BG20" s="53">
        <v>0.25808471</v>
      </c>
      <c r="BH20" s="45">
        <v>0</v>
      </c>
      <c r="BI20" s="45">
        <v>0</v>
      </c>
      <c r="BJ20" s="54">
        <v>7.697668559</v>
      </c>
      <c r="BK20" s="49">
        <f t="shared" si="2"/>
        <v>95.85382617600001</v>
      </c>
    </row>
    <row r="21" spans="1:63" ht="12.75">
      <c r="A21" s="11"/>
      <c r="B21" s="18" t="s">
        <v>139</v>
      </c>
      <c r="C21" s="80">
        <v>0</v>
      </c>
      <c r="D21" s="53">
        <v>0</v>
      </c>
      <c r="E21" s="45">
        <v>0</v>
      </c>
      <c r="F21" s="45">
        <v>0</v>
      </c>
      <c r="G21" s="54">
        <v>0</v>
      </c>
      <c r="H21" s="80">
        <v>0.077494981</v>
      </c>
      <c r="I21" s="45">
        <v>0</v>
      </c>
      <c r="J21" s="45">
        <v>0</v>
      </c>
      <c r="K21" s="45">
        <v>0</v>
      </c>
      <c r="L21" s="54">
        <v>0.153627473</v>
      </c>
      <c r="M21" s="80">
        <v>0</v>
      </c>
      <c r="N21" s="53">
        <v>0</v>
      </c>
      <c r="O21" s="45">
        <v>0</v>
      </c>
      <c r="P21" s="45">
        <v>0</v>
      </c>
      <c r="Q21" s="54">
        <v>0</v>
      </c>
      <c r="R21" s="80">
        <v>0.032421654</v>
      </c>
      <c r="S21" s="45">
        <v>0</v>
      </c>
      <c r="T21" s="45">
        <v>0</v>
      </c>
      <c r="U21" s="45">
        <v>0</v>
      </c>
      <c r="V21" s="54">
        <v>0</v>
      </c>
      <c r="W21" s="80">
        <v>0</v>
      </c>
      <c r="X21" s="45">
        <v>0</v>
      </c>
      <c r="Y21" s="45">
        <v>0</v>
      </c>
      <c r="Z21" s="45">
        <v>0</v>
      </c>
      <c r="AA21" s="54">
        <v>0</v>
      </c>
      <c r="AB21" s="80">
        <v>0</v>
      </c>
      <c r="AC21" s="45">
        <v>0</v>
      </c>
      <c r="AD21" s="45">
        <v>0</v>
      </c>
      <c r="AE21" s="45">
        <v>0</v>
      </c>
      <c r="AF21" s="54">
        <v>0</v>
      </c>
      <c r="AG21" s="80">
        <v>0</v>
      </c>
      <c r="AH21" s="45">
        <v>0</v>
      </c>
      <c r="AI21" s="45">
        <v>0</v>
      </c>
      <c r="AJ21" s="45">
        <v>0</v>
      </c>
      <c r="AK21" s="54">
        <v>0</v>
      </c>
      <c r="AL21" s="80">
        <v>0</v>
      </c>
      <c r="AM21" s="45">
        <v>0</v>
      </c>
      <c r="AN21" s="45">
        <v>0</v>
      </c>
      <c r="AO21" s="45">
        <v>0</v>
      </c>
      <c r="AP21" s="54">
        <v>0</v>
      </c>
      <c r="AQ21" s="80">
        <v>0</v>
      </c>
      <c r="AR21" s="53">
        <v>0</v>
      </c>
      <c r="AS21" s="45">
        <v>0</v>
      </c>
      <c r="AT21" s="45">
        <v>0</v>
      </c>
      <c r="AU21" s="54">
        <v>0</v>
      </c>
      <c r="AV21" s="80">
        <v>10.447912719</v>
      </c>
      <c r="AW21" s="45">
        <v>1.178840868</v>
      </c>
      <c r="AX21" s="45">
        <v>0</v>
      </c>
      <c r="AY21" s="45">
        <v>0</v>
      </c>
      <c r="AZ21" s="54">
        <v>38.104210631</v>
      </c>
      <c r="BA21" s="80">
        <v>0</v>
      </c>
      <c r="BB21" s="53">
        <v>0</v>
      </c>
      <c r="BC21" s="45">
        <v>0</v>
      </c>
      <c r="BD21" s="45">
        <v>0</v>
      </c>
      <c r="BE21" s="54">
        <v>0</v>
      </c>
      <c r="BF21" s="80">
        <v>2.153481227</v>
      </c>
      <c r="BG21" s="53">
        <v>1.764679129</v>
      </c>
      <c r="BH21" s="45">
        <v>0</v>
      </c>
      <c r="BI21" s="45">
        <v>0</v>
      </c>
      <c r="BJ21" s="54">
        <v>3.092482666</v>
      </c>
      <c r="BK21" s="49">
        <f t="shared" si="2"/>
        <v>57.005151348000005</v>
      </c>
    </row>
    <row r="22" spans="1:63" ht="12.75">
      <c r="A22" s="11"/>
      <c r="B22" s="18" t="s">
        <v>140</v>
      </c>
      <c r="C22" s="80">
        <v>0</v>
      </c>
      <c r="D22" s="53">
        <v>0</v>
      </c>
      <c r="E22" s="45">
        <v>0</v>
      </c>
      <c r="F22" s="45">
        <v>0</v>
      </c>
      <c r="G22" s="54">
        <v>0</v>
      </c>
      <c r="H22" s="80">
        <v>0.152130443</v>
      </c>
      <c r="I22" s="45">
        <v>0</v>
      </c>
      <c r="J22" s="45">
        <v>0</v>
      </c>
      <c r="K22" s="45">
        <v>0</v>
      </c>
      <c r="L22" s="54">
        <v>0.967280729</v>
      </c>
      <c r="M22" s="80">
        <v>0</v>
      </c>
      <c r="N22" s="53">
        <v>0</v>
      </c>
      <c r="O22" s="45">
        <v>0</v>
      </c>
      <c r="P22" s="45">
        <v>0</v>
      </c>
      <c r="Q22" s="54">
        <v>0</v>
      </c>
      <c r="R22" s="80">
        <v>0.078587637</v>
      </c>
      <c r="S22" s="45">
        <v>0</v>
      </c>
      <c r="T22" s="45">
        <v>0</v>
      </c>
      <c r="U22" s="45">
        <v>0</v>
      </c>
      <c r="V22" s="54">
        <v>0.026363265000000004</v>
      </c>
      <c r="W22" s="80">
        <v>0</v>
      </c>
      <c r="X22" s="45">
        <v>0</v>
      </c>
      <c r="Y22" s="45">
        <v>0</v>
      </c>
      <c r="Z22" s="45">
        <v>0</v>
      </c>
      <c r="AA22" s="54">
        <v>0</v>
      </c>
      <c r="AB22" s="80">
        <v>0.003125174</v>
      </c>
      <c r="AC22" s="45">
        <v>0</v>
      </c>
      <c r="AD22" s="45">
        <v>0</v>
      </c>
      <c r="AE22" s="45">
        <v>0</v>
      </c>
      <c r="AF22" s="54">
        <v>0</v>
      </c>
      <c r="AG22" s="80">
        <v>0</v>
      </c>
      <c r="AH22" s="45">
        <v>0</v>
      </c>
      <c r="AI22" s="45">
        <v>0</v>
      </c>
      <c r="AJ22" s="45">
        <v>0</v>
      </c>
      <c r="AK22" s="54">
        <v>0</v>
      </c>
      <c r="AL22" s="80">
        <v>0</v>
      </c>
      <c r="AM22" s="45">
        <v>0</v>
      </c>
      <c r="AN22" s="45">
        <v>0</v>
      </c>
      <c r="AO22" s="45">
        <v>0</v>
      </c>
      <c r="AP22" s="54">
        <v>0</v>
      </c>
      <c r="AQ22" s="80">
        <v>0</v>
      </c>
      <c r="AR22" s="53">
        <v>0</v>
      </c>
      <c r="AS22" s="45">
        <v>0</v>
      </c>
      <c r="AT22" s="45">
        <v>0</v>
      </c>
      <c r="AU22" s="54">
        <v>0</v>
      </c>
      <c r="AV22" s="80">
        <v>13.252585095</v>
      </c>
      <c r="AW22" s="45">
        <v>3.788621323</v>
      </c>
      <c r="AX22" s="45">
        <v>0</v>
      </c>
      <c r="AY22" s="45">
        <v>0</v>
      </c>
      <c r="AZ22" s="54">
        <v>43.552323307</v>
      </c>
      <c r="BA22" s="80">
        <v>0</v>
      </c>
      <c r="BB22" s="53">
        <v>0</v>
      </c>
      <c r="BC22" s="45">
        <v>0</v>
      </c>
      <c r="BD22" s="45">
        <v>0</v>
      </c>
      <c r="BE22" s="54">
        <v>0</v>
      </c>
      <c r="BF22" s="80">
        <v>3.024143579</v>
      </c>
      <c r="BG22" s="53">
        <v>1.6505005179999999</v>
      </c>
      <c r="BH22" s="45">
        <v>0</v>
      </c>
      <c r="BI22" s="45">
        <v>0</v>
      </c>
      <c r="BJ22" s="54">
        <v>4.6903376979999996</v>
      </c>
      <c r="BK22" s="49">
        <f t="shared" si="2"/>
        <v>71.18599876799999</v>
      </c>
    </row>
    <row r="23" spans="1:63" ht="12.75">
      <c r="A23" s="11"/>
      <c r="B23" s="18" t="s">
        <v>141</v>
      </c>
      <c r="C23" s="80">
        <v>0</v>
      </c>
      <c r="D23" s="53">
        <v>0</v>
      </c>
      <c r="E23" s="45">
        <v>0</v>
      </c>
      <c r="F23" s="45">
        <v>0</v>
      </c>
      <c r="G23" s="54">
        <v>0</v>
      </c>
      <c r="H23" s="80">
        <v>0.070694391</v>
      </c>
      <c r="I23" s="45">
        <v>0.005596048</v>
      </c>
      <c r="J23" s="45">
        <v>0</v>
      </c>
      <c r="K23" s="45">
        <v>0</v>
      </c>
      <c r="L23" s="54">
        <v>0.067712186</v>
      </c>
      <c r="M23" s="80">
        <v>0</v>
      </c>
      <c r="N23" s="53">
        <v>0</v>
      </c>
      <c r="O23" s="45">
        <v>0</v>
      </c>
      <c r="P23" s="45">
        <v>0</v>
      </c>
      <c r="Q23" s="54">
        <v>0</v>
      </c>
      <c r="R23" s="80">
        <v>0.037813740000000005</v>
      </c>
      <c r="S23" s="45">
        <v>0</v>
      </c>
      <c r="T23" s="45">
        <v>0</v>
      </c>
      <c r="U23" s="45">
        <v>0</v>
      </c>
      <c r="V23" s="54">
        <v>0</v>
      </c>
      <c r="W23" s="80">
        <v>0</v>
      </c>
      <c r="X23" s="45">
        <v>0</v>
      </c>
      <c r="Y23" s="45">
        <v>0</v>
      </c>
      <c r="Z23" s="45">
        <v>0</v>
      </c>
      <c r="AA23" s="54">
        <v>0</v>
      </c>
      <c r="AB23" s="80">
        <v>0</v>
      </c>
      <c r="AC23" s="45">
        <v>0</v>
      </c>
      <c r="AD23" s="45">
        <v>0</v>
      </c>
      <c r="AE23" s="45">
        <v>0</v>
      </c>
      <c r="AF23" s="54">
        <v>0</v>
      </c>
      <c r="AG23" s="80">
        <v>0</v>
      </c>
      <c r="AH23" s="45">
        <v>0</v>
      </c>
      <c r="AI23" s="45">
        <v>0</v>
      </c>
      <c r="AJ23" s="45">
        <v>0</v>
      </c>
      <c r="AK23" s="54">
        <v>0</v>
      </c>
      <c r="AL23" s="80">
        <v>0</v>
      </c>
      <c r="AM23" s="45">
        <v>0</v>
      </c>
      <c r="AN23" s="45">
        <v>0</v>
      </c>
      <c r="AO23" s="45">
        <v>0</v>
      </c>
      <c r="AP23" s="54">
        <v>0</v>
      </c>
      <c r="AQ23" s="80">
        <v>0</v>
      </c>
      <c r="AR23" s="53">
        <v>0</v>
      </c>
      <c r="AS23" s="45">
        <v>0</v>
      </c>
      <c r="AT23" s="45">
        <v>0</v>
      </c>
      <c r="AU23" s="54">
        <v>0</v>
      </c>
      <c r="AV23" s="80">
        <v>14.014549446999998</v>
      </c>
      <c r="AW23" s="45">
        <v>1.3982536730000001</v>
      </c>
      <c r="AX23" s="45">
        <v>0</v>
      </c>
      <c r="AY23" s="45">
        <v>0</v>
      </c>
      <c r="AZ23" s="54">
        <v>37.169671718</v>
      </c>
      <c r="BA23" s="80">
        <v>0</v>
      </c>
      <c r="BB23" s="53">
        <v>0</v>
      </c>
      <c r="BC23" s="45">
        <v>0</v>
      </c>
      <c r="BD23" s="45">
        <v>0</v>
      </c>
      <c r="BE23" s="54">
        <v>0</v>
      </c>
      <c r="BF23" s="80">
        <v>5.176169864</v>
      </c>
      <c r="BG23" s="53">
        <v>0.139362983</v>
      </c>
      <c r="BH23" s="45">
        <v>0</v>
      </c>
      <c r="BI23" s="45">
        <v>0</v>
      </c>
      <c r="BJ23" s="54">
        <v>6.314289316000001</v>
      </c>
      <c r="BK23" s="49">
        <f t="shared" si="2"/>
        <v>64.394113366</v>
      </c>
    </row>
    <row r="24" spans="1:63" ht="12.75">
      <c r="A24" s="11"/>
      <c r="B24" s="18" t="s">
        <v>142</v>
      </c>
      <c r="C24" s="80">
        <v>0</v>
      </c>
      <c r="D24" s="53">
        <v>0</v>
      </c>
      <c r="E24" s="45">
        <v>0</v>
      </c>
      <c r="F24" s="45">
        <v>0</v>
      </c>
      <c r="G24" s="54">
        <v>0</v>
      </c>
      <c r="H24" s="80">
        <v>0</v>
      </c>
      <c r="I24" s="45">
        <v>0</v>
      </c>
      <c r="J24" s="45">
        <v>0</v>
      </c>
      <c r="K24" s="45">
        <v>0</v>
      </c>
      <c r="L24" s="54">
        <v>0</v>
      </c>
      <c r="M24" s="80">
        <v>0</v>
      </c>
      <c r="N24" s="53">
        <v>0</v>
      </c>
      <c r="O24" s="45">
        <v>0</v>
      </c>
      <c r="P24" s="45">
        <v>0</v>
      </c>
      <c r="Q24" s="54">
        <v>0</v>
      </c>
      <c r="R24" s="80">
        <v>0</v>
      </c>
      <c r="S24" s="45">
        <v>0</v>
      </c>
      <c r="T24" s="45">
        <v>0</v>
      </c>
      <c r="U24" s="45">
        <v>0</v>
      </c>
      <c r="V24" s="54">
        <v>0</v>
      </c>
      <c r="W24" s="80">
        <v>0</v>
      </c>
      <c r="X24" s="45">
        <v>0</v>
      </c>
      <c r="Y24" s="45">
        <v>0</v>
      </c>
      <c r="Z24" s="45">
        <v>0</v>
      </c>
      <c r="AA24" s="54">
        <v>0</v>
      </c>
      <c r="AB24" s="80">
        <v>0</v>
      </c>
      <c r="AC24" s="45">
        <v>0</v>
      </c>
      <c r="AD24" s="45">
        <v>0</v>
      </c>
      <c r="AE24" s="45">
        <v>0</v>
      </c>
      <c r="AF24" s="54">
        <v>0</v>
      </c>
      <c r="AG24" s="80">
        <v>0</v>
      </c>
      <c r="AH24" s="45">
        <v>0</v>
      </c>
      <c r="AI24" s="45">
        <v>0</v>
      </c>
      <c r="AJ24" s="45">
        <v>0</v>
      </c>
      <c r="AK24" s="54">
        <v>0</v>
      </c>
      <c r="AL24" s="80">
        <v>0</v>
      </c>
      <c r="AM24" s="45">
        <v>0</v>
      </c>
      <c r="AN24" s="45">
        <v>0</v>
      </c>
      <c r="AO24" s="45">
        <v>0</v>
      </c>
      <c r="AP24" s="54">
        <v>0</v>
      </c>
      <c r="AQ24" s="80">
        <v>0</v>
      </c>
      <c r="AR24" s="53">
        <v>0</v>
      </c>
      <c r="AS24" s="45">
        <v>0</v>
      </c>
      <c r="AT24" s="45">
        <v>0</v>
      </c>
      <c r="AU24" s="54">
        <v>0</v>
      </c>
      <c r="AV24" s="80">
        <v>21.139220354000003</v>
      </c>
      <c r="AW24" s="45">
        <v>5.9534389679999995</v>
      </c>
      <c r="AX24" s="45">
        <v>0</v>
      </c>
      <c r="AY24" s="45">
        <v>0</v>
      </c>
      <c r="AZ24" s="54">
        <v>73.59466535600001</v>
      </c>
      <c r="BA24" s="80">
        <v>0</v>
      </c>
      <c r="BB24" s="53">
        <v>0</v>
      </c>
      <c r="BC24" s="45">
        <v>0</v>
      </c>
      <c r="BD24" s="45">
        <v>0</v>
      </c>
      <c r="BE24" s="54">
        <v>0</v>
      </c>
      <c r="BF24" s="80">
        <v>3.504504051</v>
      </c>
      <c r="BG24" s="53">
        <v>0.235657353</v>
      </c>
      <c r="BH24" s="45">
        <v>0</v>
      </c>
      <c r="BI24" s="45">
        <v>0</v>
      </c>
      <c r="BJ24" s="54">
        <v>2.525030072</v>
      </c>
      <c r="BK24" s="49">
        <f t="shared" si="2"/>
        <v>106.952516154</v>
      </c>
    </row>
    <row r="25" spans="1:63" ht="12.75">
      <c r="A25" s="11"/>
      <c r="B25" s="18" t="s">
        <v>143</v>
      </c>
      <c r="C25" s="80">
        <v>0</v>
      </c>
      <c r="D25" s="53">
        <v>0</v>
      </c>
      <c r="E25" s="45">
        <v>0</v>
      </c>
      <c r="F25" s="45">
        <v>0</v>
      </c>
      <c r="G25" s="54">
        <v>0</v>
      </c>
      <c r="H25" s="80">
        <v>0</v>
      </c>
      <c r="I25" s="45">
        <v>0</v>
      </c>
      <c r="J25" s="45">
        <v>0</v>
      </c>
      <c r="K25" s="45">
        <v>0</v>
      </c>
      <c r="L25" s="54">
        <v>0</v>
      </c>
      <c r="M25" s="80">
        <v>0</v>
      </c>
      <c r="N25" s="53">
        <v>0</v>
      </c>
      <c r="O25" s="45">
        <v>0</v>
      </c>
      <c r="P25" s="45">
        <v>0</v>
      </c>
      <c r="Q25" s="54">
        <v>0</v>
      </c>
      <c r="R25" s="80">
        <v>0</v>
      </c>
      <c r="S25" s="45">
        <v>0</v>
      </c>
      <c r="T25" s="45">
        <v>0</v>
      </c>
      <c r="U25" s="45">
        <v>0</v>
      </c>
      <c r="V25" s="54">
        <v>0</v>
      </c>
      <c r="W25" s="80">
        <v>0</v>
      </c>
      <c r="X25" s="45">
        <v>0</v>
      </c>
      <c r="Y25" s="45">
        <v>0</v>
      </c>
      <c r="Z25" s="45">
        <v>0</v>
      </c>
      <c r="AA25" s="54">
        <v>0</v>
      </c>
      <c r="AB25" s="80">
        <v>0</v>
      </c>
      <c r="AC25" s="45">
        <v>0</v>
      </c>
      <c r="AD25" s="45">
        <v>0</v>
      </c>
      <c r="AE25" s="45">
        <v>0</v>
      </c>
      <c r="AF25" s="54">
        <v>0</v>
      </c>
      <c r="AG25" s="80">
        <v>0</v>
      </c>
      <c r="AH25" s="45">
        <v>0</v>
      </c>
      <c r="AI25" s="45">
        <v>0</v>
      </c>
      <c r="AJ25" s="45">
        <v>0</v>
      </c>
      <c r="AK25" s="54">
        <v>0</v>
      </c>
      <c r="AL25" s="80">
        <v>0</v>
      </c>
      <c r="AM25" s="45">
        <v>0</v>
      </c>
      <c r="AN25" s="45">
        <v>0</v>
      </c>
      <c r="AO25" s="45">
        <v>0</v>
      </c>
      <c r="AP25" s="54">
        <v>0</v>
      </c>
      <c r="AQ25" s="80">
        <v>0</v>
      </c>
      <c r="AR25" s="53">
        <v>0</v>
      </c>
      <c r="AS25" s="45">
        <v>0</v>
      </c>
      <c r="AT25" s="45">
        <v>0</v>
      </c>
      <c r="AU25" s="54">
        <v>0</v>
      </c>
      <c r="AV25" s="80">
        <v>15.468316278</v>
      </c>
      <c r="AW25" s="45">
        <v>7.1629163689999995</v>
      </c>
      <c r="AX25" s="45">
        <v>0</v>
      </c>
      <c r="AY25" s="45">
        <v>0</v>
      </c>
      <c r="AZ25" s="54">
        <v>39.599138205</v>
      </c>
      <c r="BA25" s="80">
        <v>0</v>
      </c>
      <c r="BB25" s="53">
        <v>0</v>
      </c>
      <c r="BC25" s="45">
        <v>0</v>
      </c>
      <c r="BD25" s="45">
        <v>0</v>
      </c>
      <c r="BE25" s="54">
        <v>0</v>
      </c>
      <c r="BF25" s="80">
        <v>2.355027897</v>
      </c>
      <c r="BG25" s="53">
        <v>0.09233235699999999</v>
      </c>
      <c r="BH25" s="45">
        <v>0</v>
      </c>
      <c r="BI25" s="45">
        <v>0</v>
      </c>
      <c r="BJ25" s="54">
        <v>4.162972148</v>
      </c>
      <c r="BK25" s="49">
        <f t="shared" si="2"/>
        <v>68.840703254</v>
      </c>
    </row>
    <row r="26" spans="1:63" ht="12.75">
      <c r="A26" s="11"/>
      <c r="B26" s="18" t="s">
        <v>144</v>
      </c>
      <c r="C26" s="80">
        <v>0</v>
      </c>
      <c r="D26" s="53">
        <v>0</v>
      </c>
      <c r="E26" s="45">
        <v>0</v>
      </c>
      <c r="F26" s="45">
        <v>0</v>
      </c>
      <c r="G26" s="54">
        <v>0</v>
      </c>
      <c r="H26" s="80">
        <v>0</v>
      </c>
      <c r="I26" s="45">
        <v>0</v>
      </c>
      <c r="J26" s="45">
        <v>0</v>
      </c>
      <c r="K26" s="45">
        <v>0</v>
      </c>
      <c r="L26" s="54">
        <v>0</v>
      </c>
      <c r="M26" s="80">
        <v>0</v>
      </c>
      <c r="N26" s="53">
        <v>0</v>
      </c>
      <c r="O26" s="45">
        <v>0</v>
      </c>
      <c r="P26" s="45">
        <v>0</v>
      </c>
      <c r="Q26" s="54">
        <v>0</v>
      </c>
      <c r="R26" s="80">
        <v>0</v>
      </c>
      <c r="S26" s="45">
        <v>0</v>
      </c>
      <c r="T26" s="45">
        <v>0</v>
      </c>
      <c r="U26" s="45">
        <v>0</v>
      </c>
      <c r="V26" s="54">
        <v>0</v>
      </c>
      <c r="W26" s="80">
        <v>0</v>
      </c>
      <c r="X26" s="45">
        <v>0</v>
      </c>
      <c r="Y26" s="45">
        <v>0</v>
      </c>
      <c r="Z26" s="45">
        <v>0</v>
      </c>
      <c r="AA26" s="54">
        <v>0</v>
      </c>
      <c r="AB26" s="80">
        <v>0</v>
      </c>
      <c r="AC26" s="45">
        <v>0</v>
      </c>
      <c r="AD26" s="45">
        <v>0</v>
      </c>
      <c r="AE26" s="45">
        <v>0</v>
      </c>
      <c r="AF26" s="54">
        <v>0</v>
      </c>
      <c r="AG26" s="80">
        <v>0</v>
      </c>
      <c r="AH26" s="45">
        <v>0</v>
      </c>
      <c r="AI26" s="45">
        <v>0</v>
      </c>
      <c r="AJ26" s="45">
        <v>0</v>
      </c>
      <c r="AK26" s="54">
        <v>0</v>
      </c>
      <c r="AL26" s="80">
        <v>0</v>
      </c>
      <c r="AM26" s="45">
        <v>0</v>
      </c>
      <c r="AN26" s="45">
        <v>0</v>
      </c>
      <c r="AO26" s="45">
        <v>0</v>
      </c>
      <c r="AP26" s="54">
        <v>0</v>
      </c>
      <c r="AQ26" s="80">
        <v>0</v>
      </c>
      <c r="AR26" s="53">
        <v>0</v>
      </c>
      <c r="AS26" s="45">
        <v>0</v>
      </c>
      <c r="AT26" s="45">
        <v>0</v>
      </c>
      <c r="AU26" s="54">
        <v>0</v>
      </c>
      <c r="AV26" s="80">
        <v>19.433371808</v>
      </c>
      <c r="AW26" s="45">
        <v>5.902049775</v>
      </c>
      <c r="AX26" s="45">
        <v>0</v>
      </c>
      <c r="AY26" s="45">
        <v>0</v>
      </c>
      <c r="AZ26" s="54">
        <v>87.841382579</v>
      </c>
      <c r="BA26" s="80">
        <v>0</v>
      </c>
      <c r="BB26" s="53">
        <v>0</v>
      </c>
      <c r="BC26" s="45">
        <v>0</v>
      </c>
      <c r="BD26" s="45">
        <v>0</v>
      </c>
      <c r="BE26" s="54">
        <v>0</v>
      </c>
      <c r="BF26" s="80">
        <v>3.77950888</v>
      </c>
      <c r="BG26" s="53">
        <v>1.039355795</v>
      </c>
      <c r="BH26" s="45">
        <v>0</v>
      </c>
      <c r="BI26" s="45">
        <v>0</v>
      </c>
      <c r="BJ26" s="54">
        <v>7.063064152</v>
      </c>
      <c r="BK26" s="49">
        <f t="shared" si="2"/>
        <v>125.05873298899999</v>
      </c>
    </row>
    <row r="27" spans="1:63" ht="12.75">
      <c r="A27" s="11"/>
      <c r="B27" s="18" t="s">
        <v>145</v>
      </c>
      <c r="C27" s="80">
        <v>0</v>
      </c>
      <c r="D27" s="53">
        <v>0</v>
      </c>
      <c r="E27" s="45">
        <v>0</v>
      </c>
      <c r="F27" s="45">
        <v>0</v>
      </c>
      <c r="G27" s="54">
        <v>0</v>
      </c>
      <c r="H27" s="80">
        <v>0</v>
      </c>
      <c r="I27" s="45">
        <v>0</v>
      </c>
      <c r="J27" s="45">
        <v>0</v>
      </c>
      <c r="K27" s="45">
        <v>0</v>
      </c>
      <c r="L27" s="54">
        <v>0</v>
      </c>
      <c r="M27" s="80">
        <v>0</v>
      </c>
      <c r="N27" s="53">
        <v>0</v>
      </c>
      <c r="O27" s="45">
        <v>0</v>
      </c>
      <c r="P27" s="45">
        <v>0</v>
      </c>
      <c r="Q27" s="54">
        <v>0</v>
      </c>
      <c r="R27" s="80">
        <v>0</v>
      </c>
      <c r="S27" s="45">
        <v>0</v>
      </c>
      <c r="T27" s="45">
        <v>0</v>
      </c>
      <c r="U27" s="45">
        <v>0</v>
      </c>
      <c r="V27" s="54">
        <v>0</v>
      </c>
      <c r="W27" s="80">
        <v>0</v>
      </c>
      <c r="X27" s="45">
        <v>0</v>
      </c>
      <c r="Y27" s="45">
        <v>0</v>
      </c>
      <c r="Z27" s="45">
        <v>0</v>
      </c>
      <c r="AA27" s="54">
        <v>0</v>
      </c>
      <c r="AB27" s="80">
        <v>0</v>
      </c>
      <c r="AC27" s="45">
        <v>0</v>
      </c>
      <c r="AD27" s="45">
        <v>0</v>
      </c>
      <c r="AE27" s="45">
        <v>0</v>
      </c>
      <c r="AF27" s="54">
        <v>0</v>
      </c>
      <c r="AG27" s="80">
        <v>0</v>
      </c>
      <c r="AH27" s="45">
        <v>0</v>
      </c>
      <c r="AI27" s="45">
        <v>0</v>
      </c>
      <c r="AJ27" s="45">
        <v>0</v>
      </c>
      <c r="AK27" s="54">
        <v>0</v>
      </c>
      <c r="AL27" s="80">
        <v>0</v>
      </c>
      <c r="AM27" s="45">
        <v>0</v>
      </c>
      <c r="AN27" s="45">
        <v>0</v>
      </c>
      <c r="AO27" s="45">
        <v>0</v>
      </c>
      <c r="AP27" s="54">
        <v>0</v>
      </c>
      <c r="AQ27" s="80">
        <v>0</v>
      </c>
      <c r="AR27" s="53">
        <v>0</v>
      </c>
      <c r="AS27" s="45">
        <v>0</v>
      </c>
      <c r="AT27" s="45">
        <v>0</v>
      </c>
      <c r="AU27" s="54">
        <v>0</v>
      </c>
      <c r="AV27" s="80">
        <v>21.196116829</v>
      </c>
      <c r="AW27" s="45">
        <v>5.6431597380000005</v>
      </c>
      <c r="AX27" s="45">
        <v>0</v>
      </c>
      <c r="AY27" s="45">
        <v>0</v>
      </c>
      <c r="AZ27" s="54">
        <v>109.663589792</v>
      </c>
      <c r="BA27" s="80">
        <v>0</v>
      </c>
      <c r="BB27" s="53">
        <v>0</v>
      </c>
      <c r="BC27" s="45">
        <v>0</v>
      </c>
      <c r="BD27" s="45">
        <v>0</v>
      </c>
      <c r="BE27" s="54">
        <v>0</v>
      </c>
      <c r="BF27" s="80">
        <v>4.170418913</v>
      </c>
      <c r="BG27" s="53">
        <v>0.22922978400000002</v>
      </c>
      <c r="BH27" s="45">
        <v>0</v>
      </c>
      <c r="BI27" s="45">
        <v>0</v>
      </c>
      <c r="BJ27" s="54">
        <v>7.135292183000001</v>
      </c>
      <c r="BK27" s="49">
        <f t="shared" si="2"/>
        <v>148.037807239</v>
      </c>
    </row>
    <row r="28" spans="1:63" ht="12.75">
      <c r="A28" s="11"/>
      <c r="B28" s="18" t="s">
        <v>146</v>
      </c>
      <c r="C28" s="80">
        <v>0</v>
      </c>
      <c r="D28" s="53">
        <v>10.034851659000001</v>
      </c>
      <c r="E28" s="45">
        <v>0</v>
      </c>
      <c r="F28" s="45">
        <v>0</v>
      </c>
      <c r="G28" s="54">
        <v>0</v>
      </c>
      <c r="H28" s="80">
        <v>0.168148021</v>
      </c>
      <c r="I28" s="45">
        <v>37.234336026</v>
      </c>
      <c r="J28" s="45">
        <v>0</v>
      </c>
      <c r="K28" s="45">
        <v>0</v>
      </c>
      <c r="L28" s="54">
        <v>1.8658722899999998</v>
      </c>
      <c r="M28" s="80">
        <v>0</v>
      </c>
      <c r="N28" s="53">
        <v>0</v>
      </c>
      <c r="O28" s="45">
        <v>0</v>
      </c>
      <c r="P28" s="45">
        <v>0</v>
      </c>
      <c r="Q28" s="54">
        <v>0</v>
      </c>
      <c r="R28" s="80">
        <v>0.004390288</v>
      </c>
      <c r="S28" s="45">
        <v>0</v>
      </c>
      <c r="T28" s="45">
        <v>0</v>
      </c>
      <c r="U28" s="45">
        <v>0</v>
      </c>
      <c r="V28" s="54">
        <v>0</v>
      </c>
      <c r="W28" s="80">
        <v>0</v>
      </c>
      <c r="X28" s="45">
        <v>0</v>
      </c>
      <c r="Y28" s="45">
        <v>0</v>
      </c>
      <c r="Z28" s="45">
        <v>0</v>
      </c>
      <c r="AA28" s="54">
        <v>0</v>
      </c>
      <c r="AB28" s="80">
        <v>0</v>
      </c>
      <c r="AC28" s="45">
        <v>0</v>
      </c>
      <c r="AD28" s="45">
        <v>0</v>
      </c>
      <c r="AE28" s="45">
        <v>0</v>
      </c>
      <c r="AF28" s="54">
        <v>0</v>
      </c>
      <c r="AG28" s="80">
        <v>0</v>
      </c>
      <c r="AH28" s="45">
        <v>0</v>
      </c>
      <c r="AI28" s="45">
        <v>0</v>
      </c>
      <c r="AJ28" s="45">
        <v>0</v>
      </c>
      <c r="AK28" s="54">
        <v>0</v>
      </c>
      <c r="AL28" s="80">
        <v>0</v>
      </c>
      <c r="AM28" s="45">
        <v>0</v>
      </c>
      <c r="AN28" s="45">
        <v>0</v>
      </c>
      <c r="AO28" s="45">
        <v>0</v>
      </c>
      <c r="AP28" s="54">
        <v>0</v>
      </c>
      <c r="AQ28" s="80">
        <v>0</v>
      </c>
      <c r="AR28" s="53">
        <v>0</v>
      </c>
      <c r="AS28" s="45">
        <v>0</v>
      </c>
      <c r="AT28" s="45">
        <v>0</v>
      </c>
      <c r="AU28" s="54">
        <v>0</v>
      </c>
      <c r="AV28" s="80">
        <v>0.895485883</v>
      </c>
      <c r="AW28" s="45">
        <v>54.280448864</v>
      </c>
      <c r="AX28" s="45">
        <v>0</v>
      </c>
      <c r="AY28" s="45">
        <v>0</v>
      </c>
      <c r="AZ28" s="54">
        <v>37.206697795</v>
      </c>
      <c r="BA28" s="80">
        <v>0</v>
      </c>
      <c r="BB28" s="53">
        <v>0</v>
      </c>
      <c r="BC28" s="45">
        <v>0</v>
      </c>
      <c r="BD28" s="45">
        <v>0</v>
      </c>
      <c r="BE28" s="54">
        <v>0</v>
      </c>
      <c r="BF28" s="80">
        <v>0.060335532</v>
      </c>
      <c r="BG28" s="53">
        <v>45.980760491000005</v>
      </c>
      <c r="BH28" s="45">
        <v>0</v>
      </c>
      <c r="BI28" s="45">
        <v>0</v>
      </c>
      <c r="BJ28" s="54">
        <v>8.894311991</v>
      </c>
      <c r="BK28" s="49">
        <f t="shared" si="2"/>
        <v>196.62563884000002</v>
      </c>
    </row>
    <row r="29" spans="1:63" ht="12.75">
      <c r="A29" s="11"/>
      <c r="B29" s="18" t="s">
        <v>147</v>
      </c>
      <c r="C29" s="80">
        <v>0</v>
      </c>
      <c r="D29" s="53">
        <v>15.232547794999999</v>
      </c>
      <c r="E29" s="45">
        <v>0</v>
      </c>
      <c r="F29" s="45">
        <v>0</v>
      </c>
      <c r="G29" s="54">
        <v>0</v>
      </c>
      <c r="H29" s="80">
        <v>0.177912534</v>
      </c>
      <c r="I29" s="45">
        <v>15.784318224</v>
      </c>
      <c r="J29" s="45">
        <v>0</v>
      </c>
      <c r="K29" s="45">
        <v>0</v>
      </c>
      <c r="L29" s="54">
        <v>28.738919582999998</v>
      </c>
      <c r="M29" s="80">
        <v>0</v>
      </c>
      <c r="N29" s="53">
        <v>0</v>
      </c>
      <c r="O29" s="45">
        <v>0</v>
      </c>
      <c r="P29" s="45">
        <v>0</v>
      </c>
      <c r="Q29" s="54">
        <v>0</v>
      </c>
      <c r="R29" s="80">
        <v>0.019556655</v>
      </c>
      <c r="S29" s="45">
        <v>0.046022831</v>
      </c>
      <c r="T29" s="45">
        <v>0</v>
      </c>
      <c r="U29" s="45">
        <v>0</v>
      </c>
      <c r="V29" s="54">
        <v>0.011021061</v>
      </c>
      <c r="W29" s="80">
        <v>0</v>
      </c>
      <c r="X29" s="45">
        <v>0</v>
      </c>
      <c r="Y29" s="45">
        <v>0</v>
      </c>
      <c r="Z29" s="45">
        <v>0</v>
      </c>
      <c r="AA29" s="54">
        <v>0</v>
      </c>
      <c r="AB29" s="80">
        <v>0</v>
      </c>
      <c r="AC29" s="45">
        <v>0</v>
      </c>
      <c r="AD29" s="45">
        <v>0</v>
      </c>
      <c r="AE29" s="45">
        <v>0</v>
      </c>
      <c r="AF29" s="54">
        <v>0</v>
      </c>
      <c r="AG29" s="80">
        <v>0</v>
      </c>
      <c r="AH29" s="45">
        <v>0</v>
      </c>
      <c r="AI29" s="45">
        <v>0</v>
      </c>
      <c r="AJ29" s="45">
        <v>0</v>
      </c>
      <c r="AK29" s="54">
        <v>0</v>
      </c>
      <c r="AL29" s="80">
        <v>0</v>
      </c>
      <c r="AM29" s="45">
        <v>0</v>
      </c>
      <c r="AN29" s="45">
        <v>0</v>
      </c>
      <c r="AO29" s="45">
        <v>0</v>
      </c>
      <c r="AP29" s="54">
        <v>0</v>
      </c>
      <c r="AQ29" s="80">
        <v>0</v>
      </c>
      <c r="AR29" s="53">
        <v>0</v>
      </c>
      <c r="AS29" s="45">
        <v>0</v>
      </c>
      <c r="AT29" s="45">
        <v>0</v>
      </c>
      <c r="AU29" s="54">
        <v>0</v>
      </c>
      <c r="AV29" s="80">
        <v>0.8942470790000001</v>
      </c>
      <c r="AW29" s="45">
        <v>18.870001829</v>
      </c>
      <c r="AX29" s="45">
        <v>0</v>
      </c>
      <c r="AY29" s="45">
        <v>0</v>
      </c>
      <c r="AZ29" s="54">
        <v>25.039754365</v>
      </c>
      <c r="BA29" s="80">
        <v>0</v>
      </c>
      <c r="BB29" s="53">
        <v>0</v>
      </c>
      <c r="BC29" s="45">
        <v>0</v>
      </c>
      <c r="BD29" s="45">
        <v>0</v>
      </c>
      <c r="BE29" s="54">
        <v>0</v>
      </c>
      <c r="BF29" s="80">
        <v>0.187182403</v>
      </c>
      <c r="BG29" s="53">
        <v>28.883651814</v>
      </c>
      <c r="BH29" s="45">
        <v>0</v>
      </c>
      <c r="BI29" s="45">
        <v>0</v>
      </c>
      <c r="BJ29" s="54">
        <v>20.771116227</v>
      </c>
      <c r="BK29" s="49">
        <f t="shared" si="2"/>
        <v>154.6562524</v>
      </c>
    </row>
    <row r="30" spans="1:63" ht="12.75">
      <c r="A30" s="11"/>
      <c r="B30" s="18" t="s">
        <v>148</v>
      </c>
      <c r="C30" s="80">
        <v>0</v>
      </c>
      <c r="D30" s="53">
        <v>8.296842686</v>
      </c>
      <c r="E30" s="45">
        <v>0</v>
      </c>
      <c r="F30" s="45">
        <v>0</v>
      </c>
      <c r="G30" s="54">
        <v>0</v>
      </c>
      <c r="H30" s="80">
        <v>0.204488042</v>
      </c>
      <c r="I30" s="45">
        <v>10.109329667</v>
      </c>
      <c r="J30" s="45">
        <v>0</v>
      </c>
      <c r="K30" s="45">
        <v>0</v>
      </c>
      <c r="L30" s="54">
        <v>0.763674893</v>
      </c>
      <c r="M30" s="80">
        <v>0</v>
      </c>
      <c r="N30" s="53">
        <v>0</v>
      </c>
      <c r="O30" s="45">
        <v>0</v>
      </c>
      <c r="P30" s="45">
        <v>0</v>
      </c>
      <c r="Q30" s="54">
        <v>0</v>
      </c>
      <c r="R30" s="80">
        <v>0.060835909</v>
      </c>
      <c r="S30" s="45">
        <v>0.110135677</v>
      </c>
      <c r="T30" s="45">
        <v>0</v>
      </c>
      <c r="U30" s="45">
        <v>0</v>
      </c>
      <c r="V30" s="54">
        <v>0</v>
      </c>
      <c r="W30" s="80">
        <v>0</v>
      </c>
      <c r="X30" s="45">
        <v>0</v>
      </c>
      <c r="Y30" s="45">
        <v>0</v>
      </c>
      <c r="Z30" s="45">
        <v>0</v>
      </c>
      <c r="AA30" s="54">
        <v>0</v>
      </c>
      <c r="AB30" s="80">
        <v>0</v>
      </c>
      <c r="AC30" s="45">
        <v>0</v>
      </c>
      <c r="AD30" s="45">
        <v>0</v>
      </c>
      <c r="AE30" s="45">
        <v>0</v>
      </c>
      <c r="AF30" s="54">
        <v>0</v>
      </c>
      <c r="AG30" s="80">
        <v>0</v>
      </c>
      <c r="AH30" s="45">
        <v>0</v>
      </c>
      <c r="AI30" s="45">
        <v>0</v>
      </c>
      <c r="AJ30" s="45">
        <v>0</v>
      </c>
      <c r="AK30" s="54">
        <v>0</v>
      </c>
      <c r="AL30" s="80">
        <v>0</v>
      </c>
      <c r="AM30" s="45">
        <v>0</v>
      </c>
      <c r="AN30" s="45">
        <v>0</v>
      </c>
      <c r="AO30" s="45">
        <v>0</v>
      </c>
      <c r="AP30" s="54">
        <v>0</v>
      </c>
      <c r="AQ30" s="80">
        <v>0</v>
      </c>
      <c r="AR30" s="53">
        <v>0</v>
      </c>
      <c r="AS30" s="45">
        <v>0</v>
      </c>
      <c r="AT30" s="45">
        <v>0</v>
      </c>
      <c r="AU30" s="54">
        <v>0</v>
      </c>
      <c r="AV30" s="80">
        <v>0.896594609</v>
      </c>
      <c r="AW30" s="45">
        <v>19.746297325</v>
      </c>
      <c r="AX30" s="45">
        <v>0</v>
      </c>
      <c r="AY30" s="45">
        <v>0</v>
      </c>
      <c r="AZ30" s="54">
        <v>18.314411662999998</v>
      </c>
      <c r="BA30" s="80">
        <v>0</v>
      </c>
      <c r="BB30" s="53">
        <v>0</v>
      </c>
      <c r="BC30" s="45">
        <v>0</v>
      </c>
      <c r="BD30" s="45">
        <v>0</v>
      </c>
      <c r="BE30" s="54">
        <v>0</v>
      </c>
      <c r="BF30" s="80">
        <v>0.239989012</v>
      </c>
      <c r="BG30" s="53">
        <v>1.661058777</v>
      </c>
      <c r="BH30" s="45">
        <v>0</v>
      </c>
      <c r="BI30" s="45">
        <v>0</v>
      </c>
      <c r="BJ30" s="54">
        <v>7.879364471</v>
      </c>
      <c r="BK30" s="49">
        <f t="shared" si="2"/>
        <v>68.283022731</v>
      </c>
    </row>
    <row r="31" spans="1:63" ht="12.75">
      <c r="A31" s="11"/>
      <c r="B31" s="18" t="s">
        <v>149</v>
      </c>
      <c r="C31" s="80">
        <v>0</v>
      </c>
      <c r="D31" s="53">
        <v>10.588426401000001</v>
      </c>
      <c r="E31" s="45">
        <v>0</v>
      </c>
      <c r="F31" s="45">
        <v>0</v>
      </c>
      <c r="G31" s="54">
        <v>0</v>
      </c>
      <c r="H31" s="80">
        <v>0.283739881</v>
      </c>
      <c r="I31" s="45">
        <v>29.98765657</v>
      </c>
      <c r="J31" s="45">
        <v>0</v>
      </c>
      <c r="K31" s="45">
        <v>0</v>
      </c>
      <c r="L31" s="54">
        <v>3.578698128</v>
      </c>
      <c r="M31" s="80">
        <v>0</v>
      </c>
      <c r="N31" s="53">
        <v>0</v>
      </c>
      <c r="O31" s="45">
        <v>0</v>
      </c>
      <c r="P31" s="45">
        <v>0</v>
      </c>
      <c r="Q31" s="54">
        <v>0</v>
      </c>
      <c r="R31" s="80">
        <v>0.009610025999999999</v>
      </c>
      <c r="S31" s="45">
        <v>0.055113952</v>
      </c>
      <c r="T31" s="45">
        <v>0</v>
      </c>
      <c r="U31" s="45">
        <v>0</v>
      </c>
      <c r="V31" s="54">
        <v>0</v>
      </c>
      <c r="W31" s="80">
        <v>0</v>
      </c>
      <c r="X31" s="45">
        <v>0</v>
      </c>
      <c r="Y31" s="45">
        <v>0</v>
      </c>
      <c r="Z31" s="45">
        <v>0</v>
      </c>
      <c r="AA31" s="54">
        <v>0</v>
      </c>
      <c r="AB31" s="80">
        <v>0</v>
      </c>
      <c r="AC31" s="45">
        <v>0</v>
      </c>
      <c r="AD31" s="45">
        <v>0</v>
      </c>
      <c r="AE31" s="45">
        <v>0</v>
      </c>
      <c r="AF31" s="54">
        <v>0</v>
      </c>
      <c r="AG31" s="80">
        <v>0</v>
      </c>
      <c r="AH31" s="45">
        <v>0</v>
      </c>
      <c r="AI31" s="45">
        <v>0</v>
      </c>
      <c r="AJ31" s="45">
        <v>0</v>
      </c>
      <c r="AK31" s="54">
        <v>0</v>
      </c>
      <c r="AL31" s="80">
        <v>0</v>
      </c>
      <c r="AM31" s="45">
        <v>0</v>
      </c>
      <c r="AN31" s="45">
        <v>0</v>
      </c>
      <c r="AO31" s="45">
        <v>0</v>
      </c>
      <c r="AP31" s="54">
        <v>0</v>
      </c>
      <c r="AQ31" s="80">
        <v>0</v>
      </c>
      <c r="AR31" s="53">
        <v>0</v>
      </c>
      <c r="AS31" s="45">
        <v>0</v>
      </c>
      <c r="AT31" s="45">
        <v>0</v>
      </c>
      <c r="AU31" s="54">
        <v>0</v>
      </c>
      <c r="AV31" s="80">
        <v>1.501782053</v>
      </c>
      <c r="AW31" s="45">
        <v>21.350715012</v>
      </c>
      <c r="AX31" s="45">
        <v>0</v>
      </c>
      <c r="AY31" s="45">
        <v>0</v>
      </c>
      <c r="AZ31" s="54">
        <v>13.319843236999999</v>
      </c>
      <c r="BA31" s="80">
        <v>0</v>
      </c>
      <c r="BB31" s="53">
        <v>0</v>
      </c>
      <c r="BC31" s="45">
        <v>0</v>
      </c>
      <c r="BD31" s="45">
        <v>0</v>
      </c>
      <c r="BE31" s="54">
        <v>0</v>
      </c>
      <c r="BF31" s="80">
        <v>0.11015594499999999</v>
      </c>
      <c r="BG31" s="53">
        <v>0.16526148400000001</v>
      </c>
      <c r="BH31" s="45">
        <v>0</v>
      </c>
      <c r="BI31" s="45">
        <v>0</v>
      </c>
      <c r="BJ31" s="54">
        <v>12.952385462</v>
      </c>
      <c r="BK31" s="49">
        <f t="shared" si="2"/>
        <v>93.90338815099999</v>
      </c>
    </row>
    <row r="32" spans="1:63" ht="12.75">
      <c r="A32" s="11"/>
      <c r="B32" s="18" t="s">
        <v>150</v>
      </c>
      <c r="C32" s="80">
        <v>0</v>
      </c>
      <c r="D32" s="53">
        <v>0</v>
      </c>
      <c r="E32" s="45">
        <v>0</v>
      </c>
      <c r="F32" s="45">
        <v>0</v>
      </c>
      <c r="G32" s="54">
        <v>0</v>
      </c>
      <c r="H32" s="80">
        <v>0.19226549299999998</v>
      </c>
      <c r="I32" s="45">
        <v>70.74149539400001</v>
      </c>
      <c r="J32" s="45">
        <v>0</v>
      </c>
      <c r="K32" s="45">
        <v>0</v>
      </c>
      <c r="L32" s="54">
        <v>2.400033829</v>
      </c>
      <c r="M32" s="80">
        <v>0</v>
      </c>
      <c r="N32" s="53">
        <v>0</v>
      </c>
      <c r="O32" s="45">
        <v>0</v>
      </c>
      <c r="P32" s="45">
        <v>0</v>
      </c>
      <c r="Q32" s="54">
        <v>0</v>
      </c>
      <c r="R32" s="80">
        <v>0.076292927</v>
      </c>
      <c r="S32" s="45">
        <v>22.447586166999997</v>
      </c>
      <c r="T32" s="45">
        <v>0</v>
      </c>
      <c r="U32" s="45">
        <v>0</v>
      </c>
      <c r="V32" s="54">
        <v>0.7247031660000001</v>
      </c>
      <c r="W32" s="80">
        <v>0</v>
      </c>
      <c r="X32" s="45">
        <v>0</v>
      </c>
      <c r="Y32" s="45">
        <v>0</v>
      </c>
      <c r="Z32" s="45">
        <v>0</v>
      </c>
      <c r="AA32" s="54">
        <v>0</v>
      </c>
      <c r="AB32" s="80">
        <v>0</v>
      </c>
      <c r="AC32" s="45">
        <v>0</v>
      </c>
      <c r="AD32" s="45">
        <v>0</v>
      </c>
      <c r="AE32" s="45">
        <v>0</v>
      </c>
      <c r="AF32" s="54">
        <v>0</v>
      </c>
      <c r="AG32" s="80">
        <v>0</v>
      </c>
      <c r="AH32" s="45">
        <v>0</v>
      </c>
      <c r="AI32" s="45">
        <v>0</v>
      </c>
      <c r="AJ32" s="45">
        <v>0</v>
      </c>
      <c r="AK32" s="54">
        <v>0</v>
      </c>
      <c r="AL32" s="80">
        <v>0</v>
      </c>
      <c r="AM32" s="45">
        <v>0</v>
      </c>
      <c r="AN32" s="45">
        <v>0</v>
      </c>
      <c r="AO32" s="45">
        <v>0</v>
      </c>
      <c r="AP32" s="54">
        <v>0</v>
      </c>
      <c r="AQ32" s="80">
        <v>0</v>
      </c>
      <c r="AR32" s="53">
        <v>0</v>
      </c>
      <c r="AS32" s="45">
        <v>0</v>
      </c>
      <c r="AT32" s="45">
        <v>0</v>
      </c>
      <c r="AU32" s="54">
        <v>0</v>
      </c>
      <c r="AV32" s="80">
        <v>3.072571277</v>
      </c>
      <c r="AW32" s="45">
        <v>23.775934459000002</v>
      </c>
      <c r="AX32" s="45">
        <v>0</v>
      </c>
      <c r="AY32" s="45">
        <v>0</v>
      </c>
      <c r="AZ32" s="54">
        <v>25.868919426999998</v>
      </c>
      <c r="BA32" s="80">
        <v>0</v>
      </c>
      <c r="BB32" s="53">
        <v>0</v>
      </c>
      <c r="BC32" s="45">
        <v>0</v>
      </c>
      <c r="BD32" s="45">
        <v>0</v>
      </c>
      <c r="BE32" s="54">
        <v>0</v>
      </c>
      <c r="BF32" s="80">
        <v>0.568049769</v>
      </c>
      <c r="BG32" s="53">
        <v>0.9707481570000001</v>
      </c>
      <c r="BH32" s="45">
        <v>0</v>
      </c>
      <c r="BI32" s="45">
        <v>0</v>
      </c>
      <c r="BJ32" s="54">
        <v>13.976649759</v>
      </c>
      <c r="BK32" s="49">
        <f t="shared" si="2"/>
        <v>164.81524982399998</v>
      </c>
    </row>
    <row r="33" spans="1:63" ht="12.75">
      <c r="A33" s="11"/>
      <c r="B33" s="18" t="s">
        <v>151</v>
      </c>
      <c r="C33" s="80">
        <v>0</v>
      </c>
      <c r="D33" s="53">
        <v>9.229725805</v>
      </c>
      <c r="E33" s="45">
        <v>0</v>
      </c>
      <c r="F33" s="45">
        <v>0</v>
      </c>
      <c r="G33" s="54">
        <v>0</v>
      </c>
      <c r="H33" s="80">
        <v>0.641666163</v>
      </c>
      <c r="I33" s="45">
        <v>52.51549547</v>
      </c>
      <c r="J33" s="45">
        <v>0</v>
      </c>
      <c r="K33" s="45">
        <v>0</v>
      </c>
      <c r="L33" s="54">
        <v>8.337522981000001</v>
      </c>
      <c r="M33" s="80">
        <v>0</v>
      </c>
      <c r="N33" s="53">
        <v>0</v>
      </c>
      <c r="O33" s="45">
        <v>0</v>
      </c>
      <c r="P33" s="45">
        <v>0</v>
      </c>
      <c r="Q33" s="54">
        <v>0</v>
      </c>
      <c r="R33" s="80">
        <v>0.333490999</v>
      </c>
      <c r="S33" s="45">
        <v>1.051550097</v>
      </c>
      <c r="T33" s="45">
        <v>0</v>
      </c>
      <c r="U33" s="45">
        <v>0</v>
      </c>
      <c r="V33" s="54">
        <v>0.3379615</v>
      </c>
      <c r="W33" s="80">
        <v>0</v>
      </c>
      <c r="X33" s="45">
        <v>0</v>
      </c>
      <c r="Y33" s="45">
        <v>0</v>
      </c>
      <c r="Z33" s="45">
        <v>0</v>
      </c>
      <c r="AA33" s="54">
        <v>0</v>
      </c>
      <c r="AB33" s="80">
        <v>0</v>
      </c>
      <c r="AC33" s="45">
        <v>0</v>
      </c>
      <c r="AD33" s="45">
        <v>0</v>
      </c>
      <c r="AE33" s="45">
        <v>0</v>
      </c>
      <c r="AF33" s="54">
        <v>0</v>
      </c>
      <c r="AG33" s="80">
        <v>0</v>
      </c>
      <c r="AH33" s="45">
        <v>0</v>
      </c>
      <c r="AI33" s="45">
        <v>0</v>
      </c>
      <c r="AJ33" s="45">
        <v>0</v>
      </c>
      <c r="AK33" s="54">
        <v>0</v>
      </c>
      <c r="AL33" s="80">
        <v>0</v>
      </c>
      <c r="AM33" s="45">
        <v>0</v>
      </c>
      <c r="AN33" s="45">
        <v>0</v>
      </c>
      <c r="AO33" s="45">
        <v>0</v>
      </c>
      <c r="AP33" s="54">
        <v>0</v>
      </c>
      <c r="AQ33" s="80">
        <v>0</v>
      </c>
      <c r="AR33" s="53">
        <v>0</v>
      </c>
      <c r="AS33" s="45">
        <v>0</v>
      </c>
      <c r="AT33" s="45">
        <v>0</v>
      </c>
      <c r="AU33" s="54">
        <v>0</v>
      </c>
      <c r="AV33" s="80">
        <v>3.6572376959999997</v>
      </c>
      <c r="AW33" s="45">
        <v>39.657345929</v>
      </c>
      <c r="AX33" s="45">
        <v>0</v>
      </c>
      <c r="AY33" s="45">
        <v>0</v>
      </c>
      <c r="AZ33" s="54">
        <v>31.489858480999995</v>
      </c>
      <c r="BA33" s="80">
        <v>0</v>
      </c>
      <c r="BB33" s="53">
        <v>0</v>
      </c>
      <c r="BC33" s="45">
        <v>0</v>
      </c>
      <c r="BD33" s="45">
        <v>0</v>
      </c>
      <c r="BE33" s="54">
        <v>0</v>
      </c>
      <c r="BF33" s="80">
        <v>0.606425471</v>
      </c>
      <c r="BG33" s="53">
        <v>17.24474906</v>
      </c>
      <c r="BH33" s="45">
        <v>0</v>
      </c>
      <c r="BI33" s="45">
        <v>0</v>
      </c>
      <c r="BJ33" s="54">
        <v>6.9887168</v>
      </c>
      <c r="BK33" s="49">
        <f t="shared" si="2"/>
        <v>172.091746452</v>
      </c>
    </row>
    <row r="34" spans="1:63" ht="12.75">
      <c r="A34" s="11"/>
      <c r="B34" s="18" t="s">
        <v>152</v>
      </c>
      <c r="C34" s="80">
        <v>0</v>
      </c>
      <c r="D34" s="53">
        <v>11.01026129</v>
      </c>
      <c r="E34" s="45">
        <v>0</v>
      </c>
      <c r="F34" s="45">
        <v>0</v>
      </c>
      <c r="G34" s="54">
        <v>0</v>
      </c>
      <c r="H34" s="80">
        <v>0.777340973</v>
      </c>
      <c r="I34" s="45">
        <v>14.916699136000002</v>
      </c>
      <c r="J34" s="45">
        <v>0</v>
      </c>
      <c r="K34" s="45">
        <v>0</v>
      </c>
      <c r="L34" s="54">
        <v>2.255828859</v>
      </c>
      <c r="M34" s="80">
        <v>0</v>
      </c>
      <c r="N34" s="53">
        <v>0</v>
      </c>
      <c r="O34" s="45">
        <v>0</v>
      </c>
      <c r="P34" s="45">
        <v>0</v>
      </c>
      <c r="Q34" s="54">
        <v>0</v>
      </c>
      <c r="R34" s="80">
        <v>0.16072934399999997</v>
      </c>
      <c r="S34" s="45">
        <v>0</v>
      </c>
      <c r="T34" s="45">
        <v>0</v>
      </c>
      <c r="U34" s="45">
        <v>0</v>
      </c>
      <c r="V34" s="54">
        <v>0.5505130650000001</v>
      </c>
      <c r="W34" s="80">
        <v>0</v>
      </c>
      <c r="X34" s="45">
        <v>0</v>
      </c>
      <c r="Y34" s="45">
        <v>0</v>
      </c>
      <c r="Z34" s="45">
        <v>0</v>
      </c>
      <c r="AA34" s="54">
        <v>0</v>
      </c>
      <c r="AB34" s="80">
        <v>0</v>
      </c>
      <c r="AC34" s="45">
        <v>0</v>
      </c>
      <c r="AD34" s="45">
        <v>0</v>
      </c>
      <c r="AE34" s="45">
        <v>0</v>
      </c>
      <c r="AF34" s="54">
        <v>0</v>
      </c>
      <c r="AG34" s="80">
        <v>0</v>
      </c>
      <c r="AH34" s="45">
        <v>0</v>
      </c>
      <c r="AI34" s="45">
        <v>0</v>
      </c>
      <c r="AJ34" s="45">
        <v>0</v>
      </c>
      <c r="AK34" s="54">
        <v>0</v>
      </c>
      <c r="AL34" s="80">
        <v>0</v>
      </c>
      <c r="AM34" s="45">
        <v>0</v>
      </c>
      <c r="AN34" s="45">
        <v>0</v>
      </c>
      <c r="AO34" s="45">
        <v>0</v>
      </c>
      <c r="AP34" s="54">
        <v>0</v>
      </c>
      <c r="AQ34" s="80">
        <v>0</v>
      </c>
      <c r="AR34" s="53">
        <v>0</v>
      </c>
      <c r="AS34" s="45">
        <v>0</v>
      </c>
      <c r="AT34" s="45">
        <v>0</v>
      </c>
      <c r="AU34" s="54">
        <v>0</v>
      </c>
      <c r="AV34" s="80">
        <v>2.8328895930000004</v>
      </c>
      <c r="AW34" s="45">
        <v>51.476929029000004</v>
      </c>
      <c r="AX34" s="45">
        <v>0</v>
      </c>
      <c r="AY34" s="45">
        <v>0</v>
      </c>
      <c r="AZ34" s="54">
        <v>35.422745554</v>
      </c>
      <c r="BA34" s="80">
        <v>0</v>
      </c>
      <c r="BB34" s="53">
        <v>0</v>
      </c>
      <c r="BC34" s="45">
        <v>0</v>
      </c>
      <c r="BD34" s="45">
        <v>0</v>
      </c>
      <c r="BE34" s="54">
        <v>0</v>
      </c>
      <c r="BF34" s="80">
        <v>0.36815098</v>
      </c>
      <c r="BG34" s="53">
        <v>0.890176817</v>
      </c>
      <c r="BH34" s="45">
        <v>0</v>
      </c>
      <c r="BI34" s="45">
        <v>0</v>
      </c>
      <c r="BJ34" s="54">
        <v>7.245584296</v>
      </c>
      <c r="BK34" s="49">
        <f t="shared" si="2"/>
        <v>127.90784893600001</v>
      </c>
    </row>
    <row r="35" spans="1:63" ht="12.75">
      <c r="A35" s="11"/>
      <c r="B35" s="18" t="s">
        <v>153</v>
      </c>
      <c r="C35" s="80">
        <v>0</v>
      </c>
      <c r="D35" s="53">
        <v>0</v>
      </c>
      <c r="E35" s="45">
        <v>0</v>
      </c>
      <c r="F35" s="45">
        <v>0</v>
      </c>
      <c r="G35" s="54">
        <v>0</v>
      </c>
      <c r="H35" s="80">
        <v>0.21629936200000002</v>
      </c>
      <c r="I35" s="45">
        <v>28.773768199000003</v>
      </c>
      <c r="J35" s="45">
        <v>0</v>
      </c>
      <c r="K35" s="45">
        <v>0</v>
      </c>
      <c r="L35" s="54">
        <v>5.743729207</v>
      </c>
      <c r="M35" s="80">
        <v>0</v>
      </c>
      <c r="N35" s="53">
        <v>0</v>
      </c>
      <c r="O35" s="45">
        <v>0</v>
      </c>
      <c r="P35" s="45">
        <v>0</v>
      </c>
      <c r="Q35" s="54">
        <v>0</v>
      </c>
      <c r="R35" s="80">
        <v>0.079872011</v>
      </c>
      <c r="S35" s="45">
        <v>0</v>
      </c>
      <c r="T35" s="45">
        <v>0</v>
      </c>
      <c r="U35" s="45">
        <v>0</v>
      </c>
      <c r="V35" s="54">
        <v>0.165366484</v>
      </c>
      <c r="W35" s="80">
        <v>0</v>
      </c>
      <c r="X35" s="45">
        <v>0</v>
      </c>
      <c r="Y35" s="45">
        <v>0</v>
      </c>
      <c r="Z35" s="45">
        <v>0</v>
      </c>
      <c r="AA35" s="54">
        <v>0</v>
      </c>
      <c r="AB35" s="80">
        <v>0</v>
      </c>
      <c r="AC35" s="45">
        <v>0</v>
      </c>
      <c r="AD35" s="45">
        <v>0</v>
      </c>
      <c r="AE35" s="45">
        <v>0</v>
      </c>
      <c r="AF35" s="54">
        <v>0</v>
      </c>
      <c r="AG35" s="80">
        <v>0</v>
      </c>
      <c r="AH35" s="45">
        <v>0</v>
      </c>
      <c r="AI35" s="45">
        <v>0</v>
      </c>
      <c r="AJ35" s="45">
        <v>0</v>
      </c>
      <c r="AK35" s="54">
        <v>0</v>
      </c>
      <c r="AL35" s="80">
        <v>0</v>
      </c>
      <c r="AM35" s="45">
        <v>0</v>
      </c>
      <c r="AN35" s="45">
        <v>0</v>
      </c>
      <c r="AO35" s="45">
        <v>0</v>
      </c>
      <c r="AP35" s="54">
        <v>0</v>
      </c>
      <c r="AQ35" s="80">
        <v>0</v>
      </c>
      <c r="AR35" s="53">
        <v>0</v>
      </c>
      <c r="AS35" s="45">
        <v>0</v>
      </c>
      <c r="AT35" s="45">
        <v>0</v>
      </c>
      <c r="AU35" s="54">
        <v>0</v>
      </c>
      <c r="AV35" s="80">
        <v>4.46554697</v>
      </c>
      <c r="AW35" s="45">
        <v>14.711023485</v>
      </c>
      <c r="AX35" s="45">
        <v>0</v>
      </c>
      <c r="AY35" s="45">
        <v>0</v>
      </c>
      <c r="AZ35" s="54">
        <v>44.8107198</v>
      </c>
      <c r="BA35" s="80">
        <v>0</v>
      </c>
      <c r="BB35" s="53">
        <v>0</v>
      </c>
      <c r="BC35" s="45">
        <v>0</v>
      </c>
      <c r="BD35" s="45">
        <v>0</v>
      </c>
      <c r="BE35" s="54">
        <v>0</v>
      </c>
      <c r="BF35" s="80">
        <v>0.787063688</v>
      </c>
      <c r="BG35" s="53">
        <v>0.790394058</v>
      </c>
      <c r="BH35" s="45">
        <v>0</v>
      </c>
      <c r="BI35" s="45">
        <v>0</v>
      </c>
      <c r="BJ35" s="54">
        <v>3.337099081</v>
      </c>
      <c r="BK35" s="49">
        <f t="shared" si="2"/>
        <v>103.88088234500002</v>
      </c>
    </row>
    <row r="36" spans="1:63" ht="12.75">
      <c r="A36" s="11"/>
      <c r="B36" s="18" t="s">
        <v>154</v>
      </c>
      <c r="C36" s="80">
        <v>0</v>
      </c>
      <c r="D36" s="53">
        <v>0</v>
      </c>
      <c r="E36" s="45">
        <v>0</v>
      </c>
      <c r="F36" s="45">
        <v>0</v>
      </c>
      <c r="G36" s="54">
        <v>0</v>
      </c>
      <c r="H36" s="80">
        <v>0.25971104</v>
      </c>
      <c r="I36" s="45">
        <v>3.882374882</v>
      </c>
      <c r="J36" s="45">
        <v>0</v>
      </c>
      <c r="K36" s="45">
        <v>0</v>
      </c>
      <c r="L36" s="54">
        <v>14.011980083000001</v>
      </c>
      <c r="M36" s="80">
        <v>0</v>
      </c>
      <c r="N36" s="53">
        <v>0</v>
      </c>
      <c r="O36" s="45">
        <v>0</v>
      </c>
      <c r="P36" s="45">
        <v>0</v>
      </c>
      <c r="Q36" s="54">
        <v>0</v>
      </c>
      <c r="R36" s="80">
        <v>0.06396344699999999</v>
      </c>
      <c r="S36" s="45">
        <v>0</v>
      </c>
      <c r="T36" s="45">
        <v>0</v>
      </c>
      <c r="U36" s="45">
        <v>0</v>
      </c>
      <c r="V36" s="54">
        <v>0</v>
      </c>
      <c r="W36" s="80">
        <v>0</v>
      </c>
      <c r="X36" s="45">
        <v>0</v>
      </c>
      <c r="Y36" s="45">
        <v>0</v>
      </c>
      <c r="Z36" s="45">
        <v>0</v>
      </c>
      <c r="AA36" s="54">
        <v>0</v>
      </c>
      <c r="AB36" s="80">
        <v>0</v>
      </c>
      <c r="AC36" s="45">
        <v>0</v>
      </c>
      <c r="AD36" s="45">
        <v>0</v>
      </c>
      <c r="AE36" s="45">
        <v>0</v>
      </c>
      <c r="AF36" s="54">
        <v>0</v>
      </c>
      <c r="AG36" s="80">
        <v>0</v>
      </c>
      <c r="AH36" s="45">
        <v>0</v>
      </c>
      <c r="AI36" s="45">
        <v>0</v>
      </c>
      <c r="AJ36" s="45">
        <v>0</v>
      </c>
      <c r="AK36" s="54">
        <v>0</v>
      </c>
      <c r="AL36" s="80">
        <v>0.005464453</v>
      </c>
      <c r="AM36" s="45">
        <v>0</v>
      </c>
      <c r="AN36" s="45">
        <v>0</v>
      </c>
      <c r="AO36" s="45">
        <v>0</v>
      </c>
      <c r="AP36" s="54">
        <v>0</v>
      </c>
      <c r="AQ36" s="80">
        <v>0</v>
      </c>
      <c r="AR36" s="53">
        <v>0</v>
      </c>
      <c r="AS36" s="45">
        <v>0</v>
      </c>
      <c r="AT36" s="45">
        <v>0</v>
      </c>
      <c r="AU36" s="54">
        <v>0</v>
      </c>
      <c r="AV36" s="80">
        <v>2.0870278589999995</v>
      </c>
      <c r="AW36" s="45">
        <v>5.1568527920000005</v>
      </c>
      <c r="AX36" s="45">
        <v>0</v>
      </c>
      <c r="AY36" s="45">
        <v>0</v>
      </c>
      <c r="AZ36" s="54">
        <v>23.818542314</v>
      </c>
      <c r="BA36" s="80">
        <v>0</v>
      </c>
      <c r="BB36" s="53">
        <v>0</v>
      </c>
      <c r="BC36" s="45">
        <v>0</v>
      </c>
      <c r="BD36" s="45">
        <v>0</v>
      </c>
      <c r="BE36" s="54">
        <v>0</v>
      </c>
      <c r="BF36" s="80">
        <v>0.553040298</v>
      </c>
      <c r="BG36" s="53">
        <v>0.103998433</v>
      </c>
      <c r="BH36" s="45">
        <v>0</v>
      </c>
      <c r="BI36" s="45">
        <v>0</v>
      </c>
      <c r="BJ36" s="54">
        <v>1.0513446</v>
      </c>
      <c r="BK36" s="49">
        <f t="shared" si="2"/>
        <v>50.994300200999994</v>
      </c>
    </row>
    <row r="37" spans="1:63" ht="12.75">
      <c r="A37" s="11"/>
      <c r="B37" s="18" t="s">
        <v>155</v>
      </c>
      <c r="C37" s="80">
        <v>0</v>
      </c>
      <c r="D37" s="53">
        <v>5.465235485</v>
      </c>
      <c r="E37" s="45">
        <v>0</v>
      </c>
      <c r="F37" s="45">
        <v>0</v>
      </c>
      <c r="G37" s="54">
        <v>0</v>
      </c>
      <c r="H37" s="80">
        <v>0.43269832799999997</v>
      </c>
      <c r="I37" s="45">
        <v>23.783584736</v>
      </c>
      <c r="J37" s="45">
        <v>0</v>
      </c>
      <c r="K37" s="45">
        <v>0</v>
      </c>
      <c r="L37" s="54">
        <v>0.808854852</v>
      </c>
      <c r="M37" s="80">
        <v>0</v>
      </c>
      <c r="N37" s="53">
        <v>0</v>
      </c>
      <c r="O37" s="45">
        <v>0</v>
      </c>
      <c r="P37" s="45">
        <v>0</v>
      </c>
      <c r="Q37" s="54">
        <v>0</v>
      </c>
      <c r="R37" s="80">
        <v>0.07467302799999999</v>
      </c>
      <c r="S37" s="45">
        <v>5.465235485</v>
      </c>
      <c r="T37" s="45">
        <v>0</v>
      </c>
      <c r="U37" s="45">
        <v>0</v>
      </c>
      <c r="V37" s="54">
        <v>1.116198147</v>
      </c>
      <c r="W37" s="80">
        <v>0</v>
      </c>
      <c r="X37" s="45">
        <v>0</v>
      </c>
      <c r="Y37" s="45">
        <v>0</v>
      </c>
      <c r="Z37" s="45">
        <v>0</v>
      </c>
      <c r="AA37" s="54">
        <v>0</v>
      </c>
      <c r="AB37" s="80">
        <v>0.005462766</v>
      </c>
      <c r="AC37" s="45">
        <v>0</v>
      </c>
      <c r="AD37" s="45">
        <v>0</v>
      </c>
      <c r="AE37" s="45">
        <v>0</v>
      </c>
      <c r="AF37" s="54">
        <v>0.065553194</v>
      </c>
      <c r="AG37" s="80">
        <v>0</v>
      </c>
      <c r="AH37" s="45">
        <v>0</v>
      </c>
      <c r="AI37" s="45">
        <v>0</v>
      </c>
      <c r="AJ37" s="45">
        <v>0</v>
      </c>
      <c r="AK37" s="54">
        <v>0</v>
      </c>
      <c r="AL37" s="80">
        <v>0</v>
      </c>
      <c r="AM37" s="45">
        <v>0</v>
      </c>
      <c r="AN37" s="45">
        <v>0</v>
      </c>
      <c r="AO37" s="45">
        <v>0</v>
      </c>
      <c r="AP37" s="54">
        <v>0</v>
      </c>
      <c r="AQ37" s="80">
        <v>0</v>
      </c>
      <c r="AR37" s="53">
        <v>0</v>
      </c>
      <c r="AS37" s="45">
        <v>0</v>
      </c>
      <c r="AT37" s="45">
        <v>0</v>
      </c>
      <c r="AU37" s="54">
        <v>0</v>
      </c>
      <c r="AV37" s="80">
        <v>1.921536224</v>
      </c>
      <c r="AW37" s="45">
        <v>15.623511133000001</v>
      </c>
      <c r="AX37" s="45">
        <v>0</v>
      </c>
      <c r="AY37" s="45">
        <v>0</v>
      </c>
      <c r="AZ37" s="54">
        <v>29.356984797</v>
      </c>
      <c r="BA37" s="80">
        <v>0</v>
      </c>
      <c r="BB37" s="53">
        <v>0</v>
      </c>
      <c r="BC37" s="45">
        <v>0</v>
      </c>
      <c r="BD37" s="45">
        <v>0</v>
      </c>
      <c r="BE37" s="54">
        <v>0</v>
      </c>
      <c r="BF37" s="80">
        <v>0.47752410599999995</v>
      </c>
      <c r="BG37" s="53">
        <v>23.828585859</v>
      </c>
      <c r="BH37" s="45">
        <v>0</v>
      </c>
      <c r="BI37" s="45">
        <v>0</v>
      </c>
      <c r="BJ37" s="54">
        <v>3.644746636</v>
      </c>
      <c r="BK37" s="49">
        <f t="shared" si="2"/>
        <v>112.070384776</v>
      </c>
    </row>
    <row r="38" spans="1:63" ht="12.75">
      <c r="A38" s="11"/>
      <c r="B38" s="18" t="s">
        <v>156</v>
      </c>
      <c r="C38" s="80">
        <v>0</v>
      </c>
      <c r="D38" s="53">
        <v>5.425219354999999</v>
      </c>
      <c r="E38" s="45">
        <v>0</v>
      </c>
      <c r="F38" s="45">
        <v>0</v>
      </c>
      <c r="G38" s="54">
        <v>0</v>
      </c>
      <c r="H38" s="80">
        <v>0.22579762999999997</v>
      </c>
      <c r="I38" s="45">
        <v>4.0689145159999995</v>
      </c>
      <c r="J38" s="45">
        <v>0</v>
      </c>
      <c r="K38" s="45">
        <v>0</v>
      </c>
      <c r="L38" s="54">
        <v>1.551612736</v>
      </c>
      <c r="M38" s="80">
        <v>0</v>
      </c>
      <c r="N38" s="53">
        <v>0</v>
      </c>
      <c r="O38" s="45">
        <v>0</v>
      </c>
      <c r="P38" s="45">
        <v>0</v>
      </c>
      <c r="Q38" s="54">
        <v>0</v>
      </c>
      <c r="R38" s="80">
        <v>0.09548386</v>
      </c>
      <c r="S38" s="45">
        <v>0</v>
      </c>
      <c r="T38" s="45">
        <v>0</v>
      </c>
      <c r="U38" s="45">
        <v>0</v>
      </c>
      <c r="V38" s="54">
        <v>0.461143645</v>
      </c>
      <c r="W38" s="80">
        <v>0</v>
      </c>
      <c r="X38" s="45">
        <v>0</v>
      </c>
      <c r="Y38" s="45">
        <v>0</v>
      </c>
      <c r="Z38" s="45">
        <v>0</v>
      </c>
      <c r="AA38" s="54">
        <v>0</v>
      </c>
      <c r="AB38" s="80">
        <v>0</v>
      </c>
      <c r="AC38" s="45">
        <v>0</v>
      </c>
      <c r="AD38" s="45">
        <v>0</v>
      </c>
      <c r="AE38" s="45">
        <v>0</v>
      </c>
      <c r="AF38" s="54">
        <v>0</v>
      </c>
      <c r="AG38" s="80">
        <v>0</v>
      </c>
      <c r="AH38" s="45">
        <v>0</v>
      </c>
      <c r="AI38" s="45">
        <v>0</v>
      </c>
      <c r="AJ38" s="45">
        <v>0</v>
      </c>
      <c r="AK38" s="54">
        <v>0</v>
      </c>
      <c r="AL38" s="80">
        <v>0</v>
      </c>
      <c r="AM38" s="45">
        <v>0</v>
      </c>
      <c r="AN38" s="45">
        <v>0</v>
      </c>
      <c r="AO38" s="45">
        <v>0</v>
      </c>
      <c r="AP38" s="54">
        <v>0</v>
      </c>
      <c r="AQ38" s="80">
        <v>0</v>
      </c>
      <c r="AR38" s="53">
        <v>0</v>
      </c>
      <c r="AS38" s="45">
        <v>0</v>
      </c>
      <c r="AT38" s="45">
        <v>0</v>
      </c>
      <c r="AU38" s="54">
        <v>0</v>
      </c>
      <c r="AV38" s="80">
        <v>2.1513161330000004</v>
      </c>
      <c r="AW38" s="45">
        <v>11.85485855</v>
      </c>
      <c r="AX38" s="45">
        <v>0</v>
      </c>
      <c r="AY38" s="45">
        <v>0</v>
      </c>
      <c r="AZ38" s="54">
        <v>24.815219783</v>
      </c>
      <c r="BA38" s="80">
        <v>0</v>
      </c>
      <c r="BB38" s="53">
        <v>0</v>
      </c>
      <c r="BC38" s="45">
        <v>0</v>
      </c>
      <c r="BD38" s="45">
        <v>0</v>
      </c>
      <c r="BE38" s="54">
        <v>0</v>
      </c>
      <c r="BF38" s="80">
        <v>0.359806612</v>
      </c>
      <c r="BG38" s="53">
        <v>0</v>
      </c>
      <c r="BH38" s="45">
        <v>0</v>
      </c>
      <c r="BI38" s="45">
        <v>0</v>
      </c>
      <c r="BJ38" s="54">
        <v>2.02369095</v>
      </c>
      <c r="BK38" s="49">
        <f t="shared" si="2"/>
        <v>53.03306377</v>
      </c>
    </row>
    <row r="39" spans="1:63" ht="12.75">
      <c r="A39" s="11"/>
      <c r="B39" s="18" t="s">
        <v>157</v>
      </c>
      <c r="C39" s="80">
        <v>0</v>
      </c>
      <c r="D39" s="53">
        <v>0</v>
      </c>
      <c r="E39" s="45">
        <v>0</v>
      </c>
      <c r="F39" s="45">
        <v>0</v>
      </c>
      <c r="G39" s="54">
        <v>0</v>
      </c>
      <c r="H39" s="80">
        <v>0.258179401</v>
      </c>
      <c r="I39" s="45">
        <v>0</v>
      </c>
      <c r="J39" s="45">
        <v>0</v>
      </c>
      <c r="K39" s="45">
        <v>0</v>
      </c>
      <c r="L39" s="54">
        <v>0.07540016899999999</v>
      </c>
      <c r="M39" s="80">
        <v>0</v>
      </c>
      <c r="N39" s="53">
        <v>0</v>
      </c>
      <c r="O39" s="45">
        <v>0</v>
      </c>
      <c r="P39" s="45">
        <v>0</v>
      </c>
      <c r="Q39" s="54">
        <v>0</v>
      </c>
      <c r="R39" s="80">
        <v>0.09883389100000001</v>
      </c>
      <c r="S39" s="45">
        <v>0</v>
      </c>
      <c r="T39" s="45">
        <v>0</v>
      </c>
      <c r="U39" s="45">
        <v>0</v>
      </c>
      <c r="V39" s="54">
        <v>0.002169789</v>
      </c>
      <c r="W39" s="80">
        <v>0</v>
      </c>
      <c r="X39" s="45">
        <v>0</v>
      </c>
      <c r="Y39" s="45">
        <v>0</v>
      </c>
      <c r="Z39" s="45">
        <v>0</v>
      </c>
      <c r="AA39" s="54">
        <v>0</v>
      </c>
      <c r="AB39" s="80">
        <v>0</v>
      </c>
      <c r="AC39" s="45">
        <v>0</v>
      </c>
      <c r="AD39" s="45">
        <v>0</v>
      </c>
      <c r="AE39" s="45">
        <v>0</v>
      </c>
      <c r="AF39" s="54">
        <v>0</v>
      </c>
      <c r="AG39" s="80">
        <v>0</v>
      </c>
      <c r="AH39" s="45">
        <v>0</v>
      </c>
      <c r="AI39" s="45">
        <v>0</v>
      </c>
      <c r="AJ39" s="45">
        <v>0</v>
      </c>
      <c r="AK39" s="54">
        <v>0</v>
      </c>
      <c r="AL39" s="80">
        <v>0</v>
      </c>
      <c r="AM39" s="45">
        <v>0</v>
      </c>
      <c r="AN39" s="45">
        <v>0</v>
      </c>
      <c r="AO39" s="45">
        <v>0</v>
      </c>
      <c r="AP39" s="54">
        <v>0</v>
      </c>
      <c r="AQ39" s="80">
        <v>0</v>
      </c>
      <c r="AR39" s="53">
        <v>0</v>
      </c>
      <c r="AS39" s="45">
        <v>0</v>
      </c>
      <c r="AT39" s="45">
        <v>0</v>
      </c>
      <c r="AU39" s="54">
        <v>0</v>
      </c>
      <c r="AV39" s="80">
        <v>1.2046334000000003</v>
      </c>
      <c r="AW39" s="45">
        <v>11.636151715999999</v>
      </c>
      <c r="AX39" s="45">
        <v>0</v>
      </c>
      <c r="AY39" s="45">
        <v>0</v>
      </c>
      <c r="AZ39" s="54">
        <v>11.520894288000001</v>
      </c>
      <c r="BA39" s="80">
        <v>0</v>
      </c>
      <c r="BB39" s="53">
        <v>0</v>
      </c>
      <c r="BC39" s="45">
        <v>0</v>
      </c>
      <c r="BD39" s="45">
        <v>0</v>
      </c>
      <c r="BE39" s="54">
        <v>0</v>
      </c>
      <c r="BF39" s="80">
        <v>0.36353193300000003</v>
      </c>
      <c r="BG39" s="53">
        <v>0.10844203200000001</v>
      </c>
      <c r="BH39" s="45">
        <v>0</v>
      </c>
      <c r="BI39" s="45">
        <v>0</v>
      </c>
      <c r="BJ39" s="54">
        <v>1.477544676</v>
      </c>
      <c r="BK39" s="49">
        <f t="shared" si="2"/>
        <v>26.745781295</v>
      </c>
    </row>
    <row r="40" spans="1:63" ht="12.75">
      <c r="A40" s="11"/>
      <c r="B40" s="18" t="s">
        <v>158</v>
      </c>
      <c r="C40" s="80">
        <v>0</v>
      </c>
      <c r="D40" s="53">
        <v>5.33423226</v>
      </c>
      <c r="E40" s="45">
        <v>0</v>
      </c>
      <c r="F40" s="45">
        <v>0</v>
      </c>
      <c r="G40" s="54">
        <v>0</v>
      </c>
      <c r="H40" s="80">
        <v>0.398396641</v>
      </c>
      <c r="I40" s="45">
        <v>1.013504129</v>
      </c>
      <c r="J40" s="45">
        <v>0</v>
      </c>
      <c r="K40" s="45">
        <v>0</v>
      </c>
      <c r="L40" s="54">
        <v>7.858332915</v>
      </c>
      <c r="M40" s="80">
        <v>0</v>
      </c>
      <c r="N40" s="53">
        <v>0</v>
      </c>
      <c r="O40" s="45">
        <v>0</v>
      </c>
      <c r="P40" s="45">
        <v>0</v>
      </c>
      <c r="Q40" s="54">
        <v>0</v>
      </c>
      <c r="R40" s="80">
        <v>0.076098488</v>
      </c>
      <c r="S40" s="45">
        <v>0</v>
      </c>
      <c r="T40" s="45">
        <v>0</v>
      </c>
      <c r="U40" s="45">
        <v>0</v>
      </c>
      <c r="V40" s="54">
        <v>1.302859566</v>
      </c>
      <c r="W40" s="80">
        <v>0</v>
      </c>
      <c r="X40" s="45">
        <v>0</v>
      </c>
      <c r="Y40" s="45">
        <v>0</v>
      </c>
      <c r="Z40" s="45">
        <v>0</v>
      </c>
      <c r="AA40" s="54">
        <v>0</v>
      </c>
      <c r="AB40" s="80">
        <v>0</v>
      </c>
      <c r="AC40" s="45">
        <v>0</v>
      </c>
      <c r="AD40" s="45">
        <v>0</v>
      </c>
      <c r="AE40" s="45">
        <v>0</v>
      </c>
      <c r="AF40" s="54">
        <v>0</v>
      </c>
      <c r="AG40" s="80">
        <v>0</v>
      </c>
      <c r="AH40" s="45">
        <v>0</v>
      </c>
      <c r="AI40" s="45">
        <v>0</v>
      </c>
      <c r="AJ40" s="45">
        <v>0</v>
      </c>
      <c r="AK40" s="54">
        <v>0</v>
      </c>
      <c r="AL40" s="80">
        <v>0</v>
      </c>
      <c r="AM40" s="45">
        <v>0</v>
      </c>
      <c r="AN40" s="45">
        <v>0</v>
      </c>
      <c r="AO40" s="45">
        <v>0</v>
      </c>
      <c r="AP40" s="54">
        <v>0</v>
      </c>
      <c r="AQ40" s="80">
        <v>0</v>
      </c>
      <c r="AR40" s="53">
        <v>0</v>
      </c>
      <c r="AS40" s="45">
        <v>0</v>
      </c>
      <c r="AT40" s="45">
        <v>0</v>
      </c>
      <c r="AU40" s="54">
        <v>0</v>
      </c>
      <c r="AV40" s="80">
        <v>1.520431311</v>
      </c>
      <c r="AW40" s="45">
        <v>26.918942288</v>
      </c>
      <c r="AX40" s="45">
        <v>0</v>
      </c>
      <c r="AY40" s="45">
        <v>0</v>
      </c>
      <c r="AZ40" s="54">
        <v>17.588946376</v>
      </c>
      <c r="BA40" s="80">
        <v>0</v>
      </c>
      <c r="BB40" s="53">
        <v>0</v>
      </c>
      <c r="BC40" s="45">
        <v>0</v>
      </c>
      <c r="BD40" s="45">
        <v>0</v>
      </c>
      <c r="BE40" s="54">
        <v>0</v>
      </c>
      <c r="BF40" s="80">
        <v>0.234098266</v>
      </c>
      <c r="BG40" s="53">
        <v>0</v>
      </c>
      <c r="BH40" s="45">
        <v>0</v>
      </c>
      <c r="BI40" s="45">
        <v>0</v>
      </c>
      <c r="BJ40" s="54">
        <v>1.83963738</v>
      </c>
      <c r="BK40" s="49">
        <f t="shared" si="2"/>
        <v>64.08547962</v>
      </c>
    </row>
    <row r="41" spans="1:63" ht="12.75">
      <c r="A41" s="11"/>
      <c r="B41" s="18" t="s">
        <v>159</v>
      </c>
      <c r="C41" s="80">
        <v>0</v>
      </c>
      <c r="D41" s="53">
        <v>10.604867740000001</v>
      </c>
      <c r="E41" s="45">
        <v>0</v>
      </c>
      <c r="F41" s="45">
        <v>0</v>
      </c>
      <c r="G41" s="54">
        <v>0</v>
      </c>
      <c r="H41" s="80">
        <v>0.294024725</v>
      </c>
      <c r="I41" s="45">
        <v>12.911235582</v>
      </c>
      <c r="J41" s="45">
        <v>0</v>
      </c>
      <c r="K41" s="45">
        <v>0</v>
      </c>
      <c r="L41" s="54">
        <v>8.616455038</v>
      </c>
      <c r="M41" s="80">
        <v>0</v>
      </c>
      <c r="N41" s="53">
        <v>0</v>
      </c>
      <c r="O41" s="45">
        <v>0</v>
      </c>
      <c r="P41" s="45">
        <v>0</v>
      </c>
      <c r="Q41" s="54">
        <v>0</v>
      </c>
      <c r="R41" s="80">
        <v>0.037725260999999996</v>
      </c>
      <c r="S41" s="45">
        <v>0</v>
      </c>
      <c r="T41" s="45">
        <v>0</v>
      </c>
      <c r="U41" s="45">
        <v>0</v>
      </c>
      <c r="V41" s="54">
        <v>0</v>
      </c>
      <c r="W41" s="80">
        <v>0</v>
      </c>
      <c r="X41" s="45">
        <v>0</v>
      </c>
      <c r="Y41" s="45">
        <v>0</v>
      </c>
      <c r="Z41" s="45">
        <v>0</v>
      </c>
      <c r="AA41" s="54">
        <v>0</v>
      </c>
      <c r="AB41" s="80">
        <v>0</v>
      </c>
      <c r="AC41" s="45">
        <v>0</v>
      </c>
      <c r="AD41" s="45">
        <v>0</v>
      </c>
      <c r="AE41" s="45">
        <v>0</v>
      </c>
      <c r="AF41" s="54">
        <v>0</v>
      </c>
      <c r="AG41" s="80">
        <v>0</v>
      </c>
      <c r="AH41" s="45">
        <v>0</v>
      </c>
      <c r="AI41" s="45">
        <v>0</v>
      </c>
      <c r="AJ41" s="45">
        <v>0</v>
      </c>
      <c r="AK41" s="54">
        <v>0</v>
      </c>
      <c r="AL41" s="80">
        <v>0</v>
      </c>
      <c r="AM41" s="45">
        <v>0</v>
      </c>
      <c r="AN41" s="45">
        <v>0</v>
      </c>
      <c r="AO41" s="45">
        <v>0</v>
      </c>
      <c r="AP41" s="54">
        <v>0</v>
      </c>
      <c r="AQ41" s="80">
        <v>0</v>
      </c>
      <c r="AR41" s="53">
        <v>0</v>
      </c>
      <c r="AS41" s="45">
        <v>0</v>
      </c>
      <c r="AT41" s="45">
        <v>0</v>
      </c>
      <c r="AU41" s="54">
        <v>0</v>
      </c>
      <c r="AV41" s="80">
        <v>0.591925045</v>
      </c>
      <c r="AW41" s="45">
        <v>20.212750306</v>
      </c>
      <c r="AX41" s="45">
        <v>0</v>
      </c>
      <c r="AY41" s="45">
        <v>0</v>
      </c>
      <c r="AZ41" s="54">
        <v>7.6052663019999995</v>
      </c>
      <c r="BA41" s="80">
        <v>0</v>
      </c>
      <c r="BB41" s="53">
        <v>0</v>
      </c>
      <c r="BC41" s="45">
        <v>0</v>
      </c>
      <c r="BD41" s="45">
        <v>0</v>
      </c>
      <c r="BE41" s="54">
        <v>0</v>
      </c>
      <c r="BF41" s="80">
        <v>0.028537909</v>
      </c>
      <c r="BG41" s="53">
        <v>0.01113145</v>
      </c>
      <c r="BH41" s="45">
        <v>0</v>
      </c>
      <c r="BI41" s="45">
        <v>0</v>
      </c>
      <c r="BJ41" s="54">
        <v>0.265034516</v>
      </c>
      <c r="BK41" s="49">
        <f t="shared" si="2"/>
        <v>61.178953873999994</v>
      </c>
    </row>
    <row r="42" spans="1:63" ht="12.75">
      <c r="A42" s="11"/>
      <c r="B42" s="18" t="s">
        <v>160</v>
      </c>
      <c r="C42" s="80">
        <v>0</v>
      </c>
      <c r="D42" s="53">
        <v>15.905903219999999</v>
      </c>
      <c r="E42" s="45">
        <v>0</v>
      </c>
      <c r="F42" s="45">
        <v>0</v>
      </c>
      <c r="G42" s="54">
        <v>0</v>
      </c>
      <c r="H42" s="80">
        <v>0.071648187</v>
      </c>
      <c r="I42" s="45">
        <v>99.676993512</v>
      </c>
      <c r="J42" s="45">
        <v>0</v>
      </c>
      <c r="K42" s="45">
        <v>0</v>
      </c>
      <c r="L42" s="54">
        <v>20.285328572</v>
      </c>
      <c r="M42" s="80">
        <v>0</v>
      </c>
      <c r="N42" s="53">
        <v>0</v>
      </c>
      <c r="O42" s="45">
        <v>0</v>
      </c>
      <c r="P42" s="45">
        <v>0</v>
      </c>
      <c r="Q42" s="54">
        <v>0</v>
      </c>
      <c r="R42" s="80">
        <v>0.026579934000000003</v>
      </c>
      <c r="S42" s="45">
        <v>37.173156219</v>
      </c>
      <c r="T42" s="45">
        <v>0</v>
      </c>
      <c r="U42" s="45">
        <v>0</v>
      </c>
      <c r="V42" s="54">
        <v>0.015905903</v>
      </c>
      <c r="W42" s="80">
        <v>0</v>
      </c>
      <c r="X42" s="45">
        <v>0</v>
      </c>
      <c r="Y42" s="45">
        <v>0</v>
      </c>
      <c r="Z42" s="45">
        <v>0</v>
      </c>
      <c r="AA42" s="54">
        <v>0</v>
      </c>
      <c r="AB42" s="80">
        <v>0</v>
      </c>
      <c r="AC42" s="45">
        <v>0</v>
      </c>
      <c r="AD42" s="45">
        <v>0</v>
      </c>
      <c r="AE42" s="45">
        <v>0</v>
      </c>
      <c r="AF42" s="54">
        <v>0</v>
      </c>
      <c r="AG42" s="80">
        <v>0</v>
      </c>
      <c r="AH42" s="45">
        <v>0</v>
      </c>
      <c r="AI42" s="45">
        <v>0</v>
      </c>
      <c r="AJ42" s="45">
        <v>0</v>
      </c>
      <c r="AK42" s="54">
        <v>0</v>
      </c>
      <c r="AL42" s="80">
        <v>0</v>
      </c>
      <c r="AM42" s="45">
        <v>0</v>
      </c>
      <c r="AN42" s="45">
        <v>0</v>
      </c>
      <c r="AO42" s="45">
        <v>0</v>
      </c>
      <c r="AP42" s="54">
        <v>0</v>
      </c>
      <c r="AQ42" s="80">
        <v>0</v>
      </c>
      <c r="AR42" s="53">
        <v>0</v>
      </c>
      <c r="AS42" s="45">
        <v>0</v>
      </c>
      <c r="AT42" s="45">
        <v>0</v>
      </c>
      <c r="AU42" s="54">
        <v>0</v>
      </c>
      <c r="AV42" s="80">
        <v>0.629190278</v>
      </c>
      <c r="AW42" s="45">
        <v>9.349717823</v>
      </c>
      <c r="AX42" s="45">
        <v>0</v>
      </c>
      <c r="AY42" s="45">
        <v>0</v>
      </c>
      <c r="AZ42" s="54">
        <v>5.137472038</v>
      </c>
      <c r="BA42" s="80">
        <v>0</v>
      </c>
      <c r="BB42" s="53">
        <v>0</v>
      </c>
      <c r="BC42" s="45">
        <v>0</v>
      </c>
      <c r="BD42" s="45">
        <v>0</v>
      </c>
      <c r="BE42" s="54">
        <v>0</v>
      </c>
      <c r="BF42" s="80">
        <v>0.078887534</v>
      </c>
      <c r="BG42" s="53">
        <v>0</v>
      </c>
      <c r="BH42" s="45">
        <v>0</v>
      </c>
      <c r="BI42" s="45">
        <v>0</v>
      </c>
      <c r="BJ42" s="54">
        <v>0</v>
      </c>
      <c r="BK42" s="49">
        <f t="shared" si="2"/>
        <v>188.35078321999998</v>
      </c>
    </row>
    <row r="43" spans="1:63" ht="12.75">
      <c r="A43" s="11"/>
      <c r="B43" s="18" t="s">
        <v>161</v>
      </c>
      <c r="C43" s="80">
        <v>0</v>
      </c>
      <c r="D43" s="53">
        <v>63.100296779999994</v>
      </c>
      <c r="E43" s="45">
        <v>0</v>
      </c>
      <c r="F43" s="45">
        <v>0</v>
      </c>
      <c r="G43" s="54">
        <v>0</v>
      </c>
      <c r="H43" s="80">
        <v>0.19831742200000002</v>
      </c>
      <c r="I43" s="45">
        <v>229.73766386</v>
      </c>
      <c r="J43" s="45">
        <v>0</v>
      </c>
      <c r="K43" s="45">
        <v>0</v>
      </c>
      <c r="L43" s="54">
        <v>1.7557082789999998</v>
      </c>
      <c r="M43" s="80">
        <v>0</v>
      </c>
      <c r="N43" s="53">
        <v>0</v>
      </c>
      <c r="O43" s="45">
        <v>0</v>
      </c>
      <c r="P43" s="45">
        <v>0</v>
      </c>
      <c r="Q43" s="54">
        <v>0</v>
      </c>
      <c r="R43" s="80">
        <v>0.029446805000000003</v>
      </c>
      <c r="S43" s="45">
        <v>6.87793235</v>
      </c>
      <c r="T43" s="45">
        <v>0</v>
      </c>
      <c r="U43" s="45">
        <v>0</v>
      </c>
      <c r="V43" s="54">
        <v>0</v>
      </c>
      <c r="W43" s="80">
        <v>0</v>
      </c>
      <c r="X43" s="45">
        <v>0</v>
      </c>
      <c r="Y43" s="45">
        <v>0</v>
      </c>
      <c r="Z43" s="45">
        <v>0</v>
      </c>
      <c r="AA43" s="54">
        <v>0</v>
      </c>
      <c r="AB43" s="80">
        <v>0</v>
      </c>
      <c r="AC43" s="45">
        <v>0</v>
      </c>
      <c r="AD43" s="45">
        <v>0</v>
      </c>
      <c r="AE43" s="45">
        <v>0</v>
      </c>
      <c r="AF43" s="54">
        <v>0</v>
      </c>
      <c r="AG43" s="80">
        <v>0</v>
      </c>
      <c r="AH43" s="45">
        <v>0</v>
      </c>
      <c r="AI43" s="45">
        <v>0</v>
      </c>
      <c r="AJ43" s="45">
        <v>0</v>
      </c>
      <c r="AK43" s="54">
        <v>0</v>
      </c>
      <c r="AL43" s="80">
        <v>0</v>
      </c>
      <c r="AM43" s="45">
        <v>0</v>
      </c>
      <c r="AN43" s="45">
        <v>0</v>
      </c>
      <c r="AO43" s="45">
        <v>0</v>
      </c>
      <c r="AP43" s="54">
        <v>0</v>
      </c>
      <c r="AQ43" s="80">
        <v>0</v>
      </c>
      <c r="AR43" s="53">
        <v>0</v>
      </c>
      <c r="AS43" s="45">
        <v>0</v>
      </c>
      <c r="AT43" s="45">
        <v>0</v>
      </c>
      <c r="AU43" s="54">
        <v>0</v>
      </c>
      <c r="AV43" s="80">
        <v>0.711257809</v>
      </c>
      <c r="AW43" s="45">
        <v>31.630724027</v>
      </c>
      <c r="AX43" s="45">
        <v>0</v>
      </c>
      <c r="AY43" s="45">
        <v>0</v>
      </c>
      <c r="AZ43" s="54">
        <v>3.543139257</v>
      </c>
      <c r="BA43" s="80">
        <v>0</v>
      </c>
      <c r="BB43" s="53">
        <v>0</v>
      </c>
      <c r="BC43" s="45">
        <v>0</v>
      </c>
      <c r="BD43" s="45">
        <v>0</v>
      </c>
      <c r="BE43" s="54">
        <v>0</v>
      </c>
      <c r="BF43" s="80">
        <v>0.077256849</v>
      </c>
      <c r="BG43" s="53">
        <v>39.97211292</v>
      </c>
      <c r="BH43" s="45">
        <v>0</v>
      </c>
      <c r="BI43" s="45">
        <v>0</v>
      </c>
      <c r="BJ43" s="54">
        <v>0</v>
      </c>
      <c r="BK43" s="49">
        <f t="shared" si="2"/>
        <v>377.633856358</v>
      </c>
    </row>
    <row r="44" spans="1:63" ht="12.75">
      <c r="A44" s="11"/>
      <c r="B44" s="18" t="s">
        <v>162</v>
      </c>
      <c r="C44" s="80">
        <v>0</v>
      </c>
      <c r="D44" s="53">
        <v>0</v>
      </c>
      <c r="E44" s="45">
        <v>0</v>
      </c>
      <c r="F44" s="45">
        <v>0</v>
      </c>
      <c r="G44" s="54">
        <v>0</v>
      </c>
      <c r="H44" s="80">
        <v>0.17317628200000001</v>
      </c>
      <c r="I44" s="45">
        <v>10.49553226</v>
      </c>
      <c r="J44" s="45">
        <v>0</v>
      </c>
      <c r="K44" s="45">
        <v>0</v>
      </c>
      <c r="L44" s="54">
        <v>3.177522392</v>
      </c>
      <c r="M44" s="80">
        <v>0</v>
      </c>
      <c r="N44" s="53">
        <v>0</v>
      </c>
      <c r="O44" s="45">
        <v>0</v>
      </c>
      <c r="P44" s="45">
        <v>0</v>
      </c>
      <c r="Q44" s="54">
        <v>0</v>
      </c>
      <c r="R44" s="80">
        <v>0.0010495530000000002</v>
      </c>
      <c r="S44" s="45">
        <v>0</v>
      </c>
      <c r="T44" s="45">
        <v>0</v>
      </c>
      <c r="U44" s="45">
        <v>0</v>
      </c>
      <c r="V44" s="54">
        <v>0</v>
      </c>
      <c r="W44" s="80">
        <v>0</v>
      </c>
      <c r="X44" s="45">
        <v>0</v>
      </c>
      <c r="Y44" s="45">
        <v>0</v>
      </c>
      <c r="Z44" s="45">
        <v>0</v>
      </c>
      <c r="AA44" s="54">
        <v>0</v>
      </c>
      <c r="AB44" s="80">
        <v>0</v>
      </c>
      <c r="AC44" s="45">
        <v>0</v>
      </c>
      <c r="AD44" s="45">
        <v>0</v>
      </c>
      <c r="AE44" s="45">
        <v>0</v>
      </c>
      <c r="AF44" s="54">
        <v>0</v>
      </c>
      <c r="AG44" s="80">
        <v>0</v>
      </c>
      <c r="AH44" s="45">
        <v>0</v>
      </c>
      <c r="AI44" s="45">
        <v>0</v>
      </c>
      <c r="AJ44" s="45">
        <v>0</v>
      </c>
      <c r="AK44" s="54">
        <v>0</v>
      </c>
      <c r="AL44" s="80">
        <v>0</v>
      </c>
      <c r="AM44" s="45">
        <v>0</v>
      </c>
      <c r="AN44" s="45">
        <v>0</v>
      </c>
      <c r="AO44" s="45">
        <v>0</v>
      </c>
      <c r="AP44" s="54">
        <v>0</v>
      </c>
      <c r="AQ44" s="80">
        <v>0</v>
      </c>
      <c r="AR44" s="53">
        <v>0</v>
      </c>
      <c r="AS44" s="45">
        <v>0</v>
      </c>
      <c r="AT44" s="45">
        <v>0</v>
      </c>
      <c r="AU44" s="54">
        <v>0</v>
      </c>
      <c r="AV44" s="80">
        <v>0.16382605099999997</v>
      </c>
      <c r="AW44" s="45">
        <v>8.604199164</v>
      </c>
      <c r="AX44" s="45">
        <v>0</v>
      </c>
      <c r="AY44" s="45">
        <v>0</v>
      </c>
      <c r="AZ44" s="54">
        <v>1.080771358</v>
      </c>
      <c r="BA44" s="80">
        <v>0</v>
      </c>
      <c r="BB44" s="53">
        <v>0</v>
      </c>
      <c r="BC44" s="45">
        <v>0</v>
      </c>
      <c r="BD44" s="45">
        <v>0</v>
      </c>
      <c r="BE44" s="54">
        <v>0</v>
      </c>
      <c r="BF44" s="80">
        <v>0.109640582</v>
      </c>
      <c r="BG44" s="53">
        <v>0</v>
      </c>
      <c r="BH44" s="45">
        <v>0</v>
      </c>
      <c r="BI44" s="45">
        <v>0</v>
      </c>
      <c r="BJ44" s="54">
        <v>0</v>
      </c>
      <c r="BK44" s="49">
        <f t="shared" si="2"/>
        <v>23.805717642</v>
      </c>
    </row>
    <row r="45" spans="1:63" ht="12.75">
      <c r="A45" s="11"/>
      <c r="B45" s="18" t="s">
        <v>163</v>
      </c>
      <c r="C45" s="80">
        <v>0</v>
      </c>
      <c r="D45" s="53">
        <v>64.099914084</v>
      </c>
      <c r="E45" s="45">
        <v>0</v>
      </c>
      <c r="F45" s="45">
        <v>0</v>
      </c>
      <c r="G45" s="54">
        <v>0</v>
      </c>
      <c r="H45" s="80">
        <v>0.213276797</v>
      </c>
      <c r="I45" s="45">
        <v>480.586007676</v>
      </c>
      <c r="J45" s="45">
        <v>0</v>
      </c>
      <c r="K45" s="45">
        <v>0</v>
      </c>
      <c r="L45" s="54">
        <v>21.105767359</v>
      </c>
      <c r="M45" s="80">
        <v>0</v>
      </c>
      <c r="N45" s="53">
        <v>0</v>
      </c>
      <c r="O45" s="45">
        <v>0</v>
      </c>
      <c r="P45" s="45">
        <v>0</v>
      </c>
      <c r="Q45" s="54">
        <v>0</v>
      </c>
      <c r="R45" s="80">
        <v>0.041141198999999996</v>
      </c>
      <c r="S45" s="45">
        <v>162.54904994</v>
      </c>
      <c r="T45" s="45">
        <v>0</v>
      </c>
      <c r="U45" s="45">
        <v>0</v>
      </c>
      <c r="V45" s="54">
        <v>0</v>
      </c>
      <c r="W45" s="80">
        <v>0</v>
      </c>
      <c r="X45" s="45">
        <v>0</v>
      </c>
      <c r="Y45" s="45">
        <v>0</v>
      </c>
      <c r="Z45" s="45">
        <v>0</v>
      </c>
      <c r="AA45" s="54">
        <v>0</v>
      </c>
      <c r="AB45" s="80">
        <v>0</v>
      </c>
      <c r="AC45" s="45">
        <v>0</v>
      </c>
      <c r="AD45" s="45">
        <v>0</v>
      </c>
      <c r="AE45" s="45">
        <v>0</v>
      </c>
      <c r="AF45" s="54">
        <v>0</v>
      </c>
      <c r="AG45" s="80">
        <v>0</v>
      </c>
      <c r="AH45" s="45">
        <v>0</v>
      </c>
      <c r="AI45" s="45">
        <v>0</v>
      </c>
      <c r="AJ45" s="45">
        <v>0</v>
      </c>
      <c r="AK45" s="54">
        <v>0</v>
      </c>
      <c r="AL45" s="80">
        <v>0</v>
      </c>
      <c r="AM45" s="45">
        <v>0</v>
      </c>
      <c r="AN45" s="45">
        <v>0</v>
      </c>
      <c r="AO45" s="45">
        <v>0</v>
      </c>
      <c r="AP45" s="54">
        <v>0</v>
      </c>
      <c r="AQ45" s="80">
        <v>0</v>
      </c>
      <c r="AR45" s="53">
        <v>10.48211935</v>
      </c>
      <c r="AS45" s="45">
        <v>0</v>
      </c>
      <c r="AT45" s="45">
        <v>0</v>
      </c>
      <c r="AU45" s="54">
        <v>0</v>
      </c>
      <c r="AV45" s="80">
        <v>0.9240845670000001</v>
      </c>
      <c r="AW45" s="45">
        <v>34.331905129999996</v>
      </c>
      <c r="AX45" s="45">
        <v>0</v>
      </c>
      <c r="AY45" s="45">
        <v>0</v>
      </c>
      <c r="AZ45" s="54">
        <v>56.471957062</v>
      </c>
      <c r="BA45" s="80">
        <v>0</v>
      </c>
      <c r="BB45" s="53">
        <v>0</v>
      </c>
      <c r="BC45" s="45">
        <v>0</v>
      </c>
      <c r="BD45" s="45">
        <v>0</v>
      </c>
      <c r="BE45" s="54">
        <v>0</v>
      </c>
      <c r="BF45" s="80">
        <v>0.10968643</v>
      </c>
      <c r="BG45" s="53">
        <v>0.262052984</v>
      </c>
      <c r="BH45" s="45">
        <v>0</v>
      </c>
      <c r="BI45" s="45">
        <v>0</v>
      </c>
      <c r="BJ45" s="54">
        <v>0.430186179</v>
      </c>
      <c r="BK45" s="49">
        <f t="shared" si="2"/>
        <v>831.6071487569999</v>
      </c>
    </row>
    <row r="46" spans="1:63" ht="12.75">
      <c r="A46" s="11"/>
      <c r="B46" s="18" t="s">
        <v>164</v>
      </c>
      <c r="C46" s="80">
        <v>0</v>
      </c>
      <c r="D46" s="53">
        <v>0</v>
      </c>
      <c r="E46" s="45">
        <v>0</v>
      </c>
      <c r="F46" s="45">
        <v>0</v>
      </c>
      <c r="G46" s="54">
        <v>0</v>
      </c>
      <c r="H46" s="80">
        <v>0.031524797</v>
      </c>
      <c r="I46" s="45">
        <v>3.13992</v>
      </c>
      <c r="J46" s="45">
        <v>0</v>
      </c>
      <c r="K46" s="45">
        <v>0</v>
      </c>
      <c r="L46" s="54">
        <v>3.1093612850000003</v>
      </c>
      <c r="M46" s="80">
        <v>0</v>
      </c>
      <c r="N46" s="53">
        <v>0</v>
      </c>
      <c r="O46" s="45">
        <v>0</v>
      </c>
      <c r="P46" s="45">
        <v>0</v>
      </c>
      <c r="Q46" s="54">
        <v>0</v>
      </c>
      <c r="R46" s="80">
        <v>0.011686278999999999</v>
      </c>
      <c r="S46" s="45">
        <v>0</v>
      </c>
      <c r="T46" s="45">
        <v>0</v>
      </c>
      <c r="U46" s="45">
        <v>0</v>
      </c>
      <c r="V46" s="54">
        <v>0</v>
      </c>
      <c r="W46" s="80">
        <v>0</v>
      </c>
      <c r="X46" s="45">
        <v>0</v>
      </c>
      <c r="Y46" s="45">
        <v>0</v>
      </c>
      <c r="Z46" s="45">
        <v>0</v>
      </c>
      <c r="AA46" s="54">
        <v>0</v>
      </c>
      <c r="AB46" s="80">
        <v>0</v>
      </c>
      <c r="AC46" s="45">
        <v>0</v>
      </c>
      <c r="AD46" s="45">
        <v>0</v>
      </c>
      <c r="AE46" s="45">
        <v>0</v>
      </c>
      <c r="AF46" s="54">
        <v>0</v>
      </c>
      <c r="AG46" s="80">
        <v>0</v>
      </c>
      <c r="AH46" s="45">
        <v>0</v>
      </c>
      <c r="AI46" s="45">
        <v>0</v>
      </c>
      <c r="AJ46" s="45">
        <v>0</v>
      </c>
      <c r="AK46" s="54">
        <v>0</v>
      </c>
      <c r="AL46" s="80">
        <v>0</v>
      </c>
      <c r="AM46" s="45">
        <v>0</v>
      </c>
      <c r="AN46" s="45">
        <v>0</v>
      </c>
      <c r="AO46" s="45">
        <v>0</v>
      </c>
      <c r="AP46" s="54">
        <v>0</v>
      </c>
      <c r="AQ46" s="80">
        <v>0</v>
      </c>
      <c r="AR46" s="53">
        <v>0</v>
      </c>
      <c r="AS46" s="45">
        <v>0</v>
      </c>
      <c r="AT46" s="45">
        <v>0</v>
      </c>
      <c r="AU46" s="54">
        <v>0</v>
      </c>
      <c r="AV46" s="80">
        <v>0.272042088</v>
      </c>
      <c r="AW46" s="45">
        <v>3.615501164</v>
      </c>
      <c r="AX46" s="45">
        <v>0</v>
      </c>
      <c r="AY46" s="45">
        <v>0</v>
      </c>
      <c r="AZ46" s="54">
        <v>9.614222256</v>
      </c>
      <c r="BA46" s="80">
        <v>0</v>
      </c>
      <c r="BB46" s="53">
        <v>0</v>
      </c>
      <c r="BC46" s="45">
        <v>0</v>
      </c>
      <c r="BD46" s="45">
        <v>0</v>
      </c>
      <c r="BE46" s="54">
        <v>0</v>
      </c>
      <c r="BF46" s="80">
        <v>0.059018144999999994</v>
      </c>
      <c r="BG46" s="53">
        <v>0.313848387</v>
      </c>
      <c r="BH46" s="45">
        <v>0</v>
      </c>
      <c r="BI46" s="45">
        <v>0</v>
      </c>
      <c r="BJ46" s="54">
        <v>1.516933871</v>
      </c>
      <c r="BK46" s="49">
        <f t="shared" si="2"/>
        <v>21.684058271999998</v>
      </c>
    </row>
    <row r="47" spans="1:63" ht="12.75">
      <c r="A47" s="11"/>
      <c r="B47" s="18" t="s">
        <v>165</v>
      </c>
      <c r="C47" s="80">
        <v>0</v>
      </c>
      <c r="D47" s="53">
        <v>52.38803225</v>
      </c>
      <c r="E47" s="45">
        <v>0</v>
      </c>
      <c r="F47" s="45">
        <v>0</v>
      </c>
      <c r="G47" s="54">
        <v>0</v>
      </c>
      <c r="H47" s="80">
        <v>0.13776242300000002</v>
      </c>
      <c r="I47" s="45">
        <v>205.7435514</v>
      </c>
      <c r="J47" s="45">
        <v>0</v>
      </c>
      <c r="K47" s="45">
        <v>0</v>
      </c>
      <c r="L47" s="54">
        <v>85.62148591799999</v>
      </c>
      <c r="M47" s="80">
        <v>0</v>
      </c>
      <c r="N47" s="53">
        <v>0</v>
      </c>
      <c r="O47" s="45">
        <v>0</v>
      </c>
      <c r="P47" s="45">
        <v>0</v>
      </c>
      <c r="Q47" s="54">
        <v>0</v>
      </c>
      <c r="R47" s="80">
        <v>0.033794045</v>
      </c>
      <c r="S47" s="45">
        <v>5.238803225</v>
      </c>
      <c r="T47" s="45">
        <v>0</v>
      </c>
      <c r="U47" s="45">
        <v>0</v>
      </c>
      <c r="V47" s="54">
        <v>0.031432819</v>
      </c>
      <c r="W47" s="80">
        <v>0</v>
      </c>
      <c r="X47" s="45">
        <v>0</v>
      </c>
      <c r="Y47" s="45">
        <v>0</v>
      </c>
      <c r="Z47" s="45">
        <v>0</v>
      </c>
      <c r="AA47" s="54">
        <v>0</v>
      </c>
      <c r="AB47" s="80">
        <v>0</v>
      </c>
      <c r="AC47" s="45">
        <v>0</v>
      </c>
      <c r="AD47" s="45">
        <v>0</v>
      </c>
      <c r="AE47" s="45">
        <v>0</v>
      </c>
      <c r="AF47" s="54">
        <v>0</v>
      </c>
      <c r="AG47" s="80">
        <v>0</v>
      </c>
      <c r="AH47" s="45">
        <v>0</v>
      </c>
      <c r="AI47" s="45">
        <v>0</v>
      </c>
      <c r="AJ47" s="45">
        <v>0</v>
      </c>
      <c r="AK47" s="54">
        <v>0</v>
      </c>
      <c r="AL47" s="80">
        <v>0</v>
      </c>
      <c r="AM47" s="45">
        <v>0</v>
      </c>
      <c r="AN47" s="45">
        <v>0</v>
      </c>
      <c r="AO47" s="45">
        <v>0</v>
      </c>
      <c r="AP47" s="54">
        <v>0</v>
      </c>
      <c r="AQ47" s="80">
        <v>0</v>
      </c>
      <c r="AR47" s="53">
        <v>0</v>
      </c>
      <c r="AS47" s="45">
        <v>0</v>
      </c>
      <c r="AT47" s="45">
        <v>0</v>
      </c>
      <c r="AU47" s="54">
        <v>0</v>
      </c>
      <c r="AV47" s="80">
        <v>0.16337147500000002</v>
      </c>
      <c r="AW47" s="45">
        <v>55.635841797000005</v>
      </c>
      <c r="AX47" s="45">
        <v>0</v>
      </c>
      <c r="AY47" s="45">
        <v>0</v>
      </c>
      <c r="AZ47" s="54">
        <v>23.81303064</v>
      </c>
      <c r="BA47" s="80">
        <v>0</v>
      </c>
      <c r="BB47" s="53">
        <v>0</v>
      </c>
      <c r="BC47" s="45">
        <v>0</v>
      </c>
      <c r="BD47" s="45">
        <v>0</v>
      </c>
      <c r="BE47" s="54">
        <v>0</v>
      </c>
      <c r="BF47" s="80">
        <v>0.025135146</v>
      </c>
      <c r="BG47" s="53">
        <v>0</v>
      </c>
      <c r="BH47" s="45">
        <v>0</v>
      </c>
      <c r="BI47" s="45">
        <v>0</v>
      </c>
      <c r="BJ47" s="54">
        <v>0.318345062</v>
      </c>
      <c r="BK47" s="49">
        <f t="shared" si="2"/>
        <v>429.1505862000001</v>
      </c>
    </row>
    <row r="48" spans="1:63" ht="12.75">
      <c r="A48" s="11"/>
      <c r="B48" s="18" t="s">
        <v>166</v>
      </c>
      <c r="C48" s="80">
        <v>0</v>
      </c>
      <c r="D48" s="53">
        <v>0</v>
      </c>
      <c r="E48" s="45">
        <v>0</v>
      </c>
      <c r="F48" s="45">
        <v>0</v>
      </c>
      <c r="G48" s="54">
        <v>0</v>
      </c>
      <c r="H48" s="80">
        <v>0.617092501</v>
      </c>
      <c r="I48" s="45">
        <v>76.047010289</v>
      </c>
      <c r="J48" s="45">
        <v>0</v>
      </c>
      <c r="K48" s="45">
        <v>0</v>
      </c>
      <c r="L48" s="54">
        <v>8.491965329000001</v>
      </c>
      <c r="M48" s="80">
        <v>0</v>
      </c>
      <c r="N48" s="53">
        <v>0</v>
      </c>
      <c r="O48" s="45">
        <v>0</v>
      </c>
      <c r="P48" s="45">
        <v>0</v>
      </c>
      <c r="Q48" s="54">
        <v>0</v>
      </c>
      <c r="R48" s="80">
        <v>0.224321652</v>
      </c>
      <c r="S48" s="45">
        <v>5.225169354999999</v>
      </c>
      <c r="T48" s="45">
        <v>0</v>
      </c>
      <c r="U48" s="45">
        <v>0</v>
      </c>
      <c r="V48" s="54">
        <v>0.750334319</v>
      </c>
      <c r="W48" s="80">
        <v>0</v>
      </c>
      <c r="X48" s="45">
        <v>0</v>
      </c>
      <c r="Y48" s="45">
        <v>0</v>
      </c>
      <c r="Z48" s="45">
        <v>0</v>
      </c>
      <c r="AA48" s="54">
        <v>0</v>
      </c>
      <c r="AB48" s="80">
        <v>0</v>
      </c>
      <c r="AC48" s="45">
        <v>0</v>
      </c>
      <c r="AD48" s="45">
        <v>0</v>
      </c>
      <c r="AE48" s="45">
        <v>0</v>
      </c>
      <c r="AF48" s="54">
        <v>0</v>
      </c>
      <c r="AG48" s="80">
        <v>0</v>
      </c>
      <c r="AH48" s="45">
        <v>0</v>
      </c>
      <c r="AI48" s="45">
        <v>0</v>
      </c>
      <c r="AJ48" s="45">
        <v>0</v>
      </c>
      <c r="AK48" s="54">
        <v>0</v>
      </c>
      <c r="AL48" s="80">
        <v>0</v>
      </c>
      <c r="AM48" s="45">
        <v>0</v>
      </c>
      <c r="AN48" s="45">
        <v>0</v>
      </c>
      <c r="AO48" s="45">
        <v>0</v>
      </c>
      <c r="AP48" s="54">
        <v>0</v>
      </c>
      <c r="AQ48" s="80">
        <v>0</v>
      </c>
      <c r="AR48" s="53">
        <v>0</v>
      </c>
      <c r="AS48" s="45">
        <v>0</v>
      </c>
      <c r="AT48" s="45">
        <v>0</v>
      </c>
      <c r="AU48" s="54">
        <v>0</v>
      </c>
      <c r="AV48" s="80">
        <v>1.2898897589999998</v>
      </c>
      <c r="AW48" s="45">
        <v>23.954039996</v>
      </c>
      <c r="AX48" s="45">
        <v>0</v>
      </c>
      <c r="AY48" s="45">
        <v>0</v>
      </c>
      <c r="AZ48" s="54">
        <v>47.54664828</v>
      </c>
      <c r="BA48" s="80">
        <v>0</v>
      </c>
      <c r="BB48" s="53">
        <v>0</v>
      </c>
      <c r="BC48" s="45">
        <v>0</v>
      </c>
      <c r="BD48" s="45">
        <v>0</v>
      </c>
      <c r="BE48" s="54">
        <v>0</v>
      </c>
      <c r="BF48" s="80">
        <v>0.252957406</v>
      </c>
      <c r="BG48" s="53">
        <v>2.876571562</v>
      </c>
      <c r="BH48" s="45">
        <v>0</v>
      </c>
      <c r="BI48" s="45">
        <v>0</v>
      </c>
      <c r="BJ48" s="54">
        <v>11.049235574999999</v>
      </c>
      <c r="BK48" s="49">
        <f t="shared" si="2"/>
        <v>178.32523602300003</v>
      </c>
    </row>
    <row r="49" spans="1:63" ht="12.75">
      <c r="A49" s="11"/>
      <c r="B49" s="18" t="s">
        <v>167</v>
      </c>
      <c r="C49" s="80">
        <v>0</v>
      </c>
      <c r="D49" s="53">
        <v>193.68134063699998</v>
      </c>
      <c r="E49" s="45">
        <v>0</v>
      </c>
      <c r="F49" s="45">
        <v>0</v>
      </c>
      <c r="G49" s="54">
        <v>0</v>
      </c>
      <c r="H49" s="80">
        <v>0.173692254</v>
      </c>
      <c r="I49" s="45">
        <v>640.761478209</v>
      </c>
      <c r="J49" s="45">
        <v>0</v>
      </c>
      <c r="K49" s="45">
        <v>0</v>
      </c>
      <c r="L49" s="54">
        <v>69.296460051</v>
      </c>
      <c r="M49" s="80">
        <v>0</v>
      </c>
      <c r="N49" s="53">
        <v>0</v>
      </c>
      <c r="O49" s="45">
        <v>0</v>
      </c>
      <c r="P49" s="45">
        <v>0</v>
      </c>
      <c r="Q49" s="54">
        <v>0</v>
      </c>
      <c r="R49" s="80">
        <v>0.073894873</v>
      </c>
      <c r="S49" s="45">
        <v>0.139419413</v>
      </c>
      <c r="T49" s="45">
        <v>0</v>
      </c>
      <c r="U49" s="45">
        <v>0</v>
      </c>
      <c r="V49" s="54">
        <v>0.342471964</v>
      </c>
      <c r="W49" s="80">
        <v>0</v>
      </c>
      <c r="X49" s="45">
        <v>0</v>
      </c>
      <c r="Y49" s="45">
        <v>0</v>
      </c>
      <c r="Z49" s="45">
        <v>0</v>
      </c>
      <c r="AA49" s="54">
        <v>0</v>
      </c>
      <c r="AB49" s="80">
        <v>0</v>
      </c>
      <c r="AC49" s="45">
        <v>0</v>
      </c>
      <c r="AD49" s="45">
        <v>0</v>
      </c>
      <c r="AE49" s="45">
        <v>0</v>
      </c>
      <c r="AF49" s="54">
        <v>0</v>
      </c>
      <c r="AG49" s="80">
        <v>0</v>
      </c>
      <c r="AH49" s="45">
        <v>0</v>
      </c>
      <c r="AI49" s="45">
        <v>0</v>
      </c>
      <c r="AJ49" s="45">
        <v>0</v>
      </c>
      <c r="AK49" s="54">
        <v>0</v>
      </c>
      <c r="AL49" s="80">
        <v>0</v>
      </c>
      <c r="AM49" s="45">
        <v>0</v>
      </c>
      <c r="AN49" s="45">
        <v>0</v>
      </c>
      <c r="AO49" s="45">
        <v>0</v>
      </c>
      <c r="AP49" s="54">
        <v>0</v>
      </c>
      <c r="AQ49" s="80">
        <v>0</v>
      </c>
      <c r="AR49" s="53">
        <v>10.42089032</v>
      </c>
      <c r="AS49" s="45">
        <v>0</v>
      </c>
      <c r="AT49" s="45">
        <v>0</v>
      </c>
      <c r="AU49" s="54">
        <v>0</v>
      </c>
      <c r="AV49" s="80">
        <v>0.38908680300000004</v>
      </c>
      <c r="AW49" s="45">
        <v>44.816909373</v>
      </c>
      <c r="AX49" s="45">
        <v>0</v>
      </c>
      <c r="AY49" s="45">
        <v>0</v>
      </c>
      <c r="AZ49" s="54">
        <v>83.85601689800001</v>
      </c>
      <c r="BA49" s="80">
        <v>0</v>
      </c>
      <c r="BB49" s="53">
        <v>0</v>
      </c>
      <c r="BC49" s="45">
        <v>0</v>
      </c>
      <c r="BD49" s="45">
        <v>0</v>
      </c>
      <c r="BE49" s="54">
        <v>0</v>
      </c>
      <c r="BF49" s="80">
        <v>0.013789735999999999</v>
      </c>
      <c r="BG49" s="53">
        <v>0</v>
      </c>
      <c r="BH49" s="45">
        <v>0</v>
      </c>
      <c r="BI49" s="45">
        <v>0</v>
      </c>
      <c r="BJ49" s="54">
        <v>0.089790463</v>
      </c>
      <c r="BK49" s="49">
        <f t="shared" si="2"/>
        <v>1044.055240994</v>
      </c>
    </row>
    <row r="50" spans="1:63" ht="12.75">
      <c r="A50" s="11"/>
      <c r="B50" s="18" t="s">
        <v>168</v>
      </c>
      <c r="C50" s="80">
        <v>0</v>
      </c>
      <c r="D50" s="53">
        <v>0</v>
      </c>
      <c r="E50" s="45">
        <v>0</v>
      </c>
      <c r="F50" s="45">
        <v>0</v>
      </c>
      <c r="G50" s="54">
        <v>0</v>
      </c>
      <c r="H50" s="80">
        <v>0.5846000499999999</v>
      </c>
      <c r="I50" s="45">
        <v>191.18358788499998</v>
      </c>
      <c r="J50" s="45">
        <v>0</v>
      </c>
      <c r="K50" s="45">
        <v>0</v>
      </c>
      <c r="L50" s="54">
        <v>9.917655885</v>
      </c>
      <c r="M50" s="80">
        <v>0</v>
      </c>
      <c r="N50" s="53">
        <v>0</v>
      </c>
      <c r="O50" s="45">
        <v>0</v>
      </c>
      <c r="P50" s="45">
        <v>0</v>
      </c>
      <c r="Q50" s="54">
        <v>0</v>
      </c>
      <c r="R50" s="80">
        <v>0.03229259</v>
      </c>
      <c r="S50" s="45">
        <v>93.75268068</v>
      </c>
      <c r="T50" s="45">
        <v>0</v>
      </c>
      <c r="U50" s="45">
        <v>0</v>
      </c>
      <c r="V50" s="54">
        <v>0.102560745</v>
      </c>
      <c r="W50" s="80">
        <v>0</v>
      </c>
      <c r="X50" s="45">
        <v>0</v>
      </c>
      <c r="Y50" s="45">
        <v>0</v>
      </c>
      <c r="Z50" s="45">
        <v>0</v>
      </c>
      <c r="AA50" s="54">
        <v>0</v>
      </c>
      <c r="AB50" s="80">
        <v>0</v>
      </c>
      <c r="AC50" s="45">
        <v>0</v>
      </c>
      <c r="AD50" s="45">
        <v>0</v>
      </c>
      <c r="AE50" s="45">
        <v>0</v>
      </c>
      <c r="AF50" s="54">
        <v>0</v>
      </c>
      <c r="AG50" s="80">
        <v>0</v>
      </c>
      <c r="AH50" s="45">
        <v>0</v>
      </c>
      <c r="AI50" s="45">
        <v>0</v>
      </c>
      <c r="AJ50" s="45">
        <v>0</v>
      </c>
      <c r="AK50" s="54">
        <v>0</v>
      </c>
      <c r="AL50" s="80">
        <v>0</v>
      </c>
      <c r="AM50" s="45">
        <v>0</v>
      </c>
      <c r="AN50" s="45">
        <v>0</v>
      </c>
      <c r="AO50" s="45">
        <v>0</v>
      </c>
      <c r="AP50" s="54">
        <v>0</v>
      </c>
      <c r="AQ50" s="80">
        <v>0</v>
      </c>
      <c r="AR50" s="53">
        <v>0</v>
      </c>
      <c r="AS50" s="45">
        <v>0</v>
      </c>
      <c r="AT50" s="45">
        <v>0</v>
      </c>
      <c r="AU50" s="54">
        <v>0</v>
      </c>
      <c r="AV50" s="80">
        <v>1.705195641</v>
      </c>
      <c r="AW50" s="45">
        <v>7.027389037000001</v>
      </c>
      <c r="AX50" s="45">
        <v>0</v>
      </c>
      <c r="AY50" s="45">
        <v>0</v>
      </c>
      <c r="AZ50" s="54">
        <v>27.348444699999998</v>
      </c>
      <c r="BA50" s="80">
        <v>0</v>
      </c>
      <c r="BB50" s="53">
        <v>0</v>
      </c>
      <c r="BC50" s="45">
        <v>0</v>
      </c>
      <c r="BD50" s="45">
        <v>0</v>
      </c>
      <c r="BE50" s="54">
        <v>0</v>
      </c>
      <c r="BF50" s="80">
        <v>0.30679883799999996</v>
      </c>
      <c r="BG50" s="53">
        <v>0.25988903199999996</v>
      </c>
      <c r="BH50" s="45">
        <v>0</v>
      </c>
      <c r="BI50" s="45">
        <v>0</v>
      </c>
      <c r="BJ50" s="54">
        <v>2.176209562</v>
      </c>
      <c r="BK50" s="49">
        <f t="shared" si="2"/>
        <v>334.39730464499996</v>
      </c>
    </row>
    <row r="51" spans="1:63" ht="12.75">
      <c r="A51" s="11"/>
      <c r="B51" s="18" t="s">
        <v>169</v>
      </c>
      <c r="C51" s="80">
        <v>0</v>
      </c>
      <c r="D51" s="53">
        <v>0</v>
      </c>
      <c r="E51" s="45">
        <v>0</v>
      </c>
      <c r="F51" s="45">
        <v>0</v>
      </c>
      <c r="G51" s="54">
        <v>0</v>
      </c>
      <c r="H51" s="80">
        <v>0.16139613300000002</v>
      </c>
      <c r="I51" s="45">
        <v>92.887773436</v>
      </c>
      <c r="J51" s="45">
        <v>0</v>
      </c>
      <c r="K51" s="45">
        <v>0</v>
      </c>
      <c r="L51" s="54">
        <v>4.739526746</v>
      </c>
      <c r="M51" s="80">
        <v>0</v>
      </c>
      <c r="N51" s="53">
        <v>0</v>
      </c>
      <c r="O51" s="45">
        <v>0</v>
      </c>
      <c r="P51" s="45">
        <v>0</v>
      </c>
      <c r="Q51" s="54">
        <v>0</v>
      </c>
      <c r="R51" s="80">
        <v>0.015066244</v>
      </c>
      <c r="S51" s="45">
        <v>0</v>
      </c>
      <c r="T51" s="45">
        <v>0</v>
      </c>
      <c r="U51" s="45">
        <v>0</v>
      </c>
      <c r="V51" s="54">
        <v>0</v>
      </c>
      <c r="W51" s="80">
        <v>0</v>
      </c>
      <c r="X51" s="45">
        <v>0</v>
      </c>
      <c r="Y51" s="45">
        <v>0</v>
      </c>
      <c r="Z51" s="45">
        <v>0</v>
      </c>
      <c r="AA51" s="54">
        <v>0</v>
      </c>
      <c r="AB51" s="80">
        <v>0</v>
      </c>
      <c r="AC51" s="45">
        <v>0</v>
      </c>
      <c r="AD51" s="45">
        <v>0</v>
      </c>
      <c r="AE51" s="45">
        <v>0</v>
      </c>
      <c r="AF51" s="54">
        <v>0</v>
      </c>
      <c r="AG51" s="80">
        <v>0</v>
      </c>
      <c r="AH51" s="45">
        <v>0</v>
      </c>
      <c r="AI51" s="45">
        <v>0</v>
      </c>
      <c r="AJ51" s="45">
        <v>0</v>
      </c>
      <c r="AK51" s="54">
        <v>0</v>
      </c>
      <c r="AL51" s="80">
        <v>0</v>
      </c>
      <c r="AM51" s="45">
        <v>0</v>
      </c>
      <c r="AN51" s="45">
        <v>0</v>
      </c>
      <c r="AO51" s="45">
        <v>0</v>
      </c>
      <c r="AP51" s="54">
        <v>0</v>
      </c>
      <c r="AQ51" s="80">
        <v>0</v>
      </c>
      <c r="AR51" s="53">
        <v>0</v>
      </c>
      <c r="AS51" s="45">
        <v>0</v>
      </c>
      <c r="AT51" s="45">
        <v>0</v>
      </c>
      <c r="AU51" s="54">
        <v>0</v>
      </c>
      <c r="AV51" s="80">
        <v>0.525551873</v>
      </c>
      <c r="AW51" s="45">
        <v>36.215576889</v>
      </c>
      <c r="AX51" s="45">
        <v>0</v>
      </c>
      <c r="AY51" s="45">
        <v>0</v>
      </c>
      <c r="AZ51" s="54">
        <v>12.868673407</v>
      </c>
      <c r="BA51" s="80">
        <v>0</v>
      </c>
      <c r="BB51" s="53">
        <v>0</v>
      </c>
      <c r="BC51" s="45">
        <v>0</v>
      </c>
      <c r="BD51" s="45">
        <v>0</v>
      </c>
      <c r="BE51" s="54">
        <v>0</v>
      </c>
      <c r="BF51" s="80">
        <v>0.042783819</v>
      </c>
      <c r="BG51" s="53">
        <v>7.270425806</v>
      </c>
      <c r="BH51" s="45">
        <v>0</v>
      </c>
      <c r="BI51" s="45">
        <v>0</v>
      </c>
      <c r="BJ51" s="54">
        <v>0.072704258</v>
      </c>
      <c r="BK51" s="49">
        <f t="shared" si="2"/>
        <v>154.79947861099996</v>
      </c>
    </row>
    <row r="52" spans="1:63" ht="12.75">
      <c r="A52" s="11"/>
      <c r="B52" s="18" t="s">
        <v>170</v>
      </c>
      <c r="C52" s="80">
        <v>0</v>
      </c>
      <c r="D52" s="53">
        <v>0</v>
      </c>
      <c r="E52" s="45">
        <v>0</v>
      </c>
      <c r="F52" s="45">
        <v>0</v>
      </c>
      <c r="G52" s="54">
        <v>0</v>
      </c>
      <c r="H52" s="80">
        <v>0.660724999</v>
      </c>
      <c r="I52" s="45">
        <v>41.495216657</v>
      </c>
      <c r="J52" s="45">
        <v>0</v>
      </c>
      <c r="K52" s="45">
        <v>0</v>
      </c>
      <c r="L52" s="54">
        <v>16.5976</v>
      </c>
      <c r="M52" s="80">
        <v>0</v>
      </c>
      <c r="N52" s="53">
        <v>0</v>
      </c>
      <c r="O52" s="45">
        <v>0</v>
      </c>
      <c r="P52" s="45">
        <v>0</v>
      </c>
      <c r="Q52" s="54">
        <v>0</v>
      </c>
      <c r="R52" s="80">
        <v>0.09439885</v>
      </c>
      <c r="S52" s="45">
        <v>0.518675</v>
      </c>
      <c r="T52" s="45">
        <v>0</v>
      </c>
      <c r="U52" s="45">
        <v>0</v>
      </c>
      <c r="V52" s="54">
        <v>0.786188852</v>
      </c>
      <c r="W52" s="80">
        <v>0</v>
      </c>
      <c r="X52" s="45">
        <v>0</v>
      </c>
      <c r="Y52" s="45">
        <v>0</v>
      </c>
      <c r="Z52" s="45">
        <v>0</v>
      </c>
      <c r="AA52" s="54">
        <v>0</v>
      </c>
      <c r="AB52" s="80">
        <v>0.02073889</v>
      </c>
      <c r="AC52" s="45">
        <v>0</v>
      </c>
      <c r="AD52" s="45">
        <v>0</v>
      </c>
      <c r="AE52" s="45">
        <v>0</v>
      </c>
      <c r="AF52" s="54">
        <v>0</v>
      </c>
      <c r="AG52" s="80">
        <v>0</v>
      </c>
      <c r="AH52" s="45">
        <v>0</v>
      </c>
      <c r="AI52" s="45">
        <v>0</v>
      </c>
      <c r="AJ52" s="45">
        <v>0</v>
      </c>
      <c r="AK52" s="54">
        <v>0</v>
      </c>
      <c r="AL52" s="80">
        <v>0</v>
      </c>
      <c r="AM52" s="45">
        <v>0</v>
      </c>
      <c r="AN52" s="45">
        <v>0</v>
      </c>
      <c r="AO52" s="45">
        <v>0</v>
      </c>
      <c r="AP52" s="54">
        <v>0</v>
      </c>
      <c r="AQ52" s="80">
        <v>0</v>
      </c>
      <c r="AR52" s="53">
        <v>0</v>
      </c>
      <c r="AS52" s="45">
        <v>0</v>
      </c>
      <c r="AT52" s="45">
        <v>0</v>
      </c>
      <c r="AU52" s="54">
        <v>0</v>
      </c>
      <c r="AV52" s="80">
        <v>1.7563057549999999</v>
      </c>
      <c r="AW52" s="45">
        <v>5.475067045</v>
      </c>
      <c r="AX52" s="45">
        <v>0</v>
      </c>
      <c r="AY52" s="45">
        <v>0</v>
      </c>
      <c r="AZ52" s="54">
        <v>29.189756364999997</v>
      </c>
      <c r="BA52" s="80">
        <v>0</v>
      </c>
      <c r="BB52" s="53">
        <v>0</v>
      </c>
      <c r="BC52" s="45">
        <v>0</v>
      </c>
      <c r="BD52" s="45">
        <v>0</v>
      </c>
      <c r="BE52" s="54">
        <v>0</v>
      </c>
      <c r="BF52" s="80">
        <v>0.154494365</v>
      </c>
      <c r="BG52" s="53">
        <v>1.062868129</v>
      </c>
      <c r="BH52" s="45">
        <v>0</v>
      </c>
      <c r="BI52" s="45">
        <v>0</v>
      </c>
      <c r="BJ52" s="54">
        <v>1.40505982</v>
      </c>
      <c r="BK52" s="49">
        <f t="shared" si="2"/>
        <v>99.217094727</v>
      </c>
    </row>
    <row r="53" spans="1:63" ht="12.75">
      <c r="A53" s="11"/>
      <c r="B53" s="18" t="s">
        <v>171</v>
      </c>
      <c r="C53" s="80">
        <v>0</v>
      </c>
      <c r="D53" s="53">
        <v>27.964692585</v>
      </c>
      <c r="E53" s="45">
        <v>0</v>
      </c>
      <c r="F53" s="45">
        <v>0</v>
      </c>
      <c r="G53" s="54">
        <v>0</v>
      </c>
      <c r="H53" s="80">
        <v>0.13257335799999997</v>
      </c>
      <c r="I53" s="45">
        <v>90.203479558</v>
      </c>
      <c r="J53" s="45">
        <v>0</v>
      </c>
      <c r="K53" s="45">
        <v>0</v>
      </c>
      <c r="L53" s="54">
        <v>13.045027906</v>
      </c>
      <c r="M53" s="80">
        <v>0</v>
      </c>
      <c r="N53" s="53">
        <v>0</v>
      </c>
      <c r="O53" s="45">
        <v>0</v>
      </c>
      <c r="P53" s="45">
        <v>0</v>
      </c>
      <c r="Q53" s="54">
        <v>0</v>
      </c>
      <c r="R53" s="80">
        <v>0.000680763</v>
      </c>
      <c r="S53" s="45">
        <v>33.859339063</v>
      </c>
      <c r="T53" s="45">
        <v>0</v>
      </c>
      <c r="U53" s="45">
        <v>0</v>
      </c>
      <c r="V53" s="54">
        <v>0.155597098</v>
      </c>
      <c r="W53" s="80">
        <v>0</v>
      </c>
      <c r="X53" s="45">
        <v>0</v>
      </c>
      <c r="Y53" s="45">
        <v>0</v>
      </c>
      <c r="Z53" s="45">
        <v>0</v>
      </c>
      <c r="AA53" s="54">
        <v>0</v>
      </c>
      <c r="AB53" s="80">
        <v>0</v>
      </c>
      <c r="AC53" s="45">
        <v>0</v>
      </c>
      <c r="AD53" s="45">
        <v>0</v>
      </c>
      <c r="AE53" s="45">
        <v>0</v>
      </c>
      <c r="AF53" s="54">
        <v>0</v>
      </c>
      <c r="AG53" s="80">
        <v>0</v>
      </c>
      <c r="AH53" s="45">
        <v>0</v>
      </c>
      <c r="AI53" s="45">
        <v>0</v>
      </c>
      <c r="AJ53" s="45">
        <v>0</v>
      </c>
      <c r="AK53" s="54">
        <v>0</v>
      </c>
      <c r="AL53" s="80">
        <v>0</v>
      </c>
      <c r="AM53" s="45">
        <v>0</v>
      </c>
      <c r="AN53" s="45">
        <v>0</v>
      </c>
      <c r="AO53" s="45">
        <v>0</v>
      </c>
      <c r="AP53" s="54">
        <v>0</v>
      </c>
      <c r="AQ53" s="80">
        <v>0</v>
      </c>
      <c r="AR53" s="53">
        <v>0</v>
      </c>
      <c r="AS53" s="45">
        <v>0</v>
      </c>
      <c r="AT53" s="45">
        <v>0</v>
      </c>
      <c r="AU53" s="54">
        <v>0</v>
      </c>
      <c r="AV53" s="80">
        <v>0.625658254</v>
      </c>
      <c r="AW53" s="45">
        <v>27.192874661</v>
      </c>
      <c r="AX53" s="45">
        <v>0</v>
      </c>
      <c r="AY53" s="45">
        <v>0</v>
      </c>
      <c r="AZ53" s="54">
        <v>7.148935828</v>
      </c>
      <c r="BA53" s="80">
        <v>0</v>
      </c>
      <c r="BB53" s="53">
        <v>0</v>
      </c>
      <c r="BC53" s="45">
        <v>0</v>
      </c>
      <c r="BD53" s="45">
        <v>0</v>
      </c>
      <c r="BE53" s="54">
        <v>0</v>
      </c>
      <c r="BF53" s="80">
        <v>0.03486713600000001</v>
      </c>
      <c r="BG53" s="53">
        <v>15.862251387</v>
      </c>
      <c r="BH53" s="45">
        <v>0</v>
      </c>
      <c r="BI53" s="45">
        <v>0</v>
      </c>
      <c r="BJ53" s="54">
        <v>0.134592565</v>
      </c>
      <c r="BK53" s="49">
        <f t="shared" si="2"/>
        <v>216.36057016199993</v>
      </c>
    </row>
    <row r="54" spans="1:63" ht="12.75">
      <c r="A54" s="11"/>
      <c r="B54" s="18" t="s">
        <v>172</v>
      </c>
      <c r="C54" s="80">
        <v>0</v>
      </c>
      <c r="D54" s="53">
        <v>15.489208065000001</v>
      </c>
      <c r="E54" s="45">
        <v>0</v>
      </c>
      <c r="F54" s="45">
        <v>0</v>
      </c>
      <c r="G54" s="54">
        <v>0</v>
      </c>
      <c r="H54" s="80">
        <v>0.382883066</v>
      </c>
      <c r="I54" s="45">
        <v>40.357345134</v>
      </c>
      <c r="J54" s="45">
        <v>0</v>
      </c>
      <c r="K54" s="45">
        <v>0</v>
      </c>
      <c r="L54" s="54">
        <v>17.440321564</v>
      </c>
      <c r="M54" s="80">
        <v>0</v>
      </c>
      <c r="N54" s="53">
        <v>0</v>
      </c>
      <c r="O54" s="45">
        <v>0</v>
      </c>
      <c r="P54" s="45">
        <v>0</v>
      </c>
      <c r="Q54" s="54">
        <v>0</v>
      </c>
      <c r="R54" s="80">
        <v>0.037939086</v>
      </c>
      <c r="S54" s="45">
        <v>30.978416130000003</v>
      </c>
      <c r="T54" s="45">
        <v>0</v>
      </c>
      <c r="U54" s="45">
        <v>0</v>
      </c>
      <c r="V54" s="54">
        <v>0.129028201</v>
      </c>
      <c r="W54" s="80">
        <v>0</v>
      </c>
      <c r="X54" s="45">
        <v>0</v>
      </c>
      <c r="Y54" s="45">
        <v>0</v>
      </c>
      <c r="Z54" s="45">
        <v>0</v>
      </c>
      <c r="AA54" s="54">
        <v>0</v>
      </c>
      <c r="AB54" s="80">
        <v>0</v>
      </c>
      <c r="AC54" s="45">
        <v>0</v>
      </c>
      <c r="AD54" s="45">
        <v>0</v>
      </c>
      <c r="AE54" s="45">
        <v>0</v>
      </c>
      <c r="AF54" s="54">
        <v>0</v>
      </c>
      <c r="AG54" s="80">
        <v>0</v>
      </c>
      <c r="AH54" s="45">
        <v>0</v>
      </c>
      <c r="AI54" s="45">
        <v>0</v>
      </c>
      <c r="AJ54" s="45">
        <v>0</v>
      </c>
      <c r="AK54" s="54">
        <v>0</v>
      </c>
      <c r="AL54" s="80">
        <v>0</v>
      </c>
      <c r="AM54" s="45">
        <v>0</v>
      </c>
      <c r="AN54" s="45">
        <v>0</v>
      </c>
      <c r="AO54" s="45">
        <v>0</v>
      </c>
      <c r="AP54" s="54">
        <v>0</v>
      </c>
      <c r="AQ54" s="80">
        <v>0</v>
      </c>
      <c r="AR54" s="53">
        <v>0</v>
      </c>
      <c r="AS54" s="45">
        <v>0</v>
      </c>
      <c r="AT54" s="45">
        <v>0</v>
      </c>
      <c r="AU54" s="54">
        <v>0</v>
      </c>
      <c r="AV54" s="80">
        <v>1.180967793</v>
      </c>
      <c r="AW54" s="45">
        <v>12.290339334</v>
      </c>
      <c r="AX54" s="45">
        <v>0</v>
      </c>
      <c r="AY54" s="45">
        <v>0</v>
      </c>
      <c r="AZ54" s="54">
        <v>35.319042312</v>
      </c>
      <c r="BA54" s="80">
        <v>0</v>
      </c>
      <c r="BB54" s="53">
        <v>0</v>
      </c>
      <c r="BC54" s="45">
        <v>0</v>
      </c>
      <c r="BD54" s="45">
        <v>0</v>
      </c>
      <c r="BE54" s="54">
        <v>0</v>
      </c>
      <c r="BF54" s="80">
        <v>0.5329156990000001</v>
      </c>
      <c r="BG54" s="53">
        <v>5.264581937</v>
      </c>
      <c r="BH54" s="45">
        <v>0</v>
      </c>
      <c r="BI54" s="45">
        <v>0</v>
      </c>
      <c r="BJ54" s="54">
        <v>1.7854064420000002</v>
      </c>
      <c r="BK54" s="49">
        <f t="shared" si="2"/>
        <v>161.188394763</v>
      </c>
    </row>
    <row r="55" spans="1:63" ht="12.75">
      <c r="A55" s="11"/>
      <c r="B55" s="18" t="s">
        <v>173</v>
      </c>
      <c r="C55" s="80">
        <v>0</v>
      </c>
      <c r="D55" s="53">
        <v>3.096104517</v>
      </c>
      <c r="E55" s="45">
        <v>0</v>
      </c>
      <c r="F55" s="45">
        <v>0</v>
      </c>
      <c r="G55" s="54">
        <v>0</v>
      </c>
      <c r="H55" s="80">
        <v>0.14766688700000002</v>
      </c>
      <c r="I55" s="45">
        <v>0</v>
      </c>
      <c r="J55" s="45">
        <v>0</v>
      </c>
      <c r="K55" s="45">
        <v>0</v>
      </c>
      <c r="L55" s="54">
        <v>10.386639827</v>
      </c>
      <c r="M55" s="80">
        <v>0</v>
      </c>
      <c r="N55" s="53">
        <v>0</v>
      </c>
      <c r="O55" s="45">
        <v>0</v>
      </c>
      <c r="P55" s="45">
        <v>0</v>
      </c>
      <c r="Q55" s="54">
        <v>0</v>
      </c>
      <c r="R55" s="80">
        <v>0.010836364999999999</v>
      </c>
      <c r="S55" s="45">
        <v>0</v>
      </c>
      <c r="T55" s="45">
        <v>0</v>
      </c>
      <c r="U55" s="45">
        <v>0</v>
      </c>
      <c r="V55" s="54">
        <v>0.154805226</v>
      </c>
      <c r="W55" s="80">
        <v>0</v>
      </c>
      <c r="X55" s="45">
        <v>0</v>
      </c>
      <c r="Y55" s="45">
        <v>0</v>
      </c>
      <c r="Z55" s="45">
        <v>0</v>
      </c>
      <c r="AA55" s="54">
        <v>0</v>
      </c>
      <c r="AB55" s="80">
        <v>0</v>
      </c>
      <c r="AC55" s="45">
        <v>0</v>
      </c>
      <c r="AD55" s="45">
        <v>0</v>
      </c>
      <c r="AE55" s="45">
        <v>0</v>
      </c>
      <c r="AF55" s="54">
        <v>0</v>
      </c>
      <c r="AG55" s="80">
        <v>0</v>
      </c>
      <c r="AH55" s="45">
        <v>0</v>
      </c>
      <c r="AI55" s="45">
        <v>0</v>
      </c>
      <c r="AJ55" s="45">
        <v>0</v>
      </c>
      <c r="AK55" s="54">
        <v>0</v>
      </c>
      <c r="AL55" s="80">
        <v>0</v>
      </c>
      <c r="AM55" s="45">
        <v>0</v>
      </c>
      <c r="AN55" s="45">
        <v>0</v>
      </c>
      <c r="AO55" s="45">
        <v>0</v>
      </c>
      <c r="AP55" s="54">
        <v>0</v>
      </c>
      <c r="AQ55" s="80">
        <v>0</v>
      </c>
      <c r="AR55" s="53">
        <v>0</v>
      </c>
      <c r="AS55" s="45">
        <v>0</v>
      </c>
      <c r="AT55" s="45">
        <v>0</v>
      </c>
      <c r="AU55" s="54">
        <v>0</v>
      </c>
      <c r="AV55" s="80">
        <v>0.6126895929999999</v>
      </c>
      <c r="AW55" s="45">
        <v>13.070157222</v>
      </c>
      <c r="AX55" s="45">
        <v>0</v>
      </c>
      <c r="AY55" s="45">
        <v>0</v>
      </c>
      <c r="AZ55" s="54">
        <v>20.041976122</v>
      </c>
      <c r="BA55" s="80">
        <v>0</v>
      </c>
      <c r="BB55" s="53">
        <v>0</v>
      </c>
      <c r="BC55" s="45">
        <v>0</v>
      </c>
      <c r="BD55" s="45">
        <v>0</v>
      </c>
      <c r="BE55" s="54">
        <v>0</v>
      </c>
      <c r="BF55" s="80">
        <v>0.064488094</v>
      </c>
      <c r="BG55" s="53">
        <v>0.30024435499999996</v>
      </c>
      <c r="BH55" s="45">
        <v>0</v>
      </c>
      <c r="BI55" s="45">
        <v>0</v>
      </c>
      <c r="BJ55" s="54">
        <v>0.321773562</v>
      </c>
      <c r="BK55" s="49">
        <f t="shared" si="2"/>
        <v>48.20738177</v>
      </c>
    </row>
    <row r="56" spans="1:63" ht="12.75">
      <c r="A56" s="11"/>
      <c r="B56" s="18" t="s">
        <v>174</v>
      </c>
      <c r="C56" s="80">
        <v>0</v>
      </c>
      <c r="D56" s="53">
        <v>15.45814839</v>
      </c>
      <c r="E56" s="45">
        <v>0</v>
      </c>
      <c r="F56" s="45">
        <v>0</v>
      </c>
      <c r="G56" s="54">
        <v>0</v>
      </c>
      <c r="H56" s="80">
        <v>0.202883589</v>
      </c>
      <c r="I56" s="45">
        <v>62.760082462999996</v>
      </c>
      <c r="J56" s="45">
        <v>0</v>
      </c>
      <c r="K56" s="45">
        <v>0</v>
      </c>
      <c r="L56" s="54">
        <v>7.969069511</v>
      </c>
      <c r="M56" s="80">
        <v>0</v>
      </c>
      <c r="N56" s="53">
        <v>0</v>
      </c>
      <c r="O56" s="45">
        <v>0</v>
      </c>
      <c r="P56" s="45">
        <v>0</v>
      </c>
      <c r="Q56" s="54">
        <v>0</v>
      </c>
      <c r="R56" s="80">
        <v>0.0005596420000000001</v>
      </c>
      <c r="S56" s="45">
        <v>25.76358065</v>
      </c>
      <c r="T56" s="45">
        <v>0</v>
      </c>
      <c r="U56" s="45">
        <v>0</v>
      </c>
      <c r="V56" s="54">
        <v>0.222503479</v>
      </c>
      <c r="W56" s="80">
        <v>0</v>
      </c>
      <c r="X56" s="45">
        <v>0</v>
      </c>
      <c r="Y56" s="45">
        <v>0</v>
      </c>
      <c r="Z56" s="45">
        <v>0</v>
      </c>
      <c r="AA56" s="54">
        <v>0</v>
      </c>
      <c r="AB56" s="80">
        <v>0</v>
      </c>
      <c r="AC56" s="45">
        <v>0</v>
      </c>
      <c r="AD56" s="45">
        <v>0</v>
      </c>
      <c r="AE56" s="45">
        <v>0</v>
      </c>
      <c r="AF56" s="54">
        <v>0</v>
      </c>
      <c r="AG56" s="80">
        <v>0</v>
      </c>
      <c r="AH56" s="45">
        <v>0</v>
      </c>
      <c r="AI56" s="45">
        <v>0</v>
      </c>
      <c r="AJ56" s="45">
        <v>0</v>
      </c>
      <c r="AK56" s="54">
        <v>0</v>
      </c>
      <c r="AL56" s="80">
        <v>0.003660298</v>
      </c>
      <c r="AM56" s="45">
        <v>0</v>
      </c>
      <c r="AN56" s="45">
        <v>0</v>
      </c>
      <c r="AO56" s="45">
        <v>0</v>
      </c>
      <c r="AP56" s="54">
        <v>0</v>
      </c>
      <c r="AQ56" s="80">
        <v>0</v>
      </c>
      <c r="AR56" s="53">
        <v>1.240025106</v>
      </c>
      <c r="AS56" s="45">
        <v>0</v>
      </c>
      <c r="AT56" s="45">
        <v>0</v>
      </c>
      <c r="AU56" s="54">
        <v>0</v>
      </c>
      <c r="AV56" s="80">
        <v>1.219944107</v>
      </c>
      <c r="AW56" s="45">
        <v>6.494781452000001</v>
      </c>
      <c r="AX56" s="45">
        <v>0</v>
      </c>
      <c r="AY56" s="45">
        <v>0</v>
      </c>
      <c r="AZ56" s="54">
        <v>20.026767301</v>
      </c>
      <c r="BA56" s="80">
        <v>0</v>
      </c>
      <c r="BB56" s="53">
        <v>0</v>
      </c>
      <c r="BC56" s="45">
        <v>0</v>
      </c>
      <c r="BD56" s="45">
        <v>0</v>
      </c>
      <c r="BE56" s="54">
        <v>0</v>
      </c>
      <c r="BF56" s="80">
        <v>0.16396280200000002</v>
      </c>
      <c r="BG56" s="53">
        <v>0.010302135</v>
      </c>
      <c r="BH56" s="45">
        <v>0</v>
      </c>
      <c r="BI56" s="45">
        <v>0</v>
      </c>
      <c r="BJ56" s="54">
        <v>0.12789753</v>
      </c>
      <c r="BK56" s="49">
        <f t="shared" si="2"/>
        <v>141.66416845499998</v>
      </c>
    </row>
    <row r="57" spans="1:63" ht="12.75">
      <c r="A57" s="11"/>
      <c r="B57" s="18" t="s">
        <v>185</v>
      </c>
      <c r="C57" s="80">
        <v>0</v>
      </c>
      <c r="D57" s="53">
        <v>5.117840325</v>
      </c>
      <c r="E57" s="45">
        <v>0</v>
      </c>
      <c r="F57" s="45">
        <v>0</v>
      </c>
      <c r="G57" s="54">
        <v>0</v>
      </c>
      <c r="H57" s="80">
        <v>0.381330283</v>
      </c>
      <c r="I57" s="45">
        <v>1.023568065</v>
      </c>
      <c r="J57" s="45">
        <v>0</v>
      </c>
      <c r="K57" s="45">
        <v>0</v>
      </c>
      <c r="L57" s="54">
        <v>7.52048365</v>
      </c>
      <c r="M57" s="80">
        <v>0</v>
      </c>
      <c r="N57" s="53">
        <v>0</v>
      </c>
      <c r="O57" s="45">
        <v>0</v>
      </c>
      <c r="P57" s="45">
        <v>0</v>
      </c>
      <c r="Q57" s="54">
        <v>0</v>
      </c>
      <c r="R57" s="80">
        <v>0.046060563</v>
      </c>
      <c r="S57" s="45">
        <v>0</v>
      </c>
      <c r="T57" s="45">
        <v>0</v>
      </c>
      <c r="U57" s="45">
        <v>0</v>
      </c>
      <c r="V57" s="54">
        <v>0.80371405</v>
      </c>
      <c r="W57" s="80">
        <v>0</v>
      </c>
      <c r="X57" s="45">
        <v>0</v>
      </c>
      <c r="Y57" s="45">
        <v>0</v>
      </c>
      <c r="Z57" s="45">
        <v>0</v>
      </c>
      <c r="AA57" s="54">
        <v>0</v>
      </c>
      <c r="AB57" s="80">
        <v>0</v>
      </c>
      <c r="AC57" s="45">
        <v>0</v>
      </c>
      <c r="AD57" s="45">
        <v>0</v>
      </c>
      <c r="AE57" s="45">
        <v>0</v>
      </c>
      <c r="AF57" s="54">
        <v>0</v>
      </c>
      <c r="AG57" s="80">
        <v>0</v>
      </c>
      <c r="AH57" s="45">
        <v>0</v>
      </c>
      <c r="AI57" s="45">
        <v>0</v>
      </c>
      <c r="AJ57" s="45">
        <v>0</v>
      </c>
      <c r="AK57" s="54">
        <v>0</v>
      </c>
      <c r="AL57" s="80">
        <v>0</v>
      </c>
      <c r="AM57" s="45">
        <v>0</v>
      </c>
      <c r="AN57" s="45">
        <v>0</v>
      </c>
      <c r="AO57" s="45">
        <v>0</v>
      </c>
      <c r="AP57" s="54">
        <v>0</v>
      </c>
      <c r="AQ57" s="80">
        <v>0</v>
      </c>
      <c r="AR57" s="53">
        <v>0</v>
      </c>
      <c r="AS57" s="45">
        <v>0</v>
      </c>
      <c r="AT57" s="45">
        <v>0</v>
      </c>
      <c r="AU57" s="54">
        <v>0</v>
      </c>
      <c r="AV57" s="80">
        <v>0.875447669</v>
      </c>
      <c r="AW57" s="45">
        <v>6.927839273</v>
      </c>
      <c r="AX57" s="45">
        <v>0</v>
      </c>
      <c r="AY57" s="45">
        <v>0</v>
      </c>
      <c r="AZ57" s="54">
        <v>3.438539399</v>
      </c>
      <c r="BA57" s="80">
        <v>0</v>
      </c>
      <c r="BB57" s="53">
        <v>0</v>
      </c>
      <c r="BC57" s="45">
        <v>0</v>
      </c>
      <c r="BD57" s="45">
        <v>0</v>
      </c>
      <c r="BE57" s="54">
        <v>0</v>
      </c>
      <c r="BF57" s="80">
        <v>0.08059121</v>
      </c>
      <c r="BG57" s="53">
        <v>11.645319192</v>
      </c>
      <c r="BH57" s="45">
        <v>0</v>
      </c>
      <c r="BI57" s="45">
        <v>0</v>
      </c>
      <c r="BJ57" s="54">
        <v>6.344549999</v>
      </c>
      <c r="BK57" s="49">
        <f t="shared" si="2"/>
        <v>44.205283678</v>
      </c>
    </row>
    <row r="58" spans="1:63" ht="12.75">
      <c r="A58" s="11"/>
      <c r="B58" s="18" t="s">
        <v>175</v>
      </c>
      <c r="C58" s="80">
        <v>0</v>
      </c>
      <c r="D58" s="53">
        <v>0</v>
      </c>
      <c r="E58" s="45">
        <v>0</v>
      </c>
      <c r="F58" s="45">
        <v>0</v>
      </c>
      <c r="G58" s="54">
        <v>0</v>
      </c>
      <c r="H58" s="80">
        <v>0</v>
      </c>
      <c r="I58" s="45">
        <v>0</v>
      </c>
      <c r="J58" s="45">
        <v>0</v>
      </c>
      <c r="K58" s="45">
        <v>0</v>
      </c>
      <c r="L58" s="54">
        <v>0</v>
      </c>
      <c r="M58" s="80">
        <v>0</v>
      </c>
      <c r="N58" s="53">
        <v>0</v>
      </c>
      <c r="O58" s="45">
        <v>0</v>
      </c>
      <c r="P58" s="45">
        <v>0</v>
      </c>
      <c r="Q58" s="54">
        <v>0</v>
      </c>
      <c r="R58" s="80">
        <v>0</v>
      </c>
      <c r="S58" s="45">
        <v>0</v>
      </c>
      <c r="T58" s="45">
        <v>0</v>
      </c>
      <c r="U58" s="45">
        <v>0</v>
      </c>
      <c r="V58" s="54">
        <v>0</v>
      </c>
      <c r="W58" s="80">
        <v>0</v>
      </c>
      <c r="X58" s="45">
        <v>0</v>
      </c>
      <c r="Y58" s="45">
        <v>0</v>
      </c>
      <c r="Z58" s="45">
        <v>0</v>
      </c>
      <c r="AA58" s="54">
        <v>0</v>
      </c>
      <c r="AB58" s="80">
        <v>0</v>
      </c>
      <c r="AC58" s="45">
        <v>0</v>
      </c>
      <c r="AD58" s="45">
        <v>0</v>
      </c>
      <c r="AE58" s="45">
        <v>0</v>
      </c>
      <c r="AF58" s="54">
        <v>0</v>
      </c>
      <c r="AG58" s="80">
        <v>0</v>
      </c>
      <c r="AH58" s="45">
        <v>0</v>
      </c>
      <c r="AI58" s="45">
        <v>0</v>
      </c>
      <c r="AJ58" s="45">
        <v>0</v>
      </c>
      <c r="AK58" s="54">
        <v>0</v>
      </c>
      <c r="AL58" s="80">
        <v>0</v>
      </c>
      <c r="AM58" s="45">
        <v>0</v>
      </c>
      <c r="AN58" s="45">
        <v>0</v>
      </c>
      <c r="AO58" s="45">
        <v>0</v>
      </c>
      <c r="AP58" s="54">
        <v>0</v>
      </c>
      <c r="AQ58" s="80">
        <v>0</v>
      </c>
      <c r="AR58" s="53">
        <v>0</v>
      </c>
      <c r="AS58" s="45">
        <v>0</v>
      </c>
      <c r="AT58" s="45">
        <v>0</v>
      </c>
      <c r="AU58" s="54">
        <v>0</v>
      </c>
      <c r="AV58" s="80">
        <v>8.299229859</v>
      </c>
      <c r="AW58" s="45">
        <v>47.05538235</v>
      </c>
      <c r="AX58" s="45">
        <v>0</v>
      </c>
      <c r="AY58" s="45">
        <v>0</v>
      </c>
      <c r="AZ58" s="54">
        <v>131.85964763200002</v>
      </c>
      <c r="BA58" s="80">
        <v>0</v>
      </c>
      <c r="BB58" s="53">
        <v>0</v>
      </c>
      <c r="BC58" s="45">
        <v>0</v>
      </c>
      <c r="BD58" s="45">
        <v>0</v>
      </c>
      <c r="BE58" s="54">
        <v>0</v>
      </c>
      <c r="BF58" s="80">
        <v>1.052845605</v>
      </c>
      <c r="BG58" s="53">
        <v>4.440043746</v>
      </c>
      <c r="BH58" s="45">
        <v>0</v>
      </c>
      <c r="BI58" s="45">
        <v>0</v>
      </c>
      <c r="BJ58" s="54">
        <v>7.006781885</v>
      </c>
      <c r="BK58" s="49">
        <f t="shared" si="2"/>
        <v>199.713931077</v>
      </c>
    </row>
    <row r="59" spans="1:63" ht="12.75">
      <c r="A59" s="11"/>
      <c r="B59" s="18" t="s">
        <v>176</v>
      </c>
      <c r="C59" s="80">
        <v>0</v>
      </c>
      <c r="D59" s="53">
        <v>2.744930322</v>
      </c>
      <c r="E59" s="45">
        <v>0</v>
      </c>
      <c r="F59" s="45">
        <v>0</v>
      </c>
      <c r="G59" s="54">
        <v>0</v>
      </c>
      <c r="H59" s="80">
        <v>0.090308206</v>
      </c>
      <c r="I59" s="45">
        <v>0</v>
      </c>
      <c r="J59" s="45">
        <v>0</v>
      </c>
      <c r="K59" s="45">
        <v>0</v>
      </c>
      <c r="L59" s="54">
        <v>4.077746388</v>
      </c>
      <c r="M59" s="80">
        <v>0</v>
      </c>
      <c r="N59" s="53">
        <v>0</v>
      </c>
      <c r="O59" s="45">
        <v>0</v>
      </c>
      <c r="P59" s="45">
        <v>0</v>
      </c>
      <c r="Q59" s="54">
        <v>0</v>
      </c>
      <c r="R59" s="80">
        <v>0.007319814</v>
      </c>
      <c r="S59" s="45">
        <v>0</v>
      </c>
      <c r="T59" s="45">
        <v>0</v>
      </c>
      <c r="U59" s="45">
        <v>0</v>
      </c>
      <c r="V59" s="54">
        <v>0</v>
      </c>
      <c r="W59" s="80">
        <v>0</v>
      </c>
      <c r="X59" s="45">
        <v>0</v>
      </c>
      <c r="Y59" s="45">
        <v>0</v>
      </c>
      <c r="Z59" s="45">
        <v>0</v>
      </c>
      <c r="AA59" s="54">
        <v>0</v>
      </c>
      <c r="AB59" s="80">
        <v>0</v>
      </c>
      <c r="AC59" s="45">
        <v>0</v>
      </c>
      <c r="AD59" s="45">
        <v>0</v>
      </c>
      <c r="AE59" s="45">
        <v>0</v>
      </c>
      <c r="AF59" s="54">
        <v>0</v>
      </c>
      <c r="AG59" s="80">
        <v>0</v>
      </c>
      <c r="AH59" s="45">
        <v>0</v>
      </c>
      <c r="AI59" s="45">
        <v>0</v>
      </c>
      <c r="AJ59" s="45">
        <v>0</v>
      </c>
      <c r="AK59" s="54">
        <v>0</v>
      </c>
      <c r="AL59" s="80">
        <v>0</v>
      </c>
      <c r="AM59" s="45">
        <v>0</v>
      </c>
      <c r="AN59" s="45">
        <v>0</v>
      </c>
      <c r="AO59" s="45">
        <v>0</v>
      </c>
      <c r="AP59" s="54">
        <v>0</v>
      </c>
      <c r="AQ59" s="80">
        <v>0</v>
      </c>
      <c r="AR59" s="53">
        <v>0</v>
      </c>
      <c r="AS59" s="45">
        <v>0</v>
      </c>
      <c r="AT59" s="45">
        <v>0</v>
      </c>
      <c r="AU59" s="54">
        <v>0</v>
      </c>
      <c r="AV59" s="80">
        <v>0.6796722530000001</v>
      </c>
      <c r="AW59" s="45">
        <v>9.280932194</v>
      </c>
      <c r="AX59" s="45">
        <v>0</v>
      </c>
      <c r="AY59" s="45">
        <v>0</v>
      </c>
      <c r="AZ59" s="54">
        <v>6.128224191999999</v>
      </c>
      <c r="BA59" s="80">
        <v>0</v>
      </c>
      <c r="BB59" s="53">
        <v>0</v>
      </c>
      <c r="BC59" s="45">
        <v>0</v>
      </c>
      <c r="BD59" s="45">
        <v>0</v>
      </c>
      <c r="BE59" s="54">
        <v>0</v>
      </c>
      <c r="BF59" s="80">
        <v>0.052890638000000004</v>
      </c>
      <c r="BG59" s="53">
        <v>0</v>
      </c>
      <c r="BH59" s="45">
        <v>0</v>
      </c>
      <c r="BI59" s="45">
        <v>0</v>
      </c>
      <c r="BJ59" s="54">
        <v>1.558664142</v>
      </c>
      <c r="BK59" s="49">
        <f t="shared" si="2"/>
        <v>24.620688149</v>
      </c>
    </row>
    <row r="60" spans="1:63" ht="12.75">
      <c r="A60" s="11"/>
      <c r="B60" s="18" t="s">
        <v>177</v>
      </c>
      <c r="C60" s="80">
        <v>0</v>
      </c>
      <c r="D60" s="53">
        <v>5.617479029999999</v>
      </c>
      <c r="E60" s="45">
        <v>0</v>
      </c>
      <c r="F60" s="45">
        <v>0</v>
      </c>
      <c r="G60" s="54">
        <v>0</v>
      </c>
      <c r="H60" s="80">
        <v>0.164522591</v>
      </c>
      <c r="I60" s="45">
        <v>0</v>
      </c>
      <c r="J60" s="45">
        <v>0</v>
      </c>
      <c r="K60" s="45">
        <v>0</v>
      </c>
      <c r="L60" s="54">
        <v>12.088814872</v>
      </c>
      <c r="M60" s="80">
        <v>0</v>
      </c>
      <c r="N60" s="53">
        <v>0</v>
      </c>
      <c r="O60" s="45">
        <v>0</v>
      </c>
      <c r="P60" s="45">
        <v>0</v>
      </c>
      <c r="Q60" s="54">
        <v>0</v>
      </c>
      <c r="R60" s="80">
        <v>0.08182869400000001</v>
      </c>
      <c r="S60" s="45">
        <v>0</v>
      </c>
      <c r="T60" s="45">
        <v>0</v>
      </c>
      <c r="U60" s="45">
        <v>0</v>
      </c>
      <c r="V60" s="54">
        <v>0.044939832</v>
      </c>
      <c r="W60" s="80">
        <v>0</v>
      </c>
      <c r="X60" s="45">
        <v>0</v>
      </c>
      <c r="Y60" s="45">
        <v>0</v>
      </c>
      <c r="Z60" s="45">
        <v>0</v>
      </c>
      <c r="AA60" s="54">
        <v>0</v>
      </c>
      <c r="AB60" s="80">
        <v>0</v>
      </c>
      <c r="AC60" s="45">
        <v>0</v>
      </c>
      <c r="AD60" s="45">
        <v>0</v>
      </c>
      <c r="AE60" s="45">
        <v>0</v>
      </c>
      <c r="AF60" s="54">
        <v>0</v>
      </c>
      <c r="AG60" s="80">
        <v>0</v>
      </c>
      <c r="AH60" s="45">
        <v>0</v>
      </c>
      <c r="AI60" s="45">
        <v>0</v>
      </c>
      <c r="AJ60" s="45">
        <v>0</v>
      </c>
      <c r="AK60" s="54">
        <v>0</v>
      </c>
      <c r="AL60" s="80">
        <v>0</v>
      </c>
      <c r="AM60" s="45">
        <v>0</v>
      </c>
      <c r="AN60" s="45">
        <v>0</v>
      </c>
      <c r="AO60" s="45">
        <v>0</v>
      </c>
      <c r="AP60" s="54">
        <v>0</v>
      </c>
      <c r="AQ60" s="80">
        <v>0</v>
      </c>
      <c r="AR60" s="53">
        <v>0</v>
      </c>
      <c r="AS60" s="45">
        <v>0</v>
      </c>
      <c r="AT60" s="45">
        <v>0</v>
      </c>
      <c r="AU60" s="54">
        <v>0</v>
      </c>
      <c r="AV60" s="80">
        <v>3.959369014</v>
      </c>
      <c r="AW60" s="45">
        <v>7.602387370000001</v>
      </c>
      <c r="AX60" s="45">
        <v>0</v>
      </c>
      <c r="AY60" s="45">
        <v>0</v>
      </c>
      <c r="AZ60" s="54">
        <v>30.132159809</v>
      </c>
      <c r="BA60" s="80">
        <v>0</v>
      </c>
      <c r="BB60" s="53">
        <v>0</v>
      </c>
      <c r="BC60" s="45">
        <v>0</v>
      </c>
      <c r="BD60" s="45">
        <v>0</v>
      </c>
      <c r="BE60" s="54">
        <v>0</v>
      </c>
      <c r="BF60" s="80">
        <v>0.38052347400000003</v>
      </c>
      <c r="BG60" s="53">
        <v>0</v>
      </c>
      <c r="BH60" s="45">
        <v>0</v>
      </c>
      <c r="BI60" s="45">
        <v>0</v>
      </c>
      <c r="BJ60" s="54">
        <v>1.086254009</v>
      </c>
      <c r="BK60" s="49">
        <f t="shared" si="2"/>
        <v>61.158278695</v>
      </c>
    </row>
    <row r="61" spans="1:63" ht="12.75">
      <c r="A61" s="11"/>
      <c r="B61" s="18" t="s">
        <v>178</v>
      </c>
      <c r="C61" s="80">
        <v>0</v>
      </c>
      <c r="D61" s="53">
        <v>0</v>
      </c>
      <c r="E61" s="45">
        <v>0</v>
      </c>
      <c r="F61" s="45">
        <v>0</v>
      </c>
      <c r="G61" s="54">
        <v>0</v>
      </c>
      <c r="H61" s="80">
        <v>0.16488524100000002</v>
      </c>
      <c r="I61" s="45">
        <v>0</v>
      </c>
      <c r="J61" s="45">
        <v>0</v>
      </c>
      <c r="K61" s="45">
        <v>0</v>
      </c>
      <c r="L61" s="54">
        <v>1.635443193</v>
      </c>
      <c r="M61" s="80">
        <v>0</v>
      </c>
      <c r="N61" s="53">
        <v>0</v>
      </c>
      <c r="O61" s="45">
        <v>0</v>
      </c>
      <c r="P61" s="45">
        <v>0</v>
      </c>
      <c r="Q61" s="54">
        <v>0</v>
      </c>
      <c r="R61" s="80">
        <v>0.002734855</v>
      </c>
      <c r="S61" s="45">
        <v>0</v>
      </c>
      <c r="T61" s="45">
        <v>0</v>
      </c>
      <c r="U61" s="45">
        <v>0</v>
      </c>
      <c r="V61" s="54">
        <v>0</v>
      </c>
      <c r="W61" s="80">
        <v>0</v>
      </c>
      <c r="X61" s="45">
        <v>0</v>
      </c>
      <c r="Y61" s="45">
        <v>0</v>
      </c>
      <c r="Z61" s="45">
        <v>0</v>
      </c>
      <c r="AA61" s="54">
        <v>0</v>
      </c>
      <c r="AB61" s="80">
        <v>0</v>
      </c>
      <c r="AC61" s="45">
        <v>0</v>
      </c>
      <c r="AD61" s="45">
        <v>0</v>
      </c>
      <c r="AE61" s="45">
        <v>0</v>
      </c>
      <c r="AF61" s="54">
        <v>0</v>
      </c>
      <c r="AG61" s="80">
        <v>0</v>
      </c>
      <c r="AH61" s="45">
        <v>0</v>
      </c>
      <c r="AI61" s="45">
        <v>0</v>
      </c>
      <c r="AJ61" s="45">
        <v>0</v>
      </c>
      <c r="AK61" s="54">
        <v>0</v>
      </c>
      <c r="AL61" s="80">
        <v>0</v>
      </c>
      <c r="AM61" s="45">
        <v>0</v>
      </c>
      <c r="AN61" s="45">
        <v>0</v>
      </c>
      <c r="AO61" s="45">
        <v>0</v>
      </c>
      <c r="AP61" s="54">
        <v>0</v>
      </c>
      <c r="AQ61" s="80">
        <v>0</v>
      </c>
      <c r="AR61" s="53">
        <v>0</v>
      </c>
      <c r="AS61" s="45">
        <v>0</v>
      </c>
      <c r="AT61" s="45">
        <v>0</v>
      </c>
      <c r="AU61" s="54">
        <v>0</v>
      </c>
      <c r="AV61" s="80">
        <v>2.0527824210000003</v>
      </c>
      <c r="AW61" s="45">
        <v>4.818860687</v>
      </c>
      <c r="AX61" s="45">
        <v>0</v>
      </c>
      <c r="AY61" s="45">
        <v>0</v>
      </c>
      <c r="AZ61" s="54">
        <v>19.063452294</v>
      </c>
      <c r="BA61" s="80">
        <v>0</v>
      </c>
      <c r="BB61" s="53">
        <v>0</v>
      </c>
      <c r="BC61" s="45">
        <v>0</v>
      </c>
      <c r="BD61" s="45">
        <v>0</v>
      </c>
      <c r="BE61" s="54">
        <v>0</v>
      </c>
      <c r="BF61" s="80">
        <v>0.265306552</v>
      </c>
      <c r="BG61" s="53">
        <v>0.27224387099999997</v>
      </c>
      <c r="BH61" s="45">
        <v>0</v>
      </c>
      <c r="BI61" s="45">
        <v>0</v>
      </c>
      <c r="BJ61" s="54">
        <v>2.5040991260000003</v>
      </c>
      <c r="BK61" s="49">
        <f t="shared" si="2"/>
        <v>30.77980824</v>
      </c>
    </row>
    <row r="62" spans="1:63" ht="12.75">
      <c r="A62" s="11"/>
      <c r="B62" s="18" t="s">
        <v>179</v>
      </c>
      <c r="C62" s="80">
        <v>0</v>
      </c>
      <c r="D62" s="53">
        <v>5.348991935</v>
      </c>
      <c r="E62" s="45">
        <v>0</v>
      </c>
      <c r="F62" s="45">
        <v>0</v>
      </c>
      <c r="G62" s="54">
        <v>0</v>
      </c>
      <c r="H62" s="80">
        <v>0.16925808099999998</v>
      </c>
      <c r="I62" s="45">
        <v>3.2093951609999998</v>
      </c>
      <c r="J62" s="45">
        <v>0</v>
      </c>
      <c r="K62" s="45">
        <v>0</v>
      </c>
      <c r="L62" s="54">
        <v>1.4764105630000002</v>
      </c>
      <c r="M62" s="80">
        <v>0</v>
      </c>
      <c r="N62" s="53">
        <v>0</v>
      </c>
      <c r="O62" s="45">
        <v>0</v>
      </c>
      <c r="P62" s="45">
        <v>0</v>
      </c>
      <c r="Q62" s="54">
        <v>0</v>
      </c>
      <c r="R62" s="80">
        <v>0.166278221</v>
      </c>
      <c r="S62" s="45">
        <v>16.046975805000002</v>
      </c>
      <c r="T62" s="45">
        <v>0</v>
      </c>
      <c r="U62" s="45">
        <v>0</v>
      </c>
      <c r="V62" s="54">
        <v>1.396774766</v>
      </c>
      <c r="W62" s="80">
        <v>0</v>
      </c>
      <c r="X62" s="45">
        <v>0</v>
      </c>
      <c r="Y62" s="45">
        <v>0</v>
      </c>
      <c r="Z62" s="45">
        <v>0</v>
      </c>
      <c r="AA62" s="54">
        <v>0</v>
      </c>
      <c r="AB62" s="80">
        <v>0</v>
      </c>
      <c r="AC62" s="45">
        <v>0</v>
      </c>
      <c r="AD62" s="45">
        <v>0</v>
      </c>
      <c r="AE62" s="45">
        <v>0</v>
      </c>
      <c r="AF62" s="54">
        <v>0</v>
      </c>
      <c r="AG62" s="80">
        <v>0</v>
      </c>
      <c r="AH62" s="45">
        <v>0</v>
      </c>
      <c r="AI62" s="45">
        <v>0</v>
      </c>
      <c r="AJ62" s="45">
        <v>0</v>
      </c>
      <c r="AK62" s="54">
        <v>0</v>
      </c>
      <c r="AL62" s="80">
        <v>0</v>
      </c>
      <c r="AM62" s="45">
        <v>0</v>
      </c>
      <c r="AN62" s="45">
        <v>0</v>
      </c>
      <c r="AO62" s="45">
        <v>0</v>
      </c>
      <c r="AP62" s="54">
        <v>0</v>
      </c>
      <c r="AQ62" s="80">
        <v>0</v>
      </c>
      <c r="AR62" s="53">
        <v>0</v>
      </c>
      <c r="AS62" s="45">
        <v>0</v>
      </c>
      <c r="AT62" s="45">
        <v>0</v>
      </c>
      <c r="AU62" s="54">
        <v>0</v>
      </c>
      <c r="AV62" s="80">
        <v>2.272099661</v>
      </c>
      <c r="AW62" s="45">
        <v>7.442213216</v>
      </c>
      <c r="AX62" s="45">
        <v>0</v>
      </c>
      <c r="AY62" s="45">
        <v>0</v>
      </c>
      <c r="AZ62" s="54">
        <v>37.592207843000004</v>
      </c>
      <c r="BA62" s="80">
        <v>0</v>
      </c>
      <c r="BB62" s="53">
        <v>0</v>
      </c>
      <c r="BC62" s="45">
        <v>0</v>
      </c>
      <c r="BD62" s="45">
        <v>0</v>
      </c>
      <c r="BE62" s="54">
        <v>0</v>
      </c>
      <c r="BF62" s="80">
        <v>0.59663563</v>
      </c>
      <c r="BG62" s="53">
        <v>0.351786813</v>
      </c>
      <c r="BH62" s="45">
        <v>0</v>
      </c>
      <c r="BI62" s="45">
        <v>0</v>
      </c>
      <c r="BJ62" s="54">
        <v>1.941341457</v>
      </c>
      <c r="BK62" s="49">
        <f t="shared" si="2"/>
        <v>78.01036915200001</v>
      </c>
    </row>
    <row r="63" spans="1:63" ht="12.75">
      <c r="A63" s="11"/>
      <c r="B63" s="18" t="s">
        <v>180</v>
      </c>
      <c r="C63" s="80">
        <v>0</v>
      </c>
      <c r="D63" s="53">
        <v>39.484645162999996</v>
      </c>
      <c r="E63" s="45">
        <v>0</v>
      </c>
      <c r="F63" s="45">
        <v>0</v>
      </c>
      <c r="G63" s="54">
        <v>0</v>
      </c>
      <c r="H63" s="80">
        <v>0.172316559</v>
      </c>
      <c r="I63" s="45">
        <v>54.700074408000006</v>
      </c>
      <c r="J63" s="45">
        <v>0</v>
      </c>
      <c r="K63" s="45">
        <v>0</v>
      </c>
      <c r="L63" s="54">
        <v>20.870669728</v>
      </c>
      <c r="M63" s="80">
        <v>0</v>
      </c>
      <c r="N63" s="53">
        <v>0</v>
      </c>
      <c r="O63" s="45">
        <v>0</v>
      </c>
      <c r="P63" s="45">
        <v>0</v>
      </c>
      <c r="Q63" s="54">
        <v>0</v>
      </c>
      <c r="R63" s="80">
        <v>0.036548475</v>
      </c>
      <c r="S63" s="45">
        <v>0</v>
      </c>
      <c r="T63" s="45">
        <v>5.527850323</v>
      </c>
      <c r="U63" s="45">
        <v>0</v>
      </c>
      <c r="V63" s="54">
        <v>0.05264619300000001</v>
      </c>
      <c r="W63" s="80">
        <v>0</v>
      </c>
      <c r="X63" s="45">
        <v>0</v>
      </c>
      <c r="Y63" s="45">
        <v>0</v>
      </c>
      <c r="Z63" s="45">
        <v>0</v>
      </c>
      <c r="AA63" s="54">
        <v>0</v>
      </c>
      <c r="AB63" s="80">
        <v>0</v>
      </c>
      <c r="AC63" s="45">
        <v>0</v>
      </c>
      <c r="AD63" s="45">
        <v>0</v>
      </c>
      <c r="AE63" s="45">
        <v>0</v>
      </c>
      <c r="AF63" s="54">
        <v>0</v>
      </c>
      <c r="AG63" s="80">
        <v>0</v>
      </c>
      <c r="AH63" s="45">
        <v>0</v>
      </c>
      <c r="AI63" s="45">
        <v>0</v>
      </c>
      <c r="AJ63" s="45">
        <v>0</v>
      </c>
      <c r="AK63" s="54">
        <v>0</v>
      </c>
      <c r="AL63" s="80">
        <v>0</v>
      </c>
      <c r="AM63" s="45">
        <v>0</v>
      </c>
      <c r="AN63" s="45">
        <v>0</v>
      </c>
      <c r="AO63" s="45">
        <v>0</v>
      </c>
      <c r="AP63" s="54">
        <v>0</v>
      </c>
      <c r="AQ63" s="80">
        <v>0</v>
      </c>
      <c r="AR63" s="53">
        <v>0</v>
      </c>
      <c r="AS63" s="45">
        <v>0</v>
      </c>
      <c r="AT63" s="45">
        <v>0</v>
      </c>
      <c r="AU63" s="54">
        <v>0</v>
      </c>
      <c r="AV63" s="80">
        <v>1.164836947</v>
      </c>
      <c r="AW63" s="45">
        <v>9.792137874</v>
      </c>
      <c r="AX63" s="45">
        <v>0</v>
      </c>
      <c r="AY63" s="45">
        <v>0</v>
      </c>
      <c r="AZ63" s="54">
        <v>6.027329546</v>
      </c>
      <c r="BA63" s="80">
        <v>0</v>
      </c>
      <c r="BB63" s="53">
        <v>0</v>
      </c>
      <c r="BC63" s="45">
        <v>0</v>
      </c>
      <c r="BD63" s="45">
        <v>0</v>
      </c>
      <c r="BE63" s="54">
        <v>0</v>
      </c>
      <c r="BF63" s="80">
        <v>0.119967288</v>
      </c>
      <c r="BG63" s="53">
        <v>1.051787097</v>
      </c>
      <c r="BH63" s="45">
        <v>0</v>
      </c>
      <c r="BI63" s="45">
        <v>0</v>
      </c>
      <c r="BJ63" s="54">
        <v>14.947847652999998</v>
      </c>
      <c r="BK63" s="49">
        <f t="shared" si="2"/>
        <v>153.94865725399998</v>
      </c>
    </row>
    <row r="64" spans="1:63" ht="12.75">
      <c r="A64" s="11"/>
      <c r="B64" s="18" t="s">
        <v>181</v>
      </c>
      <c r="C64" s="80">
        <v>0</v>
      </c>
      <c r="D64" s="53">
        <v>0</v>
      </c>
      <c r="E64" s="45">
        <v>0</v>
      </c>
      <c r="F64" s="45">
        <v>0</v>
      </c>
      <c r="G64" s="54">
        <v>0</v>
      </c>
      <c r="H64" s="80">
        <v>0.5178078599999999</v>
      </c>
      <c r="I64" s="45">
        <v>38.901884247000005</v>
      </c>
      <c r="J64" s="45">
        <v>0</v>
      </c>
      <c r="K64" s="45">
        <v>0</v>
      </c>
      <c r="L64" s="54">
        <v>4.033457432</v>
      </c>
      <c r="M64" s="80">
        <v>0</v>
      </c>
      <c r="N64" s="53">
        <v>0</v>
      </c>
      <c r="O64" s="45">
        <v>0</v>
      </c>
      <c r="P64" s="45">
        <v>0</v>
      </c>
      <c r="Q64" s="54">
        <v>0</v>
      </c>
      <c r="R64" s="80">
        <v>0.10263637099999999</v>
      </c>
      <c r="S64" s="45">
        <v>0</v>
      </c>
      <c r="T64" s="45">
        <v>0</v>
      </c>
      <c r="U64" s="45">
        <v>0</v>
      </c>
      <c r="V64" s="54">
        <v>0.395696921</v>
      </c>
      <c r="W64" s="80">
        <v>0</v>
      </c>
      <c r="X64" s="45">
        <v>0</v>
      </c>
      <c r="Y64" s="45">
        <v>0</v>
      </c>
      <c r="Z64" s="45">
        <v>0</v>
      </c>
      <c r="AA64" s="54">
        <v>0</v>
      </c>
      <c r="AB64" s="80">
        <v>0</v>
      </c>
      <c r="AC64" s="45">
        <v>0</v>
      </c>
      <c r="AD64" s="45">
        <v>0</v>
      </c>
      <c r="AE64" s="45">
        <v>0</v>
      </c>
      <c r="AF64" s="54">
        <v>0.262457339</v>
      </c>
      <c r="AG64" s="80">
        <v>0</v>
      </c>
      <c r="AH64" s="45">
        <v>0</v>
      </c>
      <c r="AI64" s="45">
        <v>0</v>
      </c>
      <c r="AJ64" s="45">
        <v>0</v>
      </c>
      <c r="AK64" s="54">
        <v>0</v>
      </c>
      <c r="AL64" s="80">
        <v>0</v>
      </c>
      <c r="AM64" s="45">
        <v>0</v>
      </c>
      <c r="AN64" s="45">
        <v>0</v>
      </c>
      <c r="AO64" s="45">
        <v>0</v>
      </c>
      <c r="AP64" s="54">
        <v>0</v>
      </c>
      <c r="AQ64" s="80">
        <v>0</v>
      </c>
      <c r="AR64" s="53">
        <v>5.249146775</v>
      </c>
      <c r="AS64" s="45">
        <v>0</v>
      </c>
      <c r="AT64" s="45">
        <v>0</v>
      </c>
      <c r="AU64" s="54">
        <v>0</v>
      </c>
      <c r="AV64" s="80">
        <v>1.099867769</v>
      </c>
      <c r="AW64" s="45">
        <v>14.025720184999999</v>
      </c>
      <c r="AX64" s="45">
        <v>0</v>
      </c>
      <c r="AY64" s="45">
        <v>0</v>
      </c>
      <c r="AZ64" s="54">
        <v>24.020246384</v>
      </c>
      <c r="BA64" s="80">
        <v>0</v>
      </c>
      <c r="BB64" s="53">
        <v>0</v>
      </c>
      <c r="BC64" s="45">
        <v>0</v>
      </c>
      <c r="BD64" s="45">
        <v>0</v>
      </c>
      <c r="BE64" s="54">
        <v>0</v>
      </c>
      <c r="BF64" s="80">
        <v>0.36764919100000004</v>
      </c>
      <c r="BG64" s="53">
        <v>3.26218748</v>
      </c>
      <c r="BH64" s="45">
        <v>0</v>
      </c>
      <c r="BI64" s="45">
        <v>0</v>
      </c>
      <c r="BJ64" s="54">
        <v>0.398935156</v>
      </c>
      <c r="BK64" s="49">
        <f t="shared" si="2"/>
        <v>92.63769311</v>
      </c>
    </row>
    <row r="65" spans="1:63" ht="12.75">
      <c r="A65" s="11"/>
      <c r="B65" s="18" t="s">
        <v>182</v>
      </c>
      <c r="C65" s="80">
        <v>0</v>
      </c>
      <c r="D65" s="53">
        <v>5.250409675</v>
      </c>
      <c r="E65" s="45">
        <v>0</v>
      </c>
      <c r="F65" s="45">
        <v>0</v>
      </c>
      <c r="G65" s="54">
        <v>0</v>
      </c>
      <c r="H65" s="80">
        <v>0.412576184</v>
      </c>
      <c r="I65" s="45">
        <v>0.052504097</v>
      </c>
      <c r="J65" s="45">
        <v>0</v>
      </c>
      <c r="K65" s="45">
        <v>0</v>
      </c>
      <c r="L65" s="54">
        <v>36.309332680000004</v>
      </c>
      <c r="M65" s="80">
        <v>0</v>
      </c>
      <c r="N65" s="53">
        <v>0</v>
      </c>
      <c r="O65" s="45">
        <v>0</v>
      </c>
      <c r="P65" s="45">
        <v>0</v>
      </c>
      <c r="Q65" s="54">
        <v>0</v>
      </c>
      <c r="R65" s="80">
        <v>0.145765647</v>
      </c>
      <c r="S65" s="45">
        <v>6.30049161</v>
      </c>
      <c r="T65" s="45">
        <v>2.10016387</v>
      </c>
      <c r="U65" s="45">
        <v>0</v>
      </c>
      <c r="V65" s="54">
        <v>0</v>
      </c>
      <c r="W65" s="80">
        <v>0</v>
      </c>
      <c r="X65" s="45">
        <v>0</v>
      </c>
      <c r="Y65" s="45">
        <v>0</v>
      </c>
      <c r="Z65" s="45">
        <v>0</v>
      </c>
      <c r="AA65" s="54">
        <v>0</v>
      </c>
      <c r="AB65" s="80">
        <v>0</v>
      </c>
      <c r="AC65" s="45">
        <v>0</v>
      </c>
      <c r="AD65" s="45">
        <v>0</v>
      </c>
      <c r="AE65" s="45">
        <v>0</v>
      </c>
      <c r="AF65" s="54">
        <v>0</v>
      </c>
      <c r="AG65" s="80">
        <v>0</v>
      </c>
      <c r="AH65" s="45">
        <v>0</v>
      </c>
      <c r="AI65" s="45">
        <v>0</v>
      </c>
      <c r="AJ65" s="45">
        <v>0</v>
      </c>
      <c r="AK65" s="54">
        <v>0</v>
      </c>
      <c r="AL65" s="80">
        <v>0</v>
      </c>
      <c r="AM65" s="45">
        <v>0</v>
      </c>
      <c r="AN65" s="45">
        <v>0</v>
      </c>
      <c r="AO65" s="45">
        <v>0</v>
      </c>
      <c r="AP65" s="54">
        <v>0</v>
      </c>
      <c r="AQ65" s="80">
        <v>0</v>
      </c>
      <c r="AR65" s="53">
        <v>0</v>
      </c>
      <c r="AS65" s="45">
        <v>0</v>
      </c>
      <c r="AT65" s="45">
        <v>0</v>
      </c>
      <c r="AU65" s="54">
        <v>0</v>
      </c>
      <c r="AV65" s="80">
        <v>2.99700492</v>
      </c>
      <c r="AW65" s="45">
        <v>14.383969388</v>
      </c>
      <c r="AX65" s="45">
        <v>0</v>
      </c>
      <c r="AY65" s="45">
        <v>0</v>
      </c>
      <c r="AZ65" s="54">
        <v>32.241570748</v>
      </c>
      <c r="BA65" s="80">
        <v>0</v>
      </c>
      <c r="BB65" s="53">
        <v>0</v>
      </c>
      <c r="BC65" s="45">
        <v>0</v>
      </c>
      <c r="BD65" s="45">
        <v>0</v>
      </c>
      <c r="BE65" s="54">
        <v>0</v>
      </c>
      <c r="BF65" s="80">
        <v>0.56467552</v>
      </c>
      <c r="BG65" s="53">
        <v>0.020956476999999998</v>
      </c>
      <c r="BH65" s="45">
        <v>0</v>
      </c>
      <c r="BI65" s="45">
        <v>0</v>
      </c>
      <c r="BJ65" s="54">
        <v>2.49837752</v>
      </c>
      <c r="BK65" s="49">
        <f t="shared" si="2"/>
        <v>103.277798336</v>
      </c>
    </row>
    <row r="66" spans="1:63" ht="12.75">
      <c r="A66" s="11"/>
      <c r="B66" s="18" t="s">
        <v>183</v>
      </c>
      <c r="C66" s="80">
        <v>0</v>
      </c>
      <c r="D66" s="53">
        <v>0</v>
      </c>
      <c r="E66" s="45">
        <v>0</v>
      </c>
      <c r="F66" s="45">
        <v>0</v>
      </c>
      <c r="G66" s="54">
        <v>0</v>
      </c>
      <c r="H66" s="80">
        <v>0</v>
      </c>
      <c r="I66" s="45">
        <v>0</v>
      </c>
      <c r="J66" s="45">
        <v>0</v>
      </c>
      <c r="K66" s="45">
        <v>0</v>
      </c>
      <c r="L66" s="54">
        <v>0</v>
      </c>
      <c r="M66" s="80">
        <v>0</v>
      </c>
      <c r="N66" s="53">
        <v>0</v>
      </c>
      <c r="O66" s="45">
        <v>0</v>
      </c>
      <c r="P66" s="45">
        <v>0</v>
      </c>
      <c r="Q66" s="54">
        <v>0</v>
      </c>
      <c r="R66" s="80">
        <v>0</v>
      </c>
      <c r="S66" s="45">
        <v>0</v>
      </c>
      <c r="T66" s="45">
        <v>0</v>
      </c>
      <c r="U66" s="45">
        <v>0</v>
      </c>
      <c r="V66" s="54">
        <v>0</v>
      </c>
      <c r="W66" s="80">
        <v>0</v>
      </c>
      <c r="X66" s="45">
        <v>0</v>
      </c>
      <c r="Y66" s="45">
        <v>0</v>
      </c>
      <c r="Z66" s="45">
        <v>0</v>
      </c>
      <c r="AA66" s="54">
        <v>0</v>
      </c>
      <c r="AB66" s="80">
        <v>0</v>
      </c>
      <c r="AC66" s="45">
        <v>0</v>
      </c>
      <c r="AD66" s="45">
        <v>0</v>
      </c>
      <c r="AE66" s="45">
        <v>0</v>
      </c>
      <c r="AF66" s="54">
        <v>0</v>
      </c>
      <c r="AG66" s="80">
        <v>0</v>
      </c>
      <c r="AH66" s="45">
        <v>0</v>
      </c>
      <c r="AI66" s="45">
        <v>0</v>
      </c>
      <c r="AJ66" s="45">
        <v>0</v>
      </c>
      <c r="AK66" s="54">
        <v>0</v>
      </c>
      <c r="AL66" s="80">
        <v>0</v>
      </c>
      <c r="AM66" s="45">
        <v>0</v>
      </c>
      <c r="AN66" s="45">
        <v>0</v>
      </c>
      <c r="AO66" s="45">
        <v>0</v>
      </c>
      <c r="AP66" s="54">
        <v>0</v>
      </c>
      <c r="AQ66" s="80">
        <v>0</v>
      </c>
      <c r="AR66" s="53">
        <v>0</v>
      </c>
      <c r="AS66" s="45">
        <v>0</v>
      </c>
      <c r="AT66" s="45">
        <v>0</v>
      </c>
      <c r="AU66" s="54">
        <v>0</v>
      </c>
      <c r="AV66" s="80">
        <v>5.034141293999999</v>
      </c>
      <c r="AW66" s="45">
        <v>32.791046887</v>
      </c>
      <c r="AX66" s="45">
        <v>0</v>
      </c>
      <c r="AY66" s="45">
        <v>0</v>
      </c>
      <c r="AZ66" s="54">
        <v>88.059237298</v>
      </c>
      <c r="BA66" s="80">
        <v>0</v>
      </c>
      <c r="BB66" s="53">
        <v>0</v>
      </c>
      <c r="BC66" s="45">
        <v>0</v>
      </c>
      <c r="BD66" s="45">
        <v>0</v>
      </c>
      <c r="BE66" s="54">
        <v>0</v>
      </c>
      <c r="BF66" s="80">
        <v>0.648561917</v>
      </c>
      <c r="BG66" s="53">
        <v>0.135821624</v>
      </c>
      <c r="BH66" s="45">
        <v>0</v>
      </c>
      <c r="BI66" s="45">
        <v>0</v>
      </c>
      <c r="BJ66" s="54">
        <v>5.597843788</v>
      </c>
      <c r="BK66" s="49">
        <f t="shared" si="2"/>
        <v>132.266652808</v>
      </c>
    </row>
    <row r="67" spans="1:63" ht="12.75">
      <c r="A67" s="36"/>
      <c r="B67" s="37" t="s">
        <v>89</v>
      </c>
      <c r="C67" s="114">
        <f aca="true" t="shared" si="3" ref="C67:AH67">SUM(C15:C66)</f>
        <v>0</v>
      </c>
      <c r="D67" s="115">
        <f t="shared" si="3"/>
        <v>605.9701474539999</v>
      </c>
      <c r="E67" s="115">
        <f t="shared" si="3"/>
        <v>0</v>
      </c>
      <c r="F67" s="115">
        <f t="shared" si="3"/>
        <v>0</v>
      </c>
      <c r="G67" s="116">
        <f t="shared" si="3"/>
        <v>0</v>
      </c>
      <c r="H67" s="114">
        <f t="shared" si="3"/>
        <v>11.463178013</v>
      </c>
      <c r="I67" s="115">
        <f t="shared" si="3"/>
        <v>2668.691376896</v>
      </c>
      <c r="J67" s="115">
        <f t="shared" si="3"/>
        <v>0</v>
      </c>
      <c r="K67" s="115">
        <f t="shared" si="3"/>
        <v>0</v>
      </c>
      <c r="L67" s="116">
        <f t="shared" si="3"/>
        <v>470.40268049499997</v>
      </c>
      <c r="M67" s="114">
        <f t="shared" si="3"/>
        <v>0</v>
      </c>
      <c r="N67" s="115">
        <f t="shared" si="3"/>
        <v>0</v>
      </c>
      <c r="O67" s="115">
        <f t="shared" si="3"/>
        <v>0</v>
      </c>
      <c r="P67" s="115">
        <f t="shared" si="3"/>
        <v>0</v>
      </c>
      <c r="Q67" s="116">
        <f t="shared" si="3"/>
        <v>0</v>
      </c>
      <c r="R67" s="114">
        <f t="shared" si="3"/>
        <v>2.6937396430000007</v>
      </c>
      <c r="S67" s="115">
        <f t="shared" si="3"/>
        <v>453.599333649</v>
      </c>
      <c r="T67" s="115">
        <f t="shared" si="3"/>
        <v>7.628014193</v>
      </c>
      <c r="U67" s="115">
        <f t="shared" si="3"/>
        <v>0</v>
      </c>
      <c r="V67" s="116">
        <f t="shared" si="3"/>
        <v>10.340955487000002</v>
      </c>
      <c r="W67" s="114">
        <f t="shared" si="3"/>
        <v>0</v>
      </c>
      <c r="X67" s="115">
        <f t="shared" si="3"/>
        <v>0</v>
      </c>
      <c r="Y67" s="115">
        <f t="shared" si="3"/>
        <v>0</v>
      </c>
      <c r="Z67" s="115">
        <f t="shared" si="3"/>
        <v>0</v>
      </c>
      <c r="AA67" s="116">
        <f t="shared" si="3"/>
        <v>0</v>
      </c>
      <c r="AB67" s="114">
        <f t="shared" si="3"/>
        <v>0.031888106</v>
      </c>
      <c r="AC67" s="115">
        <f t="shared" si="3"/>
        <v>0</v>
      </c>
      <c r="AD67" s="115">
        <f t="shared" si="3"/>
        <v>0</v>
      </c>
      <c r="AE67" s="115">
        <f t="shared" si="3"/>
        <v>0</v>
      </c>
      <c r="AF67" s="116">
        <f t="shared" si="3"/>
        <v>0.328010533</v>
      </c>
      <c r="AG67" s="114">
        <f t="shared" si="3"/>
        <v>0</v>
      </c>
      <c r="AH67" s="115">
        <f t="shared" si="3"/>
        <v>0</v>
      </c>
      <c r="AI67" s="115">
        <f aca="true" t="shared" si="4" ref="AI67:BK67">SUM(AI15:AI66)</f>
        <v>0</v>
      </c>
      <c r="AJ67" s="115">
        <f t="shared" si="4"/>
        <v>0</v>
      </c>
      <c r="AK67" s="116">
        <f t="shared" si="4"/>
        <v>0</v>
      </c>
      <c r="AL67" s="114">
        <f t="shared" si="4"/>
        <v>0.009124751</v>
      </c>
      <c r="AM67" s="115">
        <f t="shared" si="4"/>
        <v>0</v>
      </c>
      <c r="AN67" s="115">
        <f t="shared" si="4"/>
        <v>0</v>
      </c>
      <c r="AO67" s="115">
        <f t="shared" si="4"/>
        <v>0</v>
      </c>
      <c r="AP67" s="116">
        <f t="shared" si="4"/>
        <v>0</v>
      </c>
      <c r="AQ67" s="114">
        <f t="shared" si="4"/>
        <v>0</v>
      </c>
      <c r="AR67" s="115">
        <f t="shared" si="4"/>
        <v>27.392181551</v>
      </c>
      <c r="AS67" s="115">
        <f t="shared" si="4"/>
        <v>0</v>
      </c>
      <c r="AT67" s="115">
        <f t="shared" si="4"/>
        <v>0</v>
      </c>
      <c r="AU67" s="116">
        <f t="shared" si="4"/>
        <v>0</v>
      </c>
      <c r="AV67" s="114">
        <f t="shared" si="4"/>
        <v>282.48513865000007</v>
      </c>
      <c r="AW67" s="115">
        <f t="shared" si="4"/>
        <v>877.5408772719999</v>
      </c>
      <c r="AX67" s="115">
        <f t="shared" si="4"/>
        <v>0</v>
      </c>
      <c r="AY67" s="115">
        <f t="shared" si="4"/>
        <v>0</v>
      </c>
      <c r="AZ67" s="116">
        <f t="shared" si="4"/>
        <v>1931.3070570670002</v>
      </c>
      <c r="BA67" s="114">
        <f t="shared" si="4"/>
        <v>0</v>
      </c>
      <c r="BB67" s="115">
        <f t="shared" si="4"/>
        <v>0</v>
      </c>
      <c r="BC67" s="115">
        <f t="shared" si="4"/>
        <v>0</v>
      </c>
      <c r="BD67" s="115">
        <f t="shared" si="4"/>
        <v>0</v>
      </c>
      <c r="BE67" s="116">
        <f t="shared" si="4"/>
        <v>0</v>
      </c>
      <c r="BF67" s="114">
        <f t="shared" si="4"/>
        <v>57.290720638</v>
      </c>
      <c r="BG67" s="115">
        <f t="shared" si="4"/>
        <v>233.2784074029999</v>
      </c>
      <c r="BH67" s="115">
        <f t="shared" si="4"/>
        <v>0</v>
      </c>
      <c r="BI67" s="115">
        <f t="shared" si="4"/>
        <v>0</v>
      </c>
      <c r="BJ67" s="116">
        <f t="shared" si="4"/>
        <v>240.35744171599995</v>
      </c>
      <c r="BK67" s="59">
        <f t="shared" si="4"/>
        <v>7880.810273517002</v>
      </c>
    </row>
    <row r="68" spans="1:63" ht="12.75">
      <c r="A68" s="11" t="s">
        <v>75</v>
      </c>
      <c r="B68" s="18" t="s">
        <v>15</v>
      </c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1"/>
    </row>
    <row r="69" spans="1:63" ht="12.75">
      <c r="A69" s="11"/>
      <c r="B69" s="19" t="s">
        <v>33</v>
      </c>
      <c r="C69" s="60"/>
      <c r="D69" s="61"/>
      <c r="E69" s="62"/>
      <c r="F69" s="62"/>
      <c r="G69" s="63"/>
      <c r="H69" s="60"/>
      <c r="I69" s="62"/>
      <c r="J69" s="62"/>
      <c r="K69" s="62"/>
      <c r="L69" s="63"/>
      <c r="M69" s="60"/>
      <c r="N69" s="61"/>
      <c r="O69" s="62"/>
      <c r="P69" s="62"/>
      <c r="Q69" s="63"/>
      <c r="R69" s="60"/>
      <c r="S69" s="62"/>
      <c r="T69" s="62"/>
      <c r="U69" s="62"/>
      <c r="V69" s="63"/>
      <c r="W69" s="60"/>
      <c r="X69" s="62"/>
      <c r="Y69" s="62"/>
      <c r="Z69" s="62"/>
      <c r="AA69" s="63"/>
      <c r="AB69" s="60"/>
      <c r="AC69" s="62"/>
      <c r="AD69" s="62"/>
      <c r="AE69" s="62"/>
      <c r="AF69" s="63"/>
      <c r="AG69" s="60"/>
      <c r="AH69" s="62"/>
      <c r="AI69" s="62"/>
      <c r="AJ69" s="62"/>
      <c r="AK69" s="63"/>
      <c r="AL69" s="60"/>
      <c r="AM69" s="62"/>
      <c r="AN69" s="62"/>
      <c r="AO69" s="62"/>
      <c r="AP69" s="63"/>
      <c r="AQ69" s="60"/>
      <c r="AR69" s="61"/>
      <c r="AS69" s="62"/>
      <c r="AT69" s="62"/>
      <c r="AU69" s="63"/>
      <c r="AV69" s="60"/>
      <c r="AW69" s="62"/>
      <c r="AX69" s="62"/>
      <c r="AY69" s="62"/>
      <c r="AZ69" s="63"/>
      <c r="BA69" s="60"/>
      <c r="BB69" s="61"/>
      <c r="BC69" s="62"/>
      <c r="BD69" s="62"/>
      <c r="BE69" s="63"/>
      <c r="BF69" s="60"/>
      <c r="BG69" s="61"/>
      <c r="BH69" s="62"/>
      <c r="BI69" s="62"/>
      <c r="BJ69" s="63"/>
      <c r="BK69" s="64"/>
    </row>
    <row r="70" spans="1:63" ht="12.75">
      <c r="A70" s="36"/>
      <c r="B70" s="37" t="s">
        <v>88</v>
      </c>
      <c r="C70" s="65"/>
      <c r="D70" s="66"/>
      <c r="E70" s="66"/>
      <c r="F70" s="66"/>
      <c r="G70" s="67"/>
      <c r="H70" s="65"/>
      <c r="I70" s="66"/>
      <c r="J70" s="66"/>
      <c r="K70" s="66"/>
      <c r="L70" s="67"/>
      <c r="M70" s="65"/>
      <c r="N70" s="66"/>
      <c r="O70" s="66"/>
      <c r="P70" s="66"/>
      <c r="Q70" s="67"/>
      <c r="R70" s="65"/>
      <c r="S70" s="66"/>
      <c r="T70" s="66"/>
      <c r="U70" s="66"/>
      <c r="V70" s="67"/>
      <c r="W70" s="65"/>
      <c r="X70" s="66"/>
      <c r="Y70" s="66"/>
      <c r="Z70" s="66"/>
      <c r="AA70" s="67"/>
      <c r="AB70" s="65"/>
      <c r="AC70" s="66"/>
      <c r="AD70" s="66"/>
      <c r="AE70" s="66"/>
      <c r="AF70" s="67"/>
      <c r="AG70" s="65"/>
      <c r="AH70" s="66"/>
      <c r="AI70" s="66"/>
      <c r="AJ70" s="66"/>
      <c r="AK70" s="67"/>
      <c r="AL70" s="65"/>
      <c r="AM70" s="66"/>
      <c r="AN70" s="66"/>
      <c r="AO70" s="66"/>
      <c r="AP70" s="67"/>
      <c r="AQ70" s="65"/>
      <c r="AR70" s="66"/>
      <c r="AS70" s="66"/>
      <c r="AT70" s="66"/>
      <c r="AU70" s="67"/>
      <c r="AV70" s="65"/>
      <c r="AW70" s="66"/>
      <c r="AX70" s="66"/>
      <c r="AY70" s="66"/>
      <c r="AZ70" s="67"/>
      <c r="BA70" s="65"/>
      <c r="BB70" s="66"/>
      <c r="BC70" s="66"/>
      <c r="BD70" s="66"/>
      <c r="BE70" s="67"/>
      <c r="BF70" s="65"/>
      <c r="BG70" s="66"/>
      <c r="BH70" s="66"/>
      <c r="BI70" s="66"/>
      <c r="BJ70" s="67"/>
      <c r="BK70" s="68"/>
    </row>
    <row r="71" spans="1:63" ht="12.75">
      <c r="A71" s="11" t="s">
        <v>77</v>
      </c>
      <c r="B71" s="24" t="s">
        <v>93</v>
      </c>
      <c r="C71" s="119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1"/>
    </row>
    <row r="72" spans="1:63" ht="12.75">
      <c r="A72" s="11"/>
      <c r="B72" s="19" t="s">
        <v>33</v>
      </c>
      <c r="C72" s="60"/>
      <c r="D72" s="61"/>
      <c r="E72" s="62"/>
      <c r="F72" s="62"/>
      <c r="G72" s="63"/>
      <c r="H72" s="60"/>
      <c r="I72" s="62"/>
      <c r="J72" s="62"/>
      <c r="K72" s="62"/>
      <c r="L72" s="63"/>
      <c r="M72" s="60"/>
      <c r="N72" s="61"/>
      <c r="O72" s="62"/>
      <c r="P72" s="62"/>
      <c r="Q72" s="63"/>
      <c r="R72" s="60"/>
      <c r="S72" s="62"/>
      <c r="T72" s="62"/>
      <c r="U72" s="62"/>
      <c r="V72" s="63"/>
      <c r="W72" s="60"/>
      <c r="X72" s="62"/>
      <c r="Y72" s="62"/>
      <c r="Z72" s="62"/>
      <c r="AA72" s="63"/>
      <c r="AB72" s="60"/>
      <c r="AC72" s="62"/>
      <c r="AD72" s="62"/>
      <c r="AE72" s="62"/>
      <c r="AF72" s="63"/>
      <c r="AG72" s="60"/>
      <c r="AH72" s="62"/>
      <c r="AI72" s="62"/>
      <c r="AJ72" s="62"/>
      <c r="AK72" s="63"/>
      <c r="AL72" s="60"/>
      <c r="AM72" s="62"/>
      <c r="AN72" s="62"/>
      <c r="AO72" s="62"/>
      <c r="AP72" s="63"/>
      <c r="AQ72" s="60"/>
      <c r="AR72" s="61"/>
      <c r="AS72" s="62"/>
      <c r="AT72" s="62"/>
      <c r="AU72" s="63"/>
      <c r="AV72" s="60"/>
      <c r="AW72" s="62"/>
      <c r="AX72" s="62"/>
      <c r="AY72" s="62"/>
      <c r="AZ72" s="63"/>
      <c r="BA72" s="60"/>
      <c r="BB72" s="61"/>
      <c r="BC72" s="62"/>
      <c r="BD72" s="62"/>
      <c r="BE72" s="63"/>
      <c r="BF72" s="60"/>
      <c r="BG72" s="61"/>
      <c r="BH72" s="62"/>
      <c r="BI72" s="62"/>
      <c r="BJ72" s="63"/>
      <c r="BK72" s="64"/>
    </row>
    <row r="73" spans="1:63" ht="12.75">
      <c r="A73" s="36"/>
      <c r="B73" s="37" t="s">
        <v>87</v>
      </c>
      <c r="C73" s="65"/>
      <c r="D73" s="66"/>
      <c r="E73" s="66"/>
      <c r="F73" s="66"/>
      <c r="G73" s="67"/>
      <c r="H73" s="65"/>
      <c r="I73" s="66"/>
      <c r="J73" s="66"/>
      <c r="K73" s="66"/>
      <c r="L73" s="67"/>
      <c r="M73" s="65"/>
      <c r="N73" s="66"/>
      <c r="O73" s="66"/>
      <c r="P73" s="66"/>
      <c r="Q73" s="67"/>
      <c r="R73" s="65"/>
      <c r="S73" s="66"/>
      <c r="T73" s="66"/>
      <c r="U73" s="66"/>
      <c r="V73" s="67"/>
      <c r="W73" s="65"/>
      <c r="X73" s="66"/>
      <c r="Y73" s="66"/>
      <c r="Z73" s="66"/>
      <c r="AA73" s="67"/>
      <c r="AB73" s="65"/>
      <c r="AC73" s="66"/>
      <c r="AD73" s="66"/>
      <c r="AE73" s="66"/>
      <c r="AF73" s="67"/>
      <c r="AG73" s="65"/>
      <c r="AH73" s="66"/>
      <c r="AI73" s="66"/>
      <c r="AJ73" s="66"/>
      <c r="AK73" s="67"/>
      <c r="AL73" s="65"/>
      <c r="AM73" s="66"/>
      <c r="AN73" s="66"/>
      <c r="AO73" s="66"/>
      <c r="AP73" s="67"/>
      <c r="AQ73" s="65"/>
      <c r="AR73" s="66"/>
      <c r="AS73" s="66"/>
      <c r="AT73" s="66"/>
      <c r="AU73" s="67"/>
      <c r="AV73" s="65"/>
      <c r="AW73" s="66"/>
      <c r="AX73" s="66"/>
      <c r="AY73" s="66"/>
      <c r="AZ73" s="67"/>
      <c r="BA73" s="65"/>
      <c r="BB73" s="66"/>
      <c r="BC73" s="66"/>
      <c r="BD73" s="66"/>
      <c r="BE73" s="67"/>
      <c r="BF73" s="65"/>
      <c r="BG73" s="66"/>
      <c r="BH73" s="66"/>
      <c r="BI73" s="66"/>
      <c r="BJ73" s="67"/>
      <c r="BK73" s="68"/>
    </row>
    <row r="74" spans="1:63" ht="12.75">
      <c r="A74" s="11" t="s">
        <v>78</v>
      </c>
      <c r="B74" s="18" t="s">
        <v>16</v>
      </c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1"/>
    </row>
    <row r="75" spans="1:63" ht="12.75">
      <c r="A75" s="11"/>
      <c r="B75" s="24" t="s">
        <v>98</v>
      </c>
      <c r="C75" s="80">
        <v>0</v>
      </c>
      <c r="D75" s="53">
        <v>16.4292</v>
      </c>
      <c r="E75" s="45">
        <v>0</v>
      </c>
      <c r="F75" s="45">
        <v>0</v>
      </c>
      <c r="G75" s="54">
        <v>0</v>
      </c>
      <c r="H75" s="80">
        <v>0.460023721</v>
      </c>
      <c r="I75" s="45">
        <v>31.218538171000002</v>
      </c>
      <c r="J75" s="45">
        <v>0.006535409</v>
      </c>
      <c r="K75" s="45">
        <v>0</v>
      </c>
      <c r="L75" s="54">
        <v>8.909160677000001</v>
      </c>
      <c r="M75" s="80">
        <v>0</v>
      </c>
      <c r="N75" s="53">
        <v>0</v>
      </c>
      <c r="O75" s="45">
        <v>0</v>
      </c>
      <c r="P75" s="45">
        <v>0</v>
      </c>
      <c r="Q75" s="54">
        <v>0</v>
      </c>
      <c r="R75" s="80">
        <v>0.41758638300000006</v>
      </c>
      <c r="S75" s="45">
        <v>5.684585481</v>
      </c>
      <c r="T75" s="45">
        <v>0</v>
      </c>
      <c r="U75" s="45">
        <v>0</v>
      </c>
      <c r="V75" s="54">
        <v>0.013562646</v>
      </c>
      <c r="W75" s="80">
        <v>0</v>
      </c>
      <c r="X75" s="45">
        <v>0</v>
      </c>
      <c r="Y75" s="45">
        <v>0</v>
      </c>
      <c r="Z75" s="45">
        <v>0</v>
      </c>
      <c r="AA75" s="54">
        <v>0</v>
      </c>
      <c r="AB75" s="80">
        <v>0</v>
      </c>
      <c r="AC75" s="45">
        <v>0</v>
      </c>
      <c r="AD75" s="45">
        <v>0</v>
      </c>
      <c r="AE75" s="45">
        <v>0</v>
      </c>
      <c r="AF75" s="54">
        <v>0</v>
      </c>
      <c r="AG75" s="80">
        <v>0</v>
      </c>
      <c r="AH75" s="45">
        <v>0</v>
      </c>
      <c r="AI75" s="45">
        <v>0</v>
      </c>
      <c r="AJ75" s="45">
        <v>0</v>
      </c>
      <c r="AK75" s="54">
        <v>0</v>
      </c>
      <c r="AL75" s="80">
        <v>0</v>
      </c>
      <c r="AM75" s="45">
        <v>0</v>
      </c>
      <c r="AN75" s="45">
        <v>0</v>
      </c>
      <c r="AO75" s="45">
        <v>0</v>
      </c>
      <c r="AP75" s="54">
        <v>0</v>
      </c>
      <c r="AQ75" s="80">
        <v>0</v>
      </c>
      <c r="AR75" s="53">
        <v>0</v>
      </c>
      <c r="AS75" s="45">
        <v>0</v>
      </c>
      <c r="AT75" s="45">
        <v>0</v>
      </c>
      <c r="AU75" s="54">
        <v>0</v>
      </c>
      <c r="AV75" s="80">
        <v>4.29153468</v>
      </c>
      <c r="AW75" s="45">
        <v>103.73956173699999</v>
      </c>
      <c r="AX75" s="45">
        <v>0.14663606</v>
      </c>
      <c r="AY75" s="45">
        <v>0</v>
      </c>
      <c r="AZ75" s="54">
        <v>75.249686087</v>
      </c>
      <c r="BA75" s="80">
        <v>0</v>
      </c>
      <c r="BB75" s="53">
        <v>0</v>
      </c>
      <c r="BC75" s="45">
        <v>0</v>
      </c>
      <c r="BD75" s="45">
        <v>0</v>
      </c>
      <c r="BE75" s="54">
        <v>0</v>
      </c>
      <c r="BF75" s="80">
        <v>2.6819097440000004</v>
      </c>
      <c r="BG75" s="53">
        <v>23.676967693</v>
      </c>
      <c r="BH75" s="45">
        <v>0.187988475</v>
      </c>
      <c r="BI75" s="45">
        <v>0</v>
      </c>
      <c r="BJ75" s="54">
        <v>17.880425281999997</v>
      </c>
      <c r="BK75" s="49">
        <f aca="true" t="shared" si="5" ref="BK75:BK81">SUM(C75:BJ75)</f>
        <v>290.99390224599995</v>
      </c>
    </row>
    <row r="76" spans="1:63" ht="12.75">
      <c r="A76" s="11"/>
      <c r="B76" s="24" t="s">
        <v>99</v>
      </c>
      <c r="C76" s="80">
        <v>0</v>
      </c>
      <c r="D76" s="53">
        <v>0</v>
      </c>
      <c r="E76" s="45">
        <v>0</v>
      </c>
      <c r="F76" s="45">
        <v>0</v>
      </c>
      <c r="G76" s="54">
        <v>0</v>
      </c>
      <c r="H76" s="80">
        <v>0.208711905</v>
      </c>
      <c r="I76" s="45">
        <v>0</v>
      </c>
      <c r="J76" s="45">
        <v>0</v>
      </c>
      <c r="K76" s="45">
        <v>0</v>
      </c>
      <c r="L76" s="54">
        <v>0.48732057799999995</v>
      </c>
      <c r="M76" s="80">
        <v>0</v>
      </c>
      <c r="N76" s="53">
        <v>0</v>
      </c>
      <c r="O76" s="45">
        <v>0</v>
      </c>
      <c r="P76" s="45">
        <v>0</v>
      </c>
      <c r="Q76" s="54">
        <v>0</v>
      </c>
      <c r="R76" s="80">
        <v>0.17488455800000002</v>
      </c>
      <c r="S76" s="45">
        <v>0</v>
      </c>
      <c r="T76" s="45">
        <v>0</v>
      </c>
      <c r="U76" s="45">
        <v>0</v>
      </c>
      <c r="V76" s="54">
        <v>0.10641533500000001</v>
      </c>
      <c r="W76" s="80">
        <v>0</v>
      </c>
      <c r="X76" s="45">
        <v>0</v>
      </c>
      <c r="Y76" s="45">
        <v>0</v>
      </c>
      <c r="Z76" s="45">
        <v>0</v>
      </c>
      <c r="AA76" s="54">
        <v>0</v>
      </c>
      <c r="AB76" s="80">
        <v>0.00030701700000000003</v>
      </c>
      <c r="AC76" s="45">
        <v>0</v>
      </c>
      <c r="AD76" s="45">
        <v>0</v>
      </c>
      <c r="AE76" s="45">
        <v>0</v>
      </c>
      <c r="AF76" s="54">
        <v>0</v>
      </c>
      <c r="AG76" s="80">
        <v>0</v>
      </c>
      <c r="AH76" s="45">
        <v>0</v>
      </c>
      <c r="AI76" s="45">
        <v>0</v>
      </c>
      <c r="AJ76" s="45">
        <v>0</v>
      </c>
      <c r="AK76" s="54">
        <v>0</v>
      </c>
      <c r="AL76" s="80">
        <v>0</v>
      </c>
      <c r="AM76" s="45">
        <v>0</v>
      </c>
      <c r="AN76" s="45">
        <v>0</v>
      </c>
      <c r="AO76" s="45">
        <v>0</v>
      </c>
      <c r="AP76" s="54">
        <v>0</v>
      </c>
      <c r="AQ76" s="80">
        <v>0</v>
      </c>
      <c r="AR76" s="53">
        <v>0</v>
      </c>
      <c r="AS76" s="45">
        <v>0</v>
      </c>
      <c r="AT76" s="45">
        <v>0</v>
      </c>
      <c r="AU76" s="54">
        <v>0</v>
      </c>
      <c r="AV76" s="80">
        <v>17.905753496</v>
      </c>
      <c r="AW76" s="45">
        <v>70.919289891</v>
      </c>
      <c r="AX76" s="45">
        <v>0.035270421</v>
      </c>
      <c r="AY76" s="45">
        <v>0</v>
      </c>
      <c r="AZ76" s="54">
        <v>84.121708321</v>
      </c>
      <c r="BA76" s="80">
        <v>0</v>
      </c>
      <c r="BB76" s="53">
        <v>0</v>
      </c>
      <c r="BC76" s="45">
        <v>0</v>
      </c>
      <c r="BD76" s="45">
        <v>0</v>
      </c>
      <c r="BE76" s="54">
        <v>0</v>
      </c>
      <c r="BF76" s="80">
        <v>4.334708372000001</v>
      </c>
      <c r="BG76" s="53">
        <v>2.202568632</v>
      </c>
      <c r="BH76" s="45">
        <v>0</v>
      </c>
      <c r="BI76" s="45">
        <v>0</v>
      </c>
      <c r="BJ76" s="54">
        <v>26.720889687000003</v>
      </c>
      <c r="BK76" s="49">
        <f t="shared" si="5"/>
        <v>207.21782821300002</v>
      </c>
    </row>
    <row r="77" spans="1:63" ht="12.75">
      <c r="A77" s="11"/>
      <c r="B77" s="24" t="s">
        <v>104</v>
      </c>
      <c r="C77" s="80">
        <v>0</v>
      </c>
      <c r="D77" s="53">
        <v>0</v>
      </c>
      <c r="E77" s="45">
        <v>0</v>
      </c>
      <c r="F77" s="45">
        <v>0</v>
      </c>
      <c r="G77" s="54">
        <v>0</v>
      </c>
      <c r="H77" s="80">
        <v>0.797108739</v>
      </c>
      <c r="I77" s="45">
        <v>16.90072332</v>
      </c>
      <c r="J77" s="45">
        <v>0</v>
      </c>
      <c r="K77" s="45">
        <v>0</v>
      </c>
      <c r="L77" s="54">
        <v>49.737828437</v>
      </c>
      <c r="M77" s="80">
        <v>0</v>
      </c>
      <c r="N77" s="53">
        <v>0</v>
      </c>
      <c r="O77" s="45">
        <v>0</v>
      </c>
      <c r="P77" s="45">
        <v>0</v>
      </c>
      <c r="Q77" s="54">
        <v>0</v>
      </c>
      <c r="R77" s="80">
        <v>0.249698685</v>
      </c>
      <c r="S77" s="45">
        <v>0</v>
      </c>
      <c r="T77" s="45">
        <v>4.118380309</v>
      </c>
      <c r="U77" s="45">
        <v>0</v>
      </c>
      <c r="V77" s="54">
        <v>0.8964320779999999</v>
      </c>
      <c r="W77" s="80">
        <v>0</v>
      </c>
      <c r="X77" s="45">
        <v>0</v>
      </c>
      <c r="Y77" s="45">
        <v>0</v>
      </c>
      <c r="Z77" s="45">
        <v>0</v>
      </c>
      <c r="AA77" s="54">
        <v>0</v>
      </c>
      <c r="AB77" s="80">
        <v>0.001233023</v>
      </c>
      <c r="AC77" s="45">
        <v>0</v>
      </c>
      <c r="AD77" s="45">
        <v>0</v>
      </c>
      <c r="AE77" s="45">
        <v>0</v>
      </c>
      <c r="AF77" s="54">
        <v>0</v>
      </c>
      <c r="AG77" s="80">
        <v>0</v>
      </c>
      <c r="AH77" s="45">
        <v>0</v>
      </c>
      <c r="AI77" s="45">
        <v>0</v>
      </c>
      <c r="AJ77" s="45">
        <v>0</v>
      </c>
      <c r="AK77" s="54">
        <v>0</v>
      </c>
      <c r="AL77" s="80">
        <v>0</v>
      </c>
      <c r="AM77" s="45">
        <v>0</v>
      </c>
      <c r="AN77" s="45">
        <v>0</v>
      </c>
      <c r="AO77" s="45">
        <v>0</v>
      </c>
      <c r="AP77" s="54">
        <v>0</v>
      </c>
      <c r="AQ77" s="80">
        <v>0</v>
      </c>
      <c r="AR77" s="53">
        <v>0</v>
      </c>
      <c r="AS77" s="45">
        <v>0</v>
      </c>
      <c r="AT77" s="45">
        <v>0</v>
      </c>
      <c r="AU77" s="54">
        <v>0</v>
      </c>
      <c r="AV77" s="80">
        <v>61.70560126799999</v>
      </c>
      <c r="AW77" s="45">
        <v>415.6034288070001</v>
      </c>
      <c r="AX77" s="45">
        <v>5.172679361</v>
      </c>
      <c r="AY77" s="45">
        <v>0</v>
      </c>
      <c r="AZ77" s="54">
        <v>708.5643594260001</v>
      </c>
      <c r="BA77" s="80">
        <v>0</v>
      </c>
      <c r="BB77" s="53">
        <v>0</v>
      </c>
      <c r="BC77" s="45">
        <v>0</v>
      </c>
      <c r="BD77" s="45">
        <v>0</v>
      </c>
      <c r="BE77" s="54">
        <v>0</v>
      </c>
      <c r="BF77" s="80">
        <v>21.581125823</v>
      </c>
      <c r="BG77" s="53">
        <v>45.827626613</v>
      </c>
      <c r="BH77" s="45">
        <v>4.196607831000001</v>
      </c>
      <c r="BI77" s="45">
        <v>0</v>
      </c>
      <c r="BJ77" s="54">
        <v>114.564880337</v>
      </c>
      <c r="BK77" s="49">
        <f t="shared" si="5"/>
        <v>1449.917714057</v>
      </c>
    </row>
    <row r="78" spans="1:63" ht="12.75">
      <c r="A78" s="11"/>
      <c r="B78" s="24" t="s">
        <v>103</v>
      </c>
      <c r="C78" s="80">
        <v>0</v>
      </c>
      <c r="D78" s="53">
        <v>0</v>
      </c>
      <c r="E78" s="45">
        <v>0</v>
      </c>
      <c r="F78" s="45">
        <v>0</v>
      </c>
      <c r="G78" s="54">
        <v>0</v>
      </c>
      <c r="H78" s="80">
        <v>1.207325462</v>
      </c>
      <c r="I78" s="45">
        <v>0</v>
      </c>
      <c r="J78" s="45">
        <v>0</v>
      </c>
      <c r="K78" s="45">
        <v>0</v>
      </c>
      <c r="L78" s="54">
        <v>7.615648747</v>
      </c>
      <c r="M78" s="80">
        <v>0</v>
      </c>
      <c r="N78" s="53">
        <v>0</v>
      </c>
      <c r="O78" s="45">
        <v>0</v>
      </c>
      <c r="P78" s="45">
        <v>0</v>
      </c>
      <c r="Q78" s="54">
        <v>0</v>
      </c>
      <c r="R78" s="80">
        <v>0.23110786100000003</v>
      </c>
      <c r="S78" s="45">
        <v>0</v>
      </c>
      <c r="T78" s="45">
        <v>0</v>
      </c>
      <c r="U78" s="45">
        <v>0</v>
      </c>
      <c r="V78" s="54">
        <v>0</v>
      </c>
      <c r="W78" s="80">
        <v>0</v>
      </c>
      <c r="X78" s="45">
        <v>0</v>
      </c>
      <c r="Y78" s="45">
        <v>0</v>
      </c>
      <c r="Z78" s="45">
        <v>0</v>
      </c>
      <c r="AA78" s="54">
        <v>0</v>
      </c>
      <c r="AB78" s="80">
        <v>0</v>
      </c>
      <c r="AC78" s="45">
        <v>0</v>
      </c>
      <c r="AD78" s="45">
        <v>0</v>
      </c>
      <c r="AE78" s="45">
        <v>0</v>
      </c>
      <c r="AF78" s="54">
        <v>0</v>
      </c>
      <c r="AG78" s="80">
        <v>0</v>
      </c>
      <c r="AH78" s="45">
        <v>0</v>
      </c>
      <c r="AI78" s="45">
        <v>0</v>
      </c>
      <c r="AJ78" s="45">
        <v>0</v>
      </c>
      <c r="AK78" s="54">
        <v>0</v>
      </c>
      <c r="AL78" s="80">
        <v>0</v>
      </c>
      <c r="AM78" s="45">
        <v>0</v>
      </c>
      <c r="AN78" s="45">
        <v>0</v>
      </c>
      <c r="AO78" s="45">
        <v>0</v>
      </c>
      <c r="AP78" s="54">
        <v>0</v>
      </c>
      <c r="AQ78" s="80">
        <v>0</v>
      </c>
      <c r="AR78" s="53">
        <v>0</v>
      </c>
      <c r="AS78" s="45">
        <v>0</v>
      </c>
      <c r="AT78" s="45">
        <v>0</v>
      </c>
      <c r="AU78" s="54">
        <v>0</v>
      </c>
      <c r="AV78" s="80">
        <v>79.259486308</v>
      </c>
      <c r="AW78" s="45">
        <v>38.311754356</v>
      </c>
      <c r="AX78" s="45">
        <v>0</v>
      </c>
      <c r="AY78" s="45">
        <v>0</v>
      </c>
      <c r="AZ78" s="54">
        <v>177.572518663</v>
      </c>
      <c r="BA78" s="80">
        <v>0</v>
      </c>
      <c r="BB78" s="53">
        <v>0</v>
      </c>
      <c r="BC78" s="45">
        <v>0</v>
      </c>
      <c r="BD78" s="45">
        <v>0</v>
      </c>
      <c r="BE78" s="54">
        <v>0</v>
      </c>
      <c r="BF78" s="80">
        <v>24.664756442</v>
      </c>
      <c r="BG78" s="53">
        <v>6.5084154970000005</v>
      </c>
      <c r="BH78" s="45">
        <v>0</v>
      </c>
      <c r="BI78" s="45">
        <v>0</v>
      </c>
      <c r="BJ78" s="54">
        <v>31.509809839</v>
      </c>
      <c r="BK78" s="49">
        <f t="shared" si="5"/>
        <v>366.88082317500005</v>
      </c>
    </row>
    <row r="79" spans="1:63" ht="12.75">
      <c r="A79" s="11"/>
      <c r="B79" s="24" t="s">
        <v>102</v>
      </c>
      <c r="C79" s="80">
        <v>0</v>
      </c>
      <c r="D79" s="53">
        <v>299.687974263</v>
      </c>
      <c r="E79" s="45">
        <v>0</v>
      </c>
      <c r="F79" s="45">
        <v>0</v>
      </c>
      <c r="G79" s="54">
        <v>0</v>
      </c>
      <c r="H79" s="80">
        <v>5.808067706999999</v>
      </c>
      <c r="I79" s="45">
        <v>833.0849178699999</v>
      </c>
      <c r="J79" s="45">
        <v>0</v>
      </c>
      <c r="K79" s="45">
        <v>0</v>
      </c>
      <c r="L79" s="54">
        <v>92.79853547299999</v>
      </c>
      <c r="M79" s="80">
        <v>0</v>
      </c>
      <c r="N79" s="53">
        <v>0</v>
      </c>
      <c r="O79" s="45">
        <v>0</v>
      </c>
      <c r="P79" s="45">
        <v>0</v>
      </c>
      <c r="Q79" s="54">
        <v>0</v>
      </c>
      <c r="R79" s="80">
        <v>3.667451789</v>
      </c>
      <c r="S79" s="45">
        <v>1.383510263</v>
      </c>
      <c r="T79" s="45">
        <v>0.5828540849999999</v>
      </c>
      <c r="U79" s="45">
        <v>0</v>
      </c>
      <c r="V79" s="54">
        <v>143.84973276099998</v>
      </c>
      <c r="W79" s="80">
        <v>0</v>
      </c>
      <c r="X79" s="45">
        <v>0</v>
      </c>
      <c r="Y79" s="45">
        <v>0</v>
      </c>
      <c r="Z79" s="45">
        <v>0</v>
      </c>
      <c r="AA79" s="54">
        <v>0</v>
      </c>
      <c r="AB79" s="80">
        <v>0.04470322</v>
      </c>
      <c r="AC79" s="45">
        <v>0.001518709</v>
      </c>
      <c r="AD79" s="45">
        <v>0</v>
      </c>
      <c r="AE79" s="45">
        <v>0</v>
      </c>
      <c r="AF79" s="54">
        <v>0.31475345099999996</v>
      </c>
      <c r="AG79" s="80">
        <v>0</v>
      </c>
      <c r="AH79" s="45">
        <v>0</v>
      </c>
      <c r="AI79" s="45">
        <v>0</v>
      </c>
      <c r="AJ79" s="45">
        <v>0</v>
      </c>
      <c r="AK79" s="54">
        <v>0</v>
      </c>
      <c r="AL79" s="80">
        <v>0</v>
      </c>
      <c r="AM79" s="45">
        <v>0</v>
      </c>
      <c r="AN79" s="45">
        <v>0</v>
      </c>
      <c r="AO79" s="45">
        <v>0</v>
      </c>
      <c r="AP79" s="54">
        <v>0</v>
      </c>
      <c r="AQ79" s="80">
        <v>0</v>
      </c>
      <c r="AR79" s="53">
        <v>0</v>
      </c>
      <c r="AS79" s="45">
        <v>0</v>
      </c>
      <c r="AT79" s="45">
        <v>0</v>
      </c>
      <c r="AU79" s="54">
        <v>0</v>
      </c>
      <c r="AV79" s="80">
        <v>84.53559899</v>
      </c>
      <c r="AW79" s="45">
        <v>664.474069449</v>
      </c>
      <c r="AX79" s="45">
        <v>24.517285757</v>
      </c>
      <c r="AY79" s="45">
        <v>0</v>
      </c>
      <c r="AZ79" s="54">
        <v>531.264168167</v>
      </c>
      <c r="BA79" s="80">
        <v>0</v>
      </c>
      <c r="BB79" s="53">
        <v>0</v>
      </c>
      <c r="BC79" s="45">
        <v>0</v>
      </c>
      <c r="BD79" s="45">
        <v>0</v>
      </c>
      <c r="BE79" s="54">
        <v>0</v>
      </c>
      <c r="BF79" s="80">
        <v>37.681241241</v>
      </c>
      <c r="BG79" s="53">
        <v>59.402560212</v>
      </c>
      <c r="BH79" s="45">
        <v>7.671187258</v>
      </c>
      <c r="BI79" s="45">
        <v>0</v>
      </c>
      <c r="BJ79" s="54">
        <v>71.769551807</v>
      </c>
      <c r="BK79" s="49">
        <f t="shared" si="5"/>
        <v>2862.5396824719996</v>
      </c>
    </row>
    <row r="80" spans="1:63" ht="12.75">
      <c r="A80" s="11"/>
      <c r="B80" s="24" t="s">
        <v>100</v>
      </c>
      <c r="C80" s="80">
        <v>0</v>
      </c>
      <c r="D80" s="53">
        <v>0</v>
      </c>
      <c r="E80" s="45">
        <v>0</v>
      </c>
      <c r="F80" s="45">
        <v>0</v>
      </c>
      <c r="G80" s="54">
        <v>0</v>
      </c>
      <c r="H80" s="80">
        <v>1.12341258</v>
      </c>
      <c r="I80" s="45">
        <v>162.998841312</v>
      </c>
      <c r="J80" s="45">
        <v>0</v>
      </c>
      <c r="K80" s="45">
        <v>0</v>
      </c>
      <c r="L80" s="54">
        <v>14.511290255</v>
      </c>
      <c r="M80" s="80">
        <v>0</v>
      </c>
      <c r="N80" s="53">
        <v>0</v>
      </c>
      <c r="O80" s="45">
        <v>0</v>
      </c>
      <c r="P80" s="45">
        <v>0</v>
      </c>
      <c r="Q80" s="54">
        <v>0</v>
      </c>
      <c r="R80" s="80">
        <v>0.6028985620000001</v>
      </c>
      <c r="S80" s="45">
        <v>0.3840686</v>
      </c>
      <c r="T80" s="45">
        <v>0</v>
      </c>
      <c r="U80" s="45">
        <v>0</v>
      </c>
      <c r="V80" s="54">
        <v>0.45095387800000003</v>
      </c>
      <c r="W80" s="80">
        <v>0</v>
      </c>
      <c r="X80" s="45">
        <v>0</v>
      </c>
      <c r="Y80" s="45">
        <v>0</v>
      </c>
      <c r="Z80" s="45">
        <v>0</v>
      </c>
      <c r="AA80" s="54">
        <v>0</v>
      </c>
      <c r="AB80" s="80">
        <v>0.001046997</v>
      </c>
      <c r="AC80" s="45">
        <v>0</v>
      </c>
      <c r="AD80" s="45">
        <v>0</v>
      </c>
      <c r="AE80" s="45">
        <v>0</v>
      </c>
      <c r="AF80" s="54">
        <v>0</v>
      </c>
      <c r="AG80" s="80">
        <v>0</v>
      </c>
      <c r="AH80" s="45">
        <v>0</v>
      </c>
      <c r="AI80" s="45">
        <v>0</v>
      </c>
      <c r="AJ80" s="45">
        <v>0</v>
      </c>
      <c r="AK80" s="54">
        <v>0</v>
      </c>
      <c r="AL80" s="80">
        <v>0</v>
      </c>
      <c r="AM80" s="45">
        <v>0</v>
      </c>
      <c r="AN80" s="45">
        <v>0</v>
      </c>
      <c r="AO80" s="45">
        <v>0</v>
      </c>
      <c r="AP80" s="54">
        <v>0</v>
      </c>
      <c r="AQ80" s="80">
        <v>0</v>
      </c>
      <c r="AR80" s="53">
        <v>0</v>
      </c>
      <c r="AS80" s="45">
        <v>0</v>
      </c>
      <c r="AT80" s="45">
        <v>0</v>
      </c>
      <c r="AU80" s="54">
        <v>0</v>
      </c>
      <c r="AV80" s="80">
        <v>25.908019684</v>
      </c>
      <c r="AW80" s="45">
        <v>282.381085661</v>
      </c>
      <c r="AX80" s="45">
        <v>0</v>
      </c>
      <c r="AY80" s="45">
        <v>0</v>
      </c>
      <c r="AZ80" s="54">
        <v>330.39530023</v>
      </c>
      <c r="BA80" s="80">
        <v>0</v>
      </c>
      <c r="BB80" s="53">
        <v>0</v>
      </c>
      <c r="BC80" s="45">
        <v>0</v>
      </c>
      <c r="BD80" s="45">
        <v>0</v>
      </c>
      <c r="BE80" s="54">
        <v>0</v>
      </c>
      <c r="BF80" s="80">
        <v>6.066392327</v>
      </c>
      <c r="BG80" s="53">
        <v>16.346085142999996</v>
      </c>
      <c r="BH80" s="45">
        <v>2.450326334</v>
      </c>
      <c r="BI80" s="45">
        <v>0</v>
      </c>
      <c r="BJ80" s="54">
        <v>29.816607263</v>
      </c>
      <c r="BK80" s="49">
        <f t="shared" si="5"/>
        <v>873.436328826</v>
      </c>
    </row>
    <row r="81" spans="1:63" ht="12.75">
      <c r="A81" s="11"/>
      <c r="B81" s="24" t="s">
        <v>101</v>
      </c>
      <c r="C81" s="80">
        <v>0</v>
      </c>
      <c r="D81" s="53">
        <v>214.33451988800002</v>
      </c>
      <c r="E81" s="45">
        <v>0</v>
      </c>
      <c r="F81" s="45">
        <v>0</v>
      </c>
      <c r="G81" s="54">
        <v>0</v>
      </c>
      <c r="H81" s="80">
        <v>1.240042864</v>
      </c>
      <c r="I81" s="45">
        <v>676.412810924</v>
      </c>
      <c r="J81" s="45">
        <v>20.005735562</v>
      </c>
      <c r="K81" s="45">
        <v>16.8032415</v>
      </c>
      <c r="L81" s="54">
        <v>38.792238662</v>
      </c>
      <c r="M81" s="80">
        <v>0</v>
      </c>
      <c r="N81" s="53">
        <v>0</v>
      </c>
      <c r="O81" s="45">
        <v>0</v>
      </c>
      <c r="P81" s="45">
        <v>0</v>
      </c>
      <c r="Q81" s="54">
        <v>0</v>
      </c>
      <c r="R81" s="80">
        <v>0.529181998</v>
      </c>
      <c r="S81" s="45">
        <v>0.42925224000000006</v>
      </c>
      <c r="T81" s="45">
        <v>0</v>
      </c>
      <c r="U81" s="45">
        <v>0</v>
      </c>
      <c r="V81" s="54">
        <v>369.927284023</v>
      </c>
      <c r="W81" s="80">
        <v>0</v>
      </c>
      <c r="X81" s="45">
        <v>0</v>
      </c>
      <c r="Y81" s="45">
        <v>0</v>
      </c>
      <c r="Z81" s="45">
        <v>0</v>
      </c>
      <c r="AA81" s="54">
        <v>0</v>
      </c>
      <c r="AB81" s="80">
        <v>0.073592611</v>
      </c>
      <c r="AC81" s="45">
        <v>0</v>
      </c>
      <c r="AD81" s="45">
        <v>0</v>
      </c>
      <c r="AE81" s="45">
        <v>0</v>
      </c>
      <c r="AF81" s="54">
        <v>0</v>
      </c>
      <c r="AG81" s="80">
        <v>0</v>
      </c>
      <c r="AH81" s="45">
        <v>0</v>
      </c>
      <c r="AI81" s="45">
        <v>0</v>
      </c>
      <c r="AJ81" s="45">
        <v>0</v>
      </c>
      <c r="AK81" s="54">
        <v>0</v>
      </c>
      <c r="AL81" s="80">
        <v>0.002996837</v>
      </c>
      <c r="AM81" s="45">
        <v>0</v>
      </c>
      <c r="AN81" s="45">
        <v>0</v>
      </c>
      <c r="AO81" s="45">
        <v>0</v>
      </c>
      <c r="AP81" s="54">
        <v>0</v>
      </c>
      <c r="AQ81" s="80">
        <v>0</v>
      </c>
      <c r="AR81" s="53">
        <v>23.040680725999998</v>
      </c>
      <c r="AS81" s="45">
        <v>0</v>
      </c>
      <c r="AT81" s="45">
        <v>0</v>
      </c>
      <c r="AU81" s="54">
        <v>0</v>
      </c>
      <c r="AV81" s="80">
        <v>8.499215905</v>
      </c>
      <c r="AW81" s="45">
        <v>348.222688786</v>
      </c>
      <c r="AX81" s="45">
        <v>0</v>
      </c>
      <c r="AY81" s="45">
        <v>0</v>
      </c>
      <c r="AZ81" s="54">
        <v>246.68202221</v>
      </c>
      <c r="BA81" s="80">
        <v>0</v>
      </c>
      <c r="BB81" s="53">
        <v>0</v>
      </c>
      <c r="BC81" s="45">
        <v>0</v>
      </c>
      <c r="BD81" s="45">
        <v>0</v>
      </c>
      <c r="BE81" s="54">
        <v>0</v>
      </c>
      <c r="BF81" s="80">
        <v>2.5859299389999997</v>
      </c>
      <c r="BG81" s="53">
        <v>11.338190425</v>
      </c>
      <c r="BH81" s="45">
        <v>0</v>
      </c>
      <c r="BI81" s="45">
        <v>0</v>
      </c>
      <c r="BJ81" s="54">
        <v>52.580039845</v>
      </c>
      <c r="BK81" s="49">
        <f t="shared" si="5"/>
        <v>2031.4996649450002</v>
      </c>
    </row>
    <row r="82" spans="1:63" ht="12.75">
      <c r="A82" s="36"/>
      <c r="B82" s="37" t="s">
        <v>86</v>
      </c>
      <c r="C82" s="90">
        <f>SUM(C75:C81)</f>
        <v>0</v>
      </c>
      <c r="D82" s="66">
        <f>SUM(D75:D81)</f>
        <v>530.451694151</v>
      </c>
      <c r="E82" s="91">
        <f aca="true" t="shared" si="6" ref="E82:BJ82">SUM(E75:E81)</f>
        <v>0</v>
      </c>
      <c r="F82" s="91">
        <f t="shared" si="6"/>
        <v>0</v>
      </c>
      <c r="G82" s="69">
        <f t="shared" si="6"/>
        <v>0</v>
      </c>
      <c r="H82" s="90">
        <f t="shared" si="6"/>
        <v>10.844692978</v>
      </c>
      <c r="I82" s="91">
        <f t="shared" si="6"/>
        <v>1720.615831597</v>
      </c>
      <c r="J82" s="91">
        <f t="shared" si="6"/>
        <v>20.012270971000003</v>
      </c>
      <c r="K82" s="91">
        <f t="shared" si="6"/>
        <v>16.8032415</v>
      </c>
      <c r="L82" s="69">
        <f t="shared" si="6"/>
        <v>212.85202282899996</v>
      </c>
      <c r="M82" s="90">
        <f t="shared" si="6"/>
        <v>0</v>
      </c>
      <c r="N82" s="66">
        <f t="shared" si="6"/>
        <v>0</v>
      </c>
      <c r="O82" s="91">
        <f t="shared" si="6"/>
        <v>0</v>
      </c>
      <c r="P82" s="91">
        <f t="shared" si="6"/>
        <v>0</v>
      </c>
      <c r="Q82" s="69">
        <f t="shared" si="6"/>
        <v>0</v>
      </c>
      <c r="R82" s="90">
        <f t="shared" si="6"/>
        <v>5.872809836</v>
      </c>
      <c r="S82" s="91">
        <f t="shared" si="6"/>
        <v>7.881416584</v>
      </c>
      <c r="T82" s="91">
        <f t="shared" si="6"/>
        <v>4.701234394</v>
      </c>
      <c r="U82" s="91">
        <f t="shared" si="6"/>
        <v>0</v>
      </c>
      <c r="V82" s="69">
        <f t="shared" si="6"/>
        <v>515.244380721</v>
      </c>
      <c r="W82" s="90">
        <f t="shared" si="6"/>
        <v>0</v>
      </c>
      <c r="X82" s="91">
        <f t="shared" si="6"/>
        <v>0</v>
      </c>
      <c r="Y82" s="91">
        <f t="shared" si="6"/>
        <v>0</v>
      </c>
      <c r="Z82" s="91">
        <f t="shared" si="6"/>
        <v>0</v>
      </c>
      <c r="AA82" s="69">
        <f t="shared" si="6"/>
        <v>0</v>
      </c>
      <c r="AB82" s="90">
        <f t="shared" si="6"/>
        <v>0.120882868</v>
      </c>
      <c r="AC82" s="91">
        <f t="shared" si="6"/>
        <v>0.001518709</v>
      </c>
      <c r="AD82" s="91">
        <f t="shared" si="6"/>
        <v>0</v>
      </c>
      <c r="AE82" s="91">
        <f t="shared" si="6"/>
        <v>0</v>
      </c>
      <c r="AF82" s="69">
        <f t="shared" si="6"/>
        <v>0.31475345099999996</v>
      </c>
      <c r="AG82" s="90">
        <f t="shared" si="6"/>
        <v>0</v>
      </c>
      <c r="AH82" s="91">
        <f t="shared" si="6"/>
        <v>0</v>
      </c>
      <c r="AI82" s="91">
        <f t="shared" si="6"/>
        <v>0</v>
      </c>
      <c r="AJ82" s="91">
        <f t="shared" si="6"/>
        <v>0</v>
      </c>
      <c r="AK82" s="67">
        <f t="shared" si="6"/>
        <v>0</v>
      </c>
      <c r="AL82" s="65">
        <f t="shared" si="6"/>
        <v>0.002996837</v>
      </c>
      <c r="AM82" s="66">
        <f t="shared" si="6"/>
        <v>0</v>
      </c>
      <c r="AN82" s="66">
        <f t="shared" si="6"/>
        <v>0</v>
      </c>
      <c r="AO82" s="66">
        <f t="shared" si="6"/>
        <v>0</v>
      </c>
      <c r="AP82" s="67">
        <f t="shared" si="6"/>
        <v>0</v>
      </c>
      <c r="AQ82" s="65">
        <f t="shared" si="6"/>
        <v>0</v>
      </c>
      <c r="AR82" s="66">
        <f t="shared" si="6"/>
        <v>23.040680725999998</v>
      </c>
      <c r="AS82" s="66">
        <f t="shared" si="6"/>
        <v>0</v>
      </c>
      <c r="AT82" s="66">
        <f t="shared" si="6"/>
        <v>0</v>
      </c>
      <c r="AU82" s="67">
        <f t="shared" si="6"/>
        <v>0</v>
      </c>
      <c r="AV82" s="65">
        <f t="shared" si="6"/>
        <v>282.10521033099997</v>
      </c>
      <c r="AW82" s="66">
        <f t="shared" si="6"/>
        <v>1923.6518786870001</v>
      </c>
      <c r="AX82" s="66">
        <f t="shared" si="6"/>
        <v>29.871871599000002</v>
      </c>
      <c r="AY82" s="66">
        <f t="shared" si="6"/>
        <v>0</v>
      </c>
      <c r="AZ82" s="67">
        <f t="shared" si="6"/>
        <v>2153.849763104</v>
      </c>
      <c r="BA82" s="65">
        <f t="shared" si="6"/>
        <v>0</v>
      </c>
      <c r="BB82" s="66">
        <f t="shared" si="6"/>
        <v>0</v>
      </c>
      <c r="BC82" s="66">
        <f t="shared" si="6"/>
        <v>0</v>
      </c>
      <c r="BD82" s="66">
        <f t="shared" si="6"/>
        <v>0</v>
      </c>
      <c r="BE82" s="67">
        <f t="shared" si="6"/>
        <v>0</v>
      </c>
      <c r="BF82" s="65">
        <f t="shared" si="6"/>
        <v>99.596063888</v>
      </c>
      <c r="BG82" s="66">
        <f>SUM(BG75:BG81)</f>
        <v>165.302414215</v>
      </c>
      <c r="BH82" s="66">
        <f t="shared" si="6"/>
        <v>14.506109898</v>
      </c>
      <c r="BI82" s="66">
        <f t="shared" si="6"/>
        <v>0</v>
      </c>
      <c r="BJ82" s="67">
        <f t="shared" si="6"/>
        <v>344.84220406000003</v>
      </c>
      <c r="BK82" s="70">
        <f>SUM(BK75:BK81)</f>
        <v>8082.485943934001</v>
      </c>
    </row>
    <row r="83" spans="1:63" ht="12.75">
      <c r="A83" s="36"/>
      <c r="B83" s="38" t="s">
        <v>76</v>
      </c>
      <c r="C83" s="71">
        <f aca="true" t="shared" si="7" ref="C83:AH83">+C82+C67+C13+C9</f>
        <v>0</v>
      </c>
      <c r="D83" s="81">
        <f t="shared" si="7"/>
        <v>1681.770809253</v>
      </c>
      <c r="E83" s="81">
        <f t="shared" si="7"/>
        <v>0</v>
      </c>
      <c r="F83" s="81">
        <f t="shared" si="7"/>
        <v>0</v>
      </c>
      <c r="G83" s="82">
        <f t="shared" si="7"/>
        <v>0</v>
      </c>
      <c r="H83" s="71">
        <f t="shared" si="7"/>
        <v>28.368567470000002</v>
      </c>
      <c r="I83" s="81">
        <f t="shared" si="7"/>
        <v>7344.857551016</v>
      </c>
      <c r="J83" s="81">
        <f t="shared" si="7"/>
        <v>1338.150897873</v>
      </c>
      <c r="K83" s="81">
        <f t="shared" si="7"/>
        <v>135.33095797200002</v>
      </c>
      <c r="L83" s="82">
        <f t="shared" si="7"/>
        <v>1005.3779435839999</v>
      </c>
      <c r="M83" s="71">
        <f t="shared" si="7"/>
        <v>0</v>
      </c>
      <c r="N83" s="81">
        <f t="shared" si="7"/>
        <v>0</v>
      </c>
      <c r="O83" s="81">
        <f t="shared" si="7"/>
        <v>0</v>
      </c>
      <c r="P83" s="81">
        <f t="shared" si="7"/>
        <v>0</v>
      </c>
      <c r="Q83" s="82">
        <f t="shared" si="7"/>
        <v>0</v>
      </c>
      <c r="R83" s="71">
        <f t="shared" si="7"/>
        <v>11.807981457</v>
      </c>
      <c r="S83" s="81">
        <f t="shared" si="7"/>
        <v>539.855749963</v>
      </c>
      <c r="T83" s="81">
        <f t="shared" si="7"/>
        <v>79.3970258</v>
      </c>
      <c r="U83" s="81">
        <f t="shared" si="7"/>
        <v>0</v>
      </c>
      <c r="V83" s="82">
        <f t="shared" si="7"/>
        <v>532.903936316</v>
      </c>
      <c r="W83" s="71">
        <f t="shared" si="7"/>
        <v>0</v>
      </c>
      <c r="X83" s="71">
        <f t="shared" si="7"/>
        <v>0</v>
      </c>
      <c r="Y83" s="71">
        <f t="shared" si="7"/>
        <v>0</v>
      </c>
      <c r="Z83" s="71">
        <f t="shared" si="7"/>
        <v>0</v>
      </c>
      <c r="AA83" s="71">
        <f t="shared" si="7"/>
        <v>0</v>
      </c>
      <c r="AB83" s="71">
        <f t="shared" si="7"/>
        <v>0.155168015</v>
      </c>
      <c r="AC83" s="81">
        <f t="shared" si="7"/>
        <v>0.001518709</v>
      </c>
      <c r="AD83" s="81">
        <f t="shared" si="7"/>
        <v>0</v>
      </c>
      <c r="AE83" s="81">
        <f t="shared" si="7"/>
        <v>0</v>
      </c>
      <c r="AF83" s="82">
        <f t="shared" si="7"/>
        <v>0.6575854059999999</v>
      </c>
      <c r="AG83" s="71">
        <f t="shared" si="7"/>
        <v>0</v>
      </c>
      <c r="AH83" s="81">
        <f t="shared" si="7"/>
        <v>0</v>
      </c>
      <c r="AI83" s="81">
        <f aca="true" t="shared" si="8" ref="AI83:BK83">+AI82+AI67+AI13+AI9</f>
        <v>0</v>
      </c>
      <c r="AJ83" s="81">
        <f t="shared" si="8"/>
        <v>0</v>
      </c>
      <c r="AK83" s="82">
        <f t="shared" si="8"/>
        <v>0</v>
      </c>
      <c r="AL83" s="71">
        <f t="shared" si="8"/>
        <v>0.012121588</v>
      </c>
      <c r="AM83" s="81">
        <f t="shared" si="8"/>
        <v>0</v>
      </c>
      <c r="AN83" s="81">
        <f t="shared" si="8"/>
        <v>0</v>
      </c>
      <c r="AO83" s="81">
        <f t="shared" si="8"/>
        <v>0</v>
      </c>
      <c r="AP83" s="82">
        <f t="shared" si="8"/>
        <v>0</v>
      </c>
      <c r="AQ83" s="71">
        <f t="shared" si="8"/>
        <v>0</v>
      </c>
      <c r="AR83" s="81">
        <f t="shared" si="8"/>
        <v>105.513574424</v>
      </c>
      <c r="AS83" s="81">
        <f t="shared" si="8"/>
        <v>0</v>
      </c>
      <c r="AT83" s="81">
        <f t="shared" si="8"/>
        <v>0</v>
      </c>
      <c r="AU83" s="82">
        <f t="shared" si="8"/>
        <v>0</v>
      </c>
      <c r="AV83" s="71">
        <f t="shared" si="8"/>
        <v>594.7774402059999</v>
      </c>
      <c r="AW83" s="81">
        <f t="shared" si="8"/>
        <v>5725.723715418999</v>
      </c>
      <c r="AX83" s="81">
        <f t="shared" si="8"/>
        <v>210.480054984</v>
      </c>
      <c r="AY83" s="81">
        <f t="shared" si="8"/>
        <v>0</v>
      </c>
      <c r="AZ83" s="82">
        <f t="shared" si="8"/>
        <v>4425.615117205</v>
      </c>
      <c r="BA83" s="71">
        <f t="shared" si="8"/>
        <v>0</v>
      </c>
      <c r="BB83" s="81">
        <f t="shared" si="8"/>
        <v>0</v>
      </c>
      <c r="BC83" s="81">
        <f t="shared" si="8"/>
        <v>0</v>
      </c>
      <c r="BD83" s="81">
        <f t="shared" si="8"/>
        <v>0</v>
      </c>
      <c r="BE83" s="82">
        <f t="shared" si="8"/>
        <v>0</v>
      </c>
      <c r="BF83" s="71">
        <f t="shared" si="8"/>
        <v>165.055864913</v>
      </c>
      <c r="BG83" s="81">
        <f t="shared" si="8"/>
        <v>735.1709913999999</v>
      </c>
      <c r="BH83" s="81">
        <f t="shared" si="8"/>
        <v>18.144976611</v>
      </c>
      <c r="BI83" s="81">
        <f t="shared" si="8"/>
        <v>0</v>
      </c>
      <c r="BJ83" s="82">
        <f t="shared" si="8"/>
        <v>621.840239807</v>
      </c>
      <c r="BK83" s="71">
        <f t="shared" si="8"/>
        <v>25300.969789391005</v>
      </c>
    </row>
    <row r="84" spans="1:63" ht="3.75" customHeight="1">
      <c r="A84" s="11"/>
      <c r="B84" s="20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1"/>
    </row>
    <row r="85" spans="1:63" ht="3.75" customHeight="1">
      <c r="A85" s="11"/>
      <c r="B85" s="20"/>
      <c r="C85" s="25"/>
      <c r="D85" s="33"/>
      <c r="E85" s="26"/>
      <c r="F85" s="26"/>
      <c r="G85" s="26"/>
      <c r="H85" s="26"/>
      <c r="I85" s="26"/>
      <c r="J85" s="26"/>
      <c r="K85" s="26"/>
      <c r="L85" s="26"/>
      <c r="M85" s="26"/>
      <c r="N85" s="3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33"/>
      <c r="AS85" s="26"/>
      <c r="AT85" s="26"/>
      <c r="AU85" s="26"/>
      <c r="AV85" s="26"/>
      <c r="AW85" s="26"/>
      <c r="AX85" s="26"/>
      <c r="AY85" s="26"/>
      <c r="AZ85" s="26"/>
      <c r="BA85" s="26"/>
      <c r="BB85" s="33"/>
      <c r="BC85" s="26"/>
      <c r="BD85" s="26"/>
      <c r="BE85" s="26"/>
      <c r="BF85" s="26"/>
      <c r="BG85" s="33"/>
      <c r="BH85" s="26"/>
      <c r="BI85" s="26"/>
      <c r="BJ85" s="26"/>
      <c r="BK85" s="29"/>
    </row>
    <row r="86" spans="1:63" ht="12.75">
      <c r="A86" s="11" t="s">
        <v>1</v>
      </c>
      <c r="B86" s="17" t="s">
        <v>7</v>
      </c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1"/>
    </row>
    <row r="87" spans="1:256" s="4" customFormat="1" ht="12.75">
      <c r="A87" s="11" t="s">
        <v>72</v>
      </c>
      <c r="B87" s="24" t="s">
        <v>2</v>
      </c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8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11"/>
      <c r="B88" s="24" t="s">
        <v>105</v>
      </c>
      <c r="C88" s="84">
        <v>0</v>
      </c>
      <c r="D88" s="53">
        <v>0</v>
      </c>
      <c r="E88" s="85">
        <v>0</v>
      </c>
      <c r="F88" s="85">
        <v>0</v>
      </c>
      <c r="G88" s="86">
        <v>0</v>
      </c>
      <c r="H88" s="84">
        <v>4.382394425</v>
      </c>
      <c r="I88" s="85">
        <v>0</v>
      </c>
      <c r="J88" s="85">
        <v>0</v>
      </c>
      <c r="K88" s="85">
        <v>0</v>
      </c>
      <c r="L88" s="86">
        <v>0.18532934</v>
      </c>
      <c r="M88" s="72">
        <v>0</v>
      </c>
      <c r="N88" s="73">
        <v>0</v>
      </c>
      <c r="O88" s="72">
        <v>0</v>
      </c>
      <c r="P88" s="72">
        <v>0</v>
      </c>
      <c r="Q88" s="72">
        <v>0</v>
      </c>
      <c r="R88" s="84">
        <v>2.256454112</v>
      </c>
      <c r="S88" s="85">
        <v>0</v>
      </c>
      <c r="T88" s="85">
        <v>0</v>
      </c>
      <c r="U88" s="85">
        <v>0</v>
      </c>
      <c r="V88" s="86">
        <v>0.042590822</v>
      </c>
      <c r="W88" s="84">
        <v>0</v>
      </c>
      <c r="X88" s="85">
        <v>0</v>
      </c>
      <c r="Y88" s="85">
        <v>0</v>
      </c>
      <c r="Z88" s="85">
        <v>0</v>
      </c>
      <c r="AA88" s="86">
        <v>0</v>
      </c>
      <c r="AB88" s="84">
        <v>0.743084023</v>
      </c>
      <c r="AC88" s="85">
        <v>0</v>
      </c>
      <c r="AD88" s="85">
        <v>0</v>
      </c>
      <c r="AE88" s="85">
        <v>0</v>
      </c>
      <c r="AF88" s="86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0</v>
      </c>
      <c r="AL88" s="84">
        <v>0.470399014</v>
      </c>
      <c r="AM88" s="85">
        <v>0</v>
      </c>
      <c r="AN88" s="85">
        <v>0</v>
      </c>
      <c r="AO88" s="85">
        <v>0</v>
      </c>
      <c r="AP88" s="86">
        <v>0</v>
      </c>
      <c r="AQ88" s="84">
        <v>0</v>
      </c>
      <c r="AR88" s="87">
        <v>0</v>
      </c>
      <c r="AS88" s="85">
        <v>0</v>
      </c>
      <c r="AT88" s="85">
        <v>0</v>
      </c>
      <c r="AU88" s="86">
        <v>0</v>
      </c>
      <c r="AV88" s="84">
        <v>580.066664015</v>
      </c>
      <c r="AW88" s="85">
        <v>6.990900913999999</v>
      </c>
      <c r="AX88" s="85">
        <v>0</v>
      </c>
      <c r="AY88" s="85">
        <v>0</v>
      </c>
      <c r="AZ88" s="86">
        <v>33.225989843</v>
      </c>
      <c r="BA88" s="84">
        <v>0</v>
      </c>
      <c r="BB88" s="87">
        <v>0</v>
      </c>
      <c r="BC88" s="85">
        <v>0</v>
      </c>
      <c r="BD88" s="85">
        <v>0</v>
      </c>
      <c r="BE88" s="86">
        <v>0</v>
      </c>
      <c r="BF88" s="84">
        <v>273.70409409</v>
      </c>
      <c r="BG88" s="87">
        <v>9.976071902000001</v>
      </c>
      <c r="BH88" s="85">
        <v>0</v>
      </c>
      <c r="BI88" s="85">
        <v>0</v>
      </c>
      <c r="BJ88" s="86">
        <v>9.072040584</v>
      </c>
      <c r="BK88" s="74">
        <f>SUM(C88:BJ88)</f>
        <v>921.1160130840001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36"/>
      <c r="B89" s="37" t="s">
        <v>81</v>
      </c>
      <c r="C89" s="50">
        <f>SUM(C88)</f>
        <v>0</v>
      </c>
      <c r="D89" s="78">
        <f>SUM(D88)</f>
        <v>0</v>
      </c>
      <c r="E89" s="78">
        <f aca="true" t="shared" si="9" ref="E89:BJ89">SUM(E88)</f>
        <v>0</v>
      </c>
      <c r="F89" s="78">
        <f t="shared" si="9"/>
        <v>0</v>
      </c>
      <c r="G89" s="75">
        <f t="shared" si="9"/>
        <v>0</v>
      </c>
      <c r="H89" s="50">
        <f t="shared" si="9"/>
        <v>4.382394425</v>
      </c>
      <c r="I89" s="78">
        <f t="shared" si="9"/>
        <v>0</v>
      </c>
      <c r="J89" s="78">
        <f t="shared" si="9"/>
        <v>0</v>
      </c>
      <c r="K89" s="78">
        <f t="shared" si="9"/>
        <v>0</v>
      </c>
      <c r="L89" s="75">
        <f t="shared" si="9"/>
        <v>0.18532934</v>
      </c>
      <c r="M89" s="51">
        <f t="shared" si="9"/>
        <v>0</v>
      </c>
      <c r="N89" s="51">
        <f t="shared" si="9"/>
        <v>0</v>
      </c>
      <c r="O89" s="51">
        <f t="shared" si="9"/>
        <v>0</v>
      </c>
      <c r="P89" s="51">
        <f t="shared" si="9"/>
        <v>0</v>
      </c>
      <c r="Q89" s="83">
        <f t="shared" si="9"/>
        <v>0</v>
      </c>
      <c r="R89" s="50">
        <f t="shared" si="9"/>
        <v>2.256454112</v>
      </c>
      <c r="S89" s="78">
        <f t="shared" si="9"/>
        <v>0</v>
      </c>
      <c r="T89" s="78">
        <f t="shared" si="9"/>
        <v>0</v>
      </c>
      <c r="U89" s="78">
        <f t="shared" si="9"/>
        <v>0</v>
      </c>
      <c r="V89" s="75">
        <f t="shared" si="9"/>
        <v>0.042590822</v>
      </c>
      <c r="W89" s="50">
        <f t="shared" si="9"/>
        <v>0</v>
      </c>
      <c r="X89" s="78">
        <f t="shared" si="9"/>
        <v>0</v>
      </c>
      <c r="Y89" s="78">
        <f t="shared" si="9"/>
        <v>0</v>
      </c>
      <c r="Z89" s="78">
        <f t="shared" si="9"/>
        <v>0</v>
      </c>
      <c r="AA89" s="75">
        <f t="shared" si="9"/>
        <v>0</v>
      </c>
      <c r="AB89" s="50">
        <f t="shared" si="9"/>
        <v>0.743084023</v>
      </c>
      <c r="AC89" s="78">
        <f t="shared" si="9"/>
        <v>0</v>
      </c>
      <c r="AD89" s="78">
        <f t="shared" si="9"/>
        <v>0</v>
      </c>
      <c r="AE89" s="78">
        <f t="shared" si="9"/>
        <v>0</v>
      </c>
      <c r="AF89" s="75">
        <f t="shared" si="9"/>
        <v>0</v>
      </c>
      <c r="AG89" s="51">
        <f t="shared" si="9"/>
        <v>0</v>
      </c>
      <c r="AH89" s="51">
        <f t="shared" si="9"/>
        <v>0</v>
      </c>
      <c r="AI89" s="51">
        <f t="shared" si="9"/>
        <v>0</v>
      </c>
      <c r="AJ89" s="51">
        <f t="shared" si="9"/>
        <v>0</v>
      </c>
      <c r="AK89" s="83">
        <f t="shared" si="9"/>
        <v>0</v>
      </c>
      <c r="AL89" s="50">
        <f t="shared" si="9"/>
        <v>0.470399014</v>
      </c>
      <c r="AM89" s="78">
        <f t="shared" si="9"/>
        <v>0</v>
      </c>
      <c r="AN89" s="78">
        <f t="shared" si="9"/>
        <v>0</v>
      </c>
      <c r="AO89" s="78">
        <f t="shared" si="9"/>
        <v>0</v>
      </c>
      <c r="AP89" s="75">
        <f t="shared" si="9"/>
        <v>0</v>
      </c>
      <c r="AQ89" s="50">
        <f t="shared" si="9"/>
        <v>0</v>
      </c>
      <c r="AR89" s="78">
        <f t="shared" si="9"/>
        <v>0</v>
      </c>
      <c r="AS89" s="78">
        <f t="shared" si="9"/>
        <v>0</v>
      </c>
      <c r="AT89" s="78">
        <f t="shared" si="9"/>
        <v>0</v>
      </c>
      <c r="AU89" s="75">
        <f t="shared" si="9"/>
        <v>0</v>
      </c>
      <c r="AV89" s="50">
        <f t="shared" si="9"/>
        <v>580.066664015</v>
      </c>
      <c r="AW89" s="78">
        <f t="shared" si="9"/>
        <v>6.990900913999999</v>
      </c>
      <c r="AX89" s="78">
        <f t="shared" si="9"/>
        <v>0</v>
      </c>
      <c r="AY89" s="78">
        <f t="shared" si="9"/>
        <v>0</v>
      </c>
      <c r="AZ89" s="75">
        <f t="shared" si="9"/>
        <v>33.225989843</v>
      </c>
      <c r="BA89" s="50">
        <f t="shared" si="9"/>
        <v>0</v>
      </c>
      <c r="BB89" s="78">
        <f t="shared" si="9"/>
        <v>0</v>
      </c>
      <c r="BC89" s="78">
        <f t="shared" si="9"/>
        <v>0</v>
      </c>
      <c r="BD89" s="78">
        <f t="shared" si="9"/>
        <v>0</v>
      </c>
      <c r="BE89" s="75">
        <f t="shared" si="9"/>
        <v>0</v>
      </c>
      <c r="BF89" s="50">
        <f t="shared" si="9"/>
        <v>273.70409409</v>
      </c>
      <c r="BG89" s="78">
        <f t="shared" si="9"/>
        <v>9.976071902000001</v>
      </c>
      <c r="BH89" s="78">
        <f t="shared" si="9"/>
        <v>0</v>
      </c>
      <c r="BI89" s="78">
        <f t="shared" si="9"/>
        <v>0</v>
      </c>
      <c r="BJ89" s="75">
        <f t="shared" si="9"/>
        <v>9.072040584</v>
      </c>
      <c r="BK89" s="52">
        <f>SUM(BK88:BK88)</f>
        <v>921.1160130840001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63" ht="12.75">
      <c r="A90" s="11" t="s">
        <v>73</v>
      </c>
      <c r="B90" s="18" t="s">
        <v>17</v>
      </c>
      <c r="C90" s="119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1"/>
    </row>
    <row r="91" spans="1:63" ht="12.75">
      <c r="A91" s="11"/>
      <c r="B91" s="24" t="s">
        <v>106</v>
      </c>
      <c r="C91" s="80">
        <v>0</v>
      </c>
      <c r="D91" s="53">
        <v>101.91577809</v>
      </c>
      <c r="E91" s="45">
        <v>0</v>
      </c>
      <c r="F91" s="45">
        <v>0</v>
      </c>
      <c r="G91" s="54">
        <v>0</v>
      </c>
      <c r="H91" s="80">
        <v>22.920110242999996</v>
      </c>
      <c r="I91" s="45">
        <v>72.38925742800001</v>
      </c>
      <c r="J91" s="45">
        <v>0</v>
      </c>
      <c r="K91" s="45">
        <v>0</v>
      </c>
      <c r="L91" s="54">
        <v>86.58176288499999</v>
      </c>
      <c r="M91" s="80">
        <v>0</v>
      </c>
      <c r="N91" s="53">
        <v>0</v>
      </c>
      <c r="O91" s="45">
        <v>0</v>
      </c>
      <c r="P91" s="45">
        <v>0</v>
      </c>
      <c r="Q91" s="54">
        <v>0</v>
      </c>
      <c r="R91" s="80">
        <v>5.869233625000001</v>
      </c>
      <c r="S91" s="45">
        <v>0.5237341750000001</v>
      </c>
      <c r="T91" s="45">
        <v>0</v>
      </c>
      <c r="U91" s="45">
        <v>0</v>
      </c>
      <c r="V91" s="54">
        <v>1.1655922389999998</v>
      </c>
      <c r="W91" s="80">
        <v>0</v>
      </c>
      <c r="X91" s="45">
        <v>0</v>
      </c>
      <c r="Y91" s="45">
        <v>0</v>
      </c>
      <c r="Z91" s="45">
        <v>0</v>
      </c>
      <c r="AA91" s="54">
        <v>0</v>
      </c>
      <c r="AB91" s="80">
        <v>0.139730961</v>
      </c>
      <c r="AC91" s="45">
        <v>0</v>
      </c>
      <c r="AD91" s="45">
        <v>0</v>
      </c>
      <c r="AE91" s="45">
        <v>0</v>
      </c>
      <c r="AF91" s="54">
        <v>0</v>
      </c>
      <c r="AG91" s="80">
        <v>0</v>
      </c>
      <c r="AH91" s="45">
        <v>0</v>
      </c>
      <c r="AI91" s="45">
        <v>0</v>
      </c>
      <c r="AJ91" s="45">
        <v>0</v>
      </c>
      <c r="AK91" s="54">
        <v>0</v>
      </c>
      <c r="AL91" s="80">
        <v>0.099102032</v>
      </c>
      <c r="AM91" s="45">
        <v>0</v>
      </c>
      <c r="AN91" s="45">
        <v>0</v>
      </c>
      <c r="AO91" s="45">
        <v>0</v>
      </c>
      <c r="AP91" s="54">
        <v>0</v>
      </c>
      <c r="AQ91" s="80">
        <v>0</v>
      </c>
      <c r="AR91" s="53">
        <v>0.27782209700000005</v>
      </c>
      <c r="AS91" s="45">
        <v>0</v>
      </c>
      <c r="AT91" s="45">
        <v>0</v>
      </c>
      <c r="AU91" s="54">
        <v>0</v>
      </c>
      <c r="AV91" s="80">
        <v>886.9857033000001</v>
      </c>
      <c r="AW91" s="45">
        <v>184.67336185399998</v>
      </c>
      <c r="AX91" s="45">
        <v>0</v>
      </c>
      <c r="AY91" s="45">
        <v>0</v>
      </c>
      <c r="AZ91" s="54">
        <v>566.941982315</v>
      </c>
      <c r="BA91" s="80">
        <v>0</v>
      </c>
      <c r="BB91" s="53">
        <v>0</v>
      </c>
      <c r="BC91" s="45">
        <v>0</v>
      </c>
      <c r="BD91" s="45">
        <v>0</v>
      </c>
      <c r="BE91" s="54">
        <v>0</v>
      </c>
      <c r="BF91" s="80">
        <v>231.555913933</v>
      </c>
      <c r="BG91" s="53">
        <v>21.517222721</v>
      </c>
      <c r="BH91" s="45">
        <v>0</v>
      </c>
      <c r="BI91" s="45">
        <v>0</v>
      </c>
      <c r="BJ91" s="54">
        <v>44.349521007999996</v>
      </c>
      <c r="BK91" s="49">
        <f aca="true" t="shared" si="10" ref="BK91:BK100">SUM(C91:BJ91)</f>
        <v>2227.905828906</v>
      </c>
    </row>
    <row r="92" spans="1:63" ht="12.75">
      <c r="A92" s="11"/>
      <c r="B92" s="24" t="s">
        <v>107</v>
      </c>
      <c r="C92" s="80">
        <v>0</v>
      </c>
      <c r="D92" s="53">
        <v>18.702269865</v>
      </c>
      <c r="E92" s="45">
        <v>0</v>
      </c>
      <c r="F92" s="45">
        <v>0</v>
      </c>
      <c r="G92" s="54">
        <v>0</v>
      </c>
      <c r="H92" s="80">
        <v>0.820617332</v>
      </c>
      <c r="I92" s="45">
        <v>0</v>
      </c>
      <c r="J92" s="45">
        <v>0</v>
      </c>
      <c r="K92" s="45">
        <v>0</v>
      </c>
      <c r="L92" s="54">
        <v>12.82561744</v>
      </c>
      <c r="M92" s="80">
        <v>0</v>
      </c>
      <c r="N92" s="53">
        <v>0</v>
      </c>
      <c r="O92" s="45">
        <v>0</v>
      </c>
      <c r="P92" s="45">
        <v>0</v>
      </c>
      <c r="Q92" s="54">
        <v>0</v>
      </c>
      <c r="R92" s="80">
        <v>0.31718487100000003</v>
      </c>
      <c r="S92" s="45">
        <v>0</v>
      </c>
      <c r="T92" s="45">
        <v>0</v>
      </c>
      <c r="U92" s="45">
        <v>0</v>
      </c>
      <c r="V92" s="54">
        <v>0.068338254</v>
      </c>
      <c r="W92" s="80">
        <v>0</v>
      </c>
      <c r="X92" s="45">
        <v>0</v>
      </c>
      <c r="Y92" s="45">
        <v>0</v>
      </c>
      <c r="Z92" s="45">
        <v>0</v>
      </c>
      <c r="AA92" s="54">
        <v>0</v>
      </c>
      <c r="AB92" s="80">
        <v>0.014000569000000001</v>
      </c>
      <c r="AC92" s="45">
        <v>0</v>
      </c>
      <c r="AD92" s="45">
        <v>0</v>
      </c>
      <c r="AE92" s="45">
        <v>0</v>
      </c>
      <c r="AF92" s="54">
        <v>0</v>
      </c>
      <c r="AG92" s="80">
        <v>0</v>
      </c>
      <c r="AH92" s="45">
        <v>0</v>
      </c>
      <c r="AI92" s="45">
        <v>0</v>
      </c>
      <c r="AJ92" s="45">
        <v>0</v>
      </c>
      <c r="AK92" s="54">
        <v>0</v>
      </c>
      <c r="AL92" s="80">
        <v>0.007551502</v>
      </c>
      <c r="AM92" s="45">
        <v>0</v>
      </c>
      <c r="AN92" s="45">
        <v>0</v>
      </c>
      <c r="AO92" s="45">
        <v>0</v>
      </c>
      <c r="AP92" s="54">
        <v>0</v>
      </c>
      <c r="AQ92" s="80">
        <v>0</v>
      </c>
      <c r="AR92" s="53">
        <v>21.23051613</v>
      </c>
      <c r="AS92" s="45">
        <v>0</v>
      </c>
      <c r="AT92" s="45">
        <v>0</v>
      </c>
      <c r="AU92" s="54">
        <v>0</v>
      </c>
      <c r="AV92" s="80">
        <v>97.21483039399999</v>
      </c>
      <c r="AW92" s="45">
        <v>6.4926317419999995</v>
      </c>
      <c r="AX92" s="45">
        <v>0</v>
      </c>
      <c r="AY92" s="45">
        <v>0</v>
      </c>
      <c r="AZ92" s="54">
        <v>55.83389348499999</v>
      </c>
      <c r="BA92" s="80">
        <v>0</v>
      </c>
      <c r="BB92" s="53">
        <v>0</v>
      </c>
      <c r="BC92" s="45">
        <v>0</v>
      </c>
      <c r="BD92" s="45">
        <v>0</v>
      </c>
      <c r="BE92" s="54">
        <v>0</v>
      </c>
      <c r="BF92" s="80">
        <v>33.511182742</v>
      </c>
      <c r="BG92" s="53">
        <v>1.433766276</v>
      </c>
      <c r="BH92" s="45">
        <v>0</v>
      </c>
      <c r="BI92" s="45">
        <v>0</v>
      </c>
      <c r="BJ92" s="54">
        <v>3.9671780439999997</v>
      </c>
      <c r="BK92" s="49">
        <f t="shared" si="10"/>
        <v>252.43957864599997</v>
      </c>
    </row>
    <row r="93" spans="1:63" ht="12.75">
      <c r="A93" s="11"/>
      <c r="B93" s="24" t="s">
        <v>108</v>
      </c>
      <c r="C93" s="80">
        <v>0</v>
      </c>
      <c r="D93" s="53">
        <v>0</v>
      </c>
      <c r="E93" s="45">
        <v>0</v>
      </c>
      <c r="F93" s="45">
        <v>0</v>
      </c>
      <c r="G93" s="54">
        <v>0</v>
      </c>
      <c r="H93" s="80">
        <v>11.95096322</v>
      </c>
      <c r="I93" s="45">
        <v>4.280492807</v>
      </c>
      <c r="J93" s="45">
        <v>0</v>
      </c>
      <c r="K93" s="45">
        <v>0</v>
      </c>
      <c r="L93" s="54">
        <v>14.027767537</v>
      </c>
      <c r="M93" s="80">
        <v>0</v>
      </c>
      <c r="N93" s="53">
        <v>0</v>
      </c>
      <c r="O93" s="45">
        <v>0</v>
      </c>
      <c r="P93" s="45">
        <v>0</v>
      </c>
      <c r="Q93" s="54">
        <v>0</v>
      </c>
      <c r="R93" s="80">
        <v>4.780533054</v>
      </c>
      <c r="S93" s="45">
        <v>0.154655647</v>
      </c>
      <c r="T93" s="45">
        <v>0</v>
      </c>
      <c r="U93" s="45">
        <v>0</v>
      </c>
      <c r="V93" s="54">
        <v>0.590638683</v>
      </c>
      <c r="W93" s="80">
        <v>0</v>
      </c>
      <c r="X93" s="45">
        <v>0</v>
      </c>
      <c r="Y93" s="45">
        <v>0</v>
      </c>
      <c r="Z93" s="45">
        <v>0</v>
      </c>
      <c r="AA93" s="54">
        <v>0</v>
      </c>
      <c r="AB93" s="80">
        <v>0.025086444</v>
      </c>
      <c r="AC93" s="45">
        <v>0</v>
      </c>
      <c r="AD93" s="45">
        <v>0</v>
      </c>
      <c r="AE93" s="45">
        <v>0</v>
      </c>
      <c r="AF93" s="54">
        <v>0.000104326</v>
      </c>
      <c r="AG93" s="80">
        <v>0</v>
      </c>
      <c r="AH93" s="45">
        <v>0</v>
      </c>
      <c r="AI93" s="45">
        <v>0</v>
      </c>
      <c r="AJ93" s="45">
        <v>0</v>
      </c>
      <c r="AK93" s="54">
        <v>0</v>
      </c>
      <c r="AL93" s="80">
        <v>0.037117474</v>
      </c>
      <c r="AM93" s="45">
        <v>0</v>
      </c>
      <c r="AN93" s="45">
        <v>0</v>
      </c>
      <c r="AO93" s="45">
        <v>0</v>
      </c>
      <c r="AP93" s="54">
        <v>0</v>
      </c>
      <c r="AQ93" s="80">
        <v>0</v>
      </c>
      <c r="AR93" s="53">
        <v>2.87836129</v>
      </c>
      <c r="AS93" s="45">
        <v>0</v>
      </c>
      <c r="AT93" s="45">
        <v>0</v>
      </c>
      <c r="AU93" s="54">
        <v>0</v>
      </c>
      <c r="AV93" s="80">
        <v>306.14666547700006</v>
      </c>
      <c r="AW93" s="45">
        <v>112.98768261000001</v>
      </c>
      <c r="AX93" s="45">
        <v>0</v>
      </c>
      <c r="AY93" s="45">
        <v>0</v>
      </c>
      <c r="AZ93" s="54">
        <v>559.514770192</v>
      </c>
      <c r="BA93" s="80">
        <v>0</v>
      </c>
      <c r="BB93" s="53">
        <v>0</v>
      </c>
      <c r="BC93" s="45">
        <v>0</v>
      </c>
      <c r="BD93" s="45">
        <v>0</v>
      </c>
      <c r="BE93" s="54">
        <v>0</v>
      </c>
      <c r="BF93" s="80">
        <v>118.817902898</v>
      </c>
      <c r="BG93" s="53">
        <v>7.392152139</v>
      </c>
      <c r="BH93" s="45">
        <v>0</v>
      </c>
      <c r="BI93" s="45">
        <v>0</v>
      </c>
      <c r="BJ93" s="54">
        <v>38.098448032</v>
      </c>
      <c r="BK93" s="49">
        <f t="shared" si="10"/>
        <v>1181.6833418300002</v>
      </c>
    </row>
    <row r="94" spans="1:63" ht="25.5">
      <c r="A94" s="11"/>
      <c r="B94" s="24" t="s">
        <v>109</v>
      </c>
      <c r="C94" s="80">
        <v>0</v>
      </c>
      <c r="D94" s="53">
        <v>0</v>
      </c>
      <c r="E94" s="45">
        <v>0</v>
      </c>
      <c r="F94" s="45">
        <v>0</v>
      </c>
      <c r="G94" s="54">
        <v>0</v>
      </c>
      <c r="H94" s="80">
        <v>0.232840076</v>
      </c>
      <c r="I94" s="45">
        <v>0</v>
      </c>
      <c r="J94" s="45">
        <v>0</v>
      </c>
      <c r="K94" s="45">
        <v>0</v>
      </c>
      <c r="L94" s="54">
        <v>0.22899253499999997</v>
      </c>
      <c r="M94" s="80">
        <v>0</v>
      </c>
      <c r="N94" s="53">
        <v>0</v>
      </c>
      <c r="O94" s="45">
        <v>0</v>
      </c>
      <c r="P94" s="45">
        <v>0</v>
      </c>
      <c r="Q94" s="54">
        <v>0</v>
      </c>
      <c r="R94" s="80">
        <v>0.09923488700000001</v>
      </c>
      <c r="S94" s="45">
        <v>0</v>
      </c>
      <c r="T94" s="45">
        <v>0</v>
      </c>
      <c r="U94" s="45">
        <v>0</v>
      </c>
      <c r="V94" s="54">
        <v>0</v>
      </c>
      <c r="W94" s="80">
        <v>0</v>
      </c>
      <c r="X94" s="45">
        <v>0</v>
      </c>
      <c r="Y94" s="45">
        <v>0</v>
      </c>
      <c r="Z94" s="45">
        <v>0</v>
      </c>
      <c r="AA94" s="54">
        <v>0</v>
      </c>
      <c r="AB94" s="80">
        <v>0.07108523700000001</v>
      </c>
      <c r="AC94" s="45">
        <v>0</v>
      </c>
      <c r="AD94" s="45">
        <v>0</v>
      </c>
      <c r="AE94" s="45">
        <v>0</v>
      </c>
      <c r="AF94" s="54">
        <v>0</v>
      </c>
      <c r="AG94" s="80">
        <v>0</v>
      </c>
      <c r="AH94" s="45">
        <v>0</v>
      </c>
      <c r="AI94" s="45">
        <v>0</v>
      </c>
      <c r="AJ94" s="45">
        <v>0</v>
      </c>
      <c r="AK94" s="54">
        <v>0</v>
      </c>
      <c r="AL94" s="80">
        <v>0.06292333</v>
      </c>
      <c r="AM94" s="45">
        <v>0</v>
      </c>
      <c r="AN94" s="45">
        <v>0</v>
      </c>
      <c r="AO94" s="45">
        <v>0</v>
      </c>
      <c r="AP94" s="54">
        <v>0</v>
      </c>
      <c r="AQ94" s="80">
        <v>0</v>
      </c>
      <c r="AR94" s="53">
        <v>0</v>
      </c>
      <c r="AS94" s="45">
        <v>0</v>
      </c>
      <c r="AT94" s="45">
        <v>0</v>
      </c>
      <c r="AU94" s="54">
        <v>0</v>
      </c>
      <c r="AV94" s="80">
        <v>35.376118752000004</v>
      </c>
      <c r="AW94" s="45">
        <v>1.6600802570000002</v>
      </c>
      <c r="AX94" s="45">
        <v>0</v>
      </c>
      <c r="AY94" s="45">
        <v>0</v>
      </c>
      <c r="AZ94" s="54">
        <v>7.21229616</v>
      </c>
      <c r="BA94" s="80">
        <v>0</v>
      </c>
      <c r="BB94" s="53">
        <v>0</v>
      </c>
      <c r="BC94" s="45">
        <v>0</v>
      </c>
      <c r="BD94" s="45">
        <v>0</v>
      </c>
      <c r="BE94" s="54">
        <v>0</v>
      </c>
      <c r="BF94" s="80">
        <v>19.554648488</v>
      </c>
      <c r="BG94" s="53">
        <v>0.08655627</v>
      </c>
      <c r="BH94" s="45">
        <v>0</v>
      </c>
      <c r="BI94" s="45">
        <v>0</v>
      </c>
      <c r="BJ94" s="54">
        <v>0.574812615</v>
      </c>
      <c r="BK94" s="49">
        <f t="shared" si="10"/>
        <v>65.159588607</v>
      </c>
    </row>
    <row r="95" spans="1:63" ht="12.75">
      <c r="A95" s="11"/>
      <c r="B95" s="24" t="s">
        <v>110</v>
      </c>
      <c r="C95" s="80">
        <v>0</v>
      </c>
      <c r="D95" s="53">
        <v>0</v>
      </c>
      <c r="E95" s="45">
        <v>0</v>
      </c>
      <c r="F95" s="45">
        <v>0</v>
      </c>
      <c r="G95" s="54">
        <v>0</v>
      </c>
      <c r="H95" s="80">
        <v>3.852404142</v>
      </c>
      <c r="I95" s="45">
        <v>0.0008530899999999999</v>
      </c>
      <c r="J95" s="45">
        <v>0</v>
      </c>
      <c r="K95" s="45">
        <v>0</v>
      </c>
      <c r="L95" s="54">
        <v>2.585366243</v>
      </c>
      <c r="M95" s="80">
        <v>0</v>
      </c>
      <c r="N95" s="53">
        <v>0</v>
      </c>
      <c r="O95" s="45">
        <v>0</v>
      </c>
      <c r="P95" s="45">
        <v>0</v>
      </c>
      <c r="Q95" s="54">
        <v>0</v>
      </c>
      <c r="R95" s="80">
        <v>0.7147861010000001</v>
      </c>
      <c r="S95" s="45">
        <v>0.026664571</v>
      </c>
      <c r="T95" s="45">
        <v>0</v>
      </c>
      <c r="U95" s="45">
        <v>0</v>
      </c>
      <c r="V95" s="54">
        <v>0.237503502</v>
      </c>
      <c r="W95" s="80">
        <v>0</v>
      </c>
      <c r="X95" s="45">
        <v>0</v>
      </c>
      <c r="Y95" s="45">
        <v>0</v>
      </c>
      <c r="Z95" s="45">
        <v>0</v>
      </c>
      <c r="AA95" s="54">
        <v>0</v>
      </c>
      <c r="AB95" s="80">
        <v>0.01269084</v>
      </c>
      <c r="AC95" s="45">
        <v>0</v>
      </c>
      <c r="AD95" s="45">
        <v>0</v>
      </c>
      <c r="AE95" s="45">
        <v>0</v>
      </c>
      <c r="AF95" s="54">
        <v>0</v>
      </c>
      <c r="AG95" s="80">
        <v>0</v>
      </c>
      <c r="AH95" s="45">
        <v>0</v>
      </c>
      <c r="AI95" s="45">
        <v>0</v>
      </c>
      <c r="AJ95" s="45">
        <v>0</v>
      </c>
      <c r="AK95" s="54">
        <v>0</v>
      </c>
      <c r="AL95" s="80">
        <v>0.018516612</v>
      </c>
      <c r="AM95" s="45">
        <v>0</v>
      </c>
      <c r="AN95" s="45">
        <v>0</v>
      </c>
      <c r="AO95" s="45">
        <v>0</v>
      </c>
      <c r="AP95" s="54">
        <v>0</v>
      </c>
      <c r="AQ95" s="80">
        <v>0</v>
      </c>
      <c r="AR95" s="53">
        <v>0</v>
      </c>
      <c r="AS95" s="45">
        <v>0</v>
      </c>
      <c r="AT95" s="45">
        <v>0</v>
      </c>
      <c r="AU95" s="54">
        <v>0</v>
      </c>
      <c r="AV95" s="80">
        <v>290.87927039600004</v>
      </c>
      <c r="AW95" s="45">
        <v>47.812440725</v>
      </c>
      <c r="AX95" s="45">
        <v>0</v>
      </c>
      <c r="AY95" s="45">
        <v>0</v>
      </c>
      <c r="AZ95" s="54">
        <v>137.953972677</v>
      </c>
      <c r="BA95" s="80">
        <v>0</v>
      </c>
      <c r="BB95" s="53">
        <v>0</v>
      </c>
      <c r="BC95" s="45">
        <v>0</v>
      </c>
      <c r="BD95" s="45">
        <v>0</v>
      </c>
      <c r="BE95" s="54">
        <v>0</v>
      </c>
      <c r="BF95" s="80">
        <v>57.213459803999996</v>
      </c>
      <c r="BG95" s="53">
        <v>6.652909192999999</v>
      </c>
      <c r="BH95" s="45">
        <v>0</v>
      </c>
      <c r="BI95" s="45">
        <v>0</v>
      </c>
      <c r="BJ95" s="54">
        <v>12.176325511999998</v>
      </c>
      <c r="BK95" s="49">
        <f t="shared" si="10"/>
        <v>560.137163408</v>
      </c>
    </row>
    <row r="96" spans="1:63" ht="12.75">
      <c r="A96" s="11"/>
      <c r="B96" s="24" t="s">
        <v>111</v>
      </c>
      <c r="C96" s="80">
        <v>0</v>
      </c>
      <c r="D96" s="53">
        <v>0</v>
      </c>
      <c r="E96" s="45">
        <v>0</v>
      </c>
      <c r="F96" s="45">
        <v>0</v>
      </c>
      <c r="G96" s="54">
        <v>0</v>
      </c>
      <c r="H96" s="80">
        <v>0.089571303</v>
      </c>
      <c r="I96" s="45">
        <v>0</v>
      </c>
      <c r="J96" s="45">
        <v>0</v>
      </c>
      <c r="K96" s="45">
        <v>0</v>
      </c>
      <c r="L96" s="54">
        <v>0</v>
      </c>
      <c r="M96" s="80">
        <v>0</v>
      </c>
      <c r="N96" s="53">
        <v>0</v>
      </c>
      <c r="O96" s="45">
        <v>0</v>
      </c>
      <c r="P96" s="45">
        <v>0</v>
      </c>
      <c r="Q96" s="54">
        <v>0</v>
      </c>
      <c r="R96" s="80">
        <v>0.063246341</v>
      </c>
      <c r="S96" s="45">
        <v>0</v>
      </c>
      <c r="T96" s="45">
        <v>0</v>
      </c>
      <c r="U96" s="45">
        <v>0</v>
      </c>
      <c r="V96" s="54">
        <v>0.0027119180000000002</v>
      </c>
      <c r="W96" s="80">
        <v>0</v>
      </c>
      <c r="X96" s="45">
        <v>0</v>
      </c>
      <c r="Y96" s="45">
        <v>0</v>
      </c>
      <c r="Z96" s="45">
        <v>0</v>
      </c>
      <c r="AA96" s="54">
        <v>0</v>
      </c>
      <c r="AB96" s="80">
        <v>0</v>
      </c>
      <c r="AC96" s="45">
        <v>0</v>
      </c>
      <c r="AD96" s="45">
        <v>0</v>
      </c>
      <c r="AE96" s="45">
        <v>0</v>
      </c>
      <c r="AF96" s="54">
        <v>0</v>
      </c>
      <c r="AG96" s="80">
        <v>0</v>
      </c>
      <c r="AH96" s="45">
        <v>0</v>
      </c>
      <c r="AI96" s="45">
        <v>0</v>
      </c>
      <c r="AJ96" s="45">
        <v>0</v>
      </c>
      <c r="AK96" s="54">
        <v>0</v>
      </c>
      <c r="AL96" s="80">
        <v>0</v>
      </c>
      <c r="AM96" s="45">
        <v>0</v>
      </c>
      <c r="AN96" s="45">
        <v>0</v>
      </c>
      <c r="AO96" s="45">
        <v>0</v>
      </c>
      <c r="AP96" s="54">
        <v>0</v>
      </c>
      <c r="AQ96" s="80">
        <v>0</v>
      </c>
      <c r="AR96" s="53">
        <v>0</v>
      </c>
      <c r="AS96" s="45">
        <v>0</v>
      </c>
      <c r="AT96" s="45">
        <v>0</v>
      </c>
      <c r="AU96" s="54">
        <v>0</v>
      </c>
      <c r="AV96" s="80">
        <v>23.927034647</v>
      </c>
      <c r="AW96" s="45">
        <v>0.9835527789999999</v>
      </c>
      <c r="AX96" s="45">
        <v>0</v>
      </c>
      <c r="AY96" s="45">
        <v>0</v>
      </c>
      <c r="AZ96" s="54">
        <v>16.909224313</v>
      </c>
      <c r="BA96" s="80">
        <v>0</v>
      </c>
      <c r="BB96" s="53">
        <v>0</v>
      </c>
      <c r="BC96" s="45">
        <v>0</v>
      </c>
      <c r="BD96" s="45">
        <v>0</v>
      </c>
      <c r="BE96" s="54">
        <v>0</v>
      </c>
      <c r="BF96" s="80">
        <v>12.13804899</v>
      </c>
      <c r="BG96" s="53">
        <v>0.168290286</v>
      </c>
      <c r="BH96" s="45">
        <v>0</v>
      </c>
      <c r="BI96" s="45">
        <v>0</v>
      </c>
      <c r="BJ96" s="54">
        <v>2.301707908</v>
      </c>
      <c r="BK96" s="49">
        <f t="shared" si="10"/>
        <v>56.583388485</v>
      </c>
    </row>
    <row r="97" spans="1:63" ht="12.75">
      <c r="A97" s="11"/>
      <c r="B97" s="24" t="s">
        <v>112</v>
      </c>
      <c r="C97" s="80">
        <v>0</v>
      </c>
      <c r="D97" s="53">
        <v>0</v>
      </c>
      <c r="E97" s="45">
        <v>0</v>
      </c>
      <c r="F97" s="45">
        <v>0</v>
      </c>
      <c r="G97" s="54">
        <v>0</v>
      </c>
      <c r="H97" s="80">
        <v>12.386131502</v>
      </c>
      <c r="I97" s="45">
        <v>2.492984341</v>
      </c>
      <c r="J97" s="45">
        <v>5.341024077</v>
      </c>
      <c r="K97" s="45">
        <v>0</v>
      </c>
      <c r="L97" s="54">
        <v>7.438309189</v>
      </c>
      <c r="M97" s="80">
        <v>0</v>
      </c>
      <c r="N97" s="53">
        <v>0</v>
      </c>
      <c r="O97" s="45">
        <v>0</v>
      </c>
      <c r="P97" s="45">
        <v>0</v>
      </c>
      <c r="Q97" s="54">
        <v>0</v>
      </c>
      <c r="R97" s="80">
        <v>5.028301558</v>
      </c>
      <c r="S97" s="45">
        <v>1.2010948609999998</v>
      </c>
      <c r="T97" s="45">
        <v>0</v>
      </c>
      <c r="U97" s="45">
        <v>0</v>
      </c>
      <c r="V97" s="54">
        <v>0.969115119</v>
      </c>
      <c r="W97" s="80">
        <v>0</v>
      </c>
      <c r="X97" s="45">
        <v>0</v>
      </c>
      <c r="Y97" s="45">
        <v>0</v>
      </c>
      <c r="Z97" s="45">
        <v>0</v>
      </c>
      <c r="AA97" s="54">
        <v>0</v>
      </c>
      <c r="AB97" s="80">
        <v>0.17104406900000002</v>
      </c>
      <c r="AC97" s="45">
        <v>0</v>
      </c>
      <c r="AD97" s="45">
        <v>0</v>
      </c>
      <c r="AE97" s="45">
        <v>0</v>
      </c>
      <c r="AF97" s="54">
        <v>0.035228671</v>
      </c>
      <c r="AG97" s="80">
        <v>0</v>
      </c>
      <c r="AH97" s="45">
        <v>0</v>
      </c>
      <c r="AI97" s="45">
        <v>0</v>
      </c>
      <c r="AJ97" s="45">
        <v>0</v>
      </c>
      <c r="AK97" s="54">
        <v>0</v>
      </c>
      <c r="AL97" s="80">
        <v>0.053345922</v>
      </c>
      <c r="AM97" s="45">
        <v>0</v>
      </c>
      <c r="AN97" s="45">
        <v>0</v>
      </c>
      <c r="AO97" s="45">
        <v>0</v>
      </c>
      <c r="AP97" s="54">
        <v>0</v>
      </c>
      <c r="AQ97" s="80">
        <v>0</v>
      </c>
      <c r="AR97" s="53">
        <v>0</v>
      </c>
      <c r="AS97" s="45">
        <v>0</v>
      </c>
      <c r="AT97" s="45">
        <v>0</v>
      </c>
      <c r="AU97" s="54">
        <v>0</v>
      </c>
      <c r="AV97" s="80">
        <v>604.5263368779999</v>
      </c>
      <c r="AW97" s="45">
        <v>87.914727969</v>
      </c>
      <c r="AX97" s="45">
        <v>0</v>
      </c>
      <c r="AY97" s="45">
        <v>0</v>
      </c>
      <c r="AZ97" s="54">
        <v>349.812912173</v>
      </c>
      <c r="BA97" s="80">
        <v>0</v>
      </c>
      <c r="BB97" s="53">
        <v>0</v>
      </c>
      <c r="BC97" s="45">
        <v>0</v>
      </c>
      <c r="BD97" s="45">
        <v>0</v>
      </c>
      <c r="BE97" s="54">
        <v>0</v>
      </c>
      <c r="BF97" s="80">
        <v>221.356178155</v>
      </c>
      <c r="BG97" s="53">
        <v>31.486279932</v>
      </c>
      <c r="BH97" s="45">
        <v>1.6059281300000001</v>
      </c>
      <c r="BI97" s="45">
        <v>0</v>
      </c>
      <c r="BJ97" s="54">
        <v>34.806285838</v>
      </c>
      <c r="BK97" s="49">
        <f t="shared" si="10"/>
        <v>1366.6252283839997</v>
      </c>
    </row>
    <row r="98" spans="1:63" ht="12.75">
      <c r="A98" s="11"/>
      <c r="B98" s="24" t="s">
        <v>113</v>
      </c>
      <c r="C98" s="80">
        <v>0</v>
      </c>
      <c r="D98" s="53">
        <v>32.91928913</v>
      </c>
      <c r="E98" s="45">
        <v>0</v>
      </c>
      <c r="F98" s="45">
        <v>0</v>
      </c>
      <c r="G98" s="54">
        <v>0</v>
      </c>
      <c r="H98" s="80">
        <v>7.070173118</v>
      </c>
      <c r="I98" s="45">
        <v>0.44402233700000004</v>
      </c>
      <c r="J98" s="45">
        <v>0</v>
      </c>
      <c r="K98" s="45">
        <v>0</v>
      </c>
      <c r="L98" s="54">
        <v>43.71326411</v>
      </c>
      <c r="M98" s="80">
        <v>0</v>
      </c>
      <c r="N98" s="53">
        <v>0</v>
      </c>
      <c r="O98" s="45">
        <v>0</v>
      </c>
      <c r="P98" s="45">
        <v>0</v>
      </c>
      <c r="Q98" s="54">
        <v>0</v>
      </c>
      <c r="R98" s="80">
        <v>2.0354307350000003</v>
      </c>
      <c r="S98" s="45">
        <v>0.032633178</v>
      </c>
      <c r="T98" s="45">
        <v>0</v>
      </c>
      <c r="U98" s="45">
        <v>0</v>
      </c>
      <c r="V98" s="54">
        <v>0.920459281</v>
      </c>
      <c r="W98" s="80">
        <v>0</v>
      </c>
      <c r="X98" s="45">
        <v>0</v>
      </c>
      <c r="Y98" s="45">
        <v>0</v>
      </c>
      <c r="Z98" s="45">
        <v>0</v>
      </c>
      <c r="AA98" s="54">
        <v>0</v>
      </c>
      <c r="AB98" s="80">
        <v>0.768324045</v>
      </c>
      <c r="AC98" s="45">
        <v>0</v>
      </c>
      <c r="AD98" s="45">
        <v>0</v>
      </c>
      <c r="AE98" s="45">
        <v>0</v>
      </c>
      <c r="AF98" s="54">
        <v>0.021855845999999998</v>
      </c>
      <c r="AG98" s="80">
        <v>0</v>
      </c>
      <c r="AH98" s="45">
        <v>0</v>
      </c>
      <c r="AI98" s="45">
        <v>0</v>
      </c>
      <c r="AJ98" s="45">
        <v>0</v>
      </c>
      <c r="AK98" s="54">
        <v>0</v>
      </c>
      <c r="AL98" s="80">
        <v>0.447091779</v>
      </c>
      <c r="AM98" s="45">
        <v>0.012251939</v>
      </c>
      <c r="AN98" s="45">
        <v>0</v>
      </c>
      <c r="AO98" s="45">
        <v>0</v>
      </c>
      <c r="AP98" s="54">
        <v>0</v>
      </c>
      <c r="AQ98" s="80">
        <v>0</v>
      </c>
      <c r="AR98" s="53">
        <v>0</v>
      </c>
      <c r="AS98" s="45">
        <v>0</v>
      </c>
      <c r="AT98" s="45">
        <v>0</v>
      </c>
      <c r="AU98" s="54">
        <v>0</v>
      </c>
      <c r="AV98" s="80">
        <v>675.339302446</v>
      </c>
      <c r="AW98" s="45">
        <v>149.003310883</v>
      </c>
      <c r="AX98" s="45">
        <v>3.2160211469999997</v>
      </c>
      <c r="AY98" s="45">
        <v>0</v>
      </c>
      <c r="AZ98" s="54">
        <v>288.345285075</v>
      </c>
      <c r="BA98" s="80">
        <v>0</v>
      </c>
      <c r="BB98" s="53">
        <v>0</v>
      </c>
      <c r="BC98" s="45">
        <v>0</v>
      </c>
      <c r="BD98" s="45">
        <v>0</v>
      </c>
      <c r="BE98" s="54">
        <v>0</v>
      </c>
      <c r="BF98" s="80">
        <v>188.500255044</v>
      </c>
      <c r="BG98" s="53">
        <v>11.459331255999999</v>
      </c>
      <c r="BH98" s="45">
        <v>0.47874150099999996</v>
      </c>
      <c r="BI98" s="45">
        <v>0</v>
      </c>
      <c r="BJ98" s="54">
        <v>25.285214519</v>
      </c>
      <c r="BK98" s="49">
        <f t="shared" si="10"/>
        <v>1430.012257369</v>
      </c>
    </row>
    <row r="99" spans="1:63" ht="12.75">
      <c r="A99" s="11"/>
      <c r="B99" s="24" t="s">
        <v>114</v>
      </c>
      <c r="C99" s="80">
        <v>0</v>
      </c>
      <c r="D99" s="53">
        <v>17.025444030000003</v>
      </c>
      <c r="E99" s="45">
        <v>0</v>
      </c>
      <c r="F99" s="45">
        <v>0</v>
      </c>
      <c r="G99" s="54">
        <v>0</v>
      </c>
      <c r="H99" s="80">
        <v>0.789342435</v>
      </c>
      <c r="I99" s="45">
        <v>0</v>
      </c>
      <c r="J99" s="45">
        <v>0</v>
      </c>
      <c r="K99" s="45">
        <v>0</v>
      </c>
      <c r="L99" s="54">
        <v>6.208815544</v>
      </c>
      <c r="M99" s="80">
        <v>0</v>
      </c>
      <c r="N99" s="53">
        <v>0</v>
      </c>
      <c r="O99" s="45">
        <v>0</v>
      </c>
      <c r="P99" s="45">
        <v>0</v>
      </c>
      <c r="Q99" s="54">
        <v>0</v>
      </c>
      <c r="R99" s="80">
        <v>0.10323503799999999</v>
      </c>
      <c r="S99" s="45">
        <v>0</v>
      </c>
      <c r="T99" s="45">
        <v>0</v>
      </c>
      <c r="U99" s="45">
        <v>0</v>
      </c>
      <c r="V99" s="54">
        <v>0</v>
      </c>
      <c r="W99" s="80">
        <v>0</v>
      </c>
      <c r="X99" s="45">
        <v>0</v>
      </c>
      <c r="Y99" s="45">
        <v>0</v>
      </c>
      <c r="Z99" s="45">
        <v>0</v>
      </c>
      <c r="AA99" s="54">
        <v>0</v>
      </c>
      <c r="AB99" s="80">
        <v>0.003103225</v>
      </c>
      <c r="AC99" s="45">
        <v>0</v>
      </c>
      <c r="AD99" s="45">
        <v>0</v>
      </c>
      <c r="AE99" s="45">
        <v>0</v>
      </c>
      <c r="AF99" s="54">
        <v>0</v>
      </c>
      <c r="AG99" s="80">
        <v>0</v>
      </c>
      <c r="AH99" s="45">
        <v>0</v>
      </c>
      <c r="AI99" s="45">
        <v>0</v>
      </c>
      <c r="AJ99" s="45">
        <v>0</v>
      </c>
      <c r="AK99" s="54">
        <v>0</v>
      </c>
      <c r="AL99" s="80">
        <v>0.003266069</v>
      </c>
      <c r="AM99" s="45">
        <v>0</v>
      </c>
      <c r="AN99" s="45">
        <v>0</v>
      </c>
      <c r="AO99" s="45">
        <v>0</v>
      </c>
      <c r="AP99" s="54">
        <v>0</v>
      </c>
      <c r="AQ99" s="80">
        <v>0</v>
      </c>
      <c r="AR99" s="53">
        <v>0</v>
      </c>
      <c r="AS99" s="45">
        <v>0</v>
      </c>
      <c r="AT99" s="45">
        <v>0</v>
      </c>
      <c r="AU99" s="54">
        <v>0</v>
      </c>
      <c r="AV99" s="80">
        <v>26.664996173</v>
      </c>
      <c r="AW99" s="45">
        <v>3.7938565730000002</v>
      </c>
      <c r="AX99" s="45">
        <v>0</v>
      </c>
      <c r="AY99" s="45">
        <v>0</v>
      </c>
      <c r="AZ99" s="54">
        <v>13.817382321</v>
      </c>
      <c r="BA99" s="80">
        <v>0</v>
      </c>
      <c r="BB99" s="53">
        <v>0</v>
      </c>
      <c r="BC99" s="45">
        <v>0</v>
      </c>
      <c r="BD99" s="45">
        <v>0</v>
      </c>
      <c r="BE99" s="54">
        <v>0</v>
      </c>
      <c r="BF99" s="80">
        <v>7.582527829</v>
      </c>
      <c r="BG99" s="53">
        <v>0.204721654</v>
      </c>
      <c r="BH99" s="45">
        <v>0.39473867599999996</v>
      </c>
      <c r="BI99" s="45">
        <v>0</v>
      </c>
      <c r="BJ99" s="54">
        <v>0.9555744659999998</v>
      </c>
      <c r="BK99" s="49">
        <f t="shared" si="10"/>
        <v>77.54700403300001</v>
      </c>
    </row>
    <row r="100" spans="1:63" ht="12.75">
      <c r="A100" s="11"/>
      <c r="B100" s="24" t="s">
        <v>115</v>
      </c>
      <c r="C100" s="80">
        <v>0</v>
      </c>
      <c r="D100" s="53">
        <v>86.007129166</v>
      </c>
      <c r="E100" s="45">
        <v>0</v>
      </c>
      <c r="F100" s="45">
        <v>0</v>
      </c>
      <c r="G100" s="54">
        <v>0</v>
      </c>
      <c r="H100" s="80">
        <v>40.436617553999994</v>
      </c>
      <c r="I100" s="45">
        <v>100.96262449599999</v>
      </c>
      <c r="J100" s="45">
        <v>0</v>
      </c>
      <c r="K100" s="45">
        <v>0</v>
      </c>
      <c r="L100" s="54">
        <v>99.15080692199999</v>
      </c>
      <c r="M100" s="80">
        <v>0</v>
      </c>
      <c r="N100" s="53">
        <v>0</v>
      </c>
      <c r="O100" s="45">
        <v>0</v>
      </c>
      <c r="P100" s="45">
        <v>0</v>
      </c>
      <c r="Q100" s="54">
        <v>0</v>
      </c>
      <c r="R100" s="80">
        <v>17.656294625999998</v>
      </c>
      <c r="S100" s="45">
        <v>0.037289409</v>
      </c>
      <c r="T100" s="45">
        <v>0</v>
      </c>
      <c r="U100" s="45">
        <v>0</v>
      </c>
      <c r="V100" s="54">
        <v>1.0445473539999999</v>
      </c>
      <c r="W100" s="80">
        <v>0</v>
      </c>
      <c r="X100" s="45">
        <v>0</v>
      </c>
      <c r="Y100" s="45">
        <v>0</v>
      </c>
      <c r="Z100" s="45">
        <v>0</v>
      </c>
      <c r="AA100" s="54">
        <v>0</v>
      </c>
      <c r="AB100" s="80">
        <v>0.459188073</v>
      </c>
      <c r="AC100" s="45">
        <v>0</v>
      </c>
      <c r="AD100" s="45">
        <v>0</v>
      </c>
      <c r="AE100" s="45">
        <v>0</v>
      </c>
      <c r="AF100" s="54">
        <v>0.0017759380000000001</v>
      </c>
      <c r="AG100" s="80">
        <v>0</v>
      </c>
      <c r="AH100" s="45">
        <v>0</v>
      </c>
      <c r="AI100" s="45">
        <v>0</v>
      </c>
      <c r="AJ100" s="45">
        <v>0</v>
      </c>
      <c r="AK100" s="54">
        <v>0</v>
      </c>
      <c r="AL100" s="80">
        <v>0.205781596</v>
      </c>
      <c r="AM100" s="45">
        <v>0</v>
      </c>
      <c r="AN100" s="45">
        <v>0</v>
      </c>
      <c r="AO100" s="45">
        <v>0</v>
      </c>
      <c r="AP100" s="54">
        <v>0</v>
      </c>
      <c r="AQ100" s="80">
        <v>0</v>
      </c>
      <c r="AR100" s="53">
        <v>63.304325930999994</v>
      </c>
      <c r="AS100" s="45">
        <v>0</v>
      </c>
      <c r="AT100" s="45">
        <v>0</v>
      </c>
      <c r="AU100" s="54">
        <v>0</v>
      </c>
      <c r="AV100" s="80">
        <v>1409.597094315</v>
      </c>
      <c r="AW100" s="45">
        <v>237.63175671100004</v>
      </c>
      <c r="AX100" s="45">
        <v>4.939633377000001</v>
      </c>
      <c r="AY100" s="45">
        <v>0</v>
      </c>
      <c r="AZ100" s="54">
        <v>723.145382478</v>
      </c>
      <c r="BA100" s="80">
        <v>0</v>
      </c>
      <c r="BB100" s="53">
        <v>0</v>
      </c>
      <c r="BC100" s="45">
        <v>0</v>
      </c>
      <c r="BD100" s="45">
        <v>0</v>
      </c>
      <c r="BE100" s="54">
        <v>0</v>
      </c>
      <c r="BF100" s="80">
        <v>394.164584022</v>
      </c>
      <c r="BG100" s="53">
        <v>19.601883564</v>
      </c>
      <c r="BH100" s="45">
        <v>0</v>
      </c>
      <c r="BI100" s="45">
        <v>0</v>
      </c>
      <c r="BJ100" s="54">
        <v>55.024754959999996</v>
      </c>
      <c r="BK100" s="49">
        <f t="shared" si="10"/>
        <v>3253.3714704920003</v>
      </c>
    </row>
    <row r="101" spans="1:63" ht="12.75">
      <c r="A101" s="36"/>
      <c r="B101" s="37" t="s">
        <v>82</v>
      </c>
      <c r="C101" s="88">
        <f aca="true" t="shared" si="11" ref="C101:BJ101">SUM(C91:C100)</f>
        <v>0</v>
      </c>
      <c r="D101" s="89">
        <f t="shared" si="11"/>
        <v>256.56991028100003</v>
      </c>
      <c r="E101" s="89">
        <f t="shared" si="11"/>
        <v>0</v>
      </c>
      <c r="F101" s="89">
        <f t="shared" si="11"/>
        <v>0</v>
      </c>
      <c r="G101" s="57">
        <f t="shared" si="11"/>
        <v>0</v>
      </c>
      <c r="H101" s="88">
        <f t="shared" si="11"/>
        <v>100.54877092499999</v>
      </c>
      <c r="I101" s="89">
        <f t="shared" si="11"/>
        <v>180.570234499</v>
      </c>
      <c r="J101" s="89">
        <f t="shared" si="11"/>
        <v>5.341024077</v>
      </c>
      <c r="K101" s="89">
        <f t="shared" si="11"/>
        <v>0</v>
      </c>
      <c r="L101" s="57">
        <f t="shared" si="11"/>
        <v>272.76070240499996</v>
      </c>
      <c r="M101" s="88">
        <f t="shared" si="11"/>
        <v>0</v>
      </c>
      <c r="N101" s="89">
        <f t="shared" si="11"/>
        <v>0</v>
      </c>
      <c r="O101" s="89">
        <f t="shared" si="11"/>
        <v>0</v>
      </c>
      <c r="P101" s="89">
        <f t="shared" si="11"/>
        <v>0</v>
      </c>
      <c r="Q101" s="57">
        <f t="shared" si="11"/>
        <v>0</v>
      </c>
      <c r="R101" s="88">
        <f t="shared" si="11"/>
        <v>36.667480835999996</v>
      </c>
      <c r="S101" s="89">
        <f t="shared" si="11"/>
        <v>1.9760718409999998</v>
      </c>
      <c r="T101" s="89">
        <f t="shared" si="11"/>
        <v>0</v>
      </c>
      <c r="U101" s="89">
        <f t="shared" si="11"/>
        <v>0</v>
      </c>
      <c r="V101" s="57">
        <f t="shared" si="11"/>
        <v>4.9989063499999995</v>
      </c>
      <c r="W101" s="88">
        <f t="shared" si="11"/>
        <v>0</v>
      </c>
      <c r="X101" s="89">
        <f t="shared" si="11"/>
        <v>0</v>
      </c>
      <c r="Y101" s="89">
        <f t="shared" si="11"/>
        <v>0</v>
      </c>
      <c r="Z101" s="89">
        <f t="shared" si="11"/>
        <v>0</v>
      </c>
      <c r="AA101" s="57">
        <f t="shared" si="11"/>
        <v>0</v>
      </c>
      <c r="AB101" s="88">
        <f t="shared" si="11"/>
        <v>1.6642534629999999</v>
      </c>
      <c r="AC101" s="89">
        <f t="shared" si="11"/>
        <v>0</v>
      </c>
      <c r="AD101" s="89">
        <f t="shared" si="11"/>
        <v>0</v>
      </c>
      <c r="AE101" s="89">
        <f t="shared" si="11"/>
        <v>0</v>
      </c>
      <c r="AF101" s="57">
        <f t="shared" si="11"/>
        <v>0.058964781</v>
      </c>
      <c r="AG101" s="88">
        <f t="shared" si="11"/>
        <v>0</v>
      </c>
      <c r="AH101" s="89">
        <f t="shared" si="11"/>
        <v>0</v>
      </c>
      <c r="AI101" s="89">
        <f t="shared" si="11"/>
        <v>0</v>
      </c>
      <c r="AJ101" s="89">
        <f t="shared" si="11"/>
        <v>0</v>
      </c>
      <c r="AK101" s="57">
        <f t="shared" si="11"/>
        <v>0</v>
      </c>
      <c r="AL101" s="88">
        <f t="shared" si="11"/>
        <v>0.934696316</v>
      </c>
      <c r="AM101" s="89">
        <f t="shared" si="11"/>
        <v>0.012251939</v>
      </c>
      <c r="AN101" s="89">
        <f t="shared" si="11"/>
        <v>0</v>
      </c>
      <c r="AO101" s="89">
        <f t="shared" si="11"/>
        <v>0</v>
      </c>
      <c r="AP101" s="57">
        <f t="shared" si="11"/>
        <v>0</v>
      </c>
      <c r="AQ101" s="88">
        <f t="shared" si="11"/>
        <v>0</v>
      </c>
      <c r="AR101" s="89">
        <f t="shared" si="11"/>
        <v>87.691025448</v>
      </c>
      <c r="AS101" s="89">
        <f t="shared" si="11"/>
        <v>0</v>
      </c>
      <c r="AT101" s="89">
        <f t="shared" si="11"/>
        <v>0</v>
      </c>
      <c r="AU101" s="57">
        <f t="shared" si="11"/>
        <v>0</v>
      </c>
      <c r="AV101" s="88">
        <f t="shared" si="11"/>
        <v>4356.657352778</v>
      </c>
      <c r="AW101" s="89">
        <f t="shared" si="11"/>
        <v>832.9534021029999</v>
      </c>
      <c r="AX101" s="89">
        <f t="shared" si="11"/>
        <v>8.155654524000001</v>
      </c>
      <c r="AY101" s="89">
        <f t="shared" si="11"/>
        <v>0</v>
      </c>
      <c r="AZ101" s="57">
        <f t="shared" si="11"/>
        <v>2719.487101189</v>
      </c>
      <c r="BA101" s="88">
        <f t="shared" si="11"/>
        <v>0</v>
      </c>
      <c r="BB101" s="89">
        <f t="shared" si="11"/>
        <v>0</v>
      </c>
      <c r="BC101" s="89">
        <f t="shared" si="11"/>
        <v>0</v>
      </c>
      <c r="BD101" s="89">
        <f t="shared" si="11"/>
        <v>0</v>
      </c>
      <c r="BE101" s="57">
        <f t="shared" si="11"/>
        <v>0</v>
      </c>
      <c r="BF101" s="88">
        <f t="shared" si="11"/>
        <v>1284.3947019050001</v>
      </c>
      <c r="BG101" s="89">
        <f>SUM(BG91:BG100)</f>
        <v>100.003113291</v>
      </c>
      <c r="BH101" s="89">
        <f t="shared" si="11"/>
        <v>2.479408307</v>
      </c>
      <c r="BI101" s="89">
        <f t="shared" si="11"/>
        <v>0</v>
      </c>
      <c r="BJ101" s="57">
        <f t="shared" si="11"/>
        <v>217.539822902</v>
      </c>
      <c r="BK101" s="70">
        <f>SUM(BK91:BK100)</f>
        <v>10471.46485016</v>
      </c>
    </row>
    <row r="102" spans="1:63" ht="12.75">
      <c r="A102" s="36"/>
      <c r="B102" s="38" t="s">
        <v>80</v>
      </c>
      <c r="C102" s="50">
        <f aca="true" t="shared" si="12" ref="C102:AH102">+C101+C89</f>
        <v>0</v>
      </c>
      <c r="D102" s="78">
        <f t="shared" si="12"/>
        <v>256.56991028100003</v>
      </c>
      <c r="E102" s="78">
        <f t="shared" si="12"/>
        <v>0</v>
      </c>
      <c r="F102" s="78">
        <f t="shared" si="12"/>
        <v>0</v>
      </c>
      <c r="G102" s="75">
        <f t="shared" si="12"/>
        <v>0</v>
      </c>
      <c r="H102" s="50">
        <f t="shared" si="12"/>
        <v>104.93116534999999</v>
      </c>
      <c r="I102" s="78">
        <f t="shared" si="12"/>
        <v>180.570234499</v>
      </c>
      <c r="J102" s="78">
        <f t="shared" si="12"/>
        <v>5.341024077</v>
      </c>
      <c r="K102" s="78">
        <f t="shared" si="12"/>
        <v>0</v>
      </c>
      <c r="L102" s="75">
        <f t="shared" si="12"/>
        <v>272.94603174499997</v>
      </c>
      <c r="M102" s="50">
        <f t="shared" si="12"/>
        <v>0</v>
      </c>
      <c r="N102" s="78">
        <f t="shared" si="12"/>
        <v>0</v>
      </c>
      <c r="O102" s="78">
        <f t="shared" si="12"/>
        <v>0</v>
      </c>
      <c r="P102" s="78">
        <f t="shared" si="12"/>
        <v>0</v>
      </c>
      <c r="Q102" s="75">
        <f t="shared" si="12"/>
        <v>0</v>
      </c>
      <c r="R102" s="50">
        <f t="shared" si="12"/>
        <v>38.923934947999996</v>
      </c>
      <c r="S102" s="78">
        <f t="shared" si="12"/>
        <v>1.9760718409999998</v>
      </c>
      <c r="T102" s="78">
        <f t="shared" si="12"/>
        <v>0</v>
      </c>
      <c r="U102" s="78">
        <f t="shared" si="12"/>
        <v>0</v>
      </c>
      <c r="V102" s="75">
        <f t="shared" si="12"/>
        <v>5.041497172</v>
      </c>
      <c r="W102" s="50">
        <f t="shared" si="12"/>
        <v>0</v>
      </c>
      <c r="X102" s="78">
        <f t="shared" si="12"/>
        <v>0</v>
      </c>
      <c r="Y102" s="78">
        <f t="shared" si="12"/>
        <v>0</v>
      </c>
      <c r="Z102" s="78">
        <f t="shared" si="12"/>
        <v>0</v>
      </c>
      <c r="AA102" s="75">
        <f t="shared" si="12"/>
        <v>0</v>
      </c>
      <c r="AB102" s="50">
        <f t="shared" si="12"/>
        <v>2.407337486</v>
      </c>
      <c r="AC102" s="78">
        <f t="shared" si="12"/>
        <v>0</v>
      </c>
      <c r="AD102" s="78">
        <f t="shared" si="12"/>
        <v>0</v>
      </c>
      <c r="AE102" s="78">
        <f t="shared" si="12"/>
        <v>0</v>
      </c>
      <c r="AF102" s="75">
        <f t="shared" si="12"/>
        <v>0.058964781</v>
      </c>
      <c r="AG102" s="50">
        <f t="shared" si="12"/>
        <v>0</v>
      </c>
      <c r="AH102" s="78">
        <f t="shared" si="12"/>
        <v>0</v>
      </c>
      <c r="AI102" s="78">
        <f aca="true" t="shared" si="13" ref="AI102:BK102">+AI101+AI89</f>
        <v>0</v>
      </c>
      <c r="AJ102" s="78">
        <f t="shared" si="13"/>
        <v>0</v>
      </c>
      <c r="AK102" s="75">
        <f t="shared" si="13"/>
        <v>0</v>
      </c>
      <c r="AL102" s="50">
        <f t="shared" si="13"/>
        <v>1.40509533</v>
      </c>
      <c r="AM102" s="78">
        <f t="shared" si="13"/>
        <v>0.012251939</v>
      </c>
      <c r="AN102" s="78">
        <f t="shared" si="13"/>
        <v>0</v>
      </c>
      <c r="AO102" s="78">
        <f t="shared" si="13"/>
        <v>0</v>
      </c>
      <c r="AP102" s="75">
        <f t="shared" si="13"/>
        <v>0</v>
      </c>
      <c r="AQ102" s="50">
        <f t="shared" si="13"/>
        <v>0</v>
      </c>
      <c r="AR102" s="78">
        <f t="shared" si="13"/>
        <v>87.691025448</v>
      </c>
      <c r="AS102" s="78">
        <f t="shared" si="13"/>
        <v>0</v>
      </c>
      <c r="AT102" s="78">
        <f t="shared" si="13"/>
        <v>0</v>
      </c>
      <c r="AU102" s="75">
        <f t="shared" si="13"/>
        <v>0</v>
      </c>
      <c r="AV102" s="50">
        <f t="shared" si="13"/>
        <v>4936.724016793</v>
      </c>
      <c r="AW102" s="78">
        <f t="shared" si="13"/>
        <v>839.9443030169999</v>
      </c>
      <c r="AX102" s="78">
        <f t="shared" si="13"/>
        <v>8.155654524000001</v>
      </c>
      <c r="AY102" s="78">
        <f t="shared" si="13"/>
        <v>0</v>
      </c>
      <c r="AZ102" s="75">
        <f t="shared" si="13"/>
        <v>2752.713091032</v>
      </c>
      <c r="BA102" s="50">
        <f t="shared" si="13"/>
        <v>0</v>
      </c>
      <c r="BB102" s="78">
        <f t="shared" si="13"/>
        <v>0</v>
      </c>
      <c r="BC102" s="78">
        <f t="shared" si="13"/>
        <v>0</v>
      </c>
      <c r="BD102" s="78">
        <f t="shared" si="13"/>
        <v>0</v>
      </c>
      <c r="BE102" s="75">
        <f t="shared" si="13"/>
        <v>0</v>
      </c>
      <c r="BF102" s="50">
        <f t="shared" si="13"/>
        <v>1558.0987959950003</v>
      </c>
      <c r="BG102" s="78">
        <f>+BG101+BG89</f>
        <v>109.979185193</v>
      </c>
      <c r="BH102" s="78">
        <f t="shared" si="13"/>
        <v>2.479408307</v>
      </c>
      <c r="BI102" s="78">
        <f t="shared" si="13"/>
        <v>0</v>
      </c>
      <c r="BJ102" s="75">
        <f t="shared" si="13"/>
        <v>226.611863486</v>
      </c>
      <c r="BK102" s="52">
        <f t="shared" si="13"/>
        <v>11392.580863244</v>
      </c>
    </row>
    <row r="103" spans="1:63" ht="3" customHeight="1">
      <c r="A103" s="11"/>
      <c r="B103" s="18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1"/>
    </row>
    <row r="104" spans="1:63" ht="12.75">
      <c r="A104" s="11" t="s">
        <v>18</v>
      </c>
      <c r="B104" s="17" t="s">
        <v>8</v>
      </c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1"/>
    </row>
    <row r="105" spans="1:63" ht="12.75">
      <c r="A105" s="11" t="s">
        <v>72</v>
      </c>
      <c r="B105" s="18" t="s">
        <v>19</v>
      </c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1"/>
    </row>
    <row r="106" spans="1:63" ht="12.75">
      <c r="A106" s="11"/>
      <c r="B106" s="24" t="s">
        <v>116</v>
      </c>
      <c r="C106" s="80">
        <v>0</v>
      </c>
      <c r="D106" s="53">
        <v>0</v>
      </c>
      <c r="E106" s="45">
        <v>0</v>
      </c>
      <c r="F106" s="45">
        <v>0</v>
      </c>
      <c r="G106" s="54">
        <v>0</v>
      </c>
      <c r="H106" s="80">
        <v>2.200838695</v>
      </c>
      <c r="I106" s="45">
        <v>0</v>
      </c>
      <c r="J106" s="45">
        <v>0</v>
      </c>
      <c r="K106" s="45">
        <v>0</v>
      </c>
      <c r="L106" s="54">
        <v>0.854704254</v>
      </c>
      <c r="M106" s="80">
        <v>0</v>
      </c>
      <c r="N106" s="53">
        <v>0</v>
      </c>
      <c r="O106" s="45">
        <v>0</v>
      </c>
      <c r="P106" s="45">
        <v>0</v>
      </c>
      <c r="Q106" s="54">
        <v>0</v>
      </c>
      <c r="R106" s="80">
        <v>0.570321916</v>
      </c>
      <c r="S106" s="45">
        <v>0</v>
      </c>
      <c r="T106" s="45">
        <v>0</v>
      </c>
      <c r="U106" s="45">
        <v>0</v>
      </c>
      <c r="V106" s="54">
        <v>0.564768289</v>
      </c>
      <c r="W106" s="80">
        <v>0</v>
      </c>
      <c r="X106" s="45">
        <v>0</v>
      </c>
      <c r="Y106" s="45">
        <v>0</v>
      </c>
      <c r="Z106" s="45">
        <v>0</v>
      </c>
      <c r="AA106" s="54">
        <v>0</v>
      </c>
      <c r="AB106" s="80">
        <v>0.028418026</v>
      </c>
      <c r="AC106" s="45">
        <v>0</v>
      </c>
      <c r="AD106" s="45">
        <v>0</v>
      </c>
      <c r="AE106" s="45">
        <v>0</v>
      </c>
      <c r="AF106" s="54">
        <v>0.185164471</v>
      </c>
      <c r="AG106" s="80">
        <v>0</v>
      </c>
      <c r="AH106" s="45">
        <v>0</v>
      </c>
      <c r="AI106" s="45">
        <v>0</v>
      </c>
      <c r="AJ106" s="45">
        <v>0</v>
      </c>
      <c r="AK106" s="54">
        <v>0</v>
      </c>
      <c r="AL106" s="80">
        <v>0.009401922</v>
      </c>
      <c r="AM106" s="45">
        <v>0</v>
      </c>
      <c r="AN106" s="45">
        <v>0</v>
      </c>
      <c r="AO106" s="45">
        <v>0</v>
      </c>
      <c r="AP106" s="54">
        <v>0</v>
      </c>
      <c r="AQ106" s="80">
        <v>0</v>
      </c>
      <c r="AR106" s="53">
        <v>0</v>
      </c>
      <c r="AS106" s="45">
        <v>0</v>
      </c>
      <c r="AT106" s="45">
        <v>0</v>
      </c>
      <c r="AU106" s="54">
        <v>0</v>
      </c>
      <c r="AV106" s="80">
        <v>146.149992084</v>
      </c>
      <c r="AW106" s="45">
        <v>61.173468410000005</v>
      </c>
      <c r="AX106" s="45">
        <v>0.157225493</v>
      </c>
      <c r="AY106" s="45">
        <v>0</v>
      </c>
      <c r="AZ106" s="54">
        <v>224.558967184</v>
      </c>
      <c r="BA106" s="80">
        <v>0</v>
      </c>
      <c r="BB106" s="53">
        <v>0</v>
      </c>
      <c r="BC106" s="45">
        <v>0</v>
      </c>
      <c r="BD106" s="45">
        <v>0</v>
      </c>
      <c r="BE106" s="54">
        <v>0</v>
      </c>
      <c r="BF106" s="80">
        <v>35.330569342</v>
      </c>
      <c r="BG106" s="53">
        <v>4.512423124</v>
      </c>
      <c r="BH106" s="45">
        <v>0</v>
      </c>
      <c r="BI106" s="45">
        <v>0</v>
      </c>
      <c r="BJ106" s="54">
        <v>21.377926697000003</v>
      </c>
      <c r="BK106" s="64">
        <f>SUM(C106:BJ106)</f>
        <v>497.674189907</v>
      </c>
    </row>
    <row r="107" spans="1:63" ht="12.75">
      <c r="A107" s="36"/>
      <c r="B107" s="38" t="s">
        <v>79</v>
      </c>
      <c r="C107" s="50">
        <f aca="true" t="shared" si="14" ref="C107:AH107">SUM(C106:C106)</f>
        <v>0</v>
      </c>
      <c r="D107" s="78">
        <f t="shared" si="14"/>
        <v>0</v>
      </c>
      <c r="E107" s="78">
        <f t="shared" si="14"/>
        <v>0</v>
      </c>
      <c r="F107" s="78">
        <f t="shared" si="14"/>
        <v>0</v>
      </c>
      <c r="G107" s="75">
        <f t="shared" si="14"/>
        <v>0</v>
      </c>
      <c r="H107" s="50">
        <f t="shared" si="14"/>
        <v>2.200838695</v>
      </c>
      <c r="I107" s="78">
        <f t="shared" si="14"/>
        <v>0</v>
      </c>
      <c r="J107" s="78">
        <f t="shared" si="14"/>
        <v>0</v>
      </c>
      <c r="K107" s="78">
        <f t="shared" si="14"/>
        <v>0</v>
      </c>
      <c r="L107" s="75">
        <f t="shared" si="14"/>
        <v>0.854704254</v>
      </c>
      <c r="M107" s="50">
        <f t="shared" si="14"/>
        <v>0</v>
      </c>
      <c r="N107" s="78">
        <f t="shared" si="14"/>
        <v>0</v>
      </c>
      <c r="O107" s="78">
        <f t="shared" si="14"/>
        <v>0</v>
      </c>
      <c r="P107" s="78">
        <f t="shared" si="14"/>
        <v>0</v>
      </c>
      <c r="Q107" s="75">
        <f t="shared" si="14"/>
        <v>0</v>
      </c>
      <c r="R107" s="50">
        <f t="shared" si="14"/>
        <v>0.570321916</v>
      </c>
      <c r="S107" s="78">
        <f t="shared" si="14"/>
        <v>0</v>
      </c>
      <c r="T107" s="78">
        <f t="shared" si="14"/>
        <v>0</v>
      </c>
      <c r="U107" s="78">
        <f t="shared" si="14"/>
        <v>0</v>
      </c>
      <c r="V107" s="75">
        <f t="shared" si="14"/>
        <v>0.564768289</v>
      </c>
      <c r="W107" s="50">
        <f t="shared" si="14"/>
        <v>0</v>
      </c>
      <c r="X107" s="78">
        <f t="shared" si="14"/>
        <v>0</v>
      </c>
      <c r="Y107" s="78">
        <f t="shared" si="14"/>
        <v>0</v>
      </c>
      <c r="Z107" s="78">
        <f t="shared" si="14"/>
        <v>0</v>
      </c>
      <c r="AA107" s="75">
        <f t="shared" si="14"/>
        <v>0</v>
      </c>
      <c r="AB107" s="50">
        <f t="shared" si="14"/>
        <v>0.028418026</v>
      </c>
      <c r="AC107" s="78">
        <f t="shared" si="14"/>
        <v>0</v>
      </c>
      <c r="AD107" s="78">
        <f t="shared" si="14"/>
        <v>0</v>
      </c>
      <c r="AE107" s="78">
        <f t="shared" si="14"/>
        <v>0</v>
      </c>
      <c r="AF107" s="75">
        <f t="shared" si="14"/>
        <v>0.185164471</v>
      </c>
      <c r="AG107" s="50">
        <f t="shared" si="14"/>
        <v>0</v>
      </c>
      <c r="AH107" s="78">
        <f t="shared" si="14"/>
        <v>0</v>
      </c>
      <c r="AI107" s="78">
        <f aca="true" t="shared" si="15" ref="AI107:BK107">SUM(AI106:AI106)</f>
        <v>0</v>
      </c>
      <c r="AJ107" s="78">
        <f t="shared" si="15"/>
        <v>0</v>
      </c>
      <c r="AK107" s="75">
        <f t="shared" si="15"/>
        <v>0</v>
      </c>
      <c r="AL107" s="50">
        <f t="shared" si="15"/>
        <v>0.009401922</v>
      </c>
      <c r="AM107" s="78">
        <f t="shared" si="15"/>
        <v>0</v>
      </c>
      <c r="AN107" s="78">
        <f t="shared" si="15"/>
        <v>0</v>
      </c>
      <c r="AO107" s="78">
        <f t="shared" si="15"/>
        <v>0</v>
      </c>
      <c r="AP107" s="75">
        <f t="shared" si="15"/>
        <v>0</v>
      </c>
      <c r="AQ107" s="50">
        <f t="shared" si="15"/>
        <v>0</v>
      </c>
      <c r="AR107" s="78">
        <f>SUM(AR106:AR106)</f>
        <v>0</v>
      </c>
      <c r="AS107" s="78">
        <f t="shared" si="15"/>
        <v>0</v>
      </c>
      <c r="AT107" s="78">
        <f t="shared" si="15"/>
        <v>0</v>
      </c>
      <c r="AU107" s="75">
        <f t="shared" si="15"/>
        <v>0</v>
      </c>
      <c r="AV107" s="50">
        <f t="shared" si="15"/>
        <v>146.149992084</v>
      </c>
      <c r="AW107" s="78">
        <f t="shared" si="15"/>
        <v>61.173468410000005</v>
      </c>
      <c r="AX107" s="78">
        <f t="shared" si="15"/>
        <v>0.157225493</v>
      </c>
      <c r="AY107" s="78">
        <f t="shared" si="15"/>
        <v>0</v>
      </c>
      <c r="AZ107" s="75">
        <f t="shared" si="15"/>
        <v>224.558967184</v>
      </c>
      <c r="BA107" s="50">
        <f t="shared" si="15"/>
        <v>0</v>
      </c>
      <c r="BB107" s="78">
        <f t="shared" si="15"/>
        <v>0</v>
      </c>
      <c r="BC107" s="78">
        <f t="shared" si="15"/>
        <v>0</v>
      </c>
      <c r="BD107" s="78">
        <f t="shared" si="15"/>
        <v>0</v>
      </c>
      <c r="BE107" s="75">
        <f t="shared" si="15"/>
        <v>0</v>
      </c>
      <c r="BF107" s="50">
        <f t="shared" si="15"/>
        <v>35.330569342</v>
      </c>
      <c r="BG107" s="78">
        <f t="shared" si="15"/>
        <v>4.512423124</v>
      </c>
      <c r="BH107" s="78">
        <f t="shared" si="15"/>
        <v>0</v>
      </c>
      <c r="BI107" s="78">
        <f t="shared" si="15"/>
        <v>0</v>
      </c>
      <c r="BJ107" s="75">
        <f t="shared" si="15"/>
        <v>21.377926697000003</v>
      </c>
      <c r="BK107" s="92">
        <f t="shared" si="15"/>
        <v>497.674189907</v>
      </c>
    </row>
    <row r="108" spans="1:63" ht="2.25" customHeight="1">
      <c r="A108" s="11"/>
      <c r="B108" s="18"/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1"/>
    </row>
    <row r="109" spans="1:63" ht="12.75">
      <c r="A109" s="11" t="s">
        <v>4</v>
      </c>
      <c r="B109" s="17" t="s">
        <v>9</v>
      </c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1"/>
    </row>
    <row r="110" spans="1:63" ht="12.75">
      <c r="A110" s="11" t="s">
        <v>72</v>
      </c>
      <c r="B110" s="18" t="s">
        <v>20</v>
      </c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1"/>
    </row>
    <row r="111" spans="1:63" ht="12.75">
      <c r="A111" s="11"/>
      <c r="B111" s="19" t="s">
        <v>33</v>
      </c>
      <c r="C111" s="60"/>
      <c r="D111" s="61"/>
      <c r="E111" s="62"/>
      <c r="F111" s="62"/>
      <c r="G111" s="63"/>
      <c r="H111" s="60"/>
      <c r="I111" s="62"/>
      <c r="J111" s="62"/>
      <c r="K111" s="62"/>
      <c r="L111" s="63"/>
      <c r="M111" s="60"/>
      <c r="N111" s="61"/>
      <c r="O111" s="62"/>
      <c r="P111" s="62"/>
      <c r="Q111" s="63"/>
      <c r="R111" s="60"/>
      <c r="S111" s="62"/>
      <c r="T111" s="62"/>
      <c r="U111" s="62"/>
      <c r="V111" s="63"/>
      <c r="W111" s="60"/>
      <c r="X111" s="62"/>
      <c r="Y111" s="62"/>
      <c r="Z111" s="62"/>
      <c r="AA111" s="63"/>
      <c r="AB111" s="60"/>
      <c r="AC111" s="62"/>
      <c r="AD111" s="62"/>
      <c r="AE111" s="62"/>
      <c r="AF111" s="63"/>
      <c r="AG111" s="60"/>
      <c r="AH111" s="62"/>
      <c r="AI111" s="62"/>
      <c r="AJ111" s="62"/>
      <c r="AK111" s="63"/>
      <c r="AL111" s="60"/>
      <c r="AM111" s="62"/>
      <c r="AN111" s="62"/>
      <c r="AO111" s="62"/>
      <c r="AP111" s="63"/>
      <c r="AQ111" s="60"/>
      <c r="AR111" s="61"/>
      <c r="AS111" s="62"/>
      <c r="AT111" s="62"/>
      <c r="AU111" s="63"/>
      <c r="AV111" s="60"/>
      <c r="AW111" s="62"/>
      <c r="AX111" s="62"/>
      <c r="AY111" s="62"/>
      <c r="AZ111" s="63"/>
      <c r="BA111" s="60"/>
      <c r="BB111" s="61"/>
      <c r="BC111" s="62"/>
      <c r="BD111" s="62"/>
      <c r="BE111" s="63"/>
      <c r="BF111" s="60"/>
      <c r="BG111" s="61"/>
      <c r="BH111" s="62"/>
      <c r="BI111" s="62"/>
      <c r="BJ111" s="63"/>
      <c r="BK111" s="64"/>
    </row>
    <row r="112" spans="1:256" s="39" customFormat="1" ht="12.75">
      <c r="A112" s="36"/>
      <c r="B112" s="37" t="s">
        <v>81</v>
      </c>
      <c r="C112" s="65"/>
      <c r="D112" s="66"/>
      <c r="E112" s="66"/>
      <c r="F112" s="66"/>
      <c r="G112" s="67"/>
      <c r="H112" s="65"/>
      <c r="I112" s="66"/>
      <c r="J112" s="66"/>
      <c r="K112" s="66"/>
      <c r="L112" s="67"/>
      <c r="M112" s="65"/>
      <c r="N112" s="66"/>
      <c r="O112" s="66"/>
      <c r="P112" s="66"/>
      <c r="Q112" s="67"/>
      <c r="R112" s="65"/>
      <c r="S112" s="66"/>
      <c r="T112" s="66"/>
      <c r="U112" s="66"/>
      <c r="V112" s="67"/>
      <c r="W112" s="65"/>
      <c r="X112" s="66"/>
      <c r="Y112" s="66"/>
      <c r="Z112" s="66"/>
      <c r="AA112" s="67"/>
      <c r="AB112" s="65"/>
      <c r="AC112" s="66"/>
      <c r="AD112" s="66"/>
      <c r="AE112" s="66"/>
      <c r="AF112" s="67"/>
      <c r="AG112" s="65"/>
      <c r="AH112" s="66"/>
      <c r="AI112" s="66"/>
      <c r="AJ112" s="66"/>
      <c r="AK112" s="67"/>
      <c r="AL112" s="65"/>
      <c r="AM112" s="66"/>
      <c r="AN112" s="66"/>
      <c r="AO112" s="66"/>
      <c r="AP112" s="67"/>
      <c r="AQ112" s="65"/>
      <c r="AR112" s="66"/>
      <c r="AS112" s="66"/>
      <c r="AT112" s="66"/>
      <c r="AU112" s="67"/>
      <c r="AV112" s="65"/>
      <c r="AW112" s="66"/>
      <c r="AX112" s="66"/>
      <c r="AY112" s="66"/>
      <c r="AZ112" s="67"/>
      <c r="BA112" s="65"/>
      <c r="BB112" s="66"/>
      <c r="BC112" s="66"/>
      <c r="BD112" s="66"/>
      <c r="BE112" s="67"/>
      <c r="BF112" s="65"/>
      <c r="BG112" s="66"/>
      <c r="BH112" s="66"/>
      <c r="BI112" s="66"/>
      <c r="BJ112" s="67"/>
      <c r="BK112" s="68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63" ht="12.75">
      <c r="A113" s="11" t="s">
        <v>73</v>
      </c>
      <c r="B113" s="18" t="s">
        <v>21</v>
      </c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1"/>
    </row>
    <row r="114" spans="1:63" ht="12.75">
      <c r="A114" s="11"/>
      <c r="B114" s="19" t="s">
        <v>33</v>
      </c>
      <c r="C114" s="60"/>
      <c r="D114" s="61"/>
      <c r="E114" s="62"/>
      <c r="F114" s="62"/>
      <c r="G114" s="63"/>
      <c r="H114" s="60"/>
      <c r="I114" s="62"/>
      <c r="J114" s="62"/>
      <c r="K114" s="62"/>
      <c r="L114" s="63"/>
      <c r="M114" s="60"/>
      <c r="N114" s="61"/>
      <c r="O114" s="62"/>
      <c r="P114" s="62"/>
      <c r="Q114" s="63"/>
      <c r="R114" s="60"/>
      <c r="S114" s="62"/>
      <c r="T114" s="62"/>
      <c r="U114" s="62"/>
      <c r="V114" s="63"/>
      <c r="W114" s="60"/>
      <c r="X114" s="62"/>
      <c r="Y114" s="62"/>
      <c r="Z114" s="62"/>
      <c r="AA114" s="63"/>
      <c r="AB114" s="60"/>
      <c r="AC114" s="62"/>
      <c r="AD114" s="62"/>
      <c r="AE114" s="62"/>
      <c r="AF114" s="63"/>
      <c r="AG114" s="60"/>
      <c r="AH114" s="62"/>
      <c r="AI114" s="62"/>
      <c r="AJ114" s="62"/>
      <c r="AK114" s="63"/>
      <c r="AL114" s="60"/>
      <c r="AM114" s="62"/>
      <c r="AN114" s="62"/>
      <c r="AO114" s="62"/>
      <c r="AP114" s="63"/>
      <c r="AQ114" s="60"/>
      <c r="AR114" s="61"/>
      <c r="AS114" s="62"/>
      <c r="AT114" s="62"/>
      <c r="AU114" s="63"/>
      <c r="AV114" s="60"/>
      <c r="AW114" s="62"/>
      <c r="AX114" s="62"/>
      <c r="AY114" s="62"/>
      <c r="AZ114" s="63"/>
      <c r="BA114" s="60"/>
      <c r="BB114" s="61"/>
      <c r="BC114" s="62"/>
      <c r="BD114" s="62"/>
      <c r="BE114" s="63"/>
      <c r="BF114" s="60"/>
      <c r="BG114" s="61"/>
      <c r="BH114" s="62"/>
      <c r="BI114" s="62"/>
      <c r="BJ114" s="63"/>
      <c r="BK114" s="64"/>
    </row>
    <row r="115" spans="1:256" s="39" customFormat="1" ht="12.75">
      <c r="A115" s="36"/>
      <c r="B115" s="38" t="s">
        <v>82</v>
      </c>
      <c r="C115" s="65"/>
      <c r="D115" s="66"/>
      <c r="E115" s="66"/>
      <c r="F115" s="66"/>
      <c r="G115" s="67"/>
      <c r="H115" s="65"/>
      <c r="I115" s="66"/>
      <c r="J115" s="66"/>
      <c r="K115" s="66"/>
      <c r="L115" s="67"/>
      <c r="M115" s="65"/>
      <c r="N115" s="66"/>
      <c r="O115" s="66"/>
      <c r="P115" s="66"/>
      <c r="Q115" s="67"/>
      <c r="R115" s="65"/>
      <c r="S115" s="66"/>
      <c r="T115" s="66"/>
      <c r="U115" s="66"/>
      <c r="V115" s="67"/>
      <c r="W115" s="65"/>
      <c r="X115" s="66"/>
      <c r="Y115" s="66"/>
      <c r="Z115" s="66"/>
      <c r="AA115" s="67"/>
      <c r="AB115" s="65"/>
      <c r="AC115" s="66"/>
      <c r="AD115" s="66"/>
      <c r="AE115" s="66"/>
      <c r="AF115" s="67"/>
      <c r="AG115" s="65"/>
      <c r="AH115" s="66"/>
      <c r="AI115" s="66"/>
      <c r="AJ115" s="66"/>
      <c r="AK115" s="67"/>
      <c r="AL115" s="65"/>
      <c r="AM115" s="66"/>
      <c r="AN115" s="66"/>
      <c r="AO115" s="66"/>
      <c r="AP115" s="67"/>
      <c r="AQ115" s="65"/>
      <c r="AR115" s="66"/>
      <c r="AS115" s="66"/>
      <c r="AT115" s="66"/>
      <c r="AU115" s="67"/>
      <c r="AV115" s="65"/>
      <c r="AW115" s="66"/>
      <c r="AX115" s="66"/>
      <c r="AY115" s="66"/>
      <c r="AZ115" s="67"/>
      <c r="BA115" s="65"/>
      <c r="BB115" s="66"/>
      <c r="BC115" s="66"/>
      <c r="BD115" s="66"/>
      <c r="BE115" s="67"/>
      <c r="BF115" s="65"/>
      <c r="BG115" s="66"/>
      <c r="BH115" s="66"/>
      <c r="BI115" s="66"/>
      <c r="BJ115" s="67"/>
      <c r="BK115" s="68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39" customFormat="1" ht="12.75">
      <c r="A116" s="36"/>
      <c r="B116" s="38" t="s">
        <v>80</v>
      </c>
      <c r="C116" s="65"/>
      <c r="D116" s="66"/>
      <c r="E116" s="66"/>
      <c r="F116" s="66"/>
      <c r="G116" s="67"/>
      <c r="H116" s="65"/>
      <c r="I116" s="66"/>
      <c r="J116" s="66"/>
      <c r="K116" s="66"/>
      <c r="L116" s="67"/>
      <c r="M116" s="65"/>
      <c r="N116" s="66"/>
      <c r="O116" s="66"/>
      <c r="P116" s="66"/>
      <c r="Q116" s="67"/>
      <c r="R116" s="65"/>
      <c r="S116" s="66"/>
      <c r="T116" s="66"/>
      <c r="U116" s="66"/>
      <c r="V116" s="67"/>
      <c r="W116" s="65"/>
      <c r="X116" s="66"/>
      <c r="Y116" s="66"/>
      <c r="Z116" s="66"/>
      <c r="AA116" s="67"/>
      <c r="AB116" s="65"/>
      <c r="AC116" s="66"/>
      <c r="AD116" s="66"/>
      <c r="AE116" s="66"/>
      <c r="AF116" s="67"/>
      <c r="AG116" s="65"/>
      <c r="AH116" s="66"/>
      <c r="AI116" s="66"/>
      <c r="AJ116" s="66"/>
      <c r="AK116" s="67"/>
      <c r="AL116" s="65"/>
      <c r="AM116" s="66"/>
      <c r="AN116" s="66"/>
      <c r="AO116" s="66"/>
      <c r="AP116" s="67"/>
      <c r="AQ116" s="65"/>
      <c r="AR116" s="66"/>
      <c r="AS116" s="66"/>
      <c r="AT116" s="66"/>
      <c r="AU116" s="67"/>
      <c r="AV116" s="65"/>
      <c r="AW116" s="66"/>
      <c r="AX116" s="66"/>
      <c r="AY116" s="66"/>
      <c r="AZ116" s="67"/>
      <c r="BA116" s="65"/>
      <c r="BB116" s="66"/>
      <c r="BC116" s="66"/>
      <c r="BD116" s="66"/>
      <c r="BE116" s="67"/>
      <c r="BF116" s="65"/>
      <c r="BG116" s="66"/>
      <c r="BH116" s="66"/>
      <c r="BI116" s="66"/>
      <c r="BJ116" s="67"/>
      <c r="BK116" s="68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4.5" customHeight="1">
      <c r="A117" s="11"/>
      <c r="B117" s="18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1"/>
    </row>
    <row r="118" spans="1:63" ht="12.75">
      <c r="A118" s="11" t="s">
        <v>22</v>
      </c>
      <c r="B118" s="17" t="s">
        <v>23</v>
      </c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1"/>
    </row>
    <row r="119" spans="1:63" ht="12.75">
      <c r="A119" s="11" t="s">
        <v>72</v>
      </c>
      <c r="B119" s="18" t="s">
        <v>24</v>
      </c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1"/>
    </row>
    <row r="120" spans="1:63" ht="12.75">
      <c r="A120" s="11"/>
      <c r="B120" s="24" t="s">
        <v>117</v>
      </c>
      <c r="C120" s="80">
        <v>0</v>
      </c>
      <c r="D120" s="53">
        <v>37.613625148000004</v>
      </c>
      <c r="E120" s="45">
        <v>0</v>
      </c>
      <c r="F120" s="45">
        <v>0</v>
      </c>
      <c r="G120" s="54">
        <v>0</v>
      </c>
      <c r="H120" s="80">
        <v>1.5317160529999998</v>
      </c>
      <c r="I120" s="45">
        <v>0.8492919390000001</v>
      </c>
      <c r="J120" s="45">
        <v>0</v>
      </c>
      <c r="K120" s="45">
        <v>0</v>
      </c>
      <c r="L120" s="54">
        <v>9.684615272</v>
      </c>
      <c r="M120" s="80">
        <v>0</v>
      </c>
      <c r="N120" s="53">
        <v>0</v>
      </c>
      <c r="O120" s="45">
        <v>0</v>
      </c>
      <c r="P120" s="45">
        <v>0</v>
      </c>
      <c r="Q120" s="54">
        <v>0</v>
      </c>
      <c r="R120" s="80">
        <v>0.460358973</v>
      </c>
      <c r="S120" s="45">
        <v>0</v>
      </c>
      <c r="T120" s="45">
        <v>0</v>
      </c>
      <c r="U120" s="45">
        <v>0</v>
      </c>
      <c r="V120" s="54">
        <v>6.20368755</v>
      </c>
      <c r="W120" s="80">
        <v>0</v>
      </c>
      <c r="X120" s="45">
        <v>0</v>
      </c>
      <c r="Y120" s="45">
        <v>0</v>
      </c>
      <c r="Z120" s="45">
        <v>0</v>
      </c>
      <c r="AA120" s="54">
        <v>0</v>
      </c>
      <c r="AB120" s="80">
        <v>0</v>
      </c>
      <c r="AC120" s="45">
        <v>0</v>
      </c>
      <c r="AD120" s="45">
        <v>0</v>
      </c>
      <c r="AE120" s="45">
        <v>0</v>
      </c>
      <c r="AF120" s="54">
        <v>0</v>
      </c>
      <c r="AG120" s="80">
        <v>0</v>
      </c>
      <c r="AH120" s="45">
        <v>0</v>
      </c>
      <c r="AI120" s="45">
        <v>0</v>
      </c>
      <c r="AJ120" s="45">
        <v>0</v>
      </c>
      <c r="AK120" s="54">
        <v>0</v>
      </c>
      <c r="AL120" s="80">
        <v>0</v>
      </c>
      <c r="AM120" s="45">
        <v>0</v>
      </c>
      <c r="AN120" s="45">
        <v>0</v>
      </c>
      <c r="AO120" s="45">
        <v>0</v>
      </c>
      <c r="AP120" s="54">
        <v>0</v>
      </c>
      <c r="AQ120" s="80">
        <v>0</v>
      </c>
      <c r="AR120" s="53">
        <v>0</v>
      </c>
      <c r="AS120" s="45">
        <v>0</v>
      </c>
      <c r="AT120" s="45">
        <v>0</v>
      </c>
      <c r="AU120" s="54">
        <v>0</v>
      </c>
      <c r="AV120" s="80">
        <v>7.514402824</v>
      </c>
      <c r="AW120" s="45">
        <v>28.848580549</v>
      </c>
      <c r="AX120" s="45">
        <v>0</v>
      </c>
      <c r="AY120" s="45">
        <v>0</v>
      </c>
      <c r="AZ120" s="54">
        <v>31.099127926999998</v>
      </c>
      <c r="BA120" s="80">
        <v>0</v>
      </c>
      <c r="BB120" s="53">
        <v>0</v>
      </c>
      <c r="BC120" s="45">
        <v>0</v>
      </c>
      <c r="BD120" s="45">
        <v>0</v>
      </c>
      <c r="BE120" s="54">
        <v>0</v>
      </c>
      <c r="BF120" s="80">
        <v>2.4354542890000004</v>
      </c>
      <c r="BG120" s="53">
        <v>0.434862879</v>
      </c>
      <c r="BH120" s="45">
        <v>0</v>
      </c>
      <c r="BI120" s="45">
        <v>0</v>
      </c>
      <c r="BJ120" s="54">
        <v>2.548647888</v>
      </c>
      <c r="BK120" s="49">
        <f aca="true" t="shared" si="16" ref="BK120:BK125">SUM(C120:BJ120)</f>
        <v>129.22437129099998</v>
      </c>
    </row>
    <row r="121" spans="1:63" ht="12.75">
      <c r="A121" s="11"/>
      <c r="B121" s="24" t="s">
        <v>118</v>
      </c>
      <c r="C121" s="80">
        <v>0</v>
      </c>
      <c r="D121" s="53">
        <v>0</v>
      </c>
      <c r="E121" s="45">
        <v>0</v>
      </c>
      <c r="F121" s="45">
        <v>0</v>
      </c>
      <c r="G121" s="54">
        <v>0</v>
      </c>
      <c r="H121" s="80">
        <v>0.23240836799999998</v>
      </c>
      <c r="I121" s="45">
        <v>0</v>
      </c>
      <c r="J121" s="45">
        <v>0</v>
      </c>
      <c r="K121" s="45">
        <v>0</v>
      </c>
      <c r="L121" s="54">
        <v>0.23093550699999998</v>
      </c>
      <c r="M121" s="80">
        <v>0</v>
      </c>
      <c r="N121" s="53">
        <v>0</v>
      </c>
      <c r="O121" s="45">
        <v>0</v>
      </c>
      <c r="P121" s="45">
        <v>0</v>
      </c>
      <c r="Q121" s="54">
        <v>0</v>
      </c>
      <c r="R121" s="80">
        <v>0.086645007</v>
      </c>
      <c r="S121" s="45">
        <v>0</v>
      </c>
      <c r="T121" s="45">
        <v>0</v>
      </c>
      <c r="U121" s="45">
        <v>0</v>
      </c>
      <c r="V121" s="54">
        <v>0</v>
      </c>
      <c r="W121" s="80">
        <v>0</v>
      </c>
      <c r="X121" s="45">
        <v>0</v>
      </c>
      <c r="Y121" s="45">
        <v>0</v>
      </c>
      <c r="Z121" s="45">
        <v>0</v>
      </c>
      <c r="AA121" s="54">
        <v>0</v>
      </c>
      <c r="AB121" s="80">
        <v>0</v>
      </c>
      <c r="AC121" s="45">
        <v>0</v>
      </c>
      <c r="AD121" s="45">
        <v>0</v>
      </c>
      <c r="AE121" s="45">
        <v>0</v>
      </c>
      <c r="AF121" s="54">
        <v>0</v>
      </c>
      <c r="AG121" s="80">
        <v>0</v>
      </c>
      <c r="AH121" s="45">
        <v>0</v>
      </c>
      <c r="AI121" s="45">
        <v>0</v>
      </c>
      <c r="AJ121" s="45">
        <v>0</v>
      </c>
      <c r="AK121" s="54">
        <v>0</v>
      </c>
      <c r="AL121" s="80">
        <v>0</v>
      </c>
      <c r="AM121" s="45">
        <v>0</v>
      </c>
      <c r="AN121" s="45">
        <v>0</v>
      </c>
      <c r="AO121" s="45">
        <v>0</v>
      </c>
      <c r="AP121" s="54">
        <v>0</v>
      </c>
      <c r="AQ121" s="80">
        <v>0</v>
      </c>
      <c r="AR121" s="53">
        <v>11.164125</v>
      </c>
      <c r="AS121" s="45">
        <v>0</v>
      </c>
      <c r="AT121" s="45">
        <v>0</v>
      </c>
      <c r="AU121" s="54">
        <v>0</v>
      </c>
      <c r="AV121" s="80">
        <v>5.954711764</v>
      </c>
      <c r="AW121" s="45">
        <v>0.155767746</v>
      </c>
      <c r="AX121" s="45">
        <v>0</v>
      </c>
      <c r="AY121" s="45">
        <v>0</v>
      </c>
      <c r="AZ121" s="54">
        <v>15.652007946</v>
      </c>
      <c r="BA121" s="80">
        <v>0</v>
      </c>
      <c r="BB121" s="53">
        <v>0</v>
      </c>
      <c r="BC121" s="45">
        <v>0</v>
      </c>
      <c r="BD121" s="45">
        <v>0</v>
      </c>
      <c r="BE121" s="54">
        <v>0</v>
      </c>
      <c r="BF121" s="80">
        <v>2.028468833</v>
      </c>
      <c r="BG121" s="53">
        <v>0.17753342</v>
      </c>
      <c r="BH121" s="45">
        <v>0</v>
      </c>
      <c r="BI121" s="45">
        <v>0</v>
      </c>
      <c r="BJ121" s="54">
        <v>0.45090247699999997</v>
      </c>
      <c r="BK121" s="49">
        <f t="shared" si="16"/>
        <v>36.133506067999996</v>
      </c>
    </row>
    <row r="122" spans="1:63" ht="12.75">
      <c r="A122" s="11"/>
      <c r="B122" s="24" t="s">
        <v>119</v>
      </c>
      <c r="C122" s="80">
        <v>0</v>
      </c>
      <c r="D122" s="53">
        <v>0</v>
      </c>
      <c r="E122" s="45">
        <v>0</v>
      </c>
      <c r="F122" s="45">
        <v>0</v>
      </c>
      <c r="G122" s="54">
        <v>0</v>
      </c>
      <c r="H122" s="80">
        <v>0.274193591</v>
      </c>
      <c r="I122" s="45">
        <v>0</v>
      </c>
      <c r="J122" s="45">
        <v>0</v>
      </c>
      <c r="K122" s="45">
        <v>0</v>
      </c>
      <c r="L122" s="54">
        <v>0.378390926</v>
      </c>
      <c r="M122" s="80">
        <v>0</v>
      </c>
      <c r="N122" s="53">
        <v>0</v>
      </c>
      <c r="O122" s="45">
        <v>0</v>
      </c>
      <c r="P122" s="45">
        <v>0</v>
      </c>
      <c r="Q122" s="54">
        <v>0</v>
      </c>
      <c r="R122" s="80">
        <v>0.06859521400000002</v>
      </c>
      <c r="S122" s="45">
        <v>0</v>
      </c>
      <c r="T122" s="45">
        <v>0</v>
      </c>
      <c r="U122" s="45">
        <v>0</v>
      </c>
      <c r="V122" s="54">
        <v>0</v>
      </c>
      <c r="W122" s="80">
        <v>0</v>
      </c>
      <c r="X122" s="45">
        <v>0</v>
      </c>
      <c r="Y122" s="45">
        <v>0</v>
      </c>
      <c r="Z122" s="45">
        <v>0</v>
      </c>
      <c r="AA122" s="54">
        <v>0</v>
      </c>
      <c r="AB122" s="80">
        <v>0</v>
      </c>
      <c r="AC122" s="45">
        <v>0</v>
      </c>
      <c r="AD122" s="45">
        <v>0</v>
      </c>
      <c r="AE122" s="45">
        <v>0</v>
      </c>
      <c r="AF122" s="54">
        <v>0</v>
      </c>
      <c r="AG122" s="80">
        <v>0</v>
      </c>
      <c r="AH122" s="45">
        <v>0</v>
      </c>
      <c r="AI122" s="45">
        <v>0</v>
      </c>
      <c r="AJ122" s="45">
        <v>0</v>
      </c>
      <c r="AK122" s="54">
        <v>0</v>
      </c>
      <c r="AL122" s="80">
        <v>0.0007420489999999999</v>
      </c>
      <c r="AM122" s="45">
        <v>0</v>
      </c>
      <c r="AN122" s="45">
        <v>0</v>
      </c>
      <c r="AO122" s="45">
        <v>0</v>
      </c>
      <c r="AP122" s="54">
        <v>0</v>
      </c>
      <c r="AQ122" s="80">
        <v>0</v>
      </c>
      <c r="AR122" s="53">
        <v>56.03981454299999</v>
      </c>
      <c r="AS122" s="45">
        <v>0</v>
      </c>
      <c r="AT122" s="45">
        <v>0</v>
      </c>
      <c r="AU122" s="54">
        <v>0</v>
      </c>
      <c r="AV122" s="80">
        <v>14.754176677</v>
      </c>
      <c r="AW122" s="45">
        <v>1.671470189</v>
      </c>
      <c r="AX122" s="45">
        <v>0</v>
      </c>
      <c r="AY122" s="45">
        <v>0</v>
      </c>
      <c r="AZ122" s="54">
        <v>30.870758936</v>
      </c>
      <c r="BA122" s="80">
        <v>0</v>
      </c>
      <c r="BB122" s="53">
        <v>0</v>
      </c>
      <c r="BC122" s="45">
        <v>0</v>
      </c>
      <c r="BD122" s="45">
        <v>0</v>
      </c>
      <c r="BE122" s="54">
        <v>0</v>
      </c>
      <c r="BF122" s="80">
        <v>4.515077568</v>
      </c>
      <c r="BG122" s="53">
        <v>0.222319818</v>
      </c>
      <c r="BH122" s="45">
        <v>0</v>
      </c>
      <c r="BI122" s="45">
        <v>0</v>
      </c>
      <c r="BJ122" s="54">
        <v>1.278295103</v>
      </c>
      <c r="BK122" s="49">
        <f t="shared" si="16"/>
        <v>110.073834614</v>
      </c>
    </row>
    <row r="123" spans="1:63" ht="12.75">
      <c r="A123" s="11"/>
      <c r="B123" s="24" t="s">
        <v>120</v>
      </c>
      <c r="C123" s="80">
        <v>0</v>
      </c>
      <c r="D123" s="53">
        <v>8.050965886</v>
      </c>
      <c r="E123" s="45">
        <v>0</v>
      </c>
      <c r="F123" s="45">
        <v>0</v>
      </c>
      <c r="G123" s="54">
        <v>0</v>
      </c>
      <c r="H123" s="80">
        <v>1.557665283</v>
      </c>
      <c r="I123" s="45">
        <v>0</v>
      </c>
      <c r="J123" s="45">
        <v>0</v>
      </c>
      <c r="K123" s="45">
        <v>0</v>
      </c>
      <c r="L123" s="54">
        <v>4.0347816320000005</v>
      </c>
      <c r="M123" s="80">
        <v>0</v>
      </c>
      <c r="N123" s="53">
        <v>0</v>
      </c>
      <c r="O123" s="45">
        <v>0</v>
      </c>
      <c r="P123" s="45">
        <v>0</v>
      </c>
      <c r="Q123" s="54">
        <v>0</v>
      </c>
      <c r="R123" s="80">
        <v>0.504097637</v>
      </c>
      <c r="S123" s="45">
        <v>0</v>
      </c>
      <c r="T123" s="45">
        <v>0</v>
      </c>
      <c r="U123" s="45">
        <v>0</v>
      </c>
      <c r="V123" s="54">
        <v>5.367310592</v>
      </c>
      <c r="W123" s="80">
        <v>0</v>
      </c>
      <c r="X123" s="45">
        <v>0</v>
      </c>
      <c r="Y123" s="45">
        <v>0</v>
      </c>
      <c r="Z123" s="45">
        <v>0</v>
      </c>
      <c r="AA123" s="54">
        <v>0</v>
      </c>
      <c r="AB123" s="80">
        <v>0.054963883000000005</v>
      </c>
      <c r="AC123" s="45">
        <v>0</v>
      </c>
      <c r="AD123" s="45">
        <v>0</v>
      </c>
      <c r="AE123" s="45">
        <v>0</v>
      </c>
      <c r="AF123" s="54">
        <v>0</v>
      </c>
      <c r="AG123" s="80">
        <v>0</v>
      </c>
      <c r="AH123" s="45">
        <v>0</v>
      </c>
      <c r="AI123" s="45">
        <v>0</v>
      </c>
      <c r="AJ123" s="45">
        <v>0</v>
      </c>
      <c r="AK123" s="54">
        <v>0</v>
      </c>
      <c r="AL123" s="80">
        <v>0.062081665</v>
      </c>
      <c r="AM123" s="45">
        <v>0</v>
      </c>
      <c r="AN123" s="45">
        <v>0</v>
      </c>
      <c r="AO123" s="45">
        <v>0</v>
      </c>
      <c r="AP123" s="54">
        <v>0</v>
      </c>
      <c r="AQ123" s="80">
        <v>0</v>
      </c>
      <c r="AR123" s="53">
        <v>17.460395812</v>
      </c>
      <c r="AS123" s="45">
        <v>0</v>
      </c>
      <c r="AT123" s="45">
        <v>0</v>
      </c>
      <c r="AU123" s="54">
        <v>0</v>
      </c>
      <c r="AV123" s="80">
        <v>110.491129004</v>
      </c>
      <c r="AW123" s="45">
        <v>19.03568365</v>
      </c>
      <c r="AX123" s="45">
        <v>0</v>
      </c>
      <c r="AY123" s="45">
        <v>0</v>
      </c>
      <c r="AZ123" s="54">
        <v>99.97995232400001</v>
      </c>
      <c r="BA123" s="80">
        <v>0</v>
      </c>
      <c r="BB123" s="53">
        <v>0</v>
      </c>
      <c r="BC123" s="45">
        <v>0</v>
      </c>
      <c r="BD123" s="45">
        <v>0</v>
      </c>
      <c r="BE123" s="54">
        <v>0</v>
      </c>
      <c r="BF123" s="80">
        <v>33.996905307000006</v>
      </c>
      <c r="BG123" s="53">
        <v>0.410047575</v>
      </c>
      <c r="BH123" s="45">
        <v>0</v>
      </c>
      <c r="BI123" s="45">
        <v>0</v>
      </c>
      <c r="BJ123" s="54">
        <v>3.763557128</v>
      </c>
      <c r="BK123" s="49">
        <f t="shared" si="16"/>
        <v>304.76953737800005</v>
      </c>
    </row>
    <row r="124" spans="1:63" ht="12.75">
      <c r="A124" s="11"/>
      <c r="B124" s="24" t="s">
        <v>121</v>
      </c>
      <c r="C124" s="80">
        <v>0</v>
      </c>
      <c r="D124" s="53">
        <v>0</v>
      </c>
      <c r="E124" s="45">
        <v>0</v>
      </c>
      <c r="F124" s="45">
        <v>0</v>
      </c>
      <c r="G124" s="54">
        <v>0</v>
      </c>
      <c r="H124" s="80">
        <v>0.162103715</v>
      </c>
      <c r="I124" s="45">
        <v>0.000741701</v>
      </c>
      <c r="J124" s="45">
        <v>0</v>
      </c>
      <c r="K124" s="45">
        <v>0</v>
      </c>
      <c r="L124" s="54">
        <v>0.126196753</v>
      </c>
      <c r="M124" s="80">
        <v>0</v>
      </c>
      <c r="N124" s="53">
        <v>0</v>
      </c>
      <c r="O124" s="45">
        <v>0</v>
      </c>
      <c r="P124" s="45">
        <v>0</v>
      </c>
      <c r="Q124" s="54">
        <v>0</v>
      </c>
      <c r="R124" s="80">
        <v>0.025020806</v>
      </c>
      <c r="S124" s="45">
        <v>0</v>
      </c>
      <c r="T124" s="45">
        <v>0</v>
      </c>
      <c r="U124" s="45">
        <v>0</v>
      </c>
      <c r="V124" s="54">
        <v>0</v>
      </c>
      <c r="W124" s="80">
        <v>0</v>
      </c>
      <c r="X124" s="45">
        <v>0</v>
      </c>
      <c r="Y124" s="45">
        <v>0</v>
      </c>
      <c r="Z124" s="45">
        <v>0</v>
      </c>
      <c r="AA124" s="54">
        <v>0</v>
      </c>
      <c r="AB124" s="80">
        <v>0.000938579</v>
      </c>
      <c r="AC124" s="45">
        <v>0</v>
      </c>
      <c r="AD124" s="45">
        <v>0</v>
      </c>
      <c r="AE124" s="45">
        <v>0</v>
      </c>
      <c r="AF124" s="54">
        <v>0</v>
      </c>
      <c r="AG124" s="80">
        <v>0</v>
      </c>
      <c r="AH124" s="45">
        <v>0</v>
      </c>
      <c r="AI124" s="45">
        <v>0</v>
      </c>
      <c r="AJ124" s="45">
        <v>0</v>
      </c>
      <c r="AK124" s="54">
        <v>0</v>
      </c>
      <c r="AL124" s="80">
        <v>0</v>
      </c>
      <c r="AM124" s="45">
        <v>0</v>
      </c>
      <c r="AN124" s="45">
        <v>0</v>
      </c>
      <c r="AO124" s="45">
        <v>0</v>
      </c>
      <c r="AP124" s="54">
        <v>0</v>
      </c>
      <c r="AQ124" s="80">
        <v>0</v>
      </c>
      <c r="AR124" s="53">
        <v>0</v>
      </c>
      <c r="AS124" s="45">
        <v>0</v>
      </c>
      <c r="AT124" s="45">
        <v>0</v>
      </c>
      <c r="AU124" s="54">
        <v>0</v>
      </c>
      <c r="AV124" s="80">
        <v>7.294679312</v>
      </c>
      <c r="AW124" s="45">
        <v>0.37915665</v>
      </c>
      <c r="AX124" s="45">
        <v>0</v>
      </c>
      <c r="AY124" s="45">
        <v>0</v>
      </c>
      <c r="AZ124" s="54">
        <v>5.718316139</v>
      </c>
      <c r="BA124" s="80">
        <v>0</v>
      </c>
      <c r="BB124" s="53">
        <v>0</v>
      </c>
      <c r="BC124" s="45">
        <v>0</v>
      </c>
      <c r="BD124" s="45">
        <v>0</v>
      </c>
      <c r="BE124" s="54">
        <v>0</v>
      </c>
      <c r="BF124" s="80">
        <v>2.584577135</v>
      </c>
      <c r="BG124" s="53">
        <v>0.862850645</v>
      </c>
      <c r="BH124" s="45">
        <v>0</v>
      </c>
      <c r="BI124" s="45">
        <v>0</v>
      </c>
      <c r="BJ124" s="54">
        <v>0.254574511</v>
      </c>
      <c r="BK124" s="49">
        <f t="shared" si="16"/>
        <v>17.409155946</v>
      </c>
    </row>
    <row r="125" spans="1:63" ht="12.75">
      <c r="A125" s="11"/>
      <c r="B125" s="24" t="s">
        <v>187</v>
      </c>
      <c r="C125" s="80">
        <v>0</v>
      </c>
      <c r="D125" s="53">
        <v>1.78243871</v>
      </c>
      <c r="E125" s="45">
        <v>0</v>
      </c>
      <c r="F125" s="45">
        <v>0</v>
      </c>
      <c r="G125" s="54">
        <v>0</v>
      </c>
      <c r="H125" s="80">
        <v>0.10523268200000001</v>
      </c>
      <c r="I125" s="45">
        <v>0.182220677</v>
      </c>
      <c r="J125" s="45">
        <v>0</v>
      </c>
      <c r="K125" s="45">
        <v>0</v>
      </c>
      <c r="L125" s="54">
        <v>0.051904616</v>
      </c>
      <c r="M125" s="80">
        <v>0</v>
      </c>
      <c r="N125" s="53">
        <v>0</v>
      </c>
      <c r="O125" s="45">
        <v>0</v>
      </c>
      <c r="P125" s="45">
        <v>0</v>
      </c>
      <c r="Q125" s="54">
        <v>0</v>
      </c>
      <c r="R125" s="80">
        <v>0.04568931800000001</v>
      </c>
      <c r="S125" s="45">
        <v>0</v>
      </c>
      <c r="T125" s="45">
        <v>0</v>
      </c>
      <c r="U125" s="45">
        <v>0</v>
      </c>
      <c r="V125" s="54">
        <v>0.114076077</v>
      </c>
      <c r="W125" s="80">
        <v>0</v>
      </c>
      <c r="X125" s="45">
        <v>0</v>
      </c>
      <c r="Y125" s="45">
        <v>0</v>
      </c>
      <c r="Z125" s="45">
        <v>0</v>
      </c>
      <c r="AA125" s="54">
        <v>0</v>
      </c>
      <c r="AB125" s="80">
        <v>0</v>
      </c>
      <c r="AC125" s="45">
        <v>0</v>
      </c>
      <c r="AD125" s="45">
        <v>0</v>
      </c>
      <c r="AE125" s="45">
        <v>0</v>
      </c>
      <c r="AF125" s="54">
        <v>0</v>
      </c>
      <c r="AG125" s="80">
        <v>0</v>
      </c>
      <c r="AH125" s="45">
        <v>0</v>
      </c>
      <c r="AI125" s="45">
        <v>0</v>
      </c>
      <c r="AJ125" s="45">
        <v>0</v>
      </c>
      <c r="AK125" s="54">
        <v>0</v>
      </c>
      <c r="AL125" s="80">
        <v>0</v>
      </c>
      <c r="AM125" s="45">
        <v>0</v>
      </c>
      <c r="AN125" s="45">
        <v>0</v>
      </c>
      <c r="AO125" s="45">
        <v>0</v>
      </c>
      <c r="AP125" s="54">
        <v>0</v>
      </c>
      <c r="AQ125" s="80">
        <v>0</v>
      </c>
      <c r="AR125" s="53">
        <v>0</v>
      </c>
      <c r="AS125" s="45">
        <v>0</v>
      </c>
      <c r="AT125" s="45">
        <v>0</v>
      </c>
      <c r="AU125" s="54">
        <v>0</v>
      </c>
      <c r="AV125" s="80">
        <v>2.0957697360000003</v>
      </c>
      <c r="AW125" s="45">
        <v>0.7318367509999999</v>
      </c>
      <c r="AX125" s="45">
        <v>0</v>
      </c>
      <c r="AY125" s="45">
        <v>0</v>
      </c>
      <c r="AZ125" s="54">
        <v>12.234972556999999</v>
      </c>
      <c r="BA125" s="80">
        <v>0</v>
      </c>
      <c r="BB125" s="53">
        <v>0</v>
      </c>
      <c r="BC125" s="45">
        <v>0</v>
      </c>
      <c r="BD125" s="45">
        <v>0</v>
      </c>
      <c r="BE125" s="54">
        <v>0</v>
      </c>
      <c r="BF125" s="80">
        <v>0.5453939809999999</v>
      </c>
      <c r="BG125" s="53">
        <v>0.039924206</v>
      </c>
      <c r="BH125" s="45">
        <v>0</v>
      </c>
      <c r="BI125" s="45">
        <v>0</v>
      </c>
      <c r="BJ125" s="54">
        <v>1.253446563</v>
      </c>
      <c r="BK125" s="49">
        <f t="shared" si="16"/>
        <v>19.182905873999996</v>
      </c>
    </row>
    <row r="126" spans="1:63" ht="12.75">
      <c r="A126" s="36"/>
      <c r="B126" s="38" t="s">
        <v>79</v>
      </c>
      <c r="C126" s="88">
        <f>SUM(C120:C125)</f>
        <v>0</v>
      </c>
      <c r="D126" s="88">
        <f>SUM(D120:D125)</f>
        <v>47.447029744000005</v>
      </c>
      <c r="E126" s="88">
        <f aca="true" t="shared" si="17" ref="E126:BK126">SUM(E120:E125)</f>
        <v>0</v>
      </c>
      <c r="F126" s="88">
        <f t="shared" si="17"/>
        <v>0</v>
      </c>
      <c r="G126" s="88">
        <f t="shared" si="17"/>
        <v>0</v>
      </c>
      <c r="H126" s="88">
        <f t="shared" si="17"/>
        <v>3.863319692</v>
      </c>
      <c r="I126" s="88">
        <f t="shared" si="17"/>
        <v>1.032254317</v>
      </c>
      <c r="J126" s="88">
        <f t="shared" si="17"/>
        <v>0</v>
      </c>
      <c r="K126" s="88">
        <f t="shared" si="17"/>
        <v>0</v>
      </c>
      <c r="L126" s="88">
        <f t="shared" si="17"/>
        <v>14.506824706</v>
      </c>
      <c r="M126" s="88">
        <f t="shared" si="17"/>
        <v>0</v>
      </c>
      <c r="N126" s="88">
        <f t="shared" si="17"/>
        <v>0</v>
      </c>
      <c r="O126" s="88">
        <f t="shared" si="17"/>
        <v>0</v>
      </c>
      <c r="P126" s="88">
        <f t="shared" si="17"/>
        <v>0</v>
      </c>
      <c r="Q126" s="88">
        <f t="shared" si="17"/>
        <v>0</v>
      </c>
      <c r="R126" s="88">
        <f t="shared" si="17"/>
        <v>1.1904069549999998</v>
      </c>
      <c r="S126" s="88">
        <f t="shared" si="17"/>
        <v>0</v>
      </c>
      <c r="T126" s="88">
        <f t="shared" si="17"/>
        <v>0</v>
      </c>
      <c r="U126" s="88">
        <f t="shared" si="17"/>
        <v>0</v>
      </c>
      <c r="V126" s="88">
        <f t="shared" si="17"/>
        <v>11.685074219</v>
      </c>
      <c r="W126" s="88">
        <f t="shared" si="17"/>
        <v>0</v>
      </c>
      <c r="X126" s="88">
        <f t="shared" si="17"/>
        <v>0</v>
      </c>
      <c r="Y126" s="88">
        <f t="shared" si="17"/>
        <v>0</v>
      </c>
      <c r="Z126" s="88">
        <f t="shared" si="17"/>
        <v>0</v>
      </c>
      <c r="AA126" s="88">
        <f t="shared" si="17"/>
        <v>0</v>
      </c>
      <c r="AB126" s="88">
        <f t="shared" si="17"/>
        <v>0.05590246200000001</v>
      </c>
      <c r="AC126" s="88">
        <f t="shared" si="17"/>
        <v>0</v>
      </c>
      <c r="AD126" s="88">
        <f t="shared" si="17"/>
        <v>0</v>
      </c>
      <c r="AE126" s="88">
        <f t="shared" si="17"/>
        <v>0</v>
      </c>
      <c r="AF126" s="88">
        <f t="shared" si="17"/>
        <v>0</v>
      </c>
      <c r="AG126" s="88">
        <f t="shared" si="17"/>
        <v>0</v>
      </c>
      <c r="AH126" s="88">
        <f t="shared" si="17"/>
        <v>0</v>
      </c>
      <c r="AI126" s="88">
        <f t="shared" si="17"/>
        <v>0</v>
      </c>
      <c r="AJ126" s="88">
        <f t="shared" si="17"/>
        <v>0</v>
      </c>
      <c r="AK126" s="88">
        <f t="shared" si="17"/>
        <v>0</v>
      </c>
      <c r="AL126" s="88">
        <f t="shared" si="17"/>
        <v>0.062823714</v>
      </c>
      <c r="AM126" s="88">
        <f t="shared" si="17"/>
        <v>0</v>
      </c>
      <c r="AN126" s="88">
        <f t="shared" si="17"/>
        <v>0</v>
      </c>
      <c r="AO126" s="88">
        <f t="shared" si="17"/>
        <v>0</v>
      </c>
      <c r="AP126" s="88">
        <f t="shared" si="17"/>
        <v>0</v>
      </c>
      <c r="AQ126" s="88">
        <f t="shared" si="17"/>
        <v>0</v>
      </c>
      <c r="AR126" s="88">
        <f t="shared" si="17"/>
        <v>84.66433535499999</v>
      </c>
      <c r="AS126" s="88">
        <f t="shared" si="17"/>
        <v>0</v>
      </c>
      <c r="AT126" s="88">
        <f t="shared" si="17"/>
        <v>0</v>
      </c>
      <c r="AU126" s="88">
        <f t="shared" si="17"/>
        <v>0</v>
      </c>
      <c r="AV126" s="88">
        <f t="shared" si="17"/>
        <v>148.104869317</v>
      </c>
      <c r="AW126" s="88">
        <f t="shared" si="17"/>
        <v>50.822495535</v>
      </c>
      <c r="AX126" s="88">
        <f t="shared" si="17"/>
        <v>0</v>
      </c>
      <c r="AY126" s="88">
        <f t="shared" si="17"/>
        <v>0</v>
      </c>
      <c r="AZ126" s="88">
        <f t="shared" si="17"/>
        <v>195.555135829</v>
      </c>
      <c r="BA126" s="88">
        <f t="shared" si="17"/>
        <v>0</v>
      </c>
      <c r="BB126" s="88">
        <f t="shared" si="17"/>
        <v>0</v>
      </c>
      <c r="BC126" s="88">
        <f t="shared" si="17"/>
        <v>0</v>
      </c>
      <c r="BD126" s="88">
        <f t="shared" si="17"/>
        <v>0</v>
      </c>
      <c r="BE126" s="88">
        <f t="shared" si="17"/>
        <v>0</v>
      </c>
      <c r="BF126" s="88">
        <f t="shared" si="17"/>
        <v>46.105877113</v>
      </c>
      <c r="BG126" s="88">
        <f t="shared" si="17"/>
        <v>2.147538543</v>
      </c>
      <c r="BH126" s="88">
        <f t="shared" si="17"/>
        <v>0</v>
      </c>
      <c r="BI126" s="88">
        <f t="shared" si="17"/>
        <v>0</v>
      </c>
      <c r="BJ126" s="88">
        <f t="shared" si="17"/>
        <v>9.549423670000001</v>
      </c>
      <c r="BK126" s="88">
        <f t="shared" si="17"/>
        <v>616.7933111710001</v>
      </c>
    </row>
    <row r="127" spans="1:63" ht="4.5" customHeight="1">
      <c r="A127" s="11"/>
      <c r="B127" s="21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1"/>
    </row>
    <row r="128" spans="1:63" ht="12.75">
      <c r="A128" s="36"/>
      <c r="B128" s="93" t="s">
        <v>94</v>
      </c>
      <c r="C128" s="94">
        <f>+C126++C107+C102+C83</f>
        <v>0</v>
      </c>
      <c r="D128" s="77">
        <f>+D126++D107+D102+D83</f>
        <v>1985.7877492779999</v>
      </c>
      <c r="E128" s="77">
        <f aca="true" t="shared" si="18" ref="E128:BJ128">+E126++E107+E102+E83</f>
        <v>0</v>
      </c>
      <c r="F128" s="77">
        <f t="shared" si="18"/>
        <v>0</v>
      </c>
      <c r="G128" s="95">
        <f t="shared" si="18"/>
        <v>0</v>
      </c>
      <c r="H128" s="94">
        <f t="shared" si="18"/>
        <v>139.363891207</v>
      </c>
      <c r="I128" s="77">
        <f t="shared" si="18"/>
        <v>7526.460039832</v>
      </c>
      <c r="J128" s="77">
        <f t="shared" si="18"/>
        <v>1343.49192195</v>
      </c>
      <c r="K128" s="77">
        <f t="shared" si="18"/>
        <v>135.33095797200002</v>
      </c>
      <c r="L128" s="95">
        <f t="shared" si="18"/>
        <v>1293.685504289</v>
      </c>
      <c r="M128" s="94">
        <f t="shared" si="18"/>
        <v>0</v>
      </c>
      <c r="N128" s="77">
        <f t="shared" si="18"/>
        <v>0</v>
      </c>
      <c r="O128" s="77">
        <f t="shared" si="18"/>
        <v>0</v>
      </c>
      <c r="P128" s="77">
        <f t="shared" si="18"/>
        <v>0</v>
      </c>
      <c r="Q128" s="95">
        <f t="shared" si="18"/>
        <v>0</v>
      </c>
      <c r="R128" s="94">
        <f t="shared" si="18"/>
        <v>52.49264527599999</v>
      </c>
      <c r="S128" s="77">
        <f t="shared" si="18"/>
        <v>541.831821804</v>
      </c>
      <c r="T128" s="77">
        <f t="shared" si="18"/>
        <v>79.3970258</v>
      </c>
      <c r="U128" s="77">
        <f t="shared" si="18"/>
        <v>0</v>
      </c>
      <c r="V128" s="95">
        <f t="shared" si="18"/>
        <v>550.195275996</v>
      </c>
      <c r="W128" s="94">
        <f t="shared" si="18"/>
        <v>0</v>
      </c>
      <c r="X128" s="77">
        <f t="shared" si="18"/>
        <v>0</v>
      </c>
      <c r="Y128" s="77">
        <f t="shared" si="18"/>
        <v>0</v>
      </c>
      <c r="Z128" s="77">
        <f t="shared" si="18"/>
        <v>0</v>
      </c>
      <c r="AA128" s="95">
        <f t="shared" si="18"/>
        <v>0</v>
      </c>
      <c r="AB128" s="94">
        <f t="shared" si="18"/>
        <v>2.646825989</v>
      </c>
      <c r="AC128" s="77">
        <f t="shared" si="18"/>
        <v>0.001518709</v>
      </c>
      <c r="AD128" s="77">
        <f t="shared" si="18"/>
        <v>0</v>
      </c>
      <c r="AE128" s="77">
        <f t="shared" si="18"/>
        <v>0</v>
      </c>
      <c r="AF128" s="95">
        <f t="shared" si="18"/>
        <v>0.901714658</v>
      </c>
      <c r="AG128" s="94">
        <f t="shared" si="18"/>
        <v>0</v>
      </c>
      <c r="AH128" s="77">
        <f t="shared" si="18"/>
        <v>0</v>
      </c>
      <c r="AI128" s="77">
        <f t="shared" si="18"/>
        <v>0</v>
      </c>
      <c r="AJ128" s="77">
        <f t="shared" si="18"/>
        <v>0</v>
      </c>
      <c r="AK128" s="95">
        <f t="shared" si="18"/>
        <v>0</v>
      </c>
      <c r="AL128" s="94">
        <f t="shared" si="18"/>
        <v>1.489442554</v>
      </c>
      <c r="AM128" s="77">
        <f t="shared" si="18"/>
        <v>0.012251939</v>
      </c>
      <c r="AN128" s="77">
        <f t="shared" si="18"/>
        <v>0</v>
      </c>
      <c r="AO128" s="77">
        <f t="shared" si="18"/>
        <v>0</v>
      </c>
      <c r="AP128" s="95">
        <f t="shared" si="18"/>
        <v>0</v>
      </c>
      <c r="AQ128" s="94">
        <f t="shared" si="18"/>
        <v>0</v>
      </c>
      <c r="AR128" s="77">
        <f t="shared" si="18"/>
        <v>277.868935227</v>
      </c>
      <c r="AS128" s="77">
        <f t="shared" si="18"/>
        <v>0</v>
      </c>
      <c r="AT128" s="77">
        <f t="shared" si="18"/>
        <v>0</v>
      </c>
      <c r="AU128" s="95">
        <f t="shared" si="18"/>
        <v>0</v>
      </c>
      <c r="AV128" s="52">
        <f t="shared" si="18"/>
        <v>5825.756318400001</v>
      </c>
      <c r="AW128" s="77">
        <f t="shared" si="18"/>
        <v>6677.663982380998</v>
      </c>
      <c r="AX128" s="77">
        <f t="shared" si="18"/>
        <v>218.792935001</v>
      </c>
      <c r="AY128" s="77">
        <f t="shared" si="18"/>
        <v>0</v>
      </c>
      <c r="AZ128" s="97">
        <f t="shared" si="18"/>
        <v>7598.442311250001</v>
      </c>
      <c r="BA128" s="94">
        <f t="shared" si="18"/>
        <v>0</v>
      </c>
      <c r="BB128" s="77">
        <f t="shared" si="18"/>
        <v>0</v>
      </c>
      <c r="BC128" s="77">
        <f t="shared" si="18"/>
        <v>0</v>
      </c>
      <c r="BD128" s="77">
        <f t="shared" si="18"/>
        <v>0</v>
      </c>
      <c r="BE128" s="95">
        <f t="shared" si="18"/>
        <v>0</v>
      </c>
      <c r="BF128" s="94">
        <f t="shared" si="18"/>
        <v>1804.5911073630002</v>
      </c>
      <c r="BG128" s="77">
        <f t="shared" si="18"/>
        <v>851.8101382599999</v>
      </c>
      <c r="BH128" s="77">
        <f t="shared" si="18"/>
        <v>20.624384918</v>
      </c>
      <c r="BI128" s="77">
        <f t="shared" si="18"/>
        <v>0</v>
      </c>
      <c r="BJ128" s="95">
        <f t="shared" si="18"/>
        <v>879.37945366</v>
      </c>
      <c r="BK128" s="52">
        <f>+BK126++BK107+BK102+BK83</f>
        <v>37808.018153713005</v>
      </c>
    </row>
    <row r="129" spans="1:63" ht="4.5" customHeight="1">
      <c r="A129" s="11"/>
      <c r="B129" s="22"/>
      <c r="C129" s="124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5"/>
    </row>
    <row r="130" spans="1:63" ht="14.25" customHeight="1">
      <c r="A130" s="11" t="s">
        <v>5</v>
      </c>
      <c r="B130" s="23" t="s">
        <v>26</v>
      </c>
      <c r="C130" s="124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5"/>
    </row>
    <row r="131" spans="1:63" ht="14.25" customHeight="1">
      <c r="A131" s="32"/>
      <c r="B131" s="28" t="s">
        <v>122</v>
      </c>
      <c r="C131" s="80">
        <v>0</v>
      </c>
      <c r="D131" s="53">
        <v>32.40911613</v>
      </c>
      <c r="E131" s="45">
        <v>0</v>
      </c>
      <c r="F131" s="45">
        <v>0</v>
      </c>
      <c r="G131" s="54">
        <v>0</v>
      </c>
      <c r="H131" s="80">
        <v>2.604395049</v>
      </c>
      <c r="I131" s="45">
        <v>0.295167306</v>
      </c>
      <c r="J131" s="45">
        <v>1.0803038710000001</v>
      </c>
      <c r="K131" s="45">
        <v>0</v>
      </c>
      <c r="L131" s="54">
        <v>52.94305618200001</v>
      </c>
      <c r="M131" s="80">
        <v>0</v>
      </c>
      <c r="N131" s="53">
        <v>0</v>
      </c>
      <c r="O131" s="45">
        <v>0</v>
      </c>
      <c r="P131" s="45">
        <v>0</v>
      </c>
      <c r="Q131" s="54">
        <v>0</v>
      </c>
      <c r="R131" s="80">
        <v>1.344142481</v>
      </c>
      <c r="S131" s="45">
        <v>1.8016368670000003</v>
      </c>
      <c r="T131" s="45">
        <v>3.6194829840000002</v>
      </c>
      <c r="U131" s="45">
        <v>0</v>
      </c>
      <c r="V131" s="54">
        <v>1.48702707</v>
      </c>
      <c r="W131" s="80">
        <v>0</v>
      </c>
      <c r="X131" s="45">
        <v>0</v>
      </c>
      <c r="Y131" s="45">
        <v>0</v>
      </c>
      <c r="Z131" s="45">
        <v>0</v>
      </c>
      <c r="AA131" s="54">
        <v>0</v>
      </c>
      <c r="AB131" s="80">
        <v>0.006626023</v>
      </c>
      <c r="AC131" s="45">
        <v>0</v>
      </c>
      <c r="AD131" s="45">
        <v>0</v>
      </c>
      <c r="AE131" s="45">
        <v>0</v>
      </c>
      <c r="AF131" s="54">
        <v>0.010538687</v>
      </c>
      <c r="AG131" s="80">
        <v>0</v>
      </c>
      <c r="AH131" s="45">
        <v>0</v>
      </c>
      <c r="AI131" s="45">
        <v>0</v>
      </c>
      <c r="AJ131" s="45">
        <v>0</v>
      </c>
      <c r="AK131" s="54">
        <v>0</v>
      </c>
      <c r="AL131" s="80">
        <v>0.0027911389999999998</v>
      </c>
      <c r="AM131" s="45">
        <v>0</v>
      </c>
      <c r="AN131" s="45">
        <v>0</v>
      </c>
      <c r="AO131" s="45">
        <v>0</v>
      </c>
      <c r="AP131" s="54">
        <v>0</v>
      </c>
      <c r="AQ131" s="80">
        <v>0</v>
      </c>
      <c r="AR131" s="53">
        <v>0</v>
      </c>
      <c r="AS131" s="45">
        <v>0</v>
      </c>
      <c r="AT131" s="45">
        <v>0</v>
      </c>
      <c r="AU131" s="54">
        <v>0</v>
      </c>
      <c r="AV131" s="80">
        <v>163.011718279</v>
      </c>
      <c r="AW131" s="45">
        <v>133.733862813</v>
      </c>
      <c r="AX131" s="45">
        <v>0</v>
      </c>
      <c r="AY131" s="45">
        <v>0</v>
      </c>
      <c r="AZ131" s="54">
        <v>590.948117032</v>
      </c>
      <c r="BA131" s="43">
        <v>0</v>
      </c>
      <c r="BB131" s="44">
        <v>0</v>
      </c>
      <c r="BC131" s="43">
        <v>0</v>
      </c>
      <c r="BD131" s="43">
        <v>0</v>
      </c>
      <c r="BE131" s="48">
        <v>0</v>
      </c>
      <c r="BF131" s="43">
        <v>69.705858804</v>
      </c>
      <c r="BG131" s="44">
        <v>20.304951896000002</v>
      </c>
      <c r="BH131" s="43">
        <v>0</v>
      </c>
      <c r="BI131" s="43">
        <v>0</v>
      </c>
      <c r="BJ131" s="48">
        <v>98.198622208</v>
      </c>
      <c r="BK131" s="64">
        <f>SUM(C131:BJ131)</f>
        <v>1173.5074148209999</v>
      </c>
    </row>
    <row r="132" spans="1:63" ht="13.5" thickBot="1">
      <c r="A132" s="40"/>
      <c r="B132" s="96" t="s">
        <v>79</v>
      </c>
      <c r="C132" s="50">
        <f>SUM(C131)</f>
        <v>0</v>
      </c>
      <c r="D132" s="78">
        <f aca="true" t="shared" si="19" ref="D132:BK132">SUM(D131)</f>
        <v>32.40911613</v>
      </c>
      <c r="E132" s="78">
        <f t="shared" si="19"/>
        <v>0</v>
      </c>
      <c r="F132" s="78">
        <f t="shared" si="19"/>
        <v>0</v>
      </c>
      <c r="G132" s="75">
        <f t="shared" si="19"/>
        <v>0</v>
      </c>
      <c r="H132" s="50">
        <f t="shared" si="19"/>
        <v>2.604395049</v>
      </c>
      <c r="I132" s="78">
        <f t="shared" si="19"/>
        <v>0.295167306</v>
      </c>
      <c r="J132" s="78">
        <f t="shared" si="19"/>
        <v>1.0803038710000001</v>
      </c>
      <c r="K132" s="78">
        <f t="shared" si="19"/>
        <v>0</v>
      </c>
      <c r="L132" s="75">
        <f t="shared" si="19"/>
        <v>52.94305618200001</v>
      </c>
      <c r="M132" s="50">
        <f t="shared" si="19"/>
        <v>0</v>
      </c>
      <c r="N132" s="78">
        <f t="shared" si="19"/>
        <v>0</v>
      </c>
      <c r="O132" s="78">
        <f t="shared" si="19"/>
        <v>0</v>
      </c>
      <c r="P132" s="78">
        <f t="shared" si="19"/>
        <v>0</v>
      </c>
      <c r="Q132" s="75">
        <f t="shared" si="19"/>
        <v>0</v>
      </c>
      <c r="R132" s="50">
        <f t="shared" si="19"/>
        <v>1.344142481</v>
      </c>
      <c r="S132" s="78">
        <f t="shared" si="19"/>
        <v>1.8016368670000003</v>
      </c>
      <c r="T132" s="78">
        <f t="shared" si="19"/>
        <v>3.6194829840000002</v>
      </c>
      <c r="U132" s="78">
        <f t="shared" si="19"/>
        <v>0</v>
      </c>
      <c r="V132" s="75">
        <f t="shared" si="19"/>
        <v>1.48702707</v>
      </c>
      <c r="W132" s="50">
        <f t="shared" si="19"/>
        <v>0</v>
      </c>
      <c r="X132" s="78">
        <f t="shared" si="19"/>
        <v>0</v>
      </c>
      <c r="Y132" s="78">
        <f t="shared" si="19"/>
        <v>0</v>
      </c>
      <c r="Z132" s="78">
        <f t="shared" si="19"/>
        <v>0</v>
      </c>
      <c r="AA132" s="75">
        <f t="shared" si="19"/>
        <v>0</v>
      </c>
      <c r="AB132" s="50">
        <f t="shared" si="19"/>
        <v>0.006626023</v>
      </c>
      <c r="AC132" s="78">
        <f t="shared" si="19"/>
        <v>0</v>
      </c>
      <c r="AD132" s="78">
        <f t="shared" si="19"/>
        <v>0</v>
      </c>
      <c r="AE132" s="78">
        <f t="shared" si="19"/>
        <v>0</v>
      </c>
      <c r="AF132" s="75">
        <f t="shared" si="19"/>
        <v>0.010538687</v>
      </c>
      <c r="AG132" s="50">
        <f t="shared" si="19"/>
        <v>0</v>
      </c>
      <c r="AH132" s="78">
        <f t="shared" si="19"/>
        <v>0</v>
      </c>
      <c r="AI132" s="78">
        <f t="shared" si="19"/>
        <v>0</v>
      </c>
      <c r="AJ132" s="78">
        <f t="shared" si="19"/>
        <v>0</v>
      </c>
      <c r="AK132" s="75">
        <f t="shared" si="19"/>
        <v>0</v>
      </c>
      <c r="AL132" s="50">
        <f t="shared" si="19"/>
        <v>0.0027911389999999998</v>
      </c>
      <c r="AM132" s="78">
        <f t="shared" si="19"/>
        <v>0</v>
      </c>
      <c r="AN132" s="78">
        <f t="shared" si="19"/>
        <v>0</v>
      </c>
      <c r="AO132" s="78">
        <f t="shared" si="19"/>
        <v>0</v>
      </c>
      <c r="AP132" s="75">
        <f t="shared" si="19"/>
        <v>0</v>
      </c>
      <c r="AQ132" s="50">
        <f t="shared" si="19"/>
        <v>0</v>
      </c>
      <c r="AR132" s="78">
        <f t="shared" si="19"/>
        <v>0</v>
      </c>
      <c r="AS132" s="78">
        <f t="shared" si="19"/>
        <v>0</v>
      </c>
      <c r="AT132" s="78">
        <f t="shared" si="19"/>
        <v>0</v>
      </c>
      <c r="AU132" s="75">
        <f t="shared" si="19"/>
        <v>0</v>
      </c>
      <c r="AV132" s="50">
        <f t="shared" si="19"/>
        <v>163.011718279</v>
      </c>
      <c r="AW132" s="78">
        <f t="shared" si="19"/>
        <v>133.733862813</v>
      </c>
      <c r="AX132" s="78">
        <f t="shared" si="19"/>
        <v>0</v>
      </c>
      <c r="AY132" s="78">
        <f t="shared" si="19"/>
        <v>0</v>
      </c>
      <c r="AZ132" s="75">
        <f t="shared" si="19"/>
        <v>590.948117032</v>
      </c>
      <c r="BA132" s="51">
        <f t="shared" si="19"/>
        <v>0</v>
      </c>
      <c r="BB132" s="78">
        <f t="shared" si="19"/>
        <v>0</v>
      </c>
      <c r="BC132" s="78">
        <f t="shared" si="19"/>
        <v>0</v>
      </c>
      <c r="BD132" s="78">
        <f t="shared" si="19"/>
        <v>0</v>
      </c>
      <c r="BE132" s="98">
        <f t="shared" si="19"/>
        <v>0</v>
      </c>
      <c r="BF132" s="50">
        <f t="shared" si="19"/>
        <v>69.705858804</v>
      </c>
      <c r="BG132" s="78">
        <f t="shared" si="19"/>
        <v>20.304951896000002</v>
      </c>
      <c r="BH132" s="78">
        <f t="shared" si="19"/>
        <v>0</v>
      </c>
      <c r="BI132" s="78">
        <f t="shared" si="19"/>
        <v>0</v>
      </c>
      <c r="BJ132" s="75">
        <f t="shared" si="19"/>
        <v>98.198622208</v>
      </c>
      <c r="BK132" s="76">
        <f t="shared" si="19"/>
        <v>1173.5074148209999</v>
      </c>
    </row>
    <row r="133" spans="1:63" ht="6" customHeight="1">
      <c r="A133" s="4"/>
      <c r="B133" s="16"/>
      <c r="C133" s="27"/>
      <c r="D133" s="34"/>
      <c r="E133" s="27"/>
      <c r="F133" s="27"/>
      <c r="G133" s="27"/>
      <c r="H133" s="27"/>
      <c r="I133" s="27"/>
      <c r="J133" s="27"/>
      <c r="K133" s="27"/>
      <c r="L133" s="27"/>
      <c r="M133" s="27"/>
      <c r="N133" s="3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34"/>
      <c r="AS133" s="27"/>
      <c r="AT133" s="27"/>
      <c r="AU133" s="27"/>
      <c r="AV133" s="27"/>
      <c r="AW133" s="27"/>
      <c r="AX133" s="27"/>
      <c r="AY133" s="27"/>
      <c r="AZ133" s="27"/>
      <c r="BA133" s="27"/>
      <c r="BB133" s="34"/>
      <c r="BC133" s="27"/>
      <c r="BD133" s="27"/>
      <c r="BE133" s="27"/>
      <c r="BF133" s="27"/>
      <c r="BG133" s="34"/>
      <c r="BH133" s="27"/>
      <c r="BI133" s="27"/>
      <c r="BJ133" s="27"/>
      <c r="BK133" s="30"/>
    </row>
    <row r="134" spans="1:63" ht="12.75">
      <c r="A134" s="4"/>
      <c r="B134" s="4" t="s">
        <v>123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41" t="s">
        <v>124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30"/>
    </row>
    <row r="135" spans="1:63" ht="12.75">
      <c r="A135" s="4"/>
      <c r="B135" s="4" t="s">
        <v>125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2" t="s">
        <v>126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3:63" ht="12.75"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127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2:63" ht="12.75">
      <c r="B137" s="4" t="s">
        <v>128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129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130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131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/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132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1:BK71"/>
    <mergeCell ref="C74:BK74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6:BK86"/>
    <mergeCell ref="M3:V3"/>
    <mergeCell ref="C10:BK10"/>
    <mergeCell ref="C14:BK14"/>
    <mergeCell ref="C68:BK68"/>
    <mergeCell ref="C119:BK119"/>
    <mergeCell ref="C87:BK87"/>
    <mergeCell ref="C84:BK84"/>
    <mergeCell ref="C90:BK90"/>
    <mergeCell ref="C103:BK103"/>
    <mergeCell ref="C104:BK104"/>
    <mergeCell ref="C108:BK108"/>
    <mergeCell ref="C127:BK127"/>
    <mergeCell ref="A1:A5"/>
    <mergeCell ref="C105:BK105"/>
    <mergeCell ref="C129:BK129"/>
    <mergeCell ref="C130:BK130"/>
    <mergeCell ref="C109:BK109"/>
    <mergeCell ref="C110:BK110"/>
    <mergeCell ref="C113:BK113"/>
    <mergeCell ref="C117:BK117"/>
    <mergeCell ref="C118:BK118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1" max="11" width="9.140625" style="0" bestFit="1" customWidth="1"/>
    <col min="12" max="12" width="20.00390625" style="0" bestFit="1" customWidth="1"/>
  </cols>
  <sheetData>
    <row r="2" spans="2:12" ht="12.75">
      <c r="B2" s="155" t="s">
        <v>186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12" ht="12.75">
      <c r="B3" s="155" t="s">
        <v>184</v>
      </c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90</v>
      </c>
      <c r="J4" s="15" t="s">
        <v>91</v>
      </c>
      <c r="K4" s="15" t="s">
        <v>70</v>
      </c>
      <c r="L4" s="15" t="s">
        <v>92</v>
      </c>
    </row>
    <row r="5" spans="2:12" ht="12.75">
      <c r="B5" s="12">
        <v>1</v>
      </c>
      <c r="C5" s="13" t="s">
        <v>35</v>
      </c>
      <c r="D5" s="103">
        <v>0</v>
      </c>
      <c r="E5" s="79">
        <v>0.010875755</v>
      </c>
      <c r="F5" s="79">
        <v>0.473700521</v>
      </c>
      <c r="G5" s="79">
        <v>0.00700665</v>
      </c>
      <c r="H5" s="79">
        <v>0.027833812</v>
      </c>
      <c r="I5" s="79"/>
      <c r="J5" s="99"/>
      <c r="K5" s="99">
        <f>SUM(D5:J5)</f>
        <v>0.519416738</v>
      </c>
      <c r="L5" s="118">
        <v>0</v>
      </c>
    </row>
    <row r="6" spans="2:12" ht="12.75">
      <c r="B6" s="12">
        <v>2</v>
      </c>
      <c r="C6" s="14" t="s">
        <v>36</v>
      </c>
      <c r="D6" s="79">
        <v>73.42400971699999</v>
      </c>
      <c r="E6" s="79">
        <v>192.444741202</v>
      </c>
      <c r="F6" s="79">
        <v>296.562207267</v>
      </c>
      <c r="G6" s="79">
        <v>7.7267332170000005</v>
      </c>
      <c r="H6" s="79">
        <v>7.847577797</v>
      </c>
      <c r="I6" s="79"/>
      <c r="J6" s="99"/>
      <c r="K6" s="99">
        <f aca="true" t="shared" si="0" ref="K6:K40">SUM(D6:J6)</f>
        <v>578.0052691999999</v>
      </c>
      <c r="L6" s="117">
        <v>20.100733769999998</v>
      </c>
    </row>
    <row r="7" spans="2:12" ht="12.75">
      <c r="B7" s="12">
        <v>3</v>
      </c>
      <c r="C7" s="13" t="s">
        <v>37</v>
      </c>
      <c r="D7" s="79">
        <v>0.006076155000000001</v>
      </c>
      <c r="E7" s="79">
        <v>0.136468349</v>
      </c>
      <c r="F7" s="79">
        <v>0.9386748229999999</v>
      </c>
      <c r="G7" s="79">
        <v>0.003347303</v>
      </c>
      <c r="H7" s="79">
        <v>0.01903758</v>
      </c>
      <c r="I7" s="79"/>
      <c r="J7" s="99"/>
      <c r="K7" s="99">
        <f t="shared" si="0"/>
        <v>1.1036042099999999</v>
      </c>
      <c r="L7" s="118">
        <v>0.12021242900000001</v>
      </c>
    </row>
    <row r="8" spans="2:12" ht="12.75">
      <c r="B8" s="12">
        <v>4</v>
      </c>
      <c r="C8" s="14" t="s">
        <v>38</v>
      </c>
      <c r="D8" s="79">
        <v>9.195881807</v>
      </c>
      <c r="E8" s="79">
        <v>23.803073407</v>
      </c>
      <c r="F8" s="79">
        <v>41.639788364999994</v>
      </c>
      <c r="G8" s="79">
        <v>0.686614869</v>
      </c>
      <c r="H8" s="79">
        <v>1.245511804</v>
      </c>
      <c r="I8" s="79"/>
      <c r="J8" s="99"/>
      <c r="K8" s="99">
        <f t="shared" si="0"/>
        <v>76.57087025199999</v>
      </c>
      <c r="L8" s="117">
        <v>9.290746524</v>
      </c>
    </row>
    <row r="9" spans="2:12" ht="12.75">
      <c r="B9" s="12">
        <v>5</v>
      </c>
      <c r="C9" s="14" t="s">
        <v>39</v>
      </c>
      <c r="D9" s="79">
        <v>0.822137484</v>
      </c>
      <c r="E9" s="79">
        <v>33.695070228999995</v>
      </c>
      <c r="F9" s="79">
        <v>61.176272274</v>
      </c>
      <c r="G9" s="79">
        <v>1.215904761</v>
      </c>
      <c r="H9" s="79">
        <v>1.174461094</v>
      </c>
      <c r="I9" s="79"/>
      <c r="J9" s="99"/>
      <c r="K9" s="99">
        <f t="shared" si="0"/>
        <v>98.08384584199999</v>
      </c>
      <c r="L9" s="117">
        <v>5.578869835</v>
      </c>
    </row>
    <row r="10" spans="2:12" ht="12.75">
      <c r="B10" s="12">
        <v>6</v>
      </c>
      <c r="C10" s="14" t="s">
        <v>40</v>
      </c>
      <c r="D10" s="79">
        <v>2.3254403949999998</v>
      </c>
      <c r="E10" s="79">
        <v>40.053155649999994</v>
      </c>
      <c r="F10" s="79">
        <v>48.98543049</v>
      </c>
      <c r="G10" s="79">
        <v>0.9112174289999999</v>
      </c>
      <c r="H10" s="79">
        <v>2.040846007</v>
      </c>
      <c r="I10" s="79"/>
      <c r="J10" s="99"/>
      <c r="K10" s="99">
        <f t="shared" si="0"/>
        <v>94.316089971</v>
      </c>
      <c r="L10" s="117">
        <v>9.093272568000001</v>
      </c>
    </row>
    <row r="11" spans="2:12" ht="12.75">
      <c r="B11" s="12">
        <v>7</v>
      </c>
      <c r="C11" s="14" t="s">
        <v>41</v>
      </c>
      <c r="D11" s="79">
        <v>23.202678305000003</v>
      </c>
      <c r="E11" s="79">
        <v>21.502484063</v>
      </c>
      <c r="F11" s="79">
        <v>30.360215778999997</v>
      </c>
      <c r="G11" s="79">
        <v>0.5147550679999999</v>
      </c>
      <c r="H11" s="79">
        <v>0.418097778</v>
      </c>
      <c r="I11" s="79"/>
      <c r="J11" s="99"/>
      <c r="K11" s="99">
        <f t="shared" si="0"/>
        <v>75.998230993</v>
      </c>
      <c r="L11" s="117">
        <v>7.8290403</v>
      </c>
    </row>
    <row r="12" spans="2:12" ht="12.75">
      <c r="B12" s="12">
        <v>8</v>
      </c>
      <c r="C12" s="13" t="s">
        <v>42</v>
      </c>
      <c r="D12" s="79">
        <v>0.014095881</v>
      </c>
      <c r="E12" s="79">
        <v>0.093259196</v>
      </c>
      <c r="F12" s="79">
        <v>2.1095539139999997</v>
      </c>
      <c r="G12" s="79">
        <v>0.124873332</v>
      </c>
      <c r="H12" s="79">
        <v>0.012243081</v>
      </c>
      <c r="I12" s="79"/>
      <c r="J12" s="99"/>
      <c r="K12" s="99">
        <f t="shared" si="0"/>
        <v>2.3540254039999993</v>
      </c>
      <c r="L12" s="117">
        <v>0.011255663</v>
      </c>
    </row>
    <row r="13" spans="2:12" ht="12.75">
      <c r="B13" s="12">
        <v>9</v>
      </c>
      <c r="C13" s="13" t="s">
        <v>43</v>
      </c>
      <c r="D13" s="79">
        <v>0.009292077000000001</v>
      </c>
      <c r="E13" s="79">
        <v>0.327240391</v>
      </c>
      <c r="F13" s="79">
        <v>2.502493038</v>
      </c>
      <c r="G13" s="79">
        <v>0.068479365</v>
      </c>
      <c r="H13" s="79">
        <v>0.031225503999999998</v>
      </c>
      <c r="I13" s="79"/>
      <c r="J13" s="99"/>
      <c r="K13" s="99">
        <f t="shared" si="0"/>
        <v>2.938730375</v>
      </c>
      <c r="L13" s="118">
        <v>0</v>
      </c>
    </row>
    <row r="14" spans="2:12" ht="12.75">
      <c r="B14" s="12">
        <v>10</v>
      </c>
      <c r="C14" s="14" t="s">
        <v>44</v>
      </c>
      <c r="D14" s="79">
        <v>81.442317691</v>
      </c>
      <c r="E14" s="79">
        <v>125.97917445699998</v>
      </c>
      <c r="F14" s="79">
        <v>99.07209327400001</v>
      </c>
      <c r="G14" s="79">
        <v>5.490189834000001</v>
      </c>
      <c r="H14" s="79">
        <v>3.58250154</v>
      </c>
      <c r="I14" s="79"/>
      <c r="J14" s="99"/>
      <c r="K14" s="99">
        <f t="shared" si="0"/>
        <v>315.56627679599995</v>
      </c>
      <c r="L14" s="117">
        <v>2.706789271</v>
      </c>
    </row>
    <row r="15" spans="2:12" ht="12.75">
      <c r="B15" s="12">
        <v>11</v>
      </c>
      <c r="C15" s="14" t="s">
        <v>45</v>
      </c>
      <c r="D15" s="79">
        <v>220.07721748600002</v>
      </c>
      <c r="E15" s="79">
        <v>410.53402419599996</v>
      </c>
      <c r="F15" s="79">
        <v>879.949579894</v>
      </c>
      <c r="G15" s="79">
        <v>25.853227275</v>
      </c>
      <c r="H15" s="79">
        <v>27.919227668</v>
      </c>
      <c r="I15" s="79"/>
      <c r="J15" s="99"/>
      <c r="K15" s="99">
        <f t="shared" si="0"/>
        <v>1564.333276519</v>
      </c>
      <c r="L15" s="117">
        <v>68.27794057</v>
      </c>
    </row>
    <row r="16" spans="2:12" ht="12.75">
      <c r="B16" s="12">
        <v>12</v>
      </c>
      <c r="C16" s="14" t="s">
        <v>46</v>
      </c>
      <c r="D16" s="79">
        <v>253.246162161</v>
      </c>
      <c r="E16" s="79">
        <v>873.750635321</v>
      </c>
      <c r="F16" s="79">
        <v>254.306188126</v>
      </c>
      <c r="G16" s="79">
        <v>7.978182474</v>
      </c>
      <c r="H16" s="79">
        <v>6.497869511999999</v>
      </c>
      <c r="I16" s="79"/>
      <c r="J16" s="99"/>
      <c r="K16" s="99">
        <f t="shared" si="0"/>
        <v>1395.779037594</v>
      </c>
      <c r="L16" s="117">
        <v>33.741750568</v>
      </c>
    </row>
    <row r="17" spans="2:12" ht="12.75">
      <c r="B17" s="12">
        <v>13</v>
      </c>
      <c r="C17" s="14" t="s">
        <v>47</v>
      </c>
      <c r="D17" s="79">
        <v>0.020717723</v>
      </c>
      <c r="E17" s="79">
        <v>3.589195022</v>
      </c>
      <c r="F17" s="79">
        <v>11.99408545</v>
      </c>
      <c r="G17" s="79">
        <v>0.143317681</v>
      </c>
      <c r="H17" s="79">
        <v>0.205866872</v>
      </c>
      <c r="I17" s="79"/>
      <c r="J17" s="99"/>
      <c r="K17" s="99">
        <f t="shared" si="0"/>
        <v>15.953182748</v>
      </c>
      <c r="L17" s="117">
        <v>0.686401097</v>
      </c>
    </row>
    <row r="18" spans="2:12" ht="12.75">
      <c r="B18" s="12">
        <v>14</v>
      </c>
      <c r="C18" s="14" t="s">
        <v>48</v>
      </c>
      <c r="D18" s="79">
        <v>0</v>
      </c>
      <c r="E18" s="79">
        <v>0.933766852</v>
      </c>
      <c r="F18" s="79">
        <v>5.302461828</v>
      </c>
      <c r="G18" s="79">
        <v>0.073010156</v>
      </c>
      <c r="H18" s="79">
        <v>0.17781423300000002</v>
      </c>
      <c r="I18" s="79"/>
      <c r="J18" s="99"/>
      <c r="K18" s="99">
        <f t="shared" si="0"/>
        <v>6.487053069</v>
      </c>
      <c r="L18" s="117">
        <v>0.085832662</v>
      </c>
    </row>
    <row r="19" spans="2:12" ht="12.75">
      <c r="B19" s="12">
        <v>15</v>
      </c>
      <c r="C19" s="14" t="s">
        <v>49</v>
      </c>
      <c r="D19" s="79">
        <v>1.434329926</v>
      </c>
      <c r="E19" s="79">
        <v>10.108618641</v>
      </c>
      <c r="F19" s="79">
        <v>35.4993399</v>
      </c>
      <c r="G19" s="79">
        <v>0.629636403</v>
      </c>
      <c r="H19" s="79">
        <v>0.668820843</v>
      </c>
      <c r="I19" s="79"/>
      <c r="J19" s="99"/>
      <c r="K19" s="99">
        <f t="shared" si="0"/>
        <v>48.340745713000004</v>
      </c>
      <c r="L19" s="117">
        <v>4.562927609</v>
      </c>
    </row>
    <row r="20" spans="2:12" ht="12.75">
      <c r="B20" s="12">
        <v>16</v>
      </c>
      <c r="C20" s="14" t="s">
        <v>50</v>
      </c>
      <c r="D20" s="79">
        <v>551.895295261</v>
      </c>
      <c r="E20" s="79">
        <v>901.1355711049999</v>
      </c>
      <c r="F20" s="79">
        <v>862.9598106630001</v>
      </c>
      <c r="G20" s="79">
        <v>26.447742146</v>
      </c>
      <c r="H20" s="79">
        <v>27.572828502999997</v>
      </c>
      <c r="I20" s="79"/>
      <c r="J20" s="99"/>
      <c r="K20" s="99">
        <f t="shared" si="0"/>
        <v>2370.011247678</v>
      </c>
      <c r="L20" s="117">
        <v>74.443950764</v>
      </c>
    </row>
    <row r="21" spans="2:12" ht="12.75">
      <c r="B21" s="12">
        <v>17</v>
      </c>
      <c r="C21" s="14" t="s">
        <v>51</v>
      </c>
      <c r="D21" s="79">
        <v>22.467984463</v>
      </c>
      <c r="E21" s="79">
        <v>85.045240194</v>
      </c>
      <c r="F21" s="79">
        <v>144.71770518600002</v>
      </c>
      <c r="G21" s="79">
        <v>2.3765558920000003</v>
      </c>
      <c r="H21" s="79">
        <v>8.263039381</v>
      </c>
      <c r="I21" s="79"/>
      <c r="J21" s="99"/>
      <c r="K21" s="99">
        <f t="shared" si="0"/>
        <v>262.870525116</v>
      </c>
      <c r="L21" s="117">
        <v>16.182361034</v>
      </c>
    </row>
    <row r="22" spans="2:12" ht="12.75">
      <c r="B22" s="12">
        <v>18</v>
      </c>
      <c r="C22" s="13" t="s">
        <v>52</v>
      </c>
      <c r="D22" s="103">
        <v>0</v>
      </c>
      <c r="E22" s="79">
        <v>0.016293247</v>
      </c>
      <c r="F22" s="79">
        <v>0.0446366</v>
      </c>
      <c r="G22" s="103">
        <v>0</v>
      </c>
      <c r="H22" s="79">
        <v>0.0044522879999999996</v>
      </c>
      <c r="I22" s="79"/>
      <c r="J22" s="99"/>
      <c r="K22" s="99">
        <f t="shared" si="0"/>
        <v>0.065382135</v>
      </c>
      <c r="L22" s="117">
        <v>0.011570898</v>
      </c>
    </row>
    <row r="23" spans="2:12" ht="12.75">
      <c r="B23" s="12">
        <v>19</v>
      </c>
      <c r="C23" s="14" t="s">
        <v>53</v>
      </c>
      <c r="D23" s="79">
        <v>25.099315394999998</v>
      </c>
      <c r="E23" s="79">
        <v>53.99074455599999</v>
      </c>
      <c r="F23" s="79">
        <v>151.34724257899998</v>
      </c>
      <c r="G23" s="79">
        <v>4.289440315</v>
      </c>
      <c r="H23" s="79">
        <v>3.717805297</v>
      </c>
      <c r="I23" s="79"/>
      <c r="J23" s="99"/>
      <c r="K23" s="99">
        <f t="shared" si="0"/>
        <v>238.44454814199997</v>
      </c>
      <c r="L23" s="117">
        <v>17.159180647</v>
      </c>
    </row>
    <row r="24" spans="2:12" ht="12.75">
      <c r="B24" s="12">
        <v>20</v>
      </c>
      <c r="C24" s="14" t="s">
        <v>54</v>
      </c>
      <c r="D24" s="79">
        <v>5652.094225406</v>
      </c>
      <c r="E24" s="79">
        <v>8770.833056751</v>
      </c>
      <c r="F24" s="79">
        <v>4884.6389233499995</v>
      </c>
      <c r="G24" s="79">
        <v>300.38237727399996</v>
      </c>
      <c r="H24" s="79">
        <v>401.457463527</v>
      </c>
      <c r="I24" s="79"/>
      <c r="J24" s="99"/>
      <c r="K24" s="99">
        <f t="shared" si="0"/>
        <v>20009.406046308</v>
      </c>
      <c r="L24" s="117">
        <v>412.02779635900004</v>
      </c>
    </row>
    <row r="25" spans="2:12" ht="12.75">
      <c r="B25" s="12">
        <v>21</v>
      </c>
      <c r="C25" s="13" t="s">
        <v>55</v>
      </c>
      <c r="D25" s="103">
        <v>0</v>
      </c>
      <c r="E25" s="79">
        <v>0.6290822840000001</v>
      </c>
      <c r="F25" s="79">
        <v>0.730025667</v>
      </c>
      <c r="G25" s="79">
        <v>0.022690606</v>
      </c>
      <c r="H25" s="79">
        <v>0.041321765999999996</v>
      </c>
      <c r="I25" s="79"/>
      <c r="J25" s="99"/>
      <c r="K25" s="99">
        <f t="shared" si="0"/>
        <v>1.4231203230000002</v>
      </c>
      <c r="L25" s="117">
        <v>0.016401332999999997</v>
      </c>
    </row>
    <row r="26" spans="2:12" ht="12.75">
      <c r="B26" s="12">
        <v>22</v>
      </c>
      <c r="C26" s="14" t="s">
        <v>56</v>
      </c>
      <c r="D26" s="79">
        <v>0</v>
      </c>
      <c r="E26" s="79">
        <v>0.976689449</v>
      </c>
      <c r="F26" s="79">
        <v>12.282827110999998</v>
      </c>
      <c r="G26" s="79">
        <v>0.13342189299999999</v>
      </c>
      <c r="H26" s="79">
        <v>0.19184421399999999</v>
      </c>
      <c r="I26" s="79"/>
      <c r="J26" s="99"/>
      <c r="K26" s="99">
        <f t="shared" si="0"/>
        <v>13.584782666999997</v>
      </c>
      <c r="L26" s="117">
        <v>0.551951962</v>
      </c>
    </row>
    <row r="27" spans="2:12" ht="12.75">
      <c r="B27" s="12">
        <v>23</v>
      </c>
      <c r="C27" s="13" t="s">
        <v>57</v>
      </c>
      <c r="D27" s="103">
        <v>0</v>
      </c>
      <c r="E27" s="103">
        <v>0.010016467</v>
      </c>
      <c r="F27" s="79">
        <v>0.093029118</v>
      </c>
      <c r="G27" s="79">
        <v>0.059536947</v>
      </c>
      <c r="H27" s="79">
        <v>0.01054617</v>
      </c>
      <c r="I27" s="79"/>
      <c r="J27" s="99"/>
      <c r="K27" s="99">
        <f t="shared" si="0"/>
        <v>0.173128702</v>
      </c>
      <c r="L27" s="118">
        <v>0.010052160000000001</v>
      </c>
    </row>
    <row r="28" spans="2:12" ht="12.75">
      <c r="B28" s="12">
        <v>24</v>
      </c>
      <c r="C28" s="13" t="s">
        <v>58</v>
      </c>
      <c r="D28" s="103">
        <v>0</v>
      </c>
      <c r="E28" s="79">
        <v>2.862511739</v>
      </c>
      <c r="F28" s="79">
        <v>2.247469435</v>
      </c>
      <c r="G28" s="79">
        <v>0.003151105</v>
      </c>
      <c r="H28" s="79">
        <v>0.085246624</v>
      </c>
      <c r="I28" s="79"/>
      <c r="J28" s="99"/>
      <c r="K28" s="99">
        <f t="shared" si="0"/>
        <v>5.198378902999999</v>
      </c>
      <c r="L28" s="117">
        <v>0.07255845500000001</v>
      </c>
    </row>
    <row r="29" spans="2:12" ht="12.75">
      <c r="B29" s="12">
        <v>25</v>
      </c>
      <c r="C29" s="14" t="s">
        <v>59</v>
      </c>
      <c r="D29" s="79">
        <v>397.5456429</v>
      </c>
      <c r="E29" s="79">
        <v>668.7710644160001</v>
      </c>
      <c r="F29" s="79">
        <v>378.72644597500005</v>
      </c>
      <c r="G29" s="79">
        <v>11.221879204</v>
      </c>
      <c r="H29" s="79">
        <v>13.171552179</v>
      </c>
      <c r="I29" s="79"/>
      <c r="J29" s="99"/>
      <c r="K29" s="99">
        <f t="shared" si="0"/>
        <v>1469.4365846740002</v>
      </c>
      <c r="L29" s="117">
        <v>64.80039344299999</v>
      </c>
    </row>
    <row r="30" spans="2:12" ht="12.75">
      <c r="B30" s="12">
        <v>26</v>
      </c>
      <c r="C30" s="14" t="s">
        <v>60</v>
      </c>
      <c r="D30" s="79">
        <v>30.441947283999998</v>
      </c>
      <c r="E30" s="79">
        <v>29.270440435</v>
      </c>
      <c r="F30" s="79">
        <v>35.81970552</v>
      </c>
      <c r="G30" s="79">
        <v>0.330823594</v>
      </c>
      <c r="H30" s="79">
        <v>0.8299943190000001</v>
      </c>
      <c r="I30" s="79"/>
      <c r="J30" s="99"/>
      <c r="K30" s="99">
        <f t="shared" si="0"/>
        <v>96.692911152</v>
      </c>
      <c r="L30" s="117">
        <v>3.9533931229999997</v>
      </c>
    </row>
    <row r="31" spans="2:12" ht="12.75">
      <c r="B31" s="12">
        <v>27</v>
      </c>
      <c r="C31" s="14" t="s">
        <v>17</v>
      </c>
      <c r="D31" s="79">
        <v>488.693180521</v>
      </c>
      <c r="E31" s="79">
        <v>1593.4329531810001</v>
      </c>
      <c r="F31" s="79">
        <v>1329.242702946</v>
      </c>
      <c r="G31" s="79">
        <v>47.936201879</v>
      </c>
      <c r="H31" s="79">
        <v>49.97160014</v>
      </c>
      <c r="I31" s="79"/>
      <c r="J31" s="99"/>
      <c r="K31" s="99">
        <f t="shared" si="0"/>
        <v>3509.276638667</v>
      </c>
      <c r="L31" s="117">
        <v>118.76813664000001</v>
      </c>
    </row>
    <row r="32" spans="2:12" ht="12.75">
      <c r="B32" s="12">
        <v>28</v>
      </c>
      <c r="C32" s="14" t="s">
        <v>61</v>
      </c>
      <c r="D32" s="79">
        <v>0.3852713</v>
      </c>
      <c r="E32" s="79">
        <v>2.437853584</v>
      </c>
      <c r="F32" s="79">
        <v>7.357391458</v>
      </c>
      <c r="G32" s="79">
        <v>0.157165753</v>
      </c>
      <c r="H32" s="79">
        <v>0.432851263</v>
      </c>
      <c r="I32" s="79"/>
      <c r="J32" s="99"/>
      <c r="K32" s="99">
        <f t="shared" si="0"/>
        <v>10.770533358</v>
      </c>
      <c r="L32" s="117">
        <v>0.380098589</v>
      </c>
    </row>
    <row r="33" spans="2:12" ht="12.75">
      <c r="B33" s="12">
        <v>29</v>
      </c>
      <c r="C33" s="14" t="s">
        <v>62</v>
      </c>
      <c r="D33" s="79">
        <v>32.438260491</v>
      </c>
      <c r="E33" s="79">
        <v>199.181918491</v>
      </c>
      <c r="F33" s="79">
        <v>124.100886451</v>
      </c>
      <c r="G33" s="79">
        <v>1.909897578</v>
      </c>
      <c r="H33" s="79">
        <v>3.196435203</v>
      </c>
      <c r="I33" s="79"/>
      <c r="J33" s="99"/>
      <c r="K33" s="99">
        <f t="shared" si="0"/>
        <v>360.827398214</v>
      </c>
      <c r="L33" s="117">
        <v>31.255010692000003</v>
      </c>
    </row>
    <row r="34" spans="2:12" ht="12.75">
      <c r="B34" s="12">
        <v>30</v>
      </c>
      <c r="C34" s="14" t="s">
        <v>63</v>
      </c>
      <c r="D34" s="79">
        <v>248.790631693</v>
      </c>
      <c r="E34" s="79">
        <v>599.703646594</v>
      </c>
      <c r="F34" s="79">
        <v>201.40791871800002</v>
      </c>
      <c r="G34" s="79">
        <v>3.061766879</v>
      </c>
      <c r="H34" s="79">
        <v>5.387989832</v>
      </c>
      <c r="I34" s="79"/>
      <c r="J34" s="99"/>
      <c r="K34" s="99">
        <f t="shared" si="0"/>
        <v>1058.351953716</v>
      </c>
      <c r="L34" s="117">
        <v>17.054524547</v>
      </c>
    </row>
    <row r="35" spans="2:12" ht="12.75">
      <c r="B35" s="12">
        <v>31</v>
      </c>
      <c r="C35" s="13" t="s">
        <v>64</v>
      </c>
      <c r="D35" s="103">
        <v>0</v>
      </c>
      <c r="E35" s="79">
        <v>0.753364206</v>
      </c>
      <c r="F35" s="79">
        <v>1.254866855</v>
      </c>
      <c r="G35" s="79">
        <v>0.000711287</v>
      </c>
      <c r="H35" s="79">
        <v>0.015450526000000001</v>
      </c>
      <c r="I35" s="79"/>
      <c r="J35" s="99"/>
      <c r="K35" s="99">
        <f t="shared" si="0"/>
        <v>2.024392874</v>
      </c>
      <c r="L35" s="118">
        <v>0</v>
      </c>
    </row>
    <row r="36" spans="2:12" ht="12.75">
      <c r="B36" s="12">
        <v>32</v>
      </c>
      <c r="C36" s="14" t="s">
        <v>65</v>
      </c>
      <c r="D36" s="79">
        <v>311.131951525</v>
      </c>
      <c r="E36" s="79">
        <v>429.49970811799994</v>
      </c>
      <c r="F36" s="79">
        <v>496.901424787</v>
      </c>
      <c r="G36" s="79">
        <v>25.726253685</v>
      </c>
      <c r="H36" s="79">
        <v>17.519438025</v>
      </c>
      <c r="I36" s="79"/>
      <c r="J36" s="99"/>
      <c r="K36" s="99">
        <f t="shared" si="0"/>
        <v>1280.77877614</v>
      </c>
      <c r="L36" s="117">
        <v>65.502725417</v>
      </c>
    </row>
    <row r="37" spans="2:12" ht="12.75">
      <c r="B37" s="12">
        <v>33</v>
      </c>
      <c r="C37" s="14" t="s">
        <v>66</v>
      </c>
      <c r="D37" s="79">
        <v>0.0050398230000000006</v>
      </c>
      <c r="E37" s="79">
        <v>0.09518940699999999</v>
      </c>
      <c r="F37" s="79">
        <v>0.650495551</v>
      </c>
      <c r="G37" s="103">
        <v>0</v>
      </c>
      <c r="H37" s="79">
        <v>0.012688992999999999</v>
      </c>
      <c r="I37" s="79"/>
      <c r="J37" s="99"/>
      <c r="K37" s="99">
        <f t="shared" si="0"/>
        <v>0.763413774</v>
      </c>
      <c r="L37" s="103">
        <v>0.010020035</v>
      </c>
    </row>
    <row r="38" spans="2:12" ht="12.75">
      <c r="B38" s="12">
        <v>34</v>
      </c>
      <c r="C38" s="14" t="s">
        <v>67</v>
      </c>
      <c r="D38" s="79">
        <v>56.705254997000004</v>
      </c>
      <c r="E38" s="79">
        <v>442.277023609</v>
      </c>
      <c r="F38" s="79">
        <v>365.77015097599997</v>
      </c>
      <c r="G38" s="79">
        <v>10.068688691</v>
      </c>
      <c r="H38" s="79">
        <v>9.745731401999999</v>
      </c>
      <c r="I38" s="79"/>
      <c r="J38" s="99"/>
      <c r="K38" s="99">
        <f t="shared" si="0"/>
        <v>884.5668496750001</v>
      </c>
      <c r="L38" s="99">
        <v>66.70699093099999</v>
      </c>
    </row>
    <row r="39" spans="2:12" ht="12.75">
      <c r="B39" s="12">
        <v>35</v>
      </c>
      <c r="C39" s="14" t="s">
        <v>68</v>
      </c>
      <c r="D39" s="79">
        <v>0.070068564</v>
      </c>
      <c r="E39" s="79">
        <v>29.867863562</v>
      </c>
      <c r="F39" s="79">
        <v>9.838715701000002</v>
      </c>
      <c r="G39" s="79">
        <v>0.115452644</v>
      </c>
      <c r="H39" s="79">
        <v>0.209895956</v>
      </c>
      <c r="I39" s="79"/>
      <c r="J39" s="99"/>
      <c r="K39" s="99">
        <f t="shared" si="0"/>
        <v>40.101996427</v>
      </c>
      <c r="L39" s="99">
        <v>4.692029783</v>
      </c>
    </row>
    <row r="40" spans="2:12" ht="12.75">
      <c r="B40" s="12">
        <v>36</v>
      </c>
      <c r="C40" s="14" t="s">
        <v>69</v>
      </c>
      <c r="D40" s="79">
        <v>304.06278734800003</v>
      </c>
      <c r="E40" s="79">
        <v>966.1705614860001</v>
      </c>
      <c r="F40" s="79">
        <v>611.5764036539999</v>
      </c>
      <c r="G40" s="79">
        <v>12.003936718</v>
      </c>
      <c r="H40" s="79">
        <v>23.086200438</v>
      </c>
      <c r="I40" s="79"/>
      <c r="J40" s="99"/>
      <c r="K40" s="99">
        <f t="shared" si="0"/>
        <v>1916.899889644</v>
      </c>
      <c r="L40" s="99">
        <v>117.82249514300001</v>
      </c>
    </row>
    <row r="41" spans="2:12" ht="15">
      <c r="B41" s="15" t="s">
        <v>11</v>
      </c>
      <c r="C41" s="100"/>
      <c r="D41" s="99">
        <f aca="true" t="shared" si="1" ref="D41:L41">SUM(D5:D40)</f>
        <v>8787.047213779</v>
      </c>
      <c r="E41" s="99">
        <f t="shared" si="1"/>
        <v>16513.922575612003</v>
      </c>
      <c r="F41" s="99">
        <f t="shared" si="1"/>
        <v>11392.580863244</v>
      </c>
      <c r="G41" s="99">
        <f t="shared" si="1"/>
        <v>497.67418990699997</v>
      </c>
      <c r="H41" s="99">
        <f t="shared" si="1"/>
        <v>616.7933111709999</v>
      </c>
      <c r="I41" s="99">
        <f t="shared" si="1"/>
        <v>0</v>
      </c>
      <c r="J41" s="99">
        <f t="shared" si="1"/>
        <v>0</v>
      </c>
      <c r="K41" s="99">
        <f t="shared" si="1"/>
        <v>37808.01815371301</v>
      </c>
      <c r="L41" s="99">
        <f t="shared" si="1"/>
        <v>1173.5074148209999</v>
      </c>
    </row>
    <row r="42" ht="12.75">
      <c r="B42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rastopar</cp:lastModifiedBy>
  <cp:lastPrinted>2014-03-24T10:58:12Z</cp:lastPrinted>
  <dcterms:created xsi:type="dcterms:W3CDTF">2014-01-06T04:43:23Z</dcterms:created>
  <dcterms:modified xsi:type="dcterms:W3CDTF">2014-09-09T05:46:52Z</dcterms:modified>
  <cp:category/>
  <cp:version/>
  <cp:contentType/>
  <cp:contentStatus/>
</cp:coreProperties>
</file>