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<sst xmlns="http://schemas.openxmlformats.org/spreadsheetml/2006/main" count="224" uniqueCount="189">
  <si>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</si>
  <si>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</si>
  <si>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</si>
  <si>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</si>
  <si>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</si>
  <si>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</si>
  <si>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</si>
  <si>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</si>
  <si>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</si>
  <si>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</si>
  <si>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</si>
  <si>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</si>
  <si>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</si>
  <si>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</si>
  <si>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</si>
  <si>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</si>
  <si>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</si>
  <si>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</si>
  <si>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</si>
  <si>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</si>
  <si>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</si>
  <si>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</si>
  <si>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</si>
  <si>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</si>
  <si>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</si>
  <si>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</si>
  <si>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</si>
  <si>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</si>
  <si>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</si>
  <si>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</si>
  <si>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</si>
  <si>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</si>
  <si>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</si>
  <si>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</si>
  <si>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</si>
  <si>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</si>
  <si>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</si>
  <si>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</si>
  <si>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</si>
  <si>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</si>
  <si>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</si>
  <si>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</si>
  <si>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</si>
  <si>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</si>
  <si>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</si>
  <si>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</si>
  <si>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</si>
  <si>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</si>
  <si>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</si>
  <si>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</si>
  <si>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</si>
  <si>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</si>
  <si>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</si>
  <si>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</si>
  <si>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</si>
  <si>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</si>
  <si>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</si>
  <si>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</si>
  <si>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</si>
  <si>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</si>
  <si>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</si>
  <si>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</si>
  <si>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</si>
  <si>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</si>
  <si>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</si>
  <si>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</si>
  <si>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</si>
  <si>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</si>
  <si>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</si>
  <si>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</si>
  <si>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</si>
  <si>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</si>
  <si>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</si>
  <si>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</si>
  <si>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</si>
  <si>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</si>
  <si>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</si>
  <si>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</si>
  <si>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</si>
  <si>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</si>
  <si>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</si>
  <si>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</si>
  <si>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</si>
  <si>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</si>
  <si>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</si>
  <si>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</si>
  <si>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</si>
  <si>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</si>
  <si>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</si>
  <si>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</si>
  <si>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</si>
  <si>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</si>
  <si>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</si>
  <si>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</si>
  <si>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</si>
  <si>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</si>
  <si>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</si>
  <si>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</si>
  <si>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</si>
  <si>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</si>
  <si>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</si>
  <si>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</si>
  <si>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</si>
  <si>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</si>
  <si>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</si>
  <si>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</si>
  <si>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</si>
  <si>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</si>
  <si>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</si>
  <si>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</si>
  <si>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RGESS FUND - SERIES 1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</si>
  <si>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</si>
  <si>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</si>
  <si>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</si>
  <si>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</si>
  <si>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</si>
  <si>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</si>
  <si>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</si>
  <si>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</si>
  <si>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</si>
  <si>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</si>
  <si>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</si>
  <si>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</si>
  <si>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</si>
  <si>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</si>
  <si>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</si>
  <si>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</si>
  <si>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</si>
  <si>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</si>
  <si>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</si>
  <si>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</si>
  <si>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</si>
  <si>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</si>
  <si>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</si>
  <si>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</si>
  <si>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</si>
  <si>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</si>
  <si>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</si>
  <si>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</si>
  <si>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</si>
  <si>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</si>
  <si>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</si>
  <si>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</si>
  <si>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</si>
  <si>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</si>
  <si>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</si>
  <si>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</si>
  <si>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</si>
  <si>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</si>
  <si>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</si>
  <si>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</si>
  <si>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</si>
  <si>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</si>
  <si>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</si>
  <si>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</si>
  <si>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</si>
  <si>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</si>
  <si>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</si>
  <si>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</si>
  <si>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</si>
  <si>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</si>
  <si>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</si>
  <si>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</si>
  <si>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</si>
  <si>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</si>
  <si>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</si>
  <si>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</si>
  <si>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</si>
  <si>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</si>
  <si>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</si>
  <si>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</si>
  <si>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</si>
  <si>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</si>
  <si>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</si>
  <si>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</si>
  <si>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</si>
  <si>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</si>
  <si>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</si>
  <si>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</si>
  <si>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</si>
  <si>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</si>
  <si>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</si>
  <si>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</si>
  <si>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</si>
  <si>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</si>
  <si>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</si>
  <si>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</si>
  <si>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DSP BlackRock Mutual Fund: Average Assets Under Management (AAUM) as on 31.12.2015 (All figures in Rs. Crore)</t>
  </si>
  <si>
    <t>Table showing State wise /Union Territory wise contribution to AAUM of category of schemes as on 31.12.2015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</si>
</sst>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_(* #,##0.000_);_(* \(#,##0.000\);_(* &quot;-&quot;??_);_(@_)"/>
    <numFmt numFmtId="175" formatCode="0.000"/>
    <numFmt numFmtId="176" formatCode="0.0000"/>
    <numFmt numFmtId="177" formatCode="_(* #,##0.0000_);_(* \(#,##0.0000\);_(* &quot;-&quot;??_);_(@_)"/>
    <numFmt numFmtId="178" formatCode="_(* #,##0.00000_);_(* \(#,##0.00000\);_(* &quot;-&quot;??_);_(@_)"/>
    <numFmt numFmtId="179" formatCode="#,##0.000"/>
    <numFmt numFmtId="180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72" fontId="1" fillId="33" borderId="21" xfId="42" applyNumberFormat="1" applyFont="1" applyFill="1" applyBorder="1" applyAlignment="1">
      <alignment/>
    </xf>
    <xf numFmtId="172" fontId="1" fillId="33" borderId="22" xfId="42" applyNumberFormat="1" applyFont="1" applyFill="1" applyBorder="1" applyAlignment="1">
      <alignment/>
    </xf>
    <xf numFmtId="172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3" fontId="0" fillId="0" borderId="15" xfId="42" applyFont="1" applyFill="1" applyBorder="1" applyAlignment="1">
      <alignment horizontal="center"/>
    </xf>
    <xf numFmtId="172" fontId="1" fillId="33" borderId="16" xfId="42" applyNumberFormat="1" applyFont="1" applyFill="1" applyBorder="1" applyAlignment="1">
      <alignment horizontal="center"/>
    </xf>
    <xf numFmtId="172" fontId="1" fillId="33" borderId="23" xfId="42" applyNumberFormat="1" applyFont="1" applyFill="1" applyBorder="1" applyAlignment="1">
      <alignment horizontal="center"/>
    </xf>
    <xf numFmtId="43" fontId="1" fillId="0" borderId="18" xfId="42" applyFont="1" applyBorder="1" applyAlignment="1">
      <alignment/>
    </xf>
    <xf numFmtId="43" fontId="1" fillId="0" borderId="19" xfId="42" applyFont="1" applyBorder="1" applyAlignment="1">
      <alignment/>
    </xf>
    <xf numFmtId="43" fontId="9" fillId="0" borderId="24" xfId="42" applyFont="1" applyFill="1" applyBorder="1" applyAlignment="1">
      <alignment horizontal="right"/>
    </xf>
    <xf numFmtId="43" fontId="1" fillId="33" borderId="15" xfId="42" applyNumberFormat="1" applyFont="1" applyFill="1" applyBorder="1" applyAlignment="1">
      <alignment/>
    </xf>
    <xf numFmtId="43" fontId="9" fillId="0" borderId="10" xfId="42" applyNumberFormat="1" applyFont="1" applyBorder="1" applyAlignment="1">
      <alignment horizontal="center"/>
    </xf>
    <xf numFmtId="43" fontId="9" fillId="0" borderId="10" xfId="42" applyNumberFormat="1" applyFont="1" applyBorder="1" applyAlignment="1">
      <alignment horizontal="right"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2" fontId="6" fillId="0" borderId="33" xfId="56" applyNumberFormat="1" applyFont="1" applyFill="1" applyBorder="1" applyAlignment="1">
      <alignment horizontal="center"/>
      <protection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7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2" fontId="2" fillId="0" borderId="33" xfId="56" applyNumberFormat="1" applyFont="1" applyFill="1" applyBorder="1" applyAlignment="1">
      <alignment horizontal="center" vertical="top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3" fontId="6" fillId="0" borderId="36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3" fontId="0" fillId="0" borderId="37" xfId="42" applyFont="1" applyBorder="1" applyAlignment="1">
      <alignment horizontal="center"/>
    </xf>
    <xf numFmtId="43" fontId="0" fillId="0" borderId="38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3" fillId="0" borderId="39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"/>
  <sheetViews>
    <sheetView tabSelected="1" zoomScale="85" zoomScaleNormal="85" zoomScalePageLayoutView="0" workbookViewId="0" topLeftCell="A1">
      <pane xSplit="2" ySplit="5" topLeftCell="AX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8" width="7.00390625" style="2" customWidth="1"/>
    <col min="19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10.7109375" style="2" customWidth="1"/>
    <col min="63" max="63" width="13.421875" style="31" customWidth="1"/>
    <col min="64" max="16384" width="9.140625" style="2" customWidth="1"/>
  </cols>
  <sheetData>
    <row r="1" spans="1:256" s="1" customFormat="1" ht="19.5" thickBot="1">
      <c r="A1" s="147" t="s">
        <v>71</v>
      </c>
      <c r="B1" s="128" t="s">
        <v>30</v>
      </c>
      <c r="C1" s="133" t="s">
        <v>187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48"/>
      <c r="B2" s="129"/>
      <c r="C2" s="119" t="s">
        <v>29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/>
      <c r="W2" s="119" t="s">
        <v>27</v>
      </c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1"/>
      <c r="AQ2" s="119" t="s">
        <v>28</v>
      </c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1"/>
      <c r="BK2" s="136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48"/>
      <c r="B3" s="129"/>
      <c r="C3" s="122" t="s">
        <v>12</v>
      </c>
      <c r="D3" s="123"/>
      <c r="E3" s="123"/>
      <c r="F3" s="123"/>
      <c r="G3" s="123"/>
      <c r="H3" s="123"/>
      <c r="I3" s="123"/>
      <c r="J3" s="123"/>
      <c r="K3" s="123"/>
      <c r="L3" s="124"/>
      <c r="M3" s="122" t="s">
        <v>13</v>
      </c>
      <c r="N3" s="123"/>
      <c r="O3" s="123"/>
      <c r="P3" s="123"/>
      <c r="Q3" s="123"/>
      <c r="R3" s="123"/>
      <c r="S3" s="123"/>
      <c r="T3" s="123"/>
      <c r="U3" s="123"/>
      <c r="V3" s="124"/>
      <c r="W3" s="122" t="s">
        <v>12</v>
      </c>
      <c r="X3" s="123"/>
      <c r="Y3" s="123"/>
      <c r="Z3" s="123"/>
      <c r="AA3" s="123"/>
      <c r="AB3" s="123"/>
      <c r="AC3" s="123"/>
      <c r="AD3" s="123"/>
      <c r="AE3" s="123"/>
      <c r="AF3" s="124"/>
      <c r="AG3" s="122" t="s">
        <v>13</v>
      </c>
      <c r="AH3" s="123"/>
      <c r="AI3" s="123"/>
      <c r="AJ3" s="123"/>
      <c r="AK3" s="123"/>
      <c r="AL3" s="123"/>
      <c r="AM3" s="123"/>
      <c r="AN3" s="123"/>
      <c r="AO3" s="123"/>
      <c r="AP3" s="124"/>
      <c r="AQ3" s="122" t="s">
        <v>12</v>
      </c>
      <c r="AR3" s="123"/>
      <c r="AS3" s="123"/>
      <c r="AT3" s="123"/>
      <c r="AU3" s="123"/>
      <c r="AV3" s="123"/>
      <c r="AW3" s="123"/>
      <c r="AX3" s="123"/>
      <c r="AY3" s="123"/>
      <c r="AZ3" s="124"/>
      <c r="BA3" s="122" t="s">
        <v>13</v>
      </c>
      <c r="BB3" s="123"/>
      <c r="BC3" s="123"/>
      <c r="BD3" s="123"/>
      <c r="BE3" s="123"/>
      <c r="BF3" s="123"/>
      <c r="BG3" s="123"/>
      <c r="BH3" s="123"/>
      <c r="BI3" s="123"/>
      <c r="BJ3" s="124"/>
      <c r="BK3" s="137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48"/>
      <c r="B4" s="129"/>
      <c r="C4" s="113" t="s">
        <v>31</v>
      </c>
      <c r="D4" s="114"/>
      <c r="E4" s="114"/>
      <c r="F4" s="114"/>
      <c r="G4" s="115"/>
      <c r="H4" s="116" t="s">
        <v>32</v>
      </c>
      <c r="I4" s="117"/>
      <c r="J4" s="117"/>
      <c r="K4" s="117"/>
      <c r="L4" s="118"/>
      <c r="M4" s="113" t="s">
        <v>31</v>
      </c>
      <c r="N4" s="114"/>
      <c r="O4" s="114"/>
      <c r="P4" s="114"/>
      <c r="Q4" s="115"/>
      <c r="R4" s="116" t="s">
        <v>32</v>
      </c>
      <c r="S4" s="117"/>
      <c r="T4" s="117"/>
      <c r="U4" s="117"/>
      <c r="V4" s="118"/>
      <c r="W4" s="113" t="s">
        <v>31</v>
      </c>
      <c r="X4" s="114"/>
      <c r="Y4" s="114"/>
      <c r="Z4" s="114"/>
      <c r="AA4" s="115"/>
      <c r="AB4" s="116" t="s">
        <v>32</v>
      </c>
      <c r="AC4" s="117"/>
      <c r="AD4" s="117"/>
      <c r="AE4" s="117"/>
      <c r="AF4" s="118"/>
      <c r="AG4" s="113" t="s">
        <v>31</v>
      </c>
      <c r="AH4" s="114"/>
      <c r="AI4" s="114"/>
      <c r="AJ4" s="114"/>
      <c r="AK4" s="115"/>
      <c r="AL4" s="116" t="s">
        <v>32</v>
      </c>
      <c r="AM4" s="117"/>
      <c r="AN4" s="117"/>
      <c r="AO4" s="117"/>
      <c r="AP4" s="118"/>
      <c r="AQ4" s="113" t="s">
        <v>31</v>
      </c>
      <c r="AR4" s="114"/>
      <c r="AS4" s="114"/>
      <c r="AT4" s="114"/>
      <c r="AU4" s="115"/>
      <c r="AV4" s="116" t="s">
        <v>32</v>
      </c>
      <c r="AW4" s="117"/>
      <c r="AX4" s="117"/>
      <c r="AY4" s="117"/>
      <c r="AZ4" s="118"/>
      <c r="BA4" s="113" t="s">
        <v>31</v>
      </c>
      <c r="BB4" s="114"/>
      <c r="BC4" s="114"/>
      <c r="BD4" s="114"/>
      <c r="BE4" s="115"/>
      <c r="BF4" s="116" t="s">
        <v>32</v>
      </c>
      <c r="BG4" s="117"/>
      <c r="BH4" s="117"/>
      <c r="BI4" s="117"/>
      <c r="BJ4" s="118"/>
      <c r="BK4" s="137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48"/>
      <c r="B5" s="129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8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30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2"/>
    </row>
    <row r="7" spans="1:63" ht="12.75">
      <c r="A7" s="11" t="s">
        <v>72</v>
      </c>
      <c r="B7" s="18" t="s">
        <v>14</v>
      </c>
      <c r="C7" s="130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2"/>
    </row>
    <row r="8" spans="1:63" ht="12.75">
      <c r="A8" s="11"/>
      <c r="B8" s="47" t="s">
        <v>94</v>
      </c>
      <c r="C8" s="45">
        <v>0</v>
      </c>
      <c r="D8" s="53">
        <v>722.678374836</v>
      </c>
      <c r="E8" s="45">
        <v>0</v>
      </c>
      <c r="F8" s="45">
        <v>0</v>
      </c>
      <c r="G8" s="45">
        <v>0</v>
      </c>
      <c r="H8" s="45">
        <v>6.863453146</v>
      </c>
      <c r="I8" s="45">
        <v>2556.8557716490004</v>
      </c>
      <c r="J8" s="45">
        <v>478.34257362100004</v>
      </c>
      <c r="K8" s="45">
        <v>43.886551257</v>
      </c>
      <c r="L8" s="45">
        <v>230.653289726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3.088014905</v>
      </c>
      <c r="S8" s="45">
        <v>47.544330617</v>
      </c>
      <c r="T8" s="45">
        <v>28.266761766000002</v>
      </c>
      <c r="U8" s="45">
        <v>0</v>
      </c>
      <c r="V8" s="45">
        <v>7.233252874999999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0.001273899</v>
      </c>
      <c r="AC8" s="45">
        <v>0</v>
      </c>
      <c r="AD8" s="45">
        <v>0</v>
      </c>
      <c r="AE8" s="45">
        <v>0</v>
      </c>
      <c r="AF8" s="45">
        <v>0.016041982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2.892284073</v>
      </c>
      <c r="AS8" s="45">
        <v>0</v>
      </c>
      <c r="AT8" s="45">
        <v>0</v>
      </c>
      <c r="AU8" s="45">
        <v>0</v>
      </c>
      <c r="AV8" s="45">
        <v>25.89184735</v>
      </c>
      <c r="AW8" s="45">
        <v>2720.665528508</v>
      </c>
      <c r="AX8" s="45">
        <v>58.082070269</v>
      </c>
      <c r="AY8" s="45">
        <v>0</v>
      </c>
      <c r="AZ8" s="45">
        <v>198.69081615899998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8.718161372</v>
      </c>
      <c r="BG8" s="53">
        <v>76.990018082</v>
      </c>
      <c r="BH8" s="45">
        <v>3.664974854</v>
      </c>
      <c r="BI8" s="45">
        <v>0</v>
      </c>
      <c r="BJ8" s="45">
        <v>14.409415982</v>
      </c>
      <c r="BK8" s="91">
        <f>SUM(C8:BJ8)</f>
        <v>7235.434806928002</v>
      </c>
    </row>
    <row r="9" spans="1:63" ht="12.75">
      <c r="A9" s="11"/>
      <c r="B9" s="47" t="s">
        <v>96</v>
      </c>
      <c r="C9" s="45">
        <v>0</v>
      </c>
      <c r="D9" s="53">
        <v>0.54405671</v>
      </c>
      <c r="E9" s="45">
        <v>0</v>
      </c>
      <c r="F9" s="45">
        <v>0</v>
      </c>
      <c r="G9" s="54">
        <v>0</v>
      </c>
      <c r="H9" s="55">
        <v>0.66761062</v>
      </c>
      <c r="I9" s="45">
        <v>0</v>
      </c>
      <c r="J9" s="45">
        <v>0</v>
      </c>
      <c r="K9" s="56">
        <v>0</v>
      </c>
      <c r="L9" s="54">
        <v>1.286986318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0.180370549</v>
      </c>
      <c r="S9" s="45">
        <v>0</v>
      </c>
      <c r="T9" s="45">
        <v>0</v>
      </c>
      <c r="U9" s="45">
        <v>0</v>
      </c>
      <c r="V9" s="54">
        <v>0.008280581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2.4042776370000007</v>
      </c>
      <c r="AW9" s="45">
        <v>2.385010342</v>
      </c>
      <c r="AX9" s="45">
        <v>0</v>
      </c>
      <c r="AY9" s="56">
        <v>0</v>
      </c>
      <c r="AZ9" s="54">
        <v>10.480322375000002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0.441505379</v>
      </c>
      <c r="BG9" s="53">
        <v>1.047889542</v>
      </c>
      <c r="BH9" s="45">
        <v>0</v>
      </c>
      <c r="BI9" s="45">
        <v>0</v>
      </c>
      <c r="BJ9" s="45">
        <v>0.411796705</v>
      </c>
      <c r="BK9" s="91">
        <f>SUM(C9:BJ9)</f>
        <v>19.858106758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K10">SUM(D8:D9)</f>
        <v>723.2224315459999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7.531063766000001</v>
      </c>
      <c r="I10" s="92">
        <f t="shared" si="0"/>
        <v>2556.8557716490004</v>
      </c>
      <c r="J10" s="92">
        <f t="shared" si="0"/>
        <v>478.34257362100004</v>
      </c>
      <c r="K10" s="92">
        <f t="shared" si="0"/>
        <v>43.886551257</v>
      </c>
      <c r="L10" s="92">
        <f t="shared" si="0"/>
        <v>231.940276044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3.268385454</v>
      </c>
      <c r="S10" s="92">
        <f t="shared" si="0"/>
        <v>47.544330617</v>
      </c>
      <c r="T10" s="92">
        <f t="shared" si="0"/>
        <v>28.266761766000002</v>
      </c>
      <c r="U10" s="92">
        <f t="shared" si="0"/>
        <v>0</v>
      </c>
      <c r="V10" s="92">
        <f t="shared" si="0"/>
        <v>7.241533455999999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0.001273899</v>
      </c>
      <c r="AC10" s="92">
        <f t="shared" si="0"/>
        <v>0</v>
      </c>
      <c r="AD10" s="92">
        <f t="shared" si="0"/>
        <v>0</v>
      </c>
      <c r="AE10" s="92">
        <f t="shared" si="0"/>
        <v>0</v>
      </c>
      <c r="AF10" s="92">
        <f t="shared" si="0"/>
        <v>0.016041982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2.892284073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28.296124987</v>
      </c>
      <c r="AW10" s="92">
        <f t="shared" si="0"/>
        <v>2723.05053885</v>
      </c>
      <c r="AX10" s="92">
        <f t="shared" si="0"/>
        <v>58.082070269</v>
      </c>
      <c r="AY10" s="92">
        <f t="shared" si="0"/>
        <v>0</v>
      </c>
      <c r="AZ10" s="92">
        <f t="shared" si="0"/>
        <v>209.171138534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9.159666751000001</v>
      </c>
      <c r="BG10" s="92">
        <f t="shared" si="0"/>
        <v>78.03790762400001</v>
      </c>
      <c r="BH10" s="92">
        <f t="shared" si="0"/>
        <v>3.664974854</v>
      </c>
      <c r="BI10" s="92">
        <f t="shared" si="0"/>
        <v>0</v>
      </c>
      <c r="BJ10" s="92">
        <f t="shared" si="0"/>
        <v>14.821212687000001</v>
      </c>
      <c r="BK10" s="92">
        <f t="shared" si="0"/>
        <v>7255.292913686002</v>
      </c>
    </row>
    <row r="11" spans="1:63" ht="12.75">
      <c r="A11" s="11" t="s">
        <v>73</v>
      </c>
      <c r="B11" s="18" t="s">
        <v>3</v>
      </c>
      <c r="C11" s="125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7"/>
    </row>
    <row r="12" spans="1:63" ht="12.75">
      <c r="A12" s="11"/>
      <c r="B12" s="46" t="s">
        <v>95</v>
      </c>
      <c r="C12" s="45">
        <v>0</v>
      </c>
      <c r="D12" s="53">
        <v>210.742099365</v>
      </c>
      <c r="E12" s="45">
        <v>0</v>
      </c>
      <c r="F12" s="45">
        <v>0</v>
      </c>
      <c r="G12" s="54">
        <v>0</v>
      </c>
      <c r="H12" s="55">
        <v>0.503344287</v>
      </c>
      <c r="I12" s="45">
        <v>11.081111005999999</v>
      </c>
      <c r="J12" s="45">
        <v>0</v>
      </c>
      <c r="K12" s="56">
        <v>51.602757443</v>
      </c>
      <c r="L12" s="54">
        <v>78.19012692300001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0.296778879</v>
      </c>
      <c r="S12" s="45">
        <v>0</v>
      </c>
      <c r="T12" s="45">
        <v>0</v>
      </c>
      <c r="U12" s="45">
        <v>0</v>
      </c>
      <c r="V12" s="54">
        <v>0.008330693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23.944518808</v>
      </c>
      <c r="AS12" s="45">
        <v>0</v>
      </c>
      <c r="AT12" s="56">
        <v>0</v>
      </c>
      <c r="AU12" s="54">
        <v>0</v>
      </c>
      <c r="AV12" s="55">
        <v>3.336145484</v>
      </c>
      <c r="AW12" s="45">
        <v>46.35322369599999</v>
      </c>
      <c r="AX12" s="45">
        <v>0</v>
      </c>
      <c r="AY12" s="56">
        <v>0</v>
      </c>
      <c r="AZ12" s="54">
        <v>51.619230957999996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0.79150267</v>
      </c>
      <c r="BG12" s="53">
        <v>0.33040172199999995</v>
      </c>
      <c r="BH12" s="45">
        <v>0</v>
      </c>
      <c r="BI12" s="45">
        <v>0</v>
      </c>
      <c r="BJ12" s="45">
        <v>4.316183982999999</v>
      </c>
      <c r="BK12" s="91">
        <f>SUM(C12:BJ12)</f>
        <v>483.11575591699994</v>
      </c>
    </row>
    <row r="13" spans="1:63" ht="12.75">
      <c r="A13" s="11"/>
      <c r="B13" s="47" t="s">
        <v>174</v>
      </c>
      <c r="C13" s="45">
        <v>0</v>
      </c>
      <c r="D13" s="53">
        <v>32.516044923</v>
      </c>
      <c r="E13" s="45">
        <v>0</v>
      </c>
      <c r="F13" s="45">
        <v>0</v>
      </c>
      <c r="G13" s="54">
        <v>0</v>
      </c>
      <c r="H13" s="55">
        <v>0.19058496000000003</v>
      </c>
      <c r="I13" s="45">
        <v>5.670008092</v>
      </c>
      <c r="J13" s="45">
        <v>0</v>
      </c>
      <c r="K13" s="56">
        <v>0</v>
      </c>
      <c r="L13" s="54">
        <v>7.255134118000001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0.026323148</v>
      </c>
      <c r="S13" s="45">
        <v>0</v>
      </c>
      <c r="T13" s="45">
        <v>0</v>
      </c>
      <c r="U13" s="45">
        <v>0</v>
      </c>
      <c r="V13" s="54">
        <v>0.000205349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0.522741334</v>
      </c>
      <c r="AW13" s="45">
        <v>2.4749948219999998</v>
      </c>
      <c r="AX13" s="45">
        <v>0</v>
      </c>
      <c r="AY13" s="56">
        <v>0</v>
      </c>
      <c r="AZ13" s="54">
        <v>1.1203435769999999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0.015126409</v>
      </c>
      <c r="BG13" s="53">
        <v>0</v>
      </c>
      <c r="BH13" s="45">
        <v>0</v>
      </c>
      <c r="BI13" s="45">
        <v>0</v>
      </c>
      <c r="BJ13" s="45">
        <v>0</v>
      </c>
      <c r="BK13" s="91">
        <f>SUM(C13:BJ13)</f>
        <v>49.79150673200001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243.258144288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0.693929247</v>
      </c>
      <c r="I14" s="93">
        <f t="shared" si="1"/>
        <v>16.751119097999997</v>
      </c>
      <c r="J14" s="93">
        <f t="shared" si="1"/>
        <v>0</v>
      </c>
      <c r="K14" s="93">
        <f t="shared" si="1"/>
        <v>51.602757443</v>
      </c>
      <c r="L14" s="93">
        <f t="shared" si="1"/>
        <v>85.44526104100001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0.323102027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0.008536042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23.944518808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3.858886818</v>
      </c>
      <c r="AW14" s="93">
        <f t="shared" si="2"/>
        <v>48.82821851799999</v>
      </c>
      <c r="AX14" s="93">
        <f t="shared" si="2"/>
        <v>0</v>
      </c>
      <c r="AY14" s="93">
        <f t="shared" si="2"/>
        <v>0</v>
      </c>
      <c r="AZ14" s="93">
        <f t="shared" si="2"/>
        <v>52.739574534999996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0.8066290789999999</v>
      </c>
      <c r="BG14" s="93">
        <f t="shared" si="2"/>
        <v>0.33040172199999995</v>
      </c>
      <c r="BH14" s="93">
        <f t="shared" si="2"/>
        <v>0</v>
      </c>
      <c r="BI14" s="93">
        <f t="shared" si="2"/>
        <v>0</v>
      </c>
      <c r="BJ14" s="93">
        <f t="shared" si="2"/>
        <v>4.316183982999999</v>
      </c>
      <c r="BK14" s="93">
        <f t="shared" si="2"/>
        <v>532.9072626489999</v>
      </c>
    </row>
    <row r="15" spans="1:63" ht="12.75">
      <c r="A15" s="11" t="s">
        <v>74</v>
      </c>
      <c r="B15" s="18" t="s">
        <v>10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42"/>
    </row>
    <row r="16" spans="1:63" ht="12.75">
      <c r="A16" s="97"/>
      <c r="B16" s="3" t="s">
        <v>130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0.19788389599999998</v>
      </c>
      <c r="I16" s="45">
        <v>0</v>
      </c>
      <c r="J16" s="45">
        <v>0</v>
      </c>
      <c r="K16" s="45">
        <v>0</v>
      </c>
      <c r="L16" s="54">
        <v>1.088424882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0.044125333</v>
      </c>
      <c r="S16" s="45">
        <v>0</v>
      </c>
      <c r="T16" s="45">
        <v>0</v>
      </c>
      <c r="U16" s="45">
        <v>0</v>
      </c>
      <c r="V16" s="54">
        <v>0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0.0025185299999999997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20.910864947</v>
      </c>
      <c r="AW16" s="45">
        <v>13.153728601000001</v>
      </c>
      <c r="AX16" s="45">
        <v>0</v>
      </c>
      <c r="AY16" s="45">
        <v>0</v>
      </c>
      <c r="AZ16" s="54">
        <v>81.69527516800001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5.0200593929999995</v>
      </c>
      <c r="BG16" s="53">
        <v>3.240014249</v>
      </c>
      <c r="BH16" s="45">
        <v>0</v>
      </c>
      <c r="BI16" s="45">
        <v>0</v>
      </c>
      <c r="BJ16" s="56">
        <v>7.281844341</v>
      </c>
      <c r="BK16" s="61">
        <f aca="true" t="shared" si="3" ref="BK16:BK63">SUM(C16:BJ16)</f>
        <v>132.63473934</v>
      </c>
    </row>
    <row r="17" spans="1:63" ht="12.75">
      <c r="A17" s="97"/>
      <c r="B17" s="3" t="s">
        <v>131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0.06437299199999999</v>
      </c>
      <c r="I17" s="45">
        <v>0</v>
      </c>
      <c r="J17" s="45">
        <v>0</v>
      </c>
      <c r="K17" s="45">
        <v>0</v>
      </c>
      <c r="L17" s="54">
        <v>0.071686769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0.010414132000000001</v>
      </c>
      <c r="S17" s="45">
        <v>0</v>
      </c>
      <c r="T17" s="45">
        <v>0</v>
      </c>
      <c r="U17" s="45">
        <v>0</v>
      </c>
      <c r="V17" s="54">
        <v>0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10.024265127</v>
      </c>
      <c r="AW17" s="45">
        <v>10.401980227</v>
      </c>
      <c r="AX17" s="45">
        <v>0</v>
      </c>
      <c r="AY17" s="45">
        <v>0</v>
      </c>
      <c r="AZ17" s="54">
        <v>56.807181807999996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2.055465471</v>
      </c>
      <c r="BG17" s="53">
        <v>0</v>
      </c>
      <c r="BH17" s="45">
        <v>0</v>
      </c>
      <c r="BI17" s="45">
        <v>0</v>
      </c>
      <c r="BJ17" s="56">
        <v>4.719971704</v>
      </c>
      <c r="BK17" s="61">
        <f t="shared" si="3"/>
        <v>84.15533823</v>
      </c>
    </row>
    <row r="18" spans="1:63" ht="12.75">
      <c r="A18" s="97"/>
      <c r="B18" s="3" t="s">
        <v>132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0.12788844200000002</v>
      </c>
      <c r="I18" s="45">
        <v>0.001108623</v>
      </c>
      <c r="J18" s="45">
        <v>0</v>
      </c>
      <c r="K18" s="45">
        <v>0</v>
      </c>
      <c r="L18" s="54">
        <v>0.390499064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0.009304686</v>
      </c>
      <c r="S18" s="45">
        <v>0</v>
      </c>
      <c r="T18" s="45">
        <v>0</v>
      </c>
      <c r="U18" s="45">
        <v>0</v>
      </c>
      <c r="V18" s="54">
        <v>0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13.118089797</v>
      </c>
      <c r="AW18" s="45">
        <v>3.368955309</v>
      </c>
      <c r="AX18" s="45">
        <v>0</v>
      </c>
      <c r="AY18" s="45">
        <v>0</v>
      </c>
      <c r="AZ18" s="54">
        <v>54.424171905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2.863401556</v>
      </c>
      <c r="BG18" s="53">
        <v>1.605812904</v>
      </c>
      <c r="BH18" s="45">
        <v>0</v>
      </c>
      <c r="BI18" s="45">
        <v>0</v>
      </c>
      <c r="BJ18" s="56">
        <v>7.472949842</v>
      </c>
      <c r="BK18" s="61">
        <f t="shared" si="3"/>
        <v>83.38218212800001</v>
      </c>
    </row>
    <row r="19" spans="1:63" ht="12.75">
      <c r="A19" s="97"/>
      <c r="B19" s="3" t="s">
        <v>133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0.17473103599999998</v>
      </c>
      <c r="I19" s="45">
        <v>0</v>
      </c>
      <c r="J19" s="45">
        <v>0</v>
      </c>
      <c r="K19" s="45">
        <v>0</v>
      </c>
      <c r="L19" s="54">
        <v>0.08890052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0.06140021999999999</v>
      </c>
      <c r="S19" s="45">
        <v>0</v>
      </c>
      <c r="T19" s="45">
        <v>0</v>
      </c>
      <c r="U19" s="45">
        <v>0</v>
      </c>
      <c r="V19" s="54">
        <v>0.256672079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17.40348029</v>
      </c>
      <c r="AW19" s="45">
        <v>2.502656651</v>
      </c>
      <c r="AX19" s="45">
        <v>0</v>
      </c>
      <c r="AY19" s="45">
        <v>0</v>
      </c>
      <c r="AZ19" s="54">
        <v>53.136926685999995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5.189271820999999</v>
      </c>
      <c r="BG19" s="53">
        <v>0.145089947</v>
      </c>
      <c r="BH19" s="45">
        <v>0</v>
      </c>
      <c r="BI19" s="45">
        <v>0</v>
      </c>
      <c r="BJ19" s="56">
        <v>8.152238859</v>
      </c>
      <c r="BK19" s="61">
        <f t="shared" si="3"/>
        <v>87.11136810900001</v>
      </c>
    </row>
    <row r="20" spans="1:63" ht="12.75">
      <c r="A20" s="97"/>
      <c r="B20" s="3" t="s">
        <v>134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0.087944427</v>
      </c>
      <c r="I20" s="45">
        <v>0</v>
      </c>
      <c r="J20" s="45">
        <v>0</v>
      </c>
      <c r="K20" s="45">
        <v>0</v>
      </c>
      <c r="L20" s="54">
        <v>0.001291401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0.003228504</v>
      </c>
      <c r="S20" s="45">
        <v>0</v>
      </c>
      <c r="T20" s="45">
        <v>0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16.697098251</v>
      </c>
      <c r="AW20" s="45">
        <v>4.727775941</v>
      </c>
      <c r="AX20" s="45">
        <v>0</v>
      </c>
      <c r="AY20" s="45">
        <v>0</v>
      </c>
      <c r="AZ20" s="54">
        <v>61.584365682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3.665389254</v>
      </c>
      <c r="BG20" s="53">
        <v>0.25513671</v>
      </c>
      <c r="BH20" s="45">
        <v>0</v>
      </c>
      <c r="BI20" s="45">
        <v>0</v>
      </c>
      <c r="BJ20" s="56">
        <v>7.737309478</v>
      </c>
      <c r="BK20" s="61">
        <f t="shared" si="3"/>
        <v>94.759539648</v>
      </c>
    </row>
    <row r="21" spans="1:63" ht="12.75">
      <c r="A21" s="97"/>
      <c r="B21" s="3" t="s">
        <v>135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0.077501291</v>
      </c>
      <c r="I21" s="45">
        <v>0</v>
      </c>
      <c r="J21" s="45">
        <v>0</v>
      </c>
      <c r="K21" s="45">
        <v>0</v>
      </c>
      <c r="L21" s="54">
        <v>0.153639985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0.032424294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10.308089542</v>
      </c>
      <c r="AW21" s="45">
        <v>1.171108515</v>
      </c>
      <c r="AX21" s="45">
        <v>0</v>
      </c>
      <c r="AY21" s="45">
        <v>0</v>
      </c>
      <c r="AZ21" s="54">
        <v>37.926832483999995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2.089279535</v>
      </c>
      <c r="BG21" s="53">
        <v>1.7531040969999998</v>
      </c>
      <c r="BH21" s="45">
        <v>0</v>
      </c>
      <c r="BI21" s="45">
        <v>0</v>
      </c>
      <c r="BJ21" s="56">
        <v>3.121008734</v>
      </c>
      <c r="BK21" s="61">
        <f t="shared" si="3"/>
        <v>56.632988477</v>
      </c>
    </row>
    <row r="22" spans="1:63" ht="12.75">
      <c r="A22" s="97"/>
      <c r="B22" s="3" t="s">
        <v>136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0.150952598</v>
      </c>
      <c r="I22" s="45">
        <v>0</v>
      </c>
      <c r="J22" s="45">
        <v>0</v>
      </c>
      <c r="K22" s="45">
        <v>0</v>
      </c>
      <c r="L22" s="54">
        <v>0.959791718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0.07797918499999999</v>
      </c>
      <c r="S22" s="45">
        <v>0</v>
      </c>
      <c r="T22" s="45">
        <v>0</v>
      </c>
      <c r="U22" s="45">
        <v>0</v>
      </c>
      <c r="V22" s="54">
        <v>0.026159151000000002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0.003080378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12.782851262</v>
      </c>
      <c r="AW22" s="45">
        <v>3.7343155639999996</v>
      </c>
      <c r="AX22" s="45">
        <v>0</v>
      </c>
      <c r="AY22" s="45">
        <v>0</v>
      </c>
      <c r="AZ22" s="54">
        <v>43.146213092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2.950436588</v>
      </c>
      <c r="BG22" s="53">
        <v>1.6268423900000002</v>
      </c>
      <c r="BH22" s="45">
        <v>0</v>
      </c>
      <c r="BI22" s="45">
        <v>0</v>
      </c>
      <c r="BJ22" s="56">
        <v>4.715073568</v>
      </c>
      <c r="BK22" s="61">
        <f t="shared" si="3"/>
        <v>70.173695494</v>
      </c>
    </row>
    <row r="23" spans="1:63" ht="12.75">
      <c r="A23" s="97"/>
      <c r="B23" s="3" t="s">
        <v>137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0.078195672</v>
      </c>
      <c r="I23" s="45">
        <v>0.006189837</v>
      </c>
      <c r="J23" s="45">
        <v>0</v>
      </c>
      <c r="K23" s="45">
        <v>0</v>
      </c>
      <c r="L23" s="54">
        <v>0.074897029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0.041826101</v>
      </c>
      <c r="S23" s="45">
        <v>0</v>
      </c>
      <c r="T23" s="45">
        <v>0</v>
      </c>
      <c r="U23" s="45">
        <v>0</v>
      </c>
      <c r="V23" s="54">
        <v>0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15.362581522</v>
      </c>
      <c r="AW23" s="45">
        <v>1.536345405</v>
      </c>
      <c r="AX23" s="45">
        <v>0</v>
      </c>
      <c r="AY23" s="45">
        <v>0</v>
      </c>
      <c r="AZ23" s="54">
        <v>40.958676362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5.666543933</v>
      </c>
      <c r="BG23" s="53">
        <v>0.153126492</v>
      </c>
      <c r="BH23" s="45">
        <v>0</v>
      </c>
      <c r="BI23" s="45">
        <v>0</v>
      </c>
      <c r="BJ23" s="56">
        <v>6.876638828</v>
      </c>
      <c r="BK23" s="61">
        <f t="shared" si="3"/>
        <v>70.75502118099999</v>
      </c>
    </row>
    <row r="24" spans="1:63" ht="12.75">
      <c r="A24" s="97"/>
      <c r="B24" s="3" t="s">
        <v>175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0.13923587099999998</v>
      </c>
      <c r="I24" s="45">
        <v>0</v>
      </c>
      <c r="J24" s="45">
        <v>0</v>
      </c>
      <c r="K24" s="45">
        <v>0</v>
      </c>
      <c r="L24" s="54">
        <v>0.46505816299999997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0.033343019</v>
      </c>
      <c r="S24" s="45">
        <v>0</v>
      </c>
      <c r="T24" s="45">
        <v>0</v>
      </c>
      <c r="U24" s="45">
        <v>0</v>
      </c>
      <c r="V24" s="54">
        <v>0.051296952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15.277149774999998</v>
      </c>
      <c r="AW24" s="45">
        <v>12.796196598</v>
      </c>
      <c r="AX24" s="45">
        <v>0</v>
      </c>
      <c r="AY24" s="45">
        <v>0</v>
      </c>
      <c r="AZ24" s="54">
        <v>56.451962215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5.509115853000001</v>
      </c>
      <c r="BG24" s="53">
        <v>1.172712872</v>
      </c>
      <c r="BH24" s="45">
        <v>0</v>
      </c>
      <c r="BI24" s="45">
        <v>0</v>
      </c>
      <c r="BJ24" s="56">
        <v>8.047581666</v>
      </c>
      <c r="BK24" s="61">
        <f t="shared" si="3"/>
        <v>99.943652984</v>
      </c>
    </row>
    <row r="25" spans="1:63" ht="12.75">
      <c r="A25" s="97"/>
      <c r="B25" s="3" t="s">
        <v>181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0.105197065</v>
      </c>
      <c r="I25" s="45">
        <v>0</v>
      </c>
      <c r="J25" s="45">
        <v>0</v>
      </c>
      <c r="K25" s="45">
        <v>0</v>
      </c>
      <c r="L25" s="54">
        <v>0.673819754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0.034906227000000005</v>
      </c>
      <c r="S25" s="45">
        <v>0</v>
      </c>
      <c r="T25" s="45">
        <v>1.89142387</v>
      </c>
      <c r="U25" s="45">
        <v>0</v>
      </c>
      <c r="V25" s="54">
        <v>0.018914239000000003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11.407284985999999</v>
      </c>
      <c r="AW25" s="45">
        <v>8.103199745</v>
      </c>
      <c r="AX25" s="45">
        <v>0</v>
      </c>
      <c r="AY25" s="45">
        <v>0</v>
      </c>
      <c r="AZ25" s="54">
        <v>39.059706356999996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2.7467297449999997</v>
      </c>
      <c r="BG25" s="53">
        <v>1.5272350529999998</v>
      </c>
      <c r="BH25" s="45">
        <v>0.659141226</v>
      </c>
      <c r="BI25" s="45">
        <v>0</v>
      </c>
      <c r="BJ25" s="56">
        <v>10.244848296</v>
      </c>
      <c r="BK25" s="61">
        <f t="shared" si="3"/>
        <v>76.47240656299999</v>
      </c>
    </row>
    <row r="26" spans="1:63" ht="12.75">
      <c r="A26" s="97"/>
      <c r="B26" s="3" t="s">
        <v>182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0.135513161</v>
      </c>
      <c r="I26" s="45">
        <v>0.141258048</v>
      </c>
      <c r="J26" s="45">
        <v>0</v>
      </c>
      <c r="K26" s="45">
        <v>0</v>
      </c>
      <c r="L26" s="54">
        <v>0.2837616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0.063519035</v>
      </c>
      <c r="S26" s="45">
        <v>0</v>
      </c>
      <c r="T26" s="45">
        <v>1.8834406460000002</v>
      </c>
      <c r="U26" s="45">
        <v>0</v>
      </c>
      <c r="V26" s="54">
        <v>0.009417203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15.516717386999998</v>
      </c>
      <c r="AW26" s="45">
        <v>13.870546355</v>
      </c>
      <c r="AX26" s="45">
        <v>0</v>
      </c>
      <c r="AY26" s="45">
        <v>0</v>
      </c>
      <c r="AZ26" s="54">
        <v>82.673202095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5.990203331999999</v>
      </c>
      <c r="BG26" s="53">
        <v>0.29076120099999997</v>
      </c>
      <c r="BH26" s="45">
        <v>0</v>
      </c>
      <c r="BI26" s="45">
        <v>0</v>
      </c>
      <c r="BJ26" s="56">
        <v>7.768459161</v>
      </c>
      <c r="BK26" s="61">
        <f t="shared" si="3"/>
        <v>128.62679922399997</v>
      </c>
    </row>
    <row r="27" spans="1:63" ht="12.75">
      <c r="A27" s="97"/>
      <c r="B27" s="3" t="s">
        <v>183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0.11742778300000001</v>
      </c>
      <c r="I27" s="45">
        <v>0</v>
      </c>
      <c r="J27" s="45">
        <v>0</v>
      </c>
      <c r="K27" s="45">
        <v>0</v>
      </c>
      <c r="L27" s="54">
        <v>0.293011342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0.092115189</v>
      </c>
      <c r="S27" s="45">
        <v>2.830126452</v>
      </c>
      <c r="T27" s="45">
        <v>1.8867509679999999</v>
      </c>
      <c r="U27" s="45">
        <v>0</v>
      </c>
      <c r="V27" s="54">
        <v>0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14.190351082000001</v>
      </c>
      <c r="AW27" s="45">
        <v>6.946284550000001</v>
      </c>
      <c r="AX27" s="45">
        <v>0</v>
      </c>
      <c r="AY27" s="45">
        <v>0</v>
      </c>
      <c r="AZ27" s="54">
        <v>47.27724713399999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5.086108692</v>
      </c>
      <c r="BG27" s="53">
        <v>1.742740275</v>
      </c>
      <c r="BH27" s="45">
        <v>0</v>
      </c>
      <c r="BI27" s="45">
        <v>0</v>
      </c>
      <c r="BJ27" s="56">
        <v>10.878263221</v>
      </c>
      <c r="BK27" s="61">
        <f t="shared" si="3"/>
        <v>91.340426688</v>
      </c>
    </row>
    <row r="28" spans="1:63" ht="12.75">
      <c r="A28" s="97"/>
      <c r="B28" s="3" t="s">
        <v>186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3">
        <v>0.11392071499999999</v>
      </c>
      <c r="I28" s="45">
        <v>0</v>
      </c>
      <c r="J28" s="45">
        <v>0</v>
      </c>
      <c r="K28" s="45">
        <v>0</v>
      </c>
      <c r="L28" s="54">
        <v>0.271731738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0.08573995</v>
      </c>
      <c r="S28" s="45">
        <v>0</v>
      </c>
      <c r="T28" s="45">
        <v>2.020310322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4.603376576</v>
      </c>
      <c r="AW28" s="45">
        <v>1.3740950989999998</v>
      </c>
      <c r="AX28" s="45">
        <v>0</v>
      </c>
      <c r="AY28" s="45">
        <v>0</v>
      </c>
      <c r="AZ28" s="54">
        <v>13.546357475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1.659634553</v>
      </c>
      <c r="BG28" s="53">
        <v>0.020181452</v>
      </c>
      <c r="BH28" s="45">
        <v>0</v>
      </c>
      <c r="BI28" s="45">
        <v>0</v>
      </c>
      <c r="BJ28" s="56">
        <v>0.40852303500000003</v>
      </c>
      <c r="BK28" s="61">
        <f t="shared" si="3"/>
        <v>24.103870915</v>
      </c>
    </row>
    <row r="29" spans="1:63" ht="12.75">
      <c r="A29" s="97"/>
      <c r="B29" s="3" t="s">
        <v>138</v>
      </c>
      <c r="C29" s="55">
        <v>0</v>
      </c>
      <c r="D29" s="53">
        <v>11.294147802</v>
      </c>
      <c r="E29" s="45">
        <v>0</v>
      </c>
      <c r="F29" s="45">
        <v>0</v>
      </c>
      <c r="G29" s="54">
        <v>0</v>
      </c>
      <c r="H29" s="73">
        <v>0.18924929399999998</v>
      </c>
      <c r="I29" s="45">
        <v>41.906955677999996</v>
      </c>
      <c r="J29" s="45">
        <v>0</v>
      </c>
      <c r="K29" s="45">
        <v>0</v>
      </c>
      <c r="L29" s="54">
        <v>2.100024807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0.0049412349999999996</v>
      </c>
      <c r="S29" s="45">
        <v>0</v>
      </c>
      <c r="T29" s="45">
        <v>0</v>
      </c>
      <c r="U29" s="45">
        <v>0</v>
      </c>
      <c r="V29" s="54">
        <v>0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0.9818575170000001</v>
      </c>
      <c r="AW29" s="45">
        <v>61.010737389999996</v>
      </c>
      <c r="AX29" s="45">
        <v>0</v>
      </c>
      <c r="AY29" s="45">
        <v>0</v>
      </c>
      <c r="AZ29" s="54">
        <v>41.84465690299999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0.06781659699999999</v>
      </c>
      <c r="BG29" s="53">
        <v>51.681962143999996</v>
      </c>
      <c r="BH29" s="45">
        <v>0</v>
      </c>
      <c r="BI29" s="45">
        <v>0</v>
      </c>
      <c r="BJ29" s="56">
        <v>9.997126857</v>
      </c>
      <c r="BK29" s="61">
        <f t="shared" si="3"/>
        <v>221.07947622399996</v>
      </c>
    </row>
    <row r="30" spans="1:63" ht="12.75">
      <c r="A30" s="97"/>
      <c r="B30" s="3" t="s">
        <v>139</v>
      </c>
      <c r="C30" s="55">
        <v>0</v>
      </c>
      <c r="D30" s="53">
        <v>16.932978883</v>
      </c>
      <c r="E30" s="45">
        <v>0</v>
      </c>
      <c r="F30" s="45">
        <v>0</v>
      </c>
      <c r="G30" s="54">
        <v>0</v>
      </c>
      <c r="H30" s="73">
        <v>0.161643012</v>
      </c>
      <c r="I30" s="45">
        <v>0.06203679</v>
      </c>
      <c r="J30" s="45">
        <v>0</v>
      </c>
      <c r="K30" s="45">
        <v>0</v>
      </c>
      <c r="L30" s="54">
        <v>31.381468854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0.017154268</v>
      </c>
      <c r="S30" s="45">
        <v>0</v>
      </c>
      <c r="T30" s="45">
        <v>0</v>
      </c>
      <c r="U30" s="45">
        <v>0</v>
      </c>
      <c r="V30" s="54">
        <v>0.012407358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0.691396287</v>
      </c>
      <c r="AW30" s="45">
        <v>15.079756225999999</v>
      </c>
      <c r="AX30" s="45">
        <v>0</v>
      </c>
      <c r="AY30" s="45">
        <v>0</v>
      </c>
      <c r="AZ30" s="54">
        <v>28.299071083999998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0.17295344499999998</v>
      </c>
      <c r="BG30" s="53">
        <v>24.987019687</v>
      </c>
      <c r="BH30" s="45">
        <v>0</v>
      </c>
      <c r="BI30" s="45">
        <v>0</v>
      </c>
      <c r="BJ30" s="56">
        <v>21.311386541999997</v>
      </c>
      <c r="BK30" s="61">
        <f t="shared" si="3"/>
        <v>139.109272436</v>
      </c>
    </row>
    <row r="31" spans="1:63" ht="12.75">
      <c r="A31" s="97"/>
      <c r="B31" s="3" t="s">
        <v>140</v>
      </c>
      <c r="C31" s="55">
        <v>0</v>
      </c>
      <c r="D31" s="53">
        <v>7.891061393000001</v>
      </c>
      <c r="E31" s="45">
        <v>0</v>
      </c>
      <c r="F31" s="45">
        <v>0</v>
      </c>
      <c r="G31" s="54">
        <v>0</v>
      </c>
      <c r="H31" s="73">
        <v>0.086665854</v>
      </c>
      <c r="I31" s="45">
        <v>1.128462789</v>
      </c>
      <c r="J31" s="45">
        <v>0</v>
      </c>
      <c r="K31" s="45">
        <v>0</v>
      </c>
      <c r="L31" s="54">
        <v>0.421550645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0.037195645</v>
      </c>
      <c r="S31" s="45">
        <v>0.123985484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0.432110046</v>
      </c>
      <c r="AW31" s="45">
        <v>16.9181728</v>
      </c>
      <c r="AX31" s="45">
        <v>0</v>
      </c>
      <c r="AY31" s="45">
        <v>0</v>
      </c>
      <c r="AZ31" s="54">
        <v>16.335568337999998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0.220981279</v>
      </c>
      <c r="BG31" s="53">
        <v>1.856419839</v>
      </c>
      <c r="BH31" s="45">
        <v>0</v>
      </c>
      <c r="BI31" s="45">
        <v>0</v>
      </c>
      <c r="BJ31" s="56">
        <v>6.113809336</v>
      </c>
      <c r="BK31" s="61">
        <f t="shared" si="3"/>
        <v>51.565983448</v>
      </c>
    </row>
    <row r="32" spans="1:63" ht="12.75">
      <c r="A32" s="97"/>
      <c r="B32" s="3" t="s">
        <v>141</v>
      </c>
      <c r="C32" s="55">
        <v>0</v>
      </c>
      <c r="D32" s="53">
        <v>11.248795931</v>
      </c>
      <c r="E32" s="45">
        <v>0</v>
      </c>
      <c r="F32" s="45">
        <v>0</v>
      </c>
      <c r="G32" s="54">
        <v>0</v>
      </c>
      <c r="H32" s="73">
        <v>0.18704306699999998</v>
      </c>
      <c r="I32" s="45">
        <v>0.273074645</v>
      </c>
      <c r="J32" s="45">
        <v>0</v>
      </c>
      <c r="K32" s="45">
        <v>0</v>
      </c>
      <c r="L32" s="54">
        <v>0.33513706400000004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</v>
      </c>
      <c r="S32" s="45">
        <v>0.062062418999999994</v>
      </c>
      <c r="T32" s="45">
        <v>0</v>
      </c>
      <c r="U32" s="45">
        <v>0</v>
      </c>
      <c r="V32" s="54">
        <v>0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0.856558243</v>
      </c>
      <c r="AW32" s="45">
        <v>23.214942784</v>
      </c>
      <c r="AX32" s="45">
        <v>0</v>
      </c>
      <c r="AY32" s="45">
        <v>0</v>
      </c>
      <c r="AZ32" s="54">
        <v>8.567100517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0.039849537</v>
      </c>
      <c r="BG32" s="53">
        <v>0.185855371</v>
      </c>
      <c r="BH32" s="45">
        <v>0</v>
      </c>
      <c r="BI32" s="45">
        <v>0</v>
      </c>
      <c r="BJ32" s="56">
        <v>13.833834774000001</v>
      </c>
      <c r="BK32" s="61">
        <f t="shared" si="3"/>
        <v>58.80425435200001</v>
      </c>
    </row>
    <row r="33" spans="1:63" ht="12.75">
      <c r="A33" s="97"/>
      <c r="B33" s="3" t="s">
        <v>142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3">
        <v>0.09945203000000001</v>
      </c>
      <c r="I33" s="45">
        <v>13.434440969999999</v>
      </c>
      <c r="J33" s="45">
        <v>0</v>
      </c>
      <c r="K33" s="45">
        <v>0</v>
      </c>
      <c r="L33" s="54">
        <v>1.483585913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</v>
      </c>
      <c r="S33" s="45">
        <v>0.062079919</v>
      </c>
      <c r="T33" s="45">
        <v>0</v>
      </c>
      <c r="U33" s="45">
        <v>0</v>
      </c>
      <c r="V33" s="54">
        <v>0.808058155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1.847432574</v>
      </c>
      <c r="AW33" s="45">
        <v>4.580244934</v>
      </c>
      <c r="AX33" s="45">
        <v>0</v>
      </c>
      <c r="AY33" s="45">
        <v>0</v>
      </c>
      <c r="AZ33" s="54">
        <v>19.201212137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0.250151194</v>
      </c>
      <c r="BG33" s="53">
        <v>0.197845729</v>
      </c>
      <c r="BH33" s="45">
        <v>0</v>
      </c>
      <c r="BI33" s="45">
        <v>0</v>
      </c>
      <c r="BJ33" s="56">
        <v>14.510304556</v>
      </c>
      <c r="BK33" s="61">
        <f t="shared" si="3"/>
        <v>56.474808111</v>
      </c>
    </row>
    <row r="34" spans="1:63" ht="12.75">
      <c r="A34" s="97"/>
      <c r="B34" s="3" t="s">
        <v>143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3">
        <v>0.193136077</v>
      </c>
      <c r="I34" s="45">
        <v>1.151214545</v>
      </c>
      <c r="J34" s="45">
        <v>0</v>
      </c>
      <c r="K34" s="45">
        <v>0</v>
      </c>
      <c r="L34" s="54">
        <v>5.696562126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0.082334058</v>
      </c>
      <c r="S34" s="45">
        <v>0.12381061299999999</v>
      </c>
      <c r="T34" s="45">
        <v>0</v>
      </c>
      <c r="U34" s="45">
        <v>0</v>
      </c>
      <c r="V34" s="54">
        <v>0.32809812400000005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1.824968191</v>
      </c>
      <c r="AW34" s="45">
        <v>6.94502035</v>
      </c>
      <c r="AX34" s="45">
        <v>0</v>
      </c>
      <c r="AY34" s="45">
        <v>0</v>
      </c>
      <c r="AZ34" s="54">
        <v>17.009219759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0.155029688</v>
      </c>
      <c r="BG34" s="53">
        <v>2.675674178</v>
      </c>
      <c r="BH34" s="45">
        <v>0</v>
      </c>
      <c r="BI34" s="45">
        <v>0</v>
      </c>
      <c r="BJ34" s="56">
        <v>6.534649473</v>
      </c>
      <c r="BK34" s="61">
        <f t="shared" si="3"/>
        <v>42.719717182000004</v>
      </c>
    </row>
    <row r="35" spans="1:63" ht="12.75">
      <c r="A35" s="97"/>
      <c r="B35" s="3" t="s">
        <v>144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3">
        <v>0.379910583</v>
      </c>
      <c r="I35" s="45">
        <v>12.731203952</v>
      </c>
      <c r="J35" s="45">
        <v>0</v>
      </c>
      <c r="K35" s="45">
        <v>0</v>
      </c>
      <c r="L35" s="54">
        <v>1.362215873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0.130776096</v>
      </c>
      <c r="S35" s="45">
        <v>0</v>
      </c>
      <c r="T35" s="45">
        <v>0</v>
      </c>
      <c r="U35" s="45">
        <v>0</v>
      </c>
      <c r="V35" s="54">
        <v>0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0.86414097</v>
      </c>
      <c r="AW35" s="45">
        <v>28.723773581</v>
      </c>
      <c r="AX35" s="45">
        <v>0</v>
      </c>
      <c r="AY35" s="45">
        <v>0</v>
      </c>
      <c r="AZ35" s="54">
        <v>27.103921331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0.098972585</v>
      </c>
      <c r="BG35" s="53">
        <v>0.190272184</v>
      </c>
      <c r="BH35" s="45">
        <v>0</v>
      </c>
      <c r="BI35" s="45">
        <v>0</v>
      </c>
      <c r="BJ35" s="56">
        <v>6.606292038</v>
      </c>
      <c r="BK35" s="61">
        <f t="shared" si="3"/>
        <v>78.19147919299999</v>
      </c>
    </row>
    <row r="36" spans="1:63" ht="12.75">
      <c r="A36" s="97"/>
      <c r="B36" s="3" t="s">
        <v>145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3">
        <v>0.06442597</v>
      </c>
      <c r="I36" s="45">
        <v>6.19480484</v>
      </c>
      <c r="J36" s="45">
        <v>0</v>
      </c>
      <c r="K36" s="45">
        <v>0</v>
      </c>
      <c r="L36" s="54">
        <v>1.635428479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0.045841556</v>
      </c>
      <c r="S36" s="45">
        <v>0</v>
      </c>
      <c r="T36" s="45">
        <v>0</v>
      </c>
      <c r="U36" s="45">
        <v>0</v>
      </c>
      <c r="V36" s="54">
        <v>0.185844144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2.0428262299999997</v>
      </c>
      <c r="AW36" s="45">
        <v>3.186152864</v>
      </c>
      <c r="AX36" s="45">
        <v>0</v>
      </c>
      <c r="AY36" s="45">
        <v>0</v>
      </c>
      <c r="AZ36" s="54">
        <v>18.284584303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0.13905927199999998</v>
      </c>
      <c r="BG36" s="53">
        <v>0</v>
      </c>
      <c r="BH36" s="45">
        <v>0</v>
      </c>
      <c r="BI36" s="45">
        <v>0</v>
      </c>
      <c r="BJ36" s="56">
        <v>2.1162602109999997</v>
      </c>
      <c r="BK36" s="61">
        <f t="shared" si="3"/>
        <v>33.895227868999996</v>
      </c>
    </row>
    <row r="37" spans="1:63" ht="12.75">
      <c r="A37" s="97"/>
      <c r="B37" s="3" t="s">
        <v>146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3">
        <v>0.147231715</v>
      </c>
      <c r="I37" s="45">
        <v>0</v>
      </c>
      <c r="J37" s="45">
        <v>0</v>
      </c>
      <c r="K37" s="45">
        <v>0</v>
      </c>
      <c r="L37" s="54">
        <v>8.496454481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0.023346606</v>
      </c>
      <c r="S37" s="45">
        <v>0</v>
      </c>
      <c r="T37" s="45">
        <v>0</v>
      </c>
      <c r="U37" s="45">
        <v>0</v>
      </c>
      <c r="V37" s="54">
        <v>0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1.212023512</v>
      </c>
      <c r="AW37" s="45">
        <v>0.34346669700000004</v>
      </c>
      <c r="AX37" s="45">
        <v>0</v>
      </c>
      <c r="AY37" s="45">
        <v>0</v>
      </c>
      <c r="AZ37" s="54">
        <v>14.805588322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0.189398167</v>
      </c>
      <c r="BG37" s="53">
        <v>0</v>
      </c>
      <c r="BH37" s="45">
        <v>0</v>
      </c>
      <c r="BI37" s="45">
        <v>0</v>
      </c>
      <c r="BJ37" s="56">
        <v>0.78751415</v>
      </c>
      <c r="BK37" s="61">
        <f t="shared" si="3"/>
        <v>26.005023650000002</v>
      </c>
    </row>
    <row r="38" spans="1:63" ht="12.75">
      <c r="A38" s="97"/>
      <c r="B38" s="3" t="s">
        <v>147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3">
        <v>0.278861146</v>
      </c>
      <c r="I38" s="45">
        <v>0.307304919</v>
      </c>
      <c r="J38" s="45">
        <v>0</v>
      </c>
      <c r="K38" s="45">
        <v>0</v>
      </c>
      <c r="L38" s="54">
        <v>0.745329158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0.057773324</v>
      </c>
      <c r="S38" s="45">
        <v>0</v>
      </c>
      <c r="T38" s="45">
        <v>0</v>
      </c>
      <c r="U38" s="45">
        <v>0</v>
      </c>
      <c r="V38" s="54">
        <v>1.2613458039999998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0.6748467770000001</v>
      </c>
      <c r="AW38" s="45">
        <v>5.338064612</v>
      </c>
      <c r="AX38" s="45">
        <v>0</v>
      </c>
      <c r="AY38" s="45">
        <v>0</v>
      </c>
      <c r="AZ38" s="54">
        <v>20.774376592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0.007362848</v>
      </c>
      <c r="BG38" s="53">
        <v>0</v>
      </c>
      <c r="BH38" s="45">
        <v>0</v>
      </c>
      <c r="BI38" s="45">
        <v>0</v>
      </c>
      <c r="BJ38" s="56">
        <v>3.9022970310000002</v>
      </c>
      <c r="BK38" s="61">
        <f t="shared" si="3"/>
        <v>33.347562211</v>
      </c>
    </row>
    <row r="39" spans="1:63" ht="12.75">
      <c r="A39" s="97"/>
      <c r="B39" s="3" t="s">
        <v>148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3">
        <v>0.07935916800000001</v>
      </c>
      <c r="I39" s="45">
        <v>0</v>
      </c>
      <c r="J39" s="45">
        <v>0</v>
      </c>
      <c r="K39" s="45">
        <v>0</v>
      </c>
      <c r="L39" s="54">
        <v>0.30475871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0.096454471</v>
      </c>
      <c r="S39" s="45">
        <v>0</v>
      </c>
      <c r="T39" s="45">
        <v>0</v>
      </c>
      <c r="U39" s="45">
        <v>0</v>
      </c>
      <c r="V39" s="54">
        <v>0.487613936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0.8097635719999999</v>
      </c>
      <c r="AW39" s="45">
        <v>5.466258872999999</v>
      </c>
      <c r="AX39" s="45">
        <v>0</v>
      </c>
      <c r="AY39" s="45">
        <v>0</v>
      </c>
      <c r="AZ39" s="54">
        <v>11.597799687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0.146981628</v>
      </c>
      <c r="BG39" s="53">
        <v>0</v>
      </c>
      <c r="BH39" s="45">
        <v>0</v>
      </c>
      <c r="BI39" s="45">
        <v>0</v>
      </c>
      <c r="BJ39" s="56">
        <v>1.335257039</v>
      </c>
      <c r="BK39" s="61">
        <f t="shared" si="3"/>
        <v>20.324247084</v>
      </c>
    </row>
    <row r="40" spans="1:63" ht="12.75">
      <c r="A40" s="97"/>
      <c r="B40" s="3" t="s">
        <v>149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3">
        <v>0.17857053699999997</v>
      </c>
      <c r="I40" s="45">
        <v>0</v>
      </c>
      <c r="J40" s="45">
        <v>0</v>
      </c>
      <c r="K40" s="45">
        <v>0</v>
      </c>
      <c r="L40" s="54">
        <v>0.082243589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0.015108452</v>
      </c>
      <c r="S40" s="45">
        <v>0</v>
      </c>
      <c r="T40" s="45">
        <v>0</v>
      </c>
      <c r="U40" s="45">
        <v>0</v>
      </c>
      <c r="V40" s="54">
        <v>0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0</v>
      </c>
      <c r="AS40" s="45">
        <v>0</v>
      </c>
      <c r="AT40" s="45">
        <v>0</v>
      </c>
      <c r="AU40" s="54">
        <v>0</v>
      </c>
      <c r="AV40" s="73">
        <v>0.35196675</v>
      </c>
      <c r="AW40" s="45">
        <v>2.732336805</v>
      </c>
      <c r="AX40" s="45">
        <v>0</v>
      </c>
      <c r="AY40" s="45">
        <v>0</v>
      </c>
      <c r="AZ40" s="54">
        <v>3.954040006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0.122687698</v>
      </c>
      <c r="BG40" s="53">
        <v>0</v>
      </c>
      <c r="BH40" s="45">
        <v>0</v>
      </c>
      <c r="BI40" s="45">
        <v>0</v>
      </c>
      <c r="BJ40" s="56">
        <v>1.2163838710000001</v>
      </c>
      <c r="BK40" s="61">
        <f t="shared" si="3"/>
        <v>8.653337708</v>
      </c>
    </row>
    <row r="41" spans="1:63" ht="12.75">
      <c r="A41" s="97"/>
      <c r="B41" s="3" t="s">
        <v>150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3">
        <v>0.205681926</v>
      </c>
      <c r="I41" s="45">
        <v>0</v>
      </c>
      <c r="J41" s="45">
        <v>0</v>
      </c>
      <c r="K41" s="45">
        <v>0</v>
      </c>
      <c r="L41" s="54">
        <v>0.2759027</v>
      </c>
      <c r="M41" s="73">
        <v>0</v>
      </c>
      <c r="N41" s="53">
        <v>0</v>
      </c>
      <c r="O41" s="45">
        <v>0</v>
      </c>
      <c r="P41" s="45">
        <v>0</v>
      </c>
      <c r="Q41" s="54">
        <v>0</v>
      </c>
      <c r="R41" s="73">
        <v>0.001663321</v>
      </c>
      <c r="S41" s="45">
        <v>0</v>
      </c>
      <c r="T41" s="45">
        <v>0</v>
      </c>
      <c r="U41" s="45">
        <v>0</v>
      </c>
      <c r="V41" s="54">
        <v>0.059404322999999995</v>
      </c>
      <c r="W41" s="73">
        <v>0</v>
      </c>
      <c r="X41" s="45">
        <v>0</v>
      </c>
      <c r="Y41" s="45">
        <v>0</v>
      </c>
      <c r="Z41" s="45">
        <v>0</v>
      </c>
      <c r="AA41" s="54">
        <v>0</v>
      </c>
      <c r="AB41" s="73">
        <v>0</v>
      </c>
      <c r="AC41" s="45">
        <v>0</v>
      </c>
      <c r="AD41" s="45">
        <v>0</v>
      </c>
      <c r="AE41" s="45">
        <v>0</v>
      </c>
      <c r="AF41" s="54">
        <v>0</v>
      </c>
      <c r="AG41" s="73">
        <v>0</v>
      </c>
      <c r="AH41" s="45">
        <v>0</v>
      </c>
      <c r="AI41" s="45">
        <v>0</v>
      </c>
      <c r="AJ41" s="45">
        <v>0</v>
      </c>
      <c r="AK41" s="54">
        <v>0</v>
      </c>
      <c r="AL41" s="73">
        <v>0</v>
      </c>
      <c r="AM41" s="45">
        <v>0</v>
      </c>
      <c r="AN41" s="45">
        <v>0</v>
      </c>
      <c r="AO41" s="45">
        <v>0</v>
      </c>
      <c r="AP41" s="54">
        <v>0</v>
      </c>
      <c r="AQ41" s="73">
        <v>0</v>
      </c>
      <c r="AR41" s="53">
        <v>0</v>
      </c>
      <c r="AS41" s="45">
        <v>0</v>
      </c>
      <c r="AT41" s="45">
        <v>0</v>
      </c>
      <c r="AU41" s="54">
        <v>0</v>
      </c>
      <c r="AV41" s="73">
        <v>0.5125146319999999</v>
      </c>
      <c r="AW41" s="45">
        <v>0.177942629</v>
      </c>
      <c r="AX41" s="45">
        <v>0</v>
      </c>
      <c r="AY41" s="45">
        <v>0</v>
      </c>
      <c r="AZ41" s="54">
        <v>8.320920474</v>
      </c>
      <c r="BA41" s="73">
        <v>0</v>
      </c>
      <c r="BB41" s="53">
        <v>0</v>
      </c>
      <c r="BC41" s="45">
        <v>0</v>
      </c>
      <c r="BD41" s="45">
        <v>0</v>
      </c>
      <c r="BE41" s="54">
        <v>0</v>
      </c>
      <c r="BF41" s="73">
        <v>0.078876036</v>
      </c>
      <c r="BG41" s="53">
        <v>0</v>
      </c>
      <c r="BH41" s="45">
        <v>0</v>
      </c>
      <c r="BI41" s="45">
        <v>0</v>
      </c>
      <c r="BJ41" s="56">
        <v>1.364226823</v>
      </c>
      <c r="BK41" s="61">
        <f t="shared" si="3"/>
        <v>10.997132864000001</v>
      </c>
    </row>
    <row r="42" spans="1:63" ht="12.75">
      <c r="A42" s="97"/>
      <c r="B42" s="3" t="s">
        <v>151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3">
        <v>0.125395312</v>
      </c>
      <c r="I42" s="45">
        <v>2.706738572</v>
      </c>
      <c r="J42" s="45">
        <v>0</v>
      </c>
      <c r="K42" s="45">
        <v>0</v>
      </c>
      <c r="L42" s="54">
        <v>2.7126500350000002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0.003032374</v>
      </c>
      <c r="S42" s="45">
        <v>0</v>
      </c>
      <c r="T42" s="45">
        <v>0</v>
      </c>
      <c r="U42" s="45">
        <v>0</v>
      </c>
      <c r="V42" s="54">
        <v>0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0.19921645500000001</v>
      </c>
      <c r="AW42" s="45">
        <v>2.704054098</v>
      </c>
      <c r="AX42" s="45">
        <v>0</v>
      </c>
      <c r="AY42" s="45">
        <v>0</v>
      </c>
      <c r="AZ42" s="54">
        <v>3.071664809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0</v>
      </c>
      <c r="BG42" s="53">
        <v>0</v>
      </c>
      <c r="BH42" s="45">
        <v>0</v>
      </c>
      <c r="BI42" s="45">
        <v>0</v>
      </c>
      <c r="BJ42" s="56">
        <v>0</v>
      </c>
      <c r="BK42" s="61">
        <f t="shared" si="3"/>
        <v>11.522751655</v>
      </c>
    </row>
    <row r="43" spans="1:63" ht="12.75">
      <c r="A43" s="97"/>
      <c r="B43" s="3" t="s">
        <v>152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3">
        <v>0.025226685000000002</v>
      </c>
      <c r="I43" s="45">
        <v>9.719444064</v>
      </c>
      <c r="J43" s="45">
        <v>0</v>
      </c>
      <c r="K43" s="45">
        <v>0</v>
      </c>
      <c r="L43" s="54">
        <v>1.655584185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</v>
      </c>
      <c r="S43" s="45">
        <v>2.947042743</v>
      </c>
      <c r="T43" s="45">
        <v>0</v>
      </c>
      <c r="U43" s="45">
        <v>0</v>
      </c>
      <c r="V43" s="54">
        <v>0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0.157547176</v>
      </c>
      <c r="AW43" s="45">
        <v>11.89563464</v>
      </c>
      <c r="AX43" s="45">
        <v>0</v>
      </c>
      <c r="AY43" s="45">
        <v>0</v>
      </c>
      <c r="AZ43" s="54">
        <v>2.866660305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0.023533692000000002</v>
      </c>
      <c r="BG43" s="53">
        <v>0</v>
      </c>
      <c r="BH43" s="45">
        <v>0</v>
      </c>
      <c r="BI43" s="45">
        <v>0</v>
      </c>
      <c r="BJ43" s="56">
        <v>0</v>
      </c>
      <c r="BK43" s="61">
        <f t="shared" si="3"/>
        <v>29.29067349</v>
      </c>
    </row>
    <row r="44" spans="1:63" ht="12.75">
      <c r="A44" s="97"/>
      <c r="B44" s="3" t="s">
        <v>153</v>
      </c>
      <c r="C44" s="55">
        <v>0</v>
      </c>
      <c r="D44" s="53">
        <v>42.474445175</v>
      </c>
      <c r="E44" s="45">
        <v>0</v>
      </c>
      <c r="F44" s="45">
        <v>0</v>
      </c>
      <c r="G44" s="54">
        <v>0</v>
      </c>
      <c r="H44" s="73">
        <v>0.137899047</v>
      </c>
      <c r="I44" s="45">
        <v>104.453038878</v>
      </c>
      <c r="J44" s="45">
        <v>0</v>
      </c>
      <c r="K44" s="45">
        <v>0</v>
      </c>
      <c r="L44" s="54">
        <v>16.687707299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0.015556831</v>
      </c>
      <c r="S44" s="45">
        <v>64.71868502000001</v>
      </c>
      <c r="T44" s="45">
        <v>0</v>
      </c>
      <c r="U44" s="45">
        <v>0</v>
      </c>
      <c r="V44" s="54">
        <v>0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11.73808387</v>
      </c>
      <c r="AS44" s="45">
        <v>0</v>
      </c>
      <c r="AT44" s="45">
        <v>0</v>
      </c>
      <c r="AU44" s="54">
        <v>0</v>
      </c>
      <c r="AV44" s="73">
        <v>0.45565911600000003</v>
      </c>
      <c r="AW44" s="45">
        <v>25.944484787</v>
      </c>
      <c r="AX44" s="45">
        <v>0</v>
      </c>
      <c r="AY44" s="45">
        <v>0</v>
      </c>
      <c r="AZ44" s="54">
        <v>49.303547044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0.02873483</v>
      </c>
      <c r="BG44" s="53">
        <v>0.293452097</v>
      </c>
      <c r="BH44" s="45">
        <v>0</v>
      </c>
      <c r="BI44" s="45">
        <v>0</v>
      </c>
      <c r="BJ44" s="56">
        <v>0.199547426</v>
      </c>
      <c r="BK44" s="61">
        <f t="shared" si="3"/>
        <v>316.45084142</v>
      </c>
    </row>
    <row r="45" spans="1:63" ht="12.75">
      <c r="A45" s="97"/>
      <c r="B45" s="3" t="s">
        <v>154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3">
        <v>0.006587539</v>
      </c>
      <c r="I45" s="45">
        <v>0</v>
      </c>
      <c r="J45" s="45">
        <v>0</v>
      </c>
      <c r="K45" s="45">
        <v>0</v>
      </c>
      <c r="L45" s="54">
        <v>1.0373616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0</v>
      </c>
      <c r="S45" s="45">
        <v>0</v>
      </c>
      <c r="T45" s="45">
        <v>0</v>
      </c>
      <c r="U45" s="45">
        <v>0</v>
      </c>
      <c r="V45" s="54">
        <v>0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0.07137926800000001</v>
      </c>
      <c r="AW45" s="45">
        <v>2.6924952269999998</v>
      </c>
      <c r="AX45" s="45">
        <v>0</v>
      </c>
      <c r="AY45" s="45">
        <v>0</v>
      </c>
      <c r="AZ45" s="54">
        <v>3.1211937809999997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0</v>
      </c>
      <c r="BG45" s="53">
        <v>0.37444862</v>
      </c>
      <c r="BH45" s="45">
        <v>0</v>
      </c>
      <c r="BI45" s="45">
        <v>0</v>
      </c>
      <c r="BJ45" s="56">
        <v>0.526568371</v>
      </c>
      <c r="BK45" s="61">
        <f t="shared" si="3"/>
        <v>7.830034405999999</v>
      </c>
    </row>
    <row r="46" spans="1:63" ht="12.75">
      <c r="A46" s="97"/>
      <c r="B46" s="3" t="s">
        <v>155</v>
      </c>
      <c r="C46" s="55">
        <v>0</v>
      </c>
      <c r="D46" s="53">
        <v>58.71980645</v>
      </c>
      <c r="E46" s="45">
        <v>0</v>
      </c>
      <c r="F46" s="45">
        <v>0</v>
      </c>
      <c r="G46" s="54">
        <v>0</v>
      </c>
      <c r="H46" s="73">
        <v>0.120590193</v>
      </c>
      <c r="I46" s="45">
        <v>68.736540638</v>
      </c>
      <c r="J46" s="45">
        <v>0</v>
      </c>
      <c r="K46" s="45">
        <v>0</v>
      </c>
      <c r="L46" s="54">
        <v>59.778148167999994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0.022611345</v>
      </c>
      <c r="S46" s="45">
        <v>5.871980645000001</v>
      </c>
      <c r="T46" s="45">
        <v>0</v>
      </c>
      <c r="U46" s="45">
        <v>0</v>
      </c>
      <c r="V46" s="54">
        <v>0.035231884000000005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0.112082026</v>
      </c>
      <c r="AW46" s="45">
        <v>53.476600642</v>
      </c>
      <c r="AX46" s="45">
        <v>0</v>
      </c>
      <c r="AY46" s="45">
        <v>0</v>
      </c>
      <c r="AZ46" s="54">
        <v>21.868270149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0.019344701000000002</v>
      </c>
      <c r="BG46" s="53">
        <v>0</v>
      </c>
      <c r="BH46" s="45">
        <v>0</v>
      </c>
      <c r="BI46" s="45">
        <v>0</v>
      </c>
      <c r="BJ46" s="56">
        <v>0.356374015</v>
      </c>
      <c r="BK46" s="61">
        <f t="shared" si="3"/>
        <v>269.117580856</v>
      </c>
    </row>
    <row r="47" spans="1:63" ht="12.75">
      <c r="A47" s="97"/>
      <c r="B47" s="3" t="s">
        <v>156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3">
        <v>0.366883605</v>
      </c>
      <c r="I47" s="45">
        <v>9.942148897</v>
      </c>
      <c r="J47" s="45">
        <v>0</v>
      </c>
      <c r="K47" s="45">
        <v>0</v>
      </c>
      <c r="L47" s="54">
        <v>5.783729172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0.19592798</v>
      </c>
      <c r="S47" s="45">
        <v>5.834662905</v>
      </c>
      <c r="T47" s="45">
        <v>0</v>
      </c>
      <c r="U47" s="45">
        <v>0</v>
      </c>
      <c r="V47" s="54">
        <v>0.816852806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0.549580301</v>
      </c>
      <c r="AW47" s="45">
        <v>11.126262157</v>
      </c>
      <c r="AX47" s="45">
        <v>0</v>
      </c>
      <c r="AY47" s="45">
        <v>0</v>
      </c>
      <c r="AZ47" s="54">
        <v>36.181599614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0.139208216</v>
      </c>
      <c r="BG47" s="53">
        <v>2.002463388</v>
      </c>
      <c r="BH47" s="45">
        <v>0</v>
      </c>
      <c r="BI47" s="45">
        <v>0</v>
      </c>
      <c r="BJ47" s="56">
        <v>7.408382567</v>
      </c>
      <c r="BK47" s="61">
        <f t="shared" si="3"/>
        <v>80.347701608</v>
      </c>
    </row>
    <row r="48" spans="1:63" ht="12.75">
      <c r="A48" s="97"/>
      <c r="B48" s="3" t="s">
        <v>157</v>
      </c>
      <c r="C48" s="55">
        <v>0</v>
      </c>
      <c r="D48" s="53">
        <v>159.614839974</v>
      </c>
      <c r="E48" s="45">
        <v>0</v>
      </c>
      <c r="F48" s="45">
        <v>0</v>
      </c>
      <c r="G48" s="54">
        <v>0</v>
      </c>
      <c r="H48" s="73">
        <v>0.1306206</v>
      </c>
      <c r="I48" s="45">
        <v>118.366638867</v>
      </c>
      <c r="J48" s="45">
        <v>0</v>
      </c>
      <c r="K48" s="45">
        <v>0</v>
      </c>
      <c r="L48" s="54">
        <v>65.904838703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0.022818836999999998</v>
      </c>
      <c r="S48" s="45">
        <v>0</v>
      </c>
      <c r="T48" s="45">
        <v>0</v>
      </c>
      <c r="U48" s="45">
        <v>0</v>
      </c>
      <c r="V48" s="54">
        <v>0.384410248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0.186322648</v>
      </c>
      <c r="AW48" s="45">
        <v>20.068554509000002</v>
      </c>
      <c r="AX48" s="45">
        <v>0</v>
      </c>
      <c r="AY48" s="45">
        <v>0</v>
      </c>
      <c r="AZ48" s="54">
        <v>81.26617099299999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0.015459068</v>
      </c>
      <c r="BG48" s="53">
        <v>0</v>
      </c>
      <c r="BH48" s="45">
        <v>0</v>
      </c>
      <c r="BI48" s="45">
        <v>0</v>
      </c>
      <c r="BJ48" s="56">
        <v>0.042248134</v>
      </c>
      <c r="BK48" s="61">
        <f t="shared" si="3"/>
        <v>446.00292258099995</v>
      </c>
    </row>
    <row r="49" spans="1:63" ht="12.75">
      <c r="A49" s="97"/>
      <c r="B49" s="3" t="s">
        <v>158</v>
      </c>
      <c r="C49" s="55">
        <v>0</v>
      </c>
      <c r="D49" s="53">
        <v>0</v>
      </c>
      <c r="E49" s="45">
        <v>0</v>
      </c>
      <c r="F49" s="45">
        <v>0</v>
      </c>
      <c r="G49" s="54">
        <v>0</v>
      </c>
      <c r="H49" s="73">
        <v>0.27303934900000004</v>
      </c>
      <c r="I49" s="45">
        <v>46.49456776</v>
      </c>
      <c r="J49" s="45">
        <v>0</v>
      </c>
      <c r="K49" s="45">
        <v>0</v>
      </c>
      <c r="L49" s="54">
        <v>2.9117223070000002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0.008717731</v>
      </c>
      <c r="S49" s="45">
        <v>61.244417964</v>
      </c>
      <c r="T49" s="45">
        <v>0</v>
      </c>
      <c r="U49" s="45">
        <v>0</v>
      </c>
      <c r="V49" s="54">
        <v>0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0.640456704</v>
      </c>
      <c r="AW49" s="45">
        <v>0.24273872900000001</v>
      </c>
      <c r="AX49" s="45">
        <v>0</v>
      </c>
      <c r="AY49" s="45">
        <v>0</v>
      </c>
      <c r="AZ49" s="54">
        <v>9.498256787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0.110918224</v>
      </c>
      <c r="BG49" s="53">
        <v>0</v>
      </c>
      <c r="BH49" s="45">
        <v>0</v>
      </c>
      <c r="BI49" s="45">
        <v>0</v>
      </c>
      <c r="BJ49" s="56">
        <v>0.67204258</v>
      </c>
      <c r="BK49" s="61">
        <f t="shared" si="3"/>
        <v>122.096878135</v>
      </c>
    </row>
    <row r="50" spans="1:63" ht="12.75">
      <c r="A50" s="97"/>
      <c r="B50" s="3" t="s">
        <v>159</v>
      </c>
      <c r="C50" s="55">
        <v>0</v>
      </c>
      <c r="D50" s="53">
        <v>0</v>
      </c>
      <c r="E50" s="45">
        <v>0</v>
      </c>
      <c r="F50" s="45">
        <v>0</v>
      </c>
      <c r="G50" s="54">
        <v>0</v>
      </c>
      <c r="H50" s="73">
        <v>0.025960041</v>
      </c>
      <c r="I50" s="45">
        <v>4.785046662</v>
      </c>
      <c r="J50" s="45">
        <v>0</v>
      </c>
      <c r="K50" s="45">
        <v>0</v>
      </c>
      <c r="L50" s="54">
        <v>5.107026988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0</v>
      </c>
      <c r="S50" s="45">
        <v>0</v>
      </c>
      <c r="T50" s="45">
        <v>0</v>
      </c>
      <c r="U50" s="45">
        <v>0</v>
      </c>
      <c r="V50" s="54">
        <v>0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</v>
      </c>
      <c r="AM50" s="45">
        <v>0</v>
      </c>
      <c r="AN50" s="45">
        <v>0</v>
      </c>
      <c r="AO50" s="45">
        <v>0</v>
      </c>
      <c r="AP50" s="54">
        <v>0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0.327799843</v>
      </c>
      <c r="AW50" s="45">
        <v>0.639211951</v>
      </c>
      <c r="AX50" s="45">
        <v>0</v>
      </c>
      <c r="AY50" s="45">
        <v>0</v>
      </c>
      <c r="AZ50" s="54">
        <v>5.177638884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0.019992760000000002</v>
      </c>
      <c r="BG50" s="53">
        <v>4.781550021</v>
      </c>
      <c r="BH50" s="45">
        <v>0</v>
      </c>
      <c r="BI50" s="45">
        <v>0</v>
      </c>
      <c r="BJ50" s="56">
        <v>0</v>
      </c>
      <c r="BK50" s="61">
        <f t="shared" si="3"/>
        <v>20.864227150000005</v>
      </c>
    </row>
    <row r="51" spans="1:63" ht="12.75">
      <c r="A51" s="97"/>
      <c r="B51" s="3" t="s">
        <v>160</v>
      </c>
      <c r="C51" s="55">
        <v>0</v>
      </c>
      <c r="D51" s="53">
        <v>0</v>
      </c>
      <c r="E51" s="45">
        <v>0</v>
      </c>
      <c r="F51" s="45">
        <v>0</v>
      </c>
      <c r="G51" s="54">
        <v>0</v>
      </c>
      <c r="H51" s="73">
        <v>0.402734011</v>
      </c>
      <c r="I51" s="45">
        <v>12.727457743</v>
      </c>
      <c r="J51" s="45">
        <v>0</v>
      </c>
      <c r="K51" s="45">
        <v>0</v>
      </c>
      <c r="L51" s="54">
        <v>14.872303522</v>
      </c>
      <c r="M51" s="73">
        <v>0</v>
      </c>
      <c r="N51" s="53">
        <v>0</v>
      </c>
      <c r="O51" s="45">
        <v>0</v>
      </c>
      <c r="P51" s="45">
        <v>0</v>
      </c>
      <c r="Q51" s="54">
        <v>0</v>
      </c>
      <c r="R51" s="73">
        <v>0.003471125</v>
      </c>
      <c r="S51" s="45">
        <v>0</v>
      </c>
      <c r="T51" s="45">
        <v>0</v>
      </c>
      <c r="U51" s="45">
        <v>0</v>
      </c>
      <c r="V51" s="54">
        <v>0.674418685</v>
      </c>
      <c r="W51" s="73">
        <v>0</v>
      </c>
      <c r="X51" s="45">
        <v>0</v>
      </c>
      <c r="Y51" s="45">
        <v>0</v>
      </c>
      <c r="Z51" s="45">
        <v>0</v>
      </c>
      <c r="AA51" s="54">
        <v>0</v>
      </c>
      <c r="AB51" s="73">
        <v>0.023102651999999998</v>
      </c>
      <c r="AC51" s="45">
        <v>0</v>
      </c>
      <c r="AD51" s="45">
        <v>0</v>
      </c>
      <c r="AE51" s="45">
        <v>0</v>
      </c>
      <c r="AF51" s="54">
        <v>0</v>
      </c>
      <c r="AG51" s="73">
        <v>0</v>
      </c>
      <c r="AH51" s="45">
        <v>0</v>
      </c>
      <c r="AI51" s="45">
        <v>0</v>
      </c>
      <c r="AJ51" s="45">
        <v>0</v>
      </c>
      <c r="AK51" s="54">
        <v>0</v>
      </c>
      <c r="AL51" s="73">
        <v>0</v>
      </c>
      <c r="AM51" s="45">
        <v>0</v>
      </c>
      <c r="AN51" s="45">
        <v>0</v>
      </c>
      <c r="AO51" s="45">
        <v>0</v>
      </c>
      <c r="AP51" s="54">
        <v>0</v>
      </c>
      <c r="AQ51" s="73">
        <v>0</v>
      </c>
      <c r="AR51" s="53">
        <v>0</v>
      </c>
      <c r="AS51" s="45">
        <v>0</v>
      </c>
      <c r="AT51" s="45">
        <v>0</v>
      </c>
      <c r="AU51" s="54">
        <v>0</v>
      </c>
      <c r="AV51" s="73">
        <v>0.726860918</v>
      </c>
      <c r="AW51" s="45">
        <v>0</v>
      </c>
      <c r="AX51" s="45">
        <v>0</v>
      </c>
      <c r="AY51" s="45">
        <v>0</v>
      </c>
      <c r="AZ51" s="54">
        <v>17.753543792</v>
      </c>
      <c r="BA51" s="73">
        <v>0</v>
      </c>
      <c r="BB51" s="53">
        <v>0</v>
      </c>
      <c r="BC51" s="45">
        <v>0</v>
      </c>
      <c r="BD51" s="45">
        <v>0</v>
      </c>
      <c r="BE51" s="54">
        <v>0</v>
      </c>
      <c r="BF51" s="73">
        <v>0.048515569</v>
      </c>
      <c r="BG51" s="53">
        <v>1.1551325810000002</v>
      </c>
      <c r="BH51" s="45">
        <v>0</v>
      </c>
      <c r="BI51" s="45">
        <v>0</v>
      </c>
      <c r="BJ51" s="56">
        <v>1.4092617490000001</v>
      </c>
      <c r="BK51" s="61">
        <f t="shared" si="3"/>
        <v>49.796802347</v>
      </c>
    </row>
    <row r="52" spans="1:63" ht="12.75">
      <c r="A52" s="97"/>
      <c r="B52" s="3" t="s">
        <v>161</v>
      </c>
      <c r="C52" s="55">
        <v>0</v>
      </c>
      <c r="D52" s="53">
        <v>23.19778064</v>
      </c>
      <c r="E52" s="45">
        <v>0</v>
      </c>
      <c r="F52" s="45">
        <v>0</v>
      </c>
      <c r="G52" s="54">
        <v>0</v>
      </c>
      <c r="H52" s="73">
        <v>0.10323012399999999</v>
      </c>
      <c r="I52" s="45">
        <v>3.5860841210000003</v>
      </c>
      <c r="J52" s="45">
        <v>0</v>
      </c>
      <c r="K52" s="45">
        <v>0</v>
      </c>
      <c r="L52" s="54">
        <v>12.839615153</v>
      </c>
      <c r="M52" s="73">
        <v>0</v>
      </c>
      <c r="N52" s="53">
        <v>0</v>
      </c>
      <c r="O52" s="45">
        <v>0</v>
      </c>
      <c r="P52" s="45">
        <v>0</v>
      </c>
      <c r="Q52" s="54">
        <v>0</v>
      </c>
      <c r="R52" s="73">
        <v>0</v>
      </c>
      <c r="S52" s="45">
        <v>0</v>
      </c>
      <c r="T52" s="45">
        <v>0</v>
      </c>
      <c r="U52" s="45">
        <v>0</v>
      </c>
      <c r="V52" s="54">
        <v>0</v>
      </c>
      <c r="W52" s="73">
        <v>0</v>
      </c>
      <c r="X52" s="45">
        <v>0</v>
      </c>
      <c r="Y52" s="45">
        <v>0</v>
      </c>
      <c r="Z52" s="45">
        <v>0</v>
      </c>
      <c r="AA52" s="54">
        <v>0</v>
      </c>
      <c r="AB52" s="73">
        <v>0</v>
      </c>
      <c r="AC52" s="45">
        <v>0</v>
      </c>
      <c r="AD52" s="45">
        <v>0</v>
      </c>
      <c r="AE52" s="45">
        <v>0</v>
      </c>
      <c r="AF52" s="54">
        <v>0</v>
      </c>
      <c r="AG52" s="73">
        <v>0</v>
      </c>
      <c r="AH52" s="45">
        <v>0</v>
      </c>
      <c r="AI52" s="45">
        <v>0</v>
      </c>
      <c r="AJ52" s="45">
        <v>0</v>
      </c>
      <c r="AK52" s="54">
        <v>0</v>
      </c>
      <c r="AL52" s="73">
        <v>0</v>
      </c>
      <c r="AM52" s="45">
        <v>0</v>
      </c>
      <c r="AN52" s="45">
        <v>0</v>
      </c>
      <c r="AO52" s="45">
        <v>0</v>
      </c>
      <c r="AP52" s="54">
        <v>0</v>
      </c>
      <c r="AQ52" s="73">
        <v>0</v>
      </c>
      <c r="AR52" s="53">
        <v>0</v>
      </c>
      <c r="AS52" s="45">
        <v>0</v>
      </c>
      <c r="AT52" s="45">
        <v>0</v>
      </c>
      <c r="AU52" s="54">
        <v>0</v>
      </c>
      <c r="AV52" s="73">
        <v>0.209553589</v>
      </c>
      <c r="AW52" s="45">
        <v>6.716300837</v>
      </c>
      <c r="AX52" s="45">
        <v>0</v>
      </c>
      <c r="AY52" s="45">
        <v>0</v>
      </c>
      <c r="AZ52" s="54">
        <v>7.115804939</v>
      </c>
      <c r="BA52" s="73">
        <v>0</v>
      </c>
      <c r="BB52" s="53">
        <v>0</v>
      </c>
      <c r="BC52" s="45">
        <v>0</v>
      </c>
      <c r="BD52" s="45">
        <v>0</v>
      </c>
      <c r="BE52" s="54">
        <v>0</v>
      </c>
      <c r="BF52" s="73">
        <v>0.010627273</v>
      </c>
      <c r="BG52" s="53">
        <v>17.369743545</v>
      </c>
      <c r="BH52" s="45">
        <v>0</v>
      </c>
      <c r="BI52" s="45">
        <v>0</v>
      </c>
      <c r="BJ52" s="56">
        <v>0</v>
      </c>
      <c r="BK52" s="61">
        <f t="shared" si="3"/>
        <v>71.148740221</v>
      </c>
    </row>
    <row r="53" spans="1:63" ht="12.75">
      <c r="A53" s="97"/>
      <c r="B53" s="3" t="s">
        <v>162</v>
      </c>
      <c r="C53" s="55">
        <v>0</v>
      </c>
      <c r="D53" s="53">
        <v>0</v>
      </c>
      <c r="E53" s="45">
        <v>0</v>
      </c>
      <c r="F53" s="45">
        <v>0</v>
      </c>
      <c r="G53" s="54">
        <v>0</v>
      </c>
      <c r="H53" s="73">
        <v>0.24518468599999999</v>
      </c>
      <c r="I53" s="45">
        <v>7.860185545</v>
      </c>
      <c r="J53" s="45">
        <v>0</v>
      </c>
      <c r="K53" s="45">
        <v>0</v>
      </c>
      <c r="L53" s="54">
        <v>13.756857484000001</v>
      </c>
      <c r="M53" s="73">
        <v>0</v>
      </c>
      <c r="N53" s="53">
        <v>0</v>
      </c>
      <c r="O53" s="45">
        <v>0</v>
      </c>
      <c r="P53" s="45">
        <v>0</v>
      </c>
      <c r="Q53" s="54">
        <v>0</v>
      </c>
      <c r="R53" s="73">
        <v>0.002881342</v>
      </c>
      <c r="S53" s="45">
        <v>18.958622203</v>
      </c>
      <c r="T53" s="45">
        <v>0</v>
      </c>
      <c r="U53" s="45">
        <v>0</v>
      </c>
      <c r="V53" s="54">
        <v>0.144012928</v>
      </c>
      <c r="W53" s="73">
        <v>0</v>
      </c>
      <c r="X53" s="45">
        <v>0</v>
      </c>
      <c r="Y53" s="45">
        <v>0</v>
      </c>
      <c r="Z53" s="45">
        <v>0</v>
      </c>
      <c r="AA53" s="54">
        <v>0</v>
      </c>
      <c r="AB53" s="73">
        <v>0</v>
      </c>
      <c r="AC53" s="45">
        <v>0</v>
      </c>
      <c r="AD53" s="45">
        <v>0</v>
      </c>
      <c r="AE53" s="45">
        <v>0</v>
      </c>
      <c r="AF53" s="54">
        <v>0</v>
      </c>
      <c r="AG53" s="73">
        <v>0</v>
      </c>
      <c r="AH53" s="45">
        <v>0</v>
      </c>
      <c r="AI53" s="45">
        <v>0</v>
      </c>
      <c r="AJ53" s="45">
        <v>0</v>
      </c>
      <c r="AK53" s="54">
        <v>0</v>
      </c>
      <c r="AL53" s="73">
        <v>0</v>
      </c>
      <c r="AM53" s="45">
        <v>0</v>
      </c>
      <c r="AN53" s="45">
        <v>0</v>
      </c>
      <c r="AO53" s="45">
        <v>0</v>
      </c>
      <c r="AP53" s="54">
        <v>0</v>
      </c>
      <c r="AQ53" s="73">
        <v>0</v>
      </c>
      <c r="AR53" s="53">
        <v>0</v>
      </c>
      <c r="AS53" s="45">
        <v>0</v>
      </c>
      <c r="AT53" s="45">
        <v>0</v>
      </c>
      <c r="AU53" s="54">
        <v>0</v>
      </c>
      <c r="AV53" s="73">
        <v>0.615557285</v>
      </c>
      <c r="AW53" s="45">
        <v>12.190481567</v>
      </c>
      <c r="AX53" s="45">
        <v>0</v>
      </c>
      <c r="AY53" s="45">
        <v>0</v>
      </c>
      <c r="AZ53" s="54">
        <v>27.832647378999997</v>
      </c>
      <c r="BA53" s="73">
        <v>0</v>
      </c>
      <c r="BB53" s="53">
        <v>0</v>
      </c>
      <c r="BC53" s="45">
        <v>0</v>
      </c>
      <c r="BD53" s="45">
        <v>0</v>
      </c>
      <c r="BE53" s="54">
        <v>0</v>
      </c>
      <c r="BF53" s="73">
        <v>0.386588516</v>
      </c>
      <c r="BG53" s="53">
        <v>5.868561774</v>
      </c>
      <c r="BH53" s="45">
        <v>0</v>
      </c>
      <c r="BI53" s="45">
        <v>0</v>
      </c>
      <c r="BJ53" s="56">
        <v>1.542546321</v>
      </c>
      <c r="BK53" s="61">
        <f t="shared" si="3"/>
        <v>89.40412703000001</v>
      </c>
    </row>
    <row r="54" spans="1:63" ht="12.75">
      <c r="A54" s="97"/>
      <c r="B54" s="3" t="s">
        <v>163</v>
      </c>
      <c r="C54" s="55">
        <v>0</v>
      </c>
      <c r="D54" s="53">
        <v>0</v>
      </c>
      <c r="E54" s="45">
        <v>0</v>
      </c>
      <c r="F54" s="45">
        <v>0</v>
      </c>
      <c r="G54" s="54">
        <v>0</v>
      </c>
      <c r="H54" s="73">
        <v>0.051625006</v>
      </c>
      <c r="I54" s="45">
        <v>0</v>
      </c>
      <c r="J54" s="45">
        <v>0</v>
      </c>
      <c r="K54" s="45">
        <v>0</v>
      </c>
      <c r="L54" s="54">
        <v>8.005684913</v>
      </c>
      <c r="M54" s="73">
        <v>0</v>
      </c>
      <c r="N54" s="53">
        <v>0</v>
      </c>
      <c r="O54" s="45">
        <v>0</v>
      </c>
      <c r="P54" s="45">
        <v>0</v>
      </c>
      <c r="Q54" s="54">
        <v>0</v>
      </c>
      <c r="R54" s="73">
        <v>0</v>
      </c>
      <c r="S54" s="45">
        <v>0</v>
      </c>
      <c r="T54" s="45">
        <v>0</v>
      </c>
      <c r="U54" s="45">
        <v>0</v>
      </c>
      <c r="V54" s="54">
        <v>0.172851581</v>
      </c>
      <c r="W54" s="73">
        <v>0</v>
      </c>
      <c r="X54" s="45">
        <v>0</v>
      </c>
      <c r="Y54" s="45">
        <v>0</v>
      </c>
      <c r="Z54" s="45">
        <v>0</v>
      </c>
      <c r="AA54" s="54">
        <v>0</v>
      </c>
      <c r="AB54" s="73">
        <v>0</v>
      </c>
      <c r="AC54" s="45">
        <v>0</v>
      </c>
      <c r="AD54" s="45">
        <v>0</v>
      </c>
      <c r="AE54" s="45">
        <v>0</v>
      </c>
      <c r="AF54" s="54">
        <v>0</v>
      </c>
      <c r="AG54" s="73">
        <v>0</v>
      </c>
      <c r="AH54" s="45">
        <v>0</v>
      </c>
      <c r="AI54" s="45">
        <v>0</v>
      </c>
      <c r="AJ54" s="45">
        <v>0</v>
      </c>
      <c r="AK54" s="54">
        <v>0</v>
      </c>
      <c r="AL54" s="73">
        <v>0</v>
      </c>
      <c r="AM54" s="45">
        <v>0</v>
      </c>
      <c r="AN54" s="45">
        <v>0</v>
      </c>
      <c r="AO54" s="45">
        <v>0</v>
      </c>
      <c r="AP54" s="54">
        <v>0</v>
      </c>
      <c r="AQ54" s="73">
        <v>0</v>
      </c>
      <c r="AR54" s="53">
        <v>0</v>
      </c>
      <c r="AS54" s="45">
        <v>0</v>
      </c>
      <c r="AT54" s="45">
        <v>0</v>
      </c>
      <c r="AU54" s="54">
        <v>0</v>
      </c>
      <c r="AV54" s="73">
        <v>0.239569699</v>
      </c>
      <c r="AW54" s="45">
        <v>7.133143503</v>
      </c>
      <c r="AX54" s="45">
        <v>0</v>
      </c>
      <c r="AY54" s="45">
        <v>0</v>
      </c>
      <c r="AZ54" s="54">
        <v>9.944737179999999</v>
      </c>
      <c r="BA54" s="73">
        <v>0</v>
      </c>
      <c r="BB54" s="53">
        <v>0</v>
      </c>
      <c r="BC54" s="45">
        <v>0</v>
      </c>
      <c r="BD54" s="45">
        <v>0</v>
      </c>
      <c r="BE54" s="54">
        <v>0</v>
      </c>
      <c r="BF54" s="73">
        <v>0.0223198</v>
      </c>
      <c r="BG54" s="53">
        <v>0.862878871</v>
      </c>
      <c r="BH54" s="45">
        <v>0</v>
      </c>
      <c r="BI54" s="45">
        <v>0</v>
      </c>
      <c r="BJ54" s="56">
        <v>0</v>
      </c>
      <c r="BK54" s="61">
        <f t="shared" si="3"/>
        <v>26.432810552999996</v>
      </c>
    </row>
    <row r="55" spans="1:63" ht="12.75">
      <c r="A55" s="97"/>
      <c r="B55" s="3" t="s">
        <v>164</v>
      </c>
      <c r="C55" s="55">
        <v>0</v>
      </c>
      <c r="D55" s="53">
        <v>0</v>
      </c>
      <c r="E55" s="45">
        <v>0</v>
      </c>
      <c r="F55" s="45">
        <v>0</v>
      </c>
      <c r="G55" s="54">
        <v>0</v>
      </c>
      <c r="H55" s="73">
        <v>0.067482784</v>
      </c>
      <c r="I55" s="45">
        <v>1.729042259</v>
      </c>
      <c r="J55" s="45">
        <v>0</v>
      </c>
      <c r="K55" s="45">
        <v>0</v>
      </c>
      <c r="L55" s="54">
        <v>5.215944147</v>
      </c>
      <c r="M55" s="73">
        <v>0</v>
      </c>
      <c r="N55" s="53">
        <v>0</v>
      </c>
      <c r="O55" s="45">
        <v>0</v>
      </c>
      <c r="P55" s="45">
        <v>0</v>
      </c>
      <c r="Q55" s="54">
        <v>0</v>
      </c>
      <c r="R55" s="73">
        <v>0</v>
      </c>
      <c r="S55" s="45">
        <v>0</v>
      </c>
      <c r="T55" s="45">
        <v>0</v>
      </c>
      <c r="U55" s="45">
        <v>0</v>
      </c>
      <c r="V55" s="54">
        <v>0.248877102</v>
      </c>
      <c r="W55" s="73">
        <v>0</v>
      </c>
      <c r="X55" s="45">
        <v>0</v>
      </c>
      <c r="Y55" s="45">
        <v>0</v>
      </c>
      <c r="Z55" s="45">
        <v>0</v>
      </c>
      <c r="AA55" s="54">
        <v>0</v>
      </c>
      <c r="AB55" s="73">
        <v>0</v>
      </c>
      <c r="AC55" s="45">
        <v>0</v>
      </c>
      <c r="AD55" s="45">
        <v>0</v>
      </c>
      <c r="AE55" s="45">
        <v>0</v>
      </c>
      <c r="AF55" s="54">
        <v>0</v>
      </c>
      <c r="AG55" s="73">
        <v>0</v>
      </c>
      <c r="AH55" s="45">
        <v>0</v>
      </c>
      <c r="AI55" s="45">
        <v>0</v>
      </c>
      <c r="AJ55" s="45">
        <v>0</v>
      </c>
      <c r="AK55" s="54">
        <v>0</v>
      </c>
      <c r="AL55" s="73">
        <v>0</v>
      </c>
      <c r="AM55" s="45">
        <v>0</v>
      </c>
      <c r="AN55" s="45">
        <v>0</v>
      </c>
      <c r="AO55" s="45">
        <v>0</v>
      </c>
      <c r="AP55" s="54">
        <v>0</v>
      </c>
      <c r="AQ55" s="73">
        <v>0</v>
      </c>
      <c r="AR55" s="53">
        <v>0</v>
      </c>
      <c r="AS55" s="45">
        <v>0</v>
      </c>
      <c r="AT55" s="45">
        <v>0</v>
      </c>
      <c r="AU55" s="54">
        <v>0</v>
      </c>
      <c r="AV55" s="73">
        <v>0.599005402</v>
      </c>
      <c r="AW55" s="45">
        <v>1.735466517</v>
      </c>
      <c r="AX55" s="45">
        <v>0</v>
      </c>
      <c r="AY55" s="45">
        <v>0</v>
      </c>
      <c r="AZ55" s="54">
        <v>4.756238004999999</v>
      </c>
      <c r="BA55" s="73">
        <v>0</v>
      </c>
      <c r="BB55" s="53">
        <v>0</v>
      </c>
      <c r="BC55" s="45">
        <v>0</v>
      </c>
      <c r="BD55" s="45">
        <v>0</v>
      </c>
      <c r="BE55" s="54">
        <v>0</v>
      </c>
      <c r="BF55" s="73">
        <v>0.09467515</v>
      </c>
      <c r="BG55" s="53">
        <v>0</v>
      </c>
      <c r="BH55" s="45">
        <v>0</v>
      </c>
      <c r="BI55" s="45">
        <v>0</v>
      </c>
      <c r="BJ55" s="56">
        <v>0.02778955</v>
      </c>
      <c r="BK55" s="61">
        <f t="shared" si="3"/>
        <v>14.474520916000001</v>
      </c>
    </row>
    <row r="56" spans="1:63" ht="12.75">
      <c r="A56" s="97"/>
      <c r="B56" s="3" t="s">
        <v>172</v>
      </c>
      <c r="C56" s="55">
        <v>0</v>
      </c>
      <c r="D56" s="53">
        <v>0</v>
      </c>
      <c r="E56" s="45">
        <v>0</v>
      </c>
      <c r="F56" s="45">
        <v>0</v>
      </c>
      <c r="G56" s="54">
        <v>0</v>
      </c>
      <c r="H56" s="73">
        <v>0.1959786</v>
      </c>
      <c r="I56" s="45">
        <v>1.146035806</v>
      </c>
      <c r="J56" s="45">
        <v>0</v>
      </c>
      <c r="K56" s="45">
        <v>0</v>
      </c>
      <c r="L56" s="54">
        <v>8.245154607</v>
      </c>
      <c r="M56" s="73">
        <v>0</v>
      </c>
      <c r="N56" s="53">
        <v>0</v>
      </c>
      <c r="O56" s="45">
        <v>0</v>
      </c>
      <c r="P56" s="45">
        <v>0</v>
      </c>
      <c r="Q56" s="54">
        <v>0</v>
      </c>
      <c r="R56" s="73">
        <v>0.051571610999999996</v>
      </c>
      <c r="S56" s="45">
        <v>0</v>
      </c>
      <c r="T56" s="45">
        <v>0</v>
      </c>
      <c r="U56" s="45">
        <v>0</v>
      </c>
      <c r="V56" s="54">
        <v>0.899876726</v>
      </c>
      <c r="W56" s="73">
        <v>0</v>
      </c>
      <c r="X56" s="45">
        <v>0</v>
      </c>
      <c r="Y56" s="45">
        <v>0</v>
      </c>
      <c r="Z56" s="45">
        <v>0</v>
      </c>
      <c r="AA56" s="54">
        <v>0</v>
      </c>
      <c r="AB56" s="73">
        <v>0</v>
      </c>
      <c r="AC56" s="45">
        <v>0</v>
      </c>
      <c r="AD56" s="45">
        <v>0</v>
      </c>
      <c r="AE56" s="45">
        <v>0</v>
      </c>
      <c r="AF56" s="54">
        <v>0</v>
      </c>
      <c r="AG56" s="73">
        <v>0</v>
      </c>
      <c r="AH56" s="45">
        <v>0</v>
      </c>
      <c r="AI56" s="45">
        <v>0</v>
      </c>
      <c r="AJ56" s="45">
        <v>0</v>
      </c>
      <c r="AK56" s="54">
        <v>0</v>
      </c>
      <c r="AL56" s="73">
        <v>0</v>
      </c>
      <c r="AM56" s="45">
        <v>0</v>
      </c>
      <c r="AN56" s="45">
        <v>0</v>
      </c>
      <c r="AO56" s="45">
        <v>0</v>
      </c>
      <c r="AP56" s="54">
        <v>0</v>
      </c>
      <c r="AQ56" s="73">
        <v>0</v>
      </c>
      <c r="AR56" s="53">
        <v>0</v>
      </c>
      <c r="AS56" s="45">
        <v>0</v>
      </c>
      <c r="AT56" s="45">
        <v>0</v>
      </c>
      <c r="AU56" s="54">
        <v>0</v>
      </c>
      <c r="AV56" s="73">
        <v>0.32365131</v>
      </c>
      <c r="AW56" s="45">
        <v>5.6872046659999995</v>
      </c>
      <c r="AX56" s="45">
        <v>0</v>
      </c>
      <c r="AY56" s="45">
        <v>0</v>
      </c>
      <c r="AZ56" s="54">
        <v>2.838118824</v>
      </c>
      <c r="BA56" s="73">
        <v>0</v>
      </c>
      <c r="BB56" s="53">
        <v>0</v>
      </c>
      <c r="BC56" s="45">
        <v>0</v>
      </c>
      <c r="BD56" s="45">
        <v>0</v>
      </c>
      <c r="BE56" s="54">
        <v>0</v>
      </c>
      <c r="BF56" s="73">
        <v>0.027862109000000003</v>
      </c>
      <c r="BG56" s="53">
        <v>13.022211089</v>
      </c>
      <c r="BH56" s="45">
        <v>0</v>
      </c>
      <c r="BI56" s="45">
        <v>0</v>
      </c>
      <c r="BJ56" s="56">
        <v>7.094701999</v>
      </c>
      <c r="BK56" s="61">
        <f t="shared" si="3"/>
        <v>39.532367347000005</v>
      </c>
    </row>
    <row r="57" spans="1:63" ht="12.75">
      <c r="A57" s="97"/>
      <c r="B57" s="3" t="s">
        <v>165</v>
      </c>
      <c r="C57" s="55">
        <v>0</v>
      </c>
      <c r="D57" s="53">
        <v>6.3077</v>
      </c>
      <c r="E57" s="45">
        <v>0</v>
      </c>
      <c r="F57" s="45">
        <v>0</v>
      </c>
      <c r="G57" s="54">
        <v>0</v>
      </c>
      <c r="H57" s="73">
        <v>0.18473752100000002</v>
      </c>
      <c r="I57" s="45">
        <v>0</v>
      </c>
      <c r="J57" s="45">
        <v>0</v>
      </c>
      <c r="K57" s="45">
        <v>0</v>
      </c>
      <c r="L57" s="54">
        <v>13.5741704</v>
      </c>
      <c r="M57" s="73">
        <v>0</v>
      </c>
      <c r="N57" s="53">
        <v>0</v>
      </c>
      <c r="O57" s="45">
        <v>0</v>
      </c>
      <c r="P57" s="45">
        <v>0</v>
      </c>
      <c r="Q57" s="54">
        <v>0</v>
      </c>
      <c r="R57" s="73">
        <v>0.09188300399999999</v>
      </c>
      <c r="S57" s="45">
        <v>0</v>
      </c>
      <c r="T57" s="45">
        <v>0</v>
      </c>
      <c r="U57" s="45">
        <v>0</v>
      </c>
      <c r="V57" s="54">
        <v>0.0504616</v>
      </c>
      <c r="W57" s="73">
        <v>0</v>
      </c>
      <c r="X57" s="45">
        <v>0</v>
      </c>
      <c r="Y57" s="45">
        <v>0</v>
      </c>
      <c r="Z57" s="45">
        <v>0</v>
      </c>
      <c r="AA57" s="54">
        <v>0</v>
      </c>
      <c r="AB57" s="73">
        <v>0</v>
      </c>
      <c r="AC57" s="45">
        <v>0</v>
      </c>
      <c r="AD57" s="45">
        <v>0</v>
      </c>
      <c r="AE57" s="45">
        <v>0</v>
      </c>
      <c r="AF57" s="54">
        <v>0</v>
      </c>
      <c r="AG57" s="73">
        <v>0</v>
      </c>
      <c r="AH57" s="45">
        <v>0</v>
      </c>
      <c r="AI57" s="45">
        <v>0</v>
      </c>
      <c r="AJ57" s="45">
        <v>0</v>
      </c>
      <c r="AK57" s="54">
        <v>0</v>
      </c>
      <c r="AL57" s="73">
        <v>0</v>
      </c>
      <c r="AM57" s="45">
        <v>0</v>
      </c>
      <c r="AN57" s="45">
        <v>0</v>
      </c>
      <c r="AO57" s="45">
        <v>0</v>
      </c>
      <c r="AP57" s="54">
        <v>0</v>
      </c>
      <c r="AQ57" s="73">
        <v>0</v>
      </c>
      <c r="AR57" s="53">
        <v>0</v>
      </c>
      <c r="AS57" s="45">
        <v>0</v>
      </c>
      <c r="AT57" s="45">
        <v>0</v>
      </c>
      <c r="AU57" s="54">
        <v>0</v>
      </c>
      <c r="AV57" s="73">
        <v>4.327498391</v>
      </c>
      <c r="AW57" s="45">
        <v>8.479809819</v>
      </c>
      <c r="AX57" s="45">
        <v>0</v>
      </c>
      <c r="AY57" s="45">
        <v>0</v>
      </c>
      <c r="AZ57" s="54">
        <v>33.698672429</v>
      </c>
      <c r="BA57" s="73">
        <v>0</v>
      </c>
      <c r="BB57" s="53">
        <v>0</v>
      </c>
      <c r="BC57" s="45">
        <v>0</v>
      </c>
      <c r="BD57" s="45">
        <v>0</v>
      </c>
      <c r="BE57" s="54">
        <v>0</v>
      </c>
      <c r="BF57" s="73">
        <v>0.334030461</v>
      </c>
      <c r="BG57" s="53">
        <v>0</v>
      </c>
      <c r="BH57" s="45">
        <v>0</v>
      </c>
      <c r="BI57" s="45">
        <v>0</v>
      </c>
      <c r="BJ57" s="56">
        <v>1.302033778</v>
      </c>
      <c r="BK57" s="61">
        <f t="shared" si="3"/>
        <v>68.350997403</v>
      </c>
    </row>
    <row r="58" spans="1:63" ht="12.75">
      <c r="A58" s="97"/>
      <c r="B58" s="3" t="s">
        <v>166</v>
      </c>
      <c r="C58" s="55">
        <v>0</v>
      </c>
      <c r="D58" s="53">
        <v>0</v>
      </c>
      <c r="E58" s="45">
        <v>0</v>
      </c>
      <c r="F58" s="45">
        <v>0</v>
      </c>
      <c r="G58" s="54">
        <v>0</v>
      </c>
      <c r="H58" s="73">
        <v>0.12188584599999999</v>
      </c>
      <c r="I58" s="45">
        <v>0</v>
      </c>
      <c r="J58" s="45">
        <v>0</v>
      </c>
      <c r="K58" s="45">
        <v>0</v>
      </c>
      <c r="L58" s="54">
        <v>1.458169936</v>
      </c>
      <c r="M58" s="73">
        <v>0</v>
      </c>
      <c r="N58" s="53">
        <v>0</v>
      </c>
      <c r="O58" s="45">
        <v>0</v>
      </c>
      <c r="P58" s="45">
        <v>0</v>
      </c>
      <c r="Q58" s="54">
        <v>0</v>
      </c>
      <c r="R58" s="73">
        <v>0</v>
      </c>
      <c r="S58" s="45">
        <v>0</v>
      </c>
      <c r="T58" s="45">
        <v>0</v>
      </c>
      <c r="U58" s="45">
        <v>0</v>
      </c>
      <c r="V58" s="54">
        <v>0</v>
      </c>
      <c r="W58" s="73">
        <v>0</v>
      </c>
      <c r="X58" s="45">
        <v>0</v>
      </c>
      <c r="Y58" s="45">
        <v>0</v>
      </c>
      <c r="Z58" s="45">
        <v>0</v>
      </c>
      <c r="AA58" s="54">
        <v>0</v>
      </c>
      <c r="AB58" s="73">
        <v>0</v>
      </c>
      <c r="AC58" s="45">
        <v>0</v>
      </c>
      <c r="AD58" s="45">
        <v>0</v>
      </c>
      <c r="AE58" s="45">
        <v>0</v>
      </c>
      <c r="AF58" s="54">
        <v>0</v>
      </c>
      <c r="AG58" s="73">
        <v>0</v>
      </c>
      <c r="AH58" s="45">
        <v>0</v>
      </c>
      <c r="AI58" s="45">
        <v>0</v>
      </c>
      <c r="AJ58" s="45">
        <v>0</v>
      </c>
      <c r="AK58" s="54">
        <v>0</v>
      </c>
      <c r="AL58" s="73">
        <v>0</v>
      </c>
      <c r="AM58" s="45">
        <v>0</v>
      </c>
      <c r="AN58" s="45">
        <v>0</v>
      </c>
      <c r="AO58" s="45">
        <v>0</v>
      </c>
      <c r="AP58" s="54">
        <v>0</v>
      </c>
      <c r="AQ58" s="73">
        <v>0</v>
      </c>
      <c r="AR58" s="53">
        <v>0</v>
      </c>
      <c r="AS58" s="45">
        <v>0</v>
      </c>
      <c r="AT58" s="45">
        <v>0</v>
      </c>
      <c r="AU58" s="54">
        <v>0</v>
      </c>
      <c r="AV58" s="73">
        <v>0.9610994070000001</v>
      </c>
      <c r="AW58" s="45">
        <v>3.816671987</v>
      </c>
      <c r="AX58" s="45">
        <v>0</v>
      </c>
      <c r="AY58" s="45">
        <v>0</v>
      </c>
      <c r="AZ58" s="54">
        <v>14.149045455000001</v>
      </c>
      <c r="BA58" s="73">
        <v>0</v>
      </c>
      <c r="BB58" s="53">
        <v>0</v>
      </c>
      <c r="BC58" s="45">
        <v>0</v>
      </c>
      <c r="BD58" s="45">
        <v>0</v>
      </c>
      <c r="BE58" s="54">
        <v>0</v>
      </c>
      <c r="BF58" s="73">
        <v>0.09913401</v>
      </c>
      <c r="BG58" s="53">
        <v>0</v>
      </c>
      <c r="BH58" s="45">
        <v>0</v>
      </c>
      <c r="BI58" s="45">
        <v>0</v>
      </c>
      <c r="BJ58" s="56">
        <v>2.6439118120000002</v>
      </c>
      <c r="BK58" s="61">
        <f t="shared" si="3"/>
        <v>23.249918453</v>
      </c>
    </row>
    <row r="59" spans="1:63" ht="12.75">
      <c r="A59" s="97"/>
      <c r="B59" s="3" t="s">
        <v>167</v>
      </c>
      <c r="C59" s="55">
        <v>0</v>
      </c>
      <c r="D59" s="53">
        <v>5.97624516</v>
      </c>
      <c r="E59" s="45">
        <v>0</v>
      </c>
      <c r="F59" s="45">
        <v>0</v>
      </c>
      <c r="G59" s="54">
        <v>0</v>
      </c>
      <c r="H59" s="73">
        <v>0.14840875899999997</v>
      </c>
      <c r="I59" s="45">
        <v>3.585747096</v>
      </c>
      <c r="J59" s="45">
        <v>0</v>
      </c>
      <c r="K59" s="45">
        <v>0</v>
      </c>
      <c r="L59" s="54">
        <v>1.6495428650000001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0.127109542</v>
      </c>
      <c r="S59" s="45">
        <v>15.536513363</v>
      </c>
      <c r="T59" s="45">
        <v>0</v>
      </c>
      <c r="U59" s="45">
        <v>0</v>
      </c>
      <c r="V59" s="54">
        <v>1.560568521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0</v>
      </c>
      <c r="AC59" s="45">
        <v>0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0</v>
      </c>
      <c r="AM59" s="45">
        <v>0</v>
      </c>
      <c r="AN59" s="45">
        <v>0</v>
      </c>
      <c r="AO59" s="45">
        <v>0</v>
      </c>
      <c r="AP59" s="54">
        <v>0</v>
      </c>
      <c r="AQ59" s="73">
        <v>0</v>
      </c>
      <c r="AR59" s="53">
        <v>0</v>
      </c>
      <c r="AS59" s="45">
        <v>0</v>
      </c>
      <c r="AT59" s="45">
        <v>0</v>
      </c>
      <c r="AU59" s="54">
        <v>0</v>
      </c>
      <c r="AV59" s="73">
        <v>1.52774657</v>
      </c>
      <c r="AW59" s="45">
        <v>5.0689440789999995</v>
      </c>
      <c r="AX59" s="45">
        <v>0</v>
      </c>
      <c r="AY59" s="45">
        <v>0</v>
      </c>
      <c r="AZ59" s="54">
        <v>33.993216125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0.503893449</v>
      </c>
      <c r="BG59" s="53">
        <v>0.272313619</v>
      </c>
      <c r="BH59" s="45">
        <v>0</v>
      </c>
      <c r="BI59" s="45">
        <v>0</v>
      </c>
      <c r="BJ59" s="56">
        <v>2.0851060510000003</v>
      </c>
      <c r="BK59" s="61">
        <f t="shared" si="3"/>
        <v>72.035355199</v>
      </c>
    </row>
    <row r="60" spans="1:63" ht="12.75">
      <c r="A60" s="97"/>
      <c r="B60" s="3" t="s">
        <v>168</v>
      </c>
      <c r="C60" s="55">
        <v>0</v>
      </c>
      <c r="D60" s="53">
        <v>0</v>
      </c>
      <c r="E60" s="45">
        <v>0</v>
      </c>
      <c r="F60" s="45">
        <v>0</v>
      </c>
      <c r="G60" s="54">
        <v>0</v>
      </c>
      <c r="H60" s="73">
        <v>0.094971242</v>
      </c>
      <c r="I60" s="45">
        <v>12.306181961</v>
      </c>
      <c r="J60" s="45">
        <v>0</v>
      </c>
      <c r="K60" s="45">
        <v>0</v>
      </c>
      <c r="L60" s="54">
        <v>12.633750562000001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0.005885289</v>
      </c>
      <c r="S60" s="45">
        <v>0</v>
      </c>
      <c r="T60" s="45">
        <v>0.29426443599999996</v>
      </c>
      <c r="U60" s="45">
        <v>0</v>
      </c>
      <c r="V60" s="54">
        <v>0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0</v>
      </c>
      <c r="AS60" s="45">
        <v>0</v>
      </c>
      <c r="AT60" s="45">
        <v>0</v>
      </c>
      <c r="AU60" s="54">
        <v>0</v>
      </c>
      <c r="AV60" s="73">
        <v>0.47476638600000004</v>
      </c>
      <c r="AW60" s="45">
        <v>4.11941639</v>
      </c>
      <c r="AX60" s="45">
        <v>0</v>
      </c>
      <c r="AY60" s="45">
        <v>0</v>
      </c>
      <c r="AZ60" s="54">
        <v>2.928189144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0.07628549</v>
      </c>
      <c r="BG60" s="53">
        <v>1.1736229029999998</v>
      </c>
      <c r="BH60" s="45">
        <v>0</v>
      </c>
      <c r="BI60" s="45">
        <v>0</v>
      </c>
      <c r="BJ60" s="56">
        <v>16.670046281999998</v>
      </c>
      <c r="BK60" s="61">
        <f t="shared" si="3"/>
        <v>50.77738008499999</v>
      </c>
    </row>
    <row r="61" spans="1:63" ht="12.75">
      <c r="A61" s="97"/>
      <c r="B61" s="3" t="s">
        <v>169</v>
      </c>
      <c r="C61" s="55">
        <v>0</v>
      </c>
      <c r="D61" s="53">
        <v>0</v>
      </c>
      <c r="E61" s="45">
        <v>0</v>
      </c>
      <c r="F61" s="45">
        <v>0</v>
      </c>
      <c r="G61" s="54">
        <v>0</v>
      </c>
      <c r="H61" s="73">
        <v>0.391844211</v>
      </c>
      <c r="I61" s="45">
        <v>10.783015468</v>
      </c>
      <c r="J61" s="45">
        <v>0</v>
      </c>
      <c r="K61" s="45">
        <v>0</v>
      </c>
      <c r="L61" s="54">
        <v>2.9309689800000003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0.017624176999999998</v>
      </c>
      <c r="S61" s="45">
        <v>0</v>
      </c>
      <c r="T61" s="45">
        <v>0</v>
      </c>
      <c r="U61" s="45">
        <v>0</v>
      </c>
      <c r="V61" s="54">
        <v>0.442430311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5.858246775</v>
      </c>
      <c r="AS61" s="45">
        <v>0</v>
      </c>
      <c r="AT61" s="45">
        <v>0</v>
      </c>
      <c r="AU61" s="54">
        <v>0</v>
      </c>
      <c r="AV61" s="73">
        <v>0.62729435</v>
      </c>
      <c r="AW61" s="45">
        <v>8.623339254000001</v>
      </c>
      <c r="AX61" s="45">
        <v>0</v>
      </c>
      <c r="AY61" s="45">
        <v>0</v>
      </c>
      <c r="AZ61" s="54">
        <v>7.657290929000001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0.215455112</v>
      </c>
      <c r="BG61" s="53">
        <v>2.469075529</v>
      </c>
      <c r="BH61" s="45">
        <v>0</v>
      </c>
      <c r="BI61" s="45">
        <v>0</v>
      </c>
      <c r="BJ61" s="56">
        <v>0.19918039099999998</v>
      </c>
      <c r="BK61" s="61">
        <f t="shared" si="3"/>
        <v>40.215765487</v>
      </c>
    </row>
    <row r="62" spans="1:63" ht="12.75">
      <c r="A62" s="97"/>
      <c r="B62" s="3" t="s">
        <v>170</v>
      </c>
      <c r="C62" s="55">
        <v>0</v>
      </c>
      <c r="D62" s="53">
        <v>5.903090325</v>
      </c>
      <c r="E62" s="45">
        <v>0</v>
      </c>
      <c r="F62" s="45">
        <v>0</v>
      </c>
      <c r="G62" s="54">
        <v>0</v>
      </c>
      <c r="H62" s="73">
        <v>0.463863704</v>
      </c>
      <c r="I62" s="45">
        <v>0.059030903</v>
      </c>
      <c r="J62" s="45">
        <v>0</v>
      </c>
      <c r="K62" s="45">
        <v>0</v>
      </c>
      <c r="L62" s="54">
        <v>40.8229612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0.163885835</v>
      </c>
      <c r="S62" s="45">
        <v>7.083708390000001</v>
      </c>
      <c r="T62" s="45">
        <v>2.36123613</v>
      </c>
      <c r="U62" s="45">
        <v>0</v>
      </c>
      <c r="V62" s="54">
        <v>0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0</v>
      </c>
      <c r="AC62" s="45">
        <v>0</v>
      </c>
      <c r="AD62" s="45">
        <v>0</v>
      </c>
      <c r="AE62" s="45">
        <v>0</v>
      </c>
      <c r="AF62" s="54">
        <v>0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0</v>
      </c>
      <c r="AM62" s="45">
        <v>0</v>
      </c>
      <c r="AN62" s="45">
        <v>0</v>
      </c>
      <c r="AO62" s="45">
        <v>0</v>
      </c>
      <c r="AP62" s="54">
        <v>0</v>
      </c>
      <c r="AQ62" s="73">
        <v>0</v>
      </c>
      <c r="AR62" s="53">
        <v>0</v>
      </c>
      <c r="AS62" s="45">
        <v>0</v>
      </c>
      <c r="AT62" s="45">
        <v>0</v>
      </c>
      <c r="AU62" s="54">
        <v>0</v>
      </c>
      <c r="AV62" s="73">
        <v>3.329628546</v>
      </c>
      <c r="AW62" s="45">
        <v>19.42036835</v>
      </c>
      <c r="AX62" s="45">
        <v>0</v>
      </c>
      <c r="AY62" s="45">
        <v>0</v>
      </c>
      <c r="AZ62" s="54">
        <v>32.670568596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0.57799216</v>
      </c>
      <c r="BG62" s="53">
        <v>0.023405084</v>
      </c>
      <c r="BH62" s="45">
        <v>0</v>
      </c>
      <c r="BI62" s="45">
        <v>0</v>
      </c>
      <c r="BJ62" s="56">
        <v>2.842955543</v>
      </c>
      <c r="BK62" s="102">
        <f t="shared" si="3"/>
        <v>115.722694766</v>
      </c>
    </row>
    <row r="63" spans="1:63" ht="12.75">
      <c r="A63" s="97"/>
      <c r="B63" s="3" t="s">
        <v>176</v>
      </c>
      <c r="C63" s="55">
        <v>0</v>
      </c>
      <c r="D63" s="53">
        <v>0</v>
      </c>
      <c r="E63" s="45">
        <v>0</v>
      </c>
      <c r="F63" s="45">
        <v>0</v>
      </c>
      <c r="G63" s="54">
        <v>0</v>
      </c>
      <c r="H63" s="73">
        <v>0.13019013100000001</v>
      </c>
      <c r="I63" s="45">
        <v>1.922877677</v>
      </c>
      <c r="J63" s="45">
        <v>0</v>
      </c>
      <c r="K63" s="45">
        <v>0</v>
      </c>
      <c r="L63" s="54">
        <v>3.2462699600000002</v>
      </c>
      <c r="M63" s="73">
        <v>0</v>
      </c>
      <c r="N63" s="53">
        <v>0</v>
      </c>
      <c r="O63" s="45">
        <v>0</v>
      </c>
      <c r="P63" s="45">
        <v>0</v>
      </c>
      <c r="Q63" s="54">
        <v>0</v>
      </c>
      <c r="R63" s="73">
        <v>0.073521793</v>
      </c>
      <c r="S63" s="45">
        <v>11.311045159999999</v>
      </c>
      <c r="T63" s="45">
        <v>0</v>
      </c>
      <c r="U63" s="45">
        <v>0</v>
      </c>
      <c r="V63" s="54">
        <v>0.158354633</v>
      </c>
      <c r="W63" s="73">
        <v>0</v>
      </c>
      <c r="X63" s="45">
        <v>0</v>
      </c>
      <c r="Y63" s="45">
        <v>0</v>
      </c>
      <c r="Z63" s="45">
        <v>0</v>
      </c>
      <c r="AA63" s="54">
        <v>0</v>
      </c>
      <c r="AB63" s="73">
        <v>0</v>
      </c>
      <c r="AC63" s="45">
        <v>0</v>
      </c>
      <c r="AD63" s="45">
        <v>0</v>
      </c>
      <c r="AE63" s="45">
        <v>0</v>
      </c>
      <c r="AF63" s="54">
        <v>0</v>
      </c>
      <c r="AG63" s="73">
        <v>0</v>
      </c>
      <c r="AH63" s="45">
        <v>0</v>
      </c>
      <c r="AI63" s="45">
        <v>0</v>
      </c>
      <c r="AJ63" s="45">
        <v>0</v>
      </c>
      <c r="AK63" s="54">
        <v>0</v>
      </c>
      <c r="AL63" s="73">
        <v>0</v>
      </c>
      <c r="AM63" s="45">
        <v>0</v>
      </c>
      <c r="AN63" s="45">
        <v>0</v>
      </c>
      <c r="AO63" s="45">
        <v>0</v>
      </c>
      <c r="AP63" s="54">
        <v>0</v>
      </c>
      <c r="AQ63" s="73">
        <v>0</v>
      </c>
      <c r="AR63" s="53">
        <v>0</v>
      </c>
      <c r="AS63" s="45">
        <v>0</v>
      </c>
      <c r="AT63" s="45">
        <v>0</v>
      </c>
      <c r="AU63" s="54">
        <v>0</v>
      </c>
      <c r="AV63" s="73">
        <v>1.8633842730000003</v>
      </c>
      <c r="AW63" s="45">
        <v>8.982638937</v>
      </c>
      <c r="AX63" s="45">
        <v>0</v>
      </c>
      <c r="AY63" s="45">
        <v>0</v>
      </c>
      <c r="AZ63" s="54">
        <v>26.527395619</v>
      </c>
      <c r="BA63" s="73">
        <v>0</v>
      </c>
      <c r="BB63" s="53">
        <v>0</v>
      </c>
      <c r="BC63" s="45">
        <v>0</v>
      </c>
      <c r="BD63" s="45">
        <v>0</v>
      </c>
      <c r="BE63" s="54">
        <v>0</v>
      </c>
      <c r="BF63" s="73">
        <v>0.17945270700000002</v>
      </c>
      <c r="BG63" s="53">
        <v>0.022372279999999998</v>
      </c>
      <c r="BH63" s="45">
        <v>0</v>
      </c>
      <c r="BI63" s="45">
        <v>0</v>
      </c>
      <c r="BJ63" s="56">
        <v>0.618329338</v>
      </c>
      <c r="BK63" s="102">
        <f t="shared" si="3"/>
        <v>55.035832508000006</v>
      </c>
    </row>
    <row r="64" spans="1:63" ht="13.5" thickBot="1">
      <c r="A64" s="97"/>
      <c r="B64" s="98"/>
      <c r="C64" s="55"/>
      <c r="D64" s="99"/>
      <c r="E64" s="55"/>
      <c r="F64" s="55"/>
      <c r="G64" s="43"/>
      <c r="H64" s="73"/>
      <c r="I64" s="55"/>
      <c r="J64" s="55"/>
      <c r="K64" s="55"/>
      <c r="L64" s="43"/>
      <c r="M64" s="73"/>
      <c r="N64" s="99"/>
      <c r="O64" s="55"/>
      <c r="P64" s="55"/>
      <c r="Q64" s="43"/>
      <c r="R64" s="73"/>
      <c r="S64" s="55"/>
      <c r="T64" s="55"/>
      <c r="U64" s="55"/>
      <c r="V64" s="43"/>
      <c r="W64" s="73"/>
      <c r="X64" s="55"/>
      <c r="Y64" s="55"/>
      <c r="Z64" s="55"/>
      <c r="AA64" s="43"/>
      <c r="AB64" s="73"/>
      <c r="AC64" s="55"/>
      <c r="AD64" s="55"/>
      <c r="AE64" s="55"/>
      <c r="AF64" s="43"/>
      <c r="AG64" s="73"/>
      <c r="AH64" s="55"/>
      <c r="AI64" s="55"/>
      <c r="AJ64" s="55"/>
      <c r="AK64" s="43"/>
      <c r="AL64" s="73"/>
      <c r="AM64" s="55"/>
      <c r="AN64" s="55"/>
      <c r="AO64" s="55"/>
      <c r="AP64" s="43"/>
      <c r="AQ64" s="73"/>
      <c r="AR64" s="99"/>
      <c r="AS64" s="55"/>
      <c r="AT64" s="55"/>
      <c r="AU64" s="43"/>
      <c r="AV64" s="73"/>
      <c r="AW64" s="55"/>
      <c r="AX64" s="55"/>
      <c r="AY64" s="55"/>
      <c r="AZ64" s="43"/>
      <c r="BA64" s="73"/>
      <c r="BB64" s="99"/>
      <c r="BC64" s="55"/>
      <c r="BD64" s="55"/>
      <c r="BE64" s="43"/>
      <c r="BF64" s="73"/>
      <c r="BG64" s="99"/>
      <c r="BH64" s="55"/>
      <c r="BI64" s="55"/>
      <c r="BJ64" s="43"/>
      <c r="BK64" s="103"/>
    </row>
    <row r="65" spans="1:63" ht="13.5" thickBot="1">
      <c r="A65" s="36"/>
      <c r="B65" s="37" t="s">
        <v>185</v>
      </c>
      <c r="C65" s="94">
        <f aca="true" t="shared" si="4" ref="C65:AH65">SUM(C16:C64)</f>
        <v>0</v>
      </c>
      <c r="D65" s="94">
        <f t="shared" si="4"/>
        <v>349.56089173300006</v>
      </c>
      <c r="E65" s="94">
        <f t="shared" si="4"/>
        <v>0</v>
      </c>
      <c r="F65" s="94">
        <f t="shared" si="4"/>
        <v>0</v>
      </c>
      <c r="G65" s="94">
        <f t="shared" si="4"/>
        <v>0</v>
      </c>
      <c r="H65" s="94">
        <f t="shared" si="4"/>
        <v>7.636334323999999</v>
      </c>
      <c r="I65" s="94">
        <f t="shared" si="4"/>
        <v>498.24787855299985</v>
      </c>
      <c r="J65" s="94">
        <f t="shared" si="4"/>
        <v>0</v>
      </c>
      <c r="K65" s="94">
        <f t="shared" si="4"/>
        <v>0</v>
      </c>
      <c r="L65" s="94">
        <f t="shared" si="4"/>
        <v>359.96733855</v>
      </c>
      <c r="M65" s="94">
        <f t="shared" si="4"/>
        <v>0</v>
      </c>
      <c r="N65" s="94">
        <f t="shared" si="4"/>
        <v>0</v>
      </c>
      <c r="O65" s="94">
        <f t="shared" si="4"/>
        <v>0</v>
      </c>
      <c r="P65" s="94">
        <f t="shared" si="4"/>
        <v>0</v>
      </c>
      <c r="Q65" s="94">
        <f t="shared" si="4"/>
        <v>0</v>
      </c>
      <c r="R65" s="94">
        <f t="shared" si="4"/>
        <v>1.9094137230000003</v>
      </c>
      <c r="S65" s="94">
        <f t="shared" si="4"/>
        <v>196.70874328000002</v>
      </c>
      <c r="T65" s="94">
        <f t="shared" si="4"/>
        <v>10.337426372</v>
      </c>
      <c r="U65" s="94">
        <f t="shared" si="4"/>
        <v>0</v>
      </c>
      <c r="V65" s="94">
        <f t="shared" si="4"/>
        <v>9.093578493</v>
      </c>
      <c r="W65" s="94">
        <f t="shared" si="4"/>
        <v>0</v>
      </c>
      <c r="X65" s="94">
        <f t="shared" si="4"/>
        <v>0</v>
      </c>
      <c r="Y65" s="94">
        <f t="shared" si="4"/>
        <v>0</v>
      </c>
      <c r="Z65" s="94">
        <f t="shared" si="4"/>
        <v>0</v>
      </c>
      <c r="AA65" s="94">
        <f t="shared" si="4"/>
        <v>0</v>
      </c>
      <c r="AB65" s="94">
        <f t="shared" si="4"/>
        <v>0.028701559999999997</v>
      </c>
      <c r="AC65" s="94">
        <f t="shared" si="4"/>
        <v>0</v>
      </c>
      <c r="AD65" s="94">
        <f t="shared" si="4"/>
        <v>0</v>
      </c>
      <c r="AE65" s="94">
        <f t="shared" si="4"/>
        <v>0</v>
      </c>
      <c r="AF65" s="94">
        <f t="shared" si="4"/>
        <v>0</v>
      </c>
      <c r="AG65" s="94">
        <f t="shared" si="4"/>
        <v>0</v>
      </c>
      <c r="AH65" s="94">
        <f t="shared" si="4"/>
        <v>0</v>
      </c>
      <c r="AI65" s="94">
        <f aca="true" t="shared" si="5" ref="AI65:BK65">SUM(AI16:AI64)</f>
        <v>0</v>
      </c>
      <c r="AJ65" s="94">
        <f t="shared" si="5"/>
        <v>0</v>
      </c>
      <c r="AK65" s="94">
        <f t="shared" si="5"/>
        <v>0</v>
      </c>
      <c r="AL65" s="94">
        <f t="shared" si="5"/>
        <v>0</v>
      </c>
      <c r="AM65" s="94">
        <f t="shared" si="5"/>
        <v>0</v>
      </c>
      <c r="AN65" s="94">
        <f t="shared" si="5"/>
        <v>0</v>
      </c>
      <c r="AO65" s="94">
        <f t="shared" si="5"/>
        <v>0</v>
      </c>
      <c r="AP65" s="94">
        <f t="shared" si="5"/>
        <v>0</v>
      </c>
      <c r="AQ65" s="94">
        <f t="shared" si="5"/>
        <v>0</v>
      </c>
      <c r="AR65" s="94">
        <f t="shared" si="5"/>
        <v>17.596330645000002</v>
      </c>
      <c r="AS65" s="94">
        <f t="shared" si="5"/>
        <v>0</v>
      </c>
      <c r="AT65" s="94">
        <f t="shared" si="5"/>
        <v>0</v>
      </c>
      <c r="AU65" s="94">
        <f t="shared" si="5"/>
        <v>0</v>
      </c>
      <c r="AV65" s="94">
        <f t="shared" si="5"/>
        <v>209.230265508</v>
      </c>
      <c r="AW65" s="94">
        <f t="shared" si="5"/>
        <v>478.16788175100004</v>
      </c>
      <c r="AX65" s="94">
        <f t="shared" si="5"/>
        <v>0</v>
      </c>
      <c r="AY65" s="94">
        <f t="shared" si="5"/>
        <v>0</v>
      </c>
      <c r="AZ65" s="94">
        <f t="shared" si="5"/>
        <v>1339.006648698</v>
      </c>
      <c r="BA65" s="94">
        <f t="shared" si="5"/>
        <v>0</v>
      </c>
      <c r="BB65" s="94">
        <f t="shared" si="5"/>
        <v>0</v>
      </c>
      <c r="BC65" s="94">
        <f t="shared" si="5"/>
        <v>0</v>
      </c>
      <c r="BD65" s="94">
        <f t="shared" si="5"/>
        <v>0</v>
      </c>
      <c r="BE65" s="94">
        <f t="shared" si="5"/>
        <v>0</v>
      </c>
      <c r="BF65" s="94">
        <f t="shared" si="5"/>
        <v>55.11578299699999</v>
      </c>
      <c r="BG65" s="94">
        <f t="shared" si="5"/>
        <v>144.99903817499995</v>
      </c>
      <c r="BH65" s="94">
        <f t="shared" si="5"/>
        <v>0.659141226</v>
      </c>
      <c r="BI65" s="94">
        <f t="shared" si="5"/>
        <v>0</v>
      </c>
      <c r="BJ65" s="100">
        <f t="shared" si="5"/>
        <v>222.69507934099994</v>
      </c>
      <c r="BK65" s="101">
        <f t="shared" si="5"/>
        <v>3900.9604749290006</v>
      </c>
    </row>
    <row r="66" spans="1:63" ht="12.75">
      <c r="A66" s="11" t="s">
        <v>75</v>
      </c>
      <c r="B66" s="18" t="s">
        <v>15</v>
      </c>
      <c r="C66" s="125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43"/>
    </row>
    <row r="67" spans="1:63" ht="12.75">
      <c r="A67" s="11"/>
      <c r="B67" s="19" t="s">
        <v>33</v>
      </c>
      <c r="C67" s="57"/>
      <c r="D67" s="58"/>
      <c r="E67" s="59"/>
      <c r="F67" s="59"/>
      <c r="G67" s="60"/>
      <c r="H67" s="57"/>
      <c r="I67" s="59"/>
      <c r="J67" s="59"/>
      <c r="K67" s="59"/>
      <c r="L67" s="60"/>
      <c r="M67" s="57"/>
      <c r="N67" s="58"/>
      <c r="O67" s="59"/>
      <c r="P67" s="59"/>
      <c r="Q67" s="60"/>
      <c r="R67" s="57"/>
      <c r="S67" s="59"/>
      <c r="T67" s="59"/>
      <c r="U67" s="59"/>
      <c r="V67" s="60"/>
      <c r="W67" s="57"/>
      <c r="X67" s="59"/>
      <c r="Y67" s="59"/>
      <c r="Z67" s="59"/>
      <c r="AA67" s="60"/>
      <c r="AB67" s="57"/>
      <c r="AC67" s="59"/>
      <c r="AD67" s="59"/>
      <c r="AE67" s="59"/>
      <c r="AF67" s="60"/>
      <c r="AG67" s="57"/>
      <c r="AH67" s="59"/>
      <c r="AI67" s="59"/>
      <c r="AJ67" s="59"/>
      <c r="AK67" s="60"/>
      <c r="AL67" s="57"/>
      <c r="AM67" s="59"/>
      <c r="AN67" s="59"/>
      <c r="AO67" s="59"/>
      <c r="AP67" s="60"/>
      <c r="AQ67" s="57"/>
      <c r="AR67" s="58"/>
      <c r="AS67" s="59"/>
      <c r="AT67" s="59"/>
      <c r="AU67" s="60"/>
      <c r="AV67" s="57"/>
      <c r="AW67" s="59"/>
      <c r="AX67" s="59"/>
      <c r="AY67" s="59"/>
      <c r="AZ67" s="60"/>
      <c r="BA67" s="57"/>
      <c r="BB67" s="58"/>
      <c r="BC67" s="59"/>
      <c r="BD67" s="59"/>
      <c r="BE67" s="60"/>
      <c r="BF67" s="57"/>
      <c r="BG67" s="58"/>
      <c r="BH67" s="59"/>
      <c r="BI67" s="59"/>
      <c r="BJ67" s="60"/>
      <c r="BK67" s="61"/>
    </row>
    <row r="68" spans="1:63" ht="12.75">
      <c r="A68" s="36"/>
      <c r="B68" s="37" t="s">
        <v>88</v>
      </c>
      <c r="C68" s="62"/>
      <c r="D68" s="63"/>
      <c r="E68" s="63"/>
      <c r="F68" s="63"/>
      <c r="G68" s="64"/>
      <c r="H68" s="62"/>
      <c r="I68" s="63"/>
      <c r="J68" s="63"/>
      <c r="K68" s="63"/>
      <c r="L68" s="64"/>
      <c r="M68" s="62"/>
      <c r="N68" s="63"/>
      <c r="O68" s="63"/>
      <c r="P68" s="63"/>
      <c r="Q68" s="64"/>
      <c r="R68" s="62"/>
      <c r="S68" s="63"/>
      <c r="T68" s="63"/>
      <c r="U68" s="63"/>
      <c r="V68" s="64"/>
      <c r="W68" s="62"/>
      <c r="X68" s="63"/>
      <c r="Y68" s="63"/>
      <c r="Z68" s="63"/>
      <c r="AA68" s="64"/>
      <c r="AB68" s="62"/>
      <c r="AC68" s="63"/>
      <c r="AD68" s="63"/>
      <c r="AE68" s="63"/>
      <c r="AF68" s="64"/>
      <c r="AG68" s="62"/>
      <c r="AH68" s="63"/>
      <c r="AI68" s="63"/>
      <c r="AJ68" s="63"/>
      <c r="AK68" s="64"/>
      <c r="AL68" s="62"/>
      <c r="AM68" s="63"/>
      <c r="AN68" s="63"/>
      <c r="AO68" s="63"/>
      <c r="AP68" s="64"/>
      <c r="AQ68" s="62"/>
      <c r="AR68" s="63"/>
      <c r="AS68" s="63"/>
      <c r="AT68" s="63"/>
      <c r="AU68" s="64"/>
      <c r="AV68" s="62"/>
      <c r="AW68" s="63"/>
      <c r="AX68" s="63"/>
      <c r="AY68" s="63"/>
      <c r="AZ68" s="64"/>
      <c r="BA68" s="62"/>
      <c r="BB68" s="63"/>
      <c r="BC68" s="63"/>
      <c r="BD68" s="63"/>
      <c r="BE68" s="64"/>
      <c r="BF68" s="62"/>
      <c r="BG68" s="63"/>
      <c r="BH68" s="63"/>
      <c r="BI68" s="63"/>
      <c r="BJ68" s="64"/>
      <c r="BK68" s="65"/>
    </row>
    <row r="69" spans="1:63" ht="12.75">
      <c r="A69" s="11" t="s">
        <v>77</v>
      </c>
      <c r="B69" s="24" t="s">
        <v>92</v>
      </c>
      <c r="C69" s="125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7"/>
    </row>
    <row r="70" spans="1:63" ht="12.75">
      <c r="A70" s="11"/>
      <c r="B70" s="19" t="s">
        <v>33</v>
      </c>
      <c r="C70" s="57"/>
      <c r="D70" s="58"/>
      <c r="E70" s="59"/>
      <c r="F70" s="59"/>
      <c r="G70" s="60"/>
      <c r="H70" s="57"/>
      <c r="I70" s="59"/>
      <c r="J70" s="59"/>
      <c r="K70" s="59"/>
      <c r="L70" s="60"/>
      <c r="M70" s="57"/>
      <c r="N70" s="58"/>
      <c r="O70" s="59"/>
      <c r="P70" s="59"/>
      <c r="Q70" s="60"/>
      <c r="R70" s="57"/>
      <c r="S70" s="59"/>
      <c r="T70" s="59"/>
      <c r="U70" s="59"/>
      <c r="V70" s="60"/>
      <c r="W70" s="57"/>
      <c r="X70" s="59"/>
      <c r="Y70" s="59"/>
      <c r="Z70" s="59"/>
      <c r="AA70" s="60"/>
      <c r="AB70" s="57"/>
      <c r="AC70" s="59"/>
      <c r="AD70" s="59"/>
      <c r="AE70" s="59"/>
      <c r="AF70" s="60"/>
      <c r="AG70" s="57"/>
      <c r="AH70" s="59"/>
      <c r="AI70" s="59"/>
      <c r="AJ70" s="59"/>
      <c r="AK70" s="60"/>
      <c r="AL70" s="57"/>
      <c r="AM70" s="59"/>
      <c r="AN70" s="59"/>
      <c r="AO70" s="59"/>
      <c r="AP70" s="60"/>
      <c r="AQ70" s="57"/>
      <c r="AR70" s="58"/>
      <c r="AS70" s="59"/>
      <c r="AT70" s="59"/>
      <c r="AU70" s="60"/>
      <c r="AV70" s="57"/>
      <c r="AW70" s="59"/>
      <c r="AX70" s="59"/>
      <c r="AY70" s="59"/>
      <c r="AZ70" s="60"/>
      <c r="BA70" s="57"/>
      <c r="BB70" s="58"/>
      <c r="BC70" s="59"/>
      <c r="BD70" s="59"/>
      <c r="BE70" s="60"/>
      <c r="BF70" s="57"/>
      <c r="BG70" s="58"/>
      <c r="BH70" s="59"/>
      <c r="BI70" s="59"/>
      <c r="BJ70" s="60"/>
      <c r="BK70" s="61"/>
    </row>
    <row r="71" spans="1:63" ht="12.75">
      <c r="A71" s="36"/>
      <c r="B71" s="37" t="s">
        <v>87</v>
      </c>
      <c r="C71" s="62"/>
      <c r="D71" s="63"/>
      <c r="E71" s="63"/>
      <c r="F71" s="63"/>
      <c r="G71" s="64"/>
      <c r="H71" s="62"/>
      <c r="I71" s="63"/>
      <c r="J71" s="63"/>
      <c r="K71" s="63"/>
      <c r="L71" s="64"/>
      <c r="M71" s="62"/>
      <c r="N71" s="63"/>
      <c r="O71" s="63"/>
      <c r="P71" s="63"/>
      <c r="Q71" s="64"/>
      <c r="R71" s="62"/>
      <c r="S71" s="63"/>
      <c r="T71" s="63"/>
      <c r="U71" s="63"/>
      <c r="V71" s="64"/>
      <c r="W71" s="62"/>
      <c r="X71" s="63"/>
      <c r="Y71" s="63"/>
      <c r="Z71" s="63"/>
      <c r="AA71" s="64"/>
      <c r="AB71" s="62"/>
      <c r="AC71" s="63"/>
      <c r="AD71" s="63"/>
      <c r="AE71" s="63"/>
      <c r="AF71" s="64"/>
      <c r="AG71" s="62"/>
      <c r="AH71" s="63"/>
      <c r="AI71" s="63"/>
      <c r="AJ71" s="63"/>
      <c r="AK71" s="64"/>
      <c r="AL71" s="62"/>
      <c r="AM71" s="63"/>
      <c r="AN71" s="63"/>
      <c r="AO71" s="63"/>
      <c r="AP71" s="64"/>
      <c r="AQ71" s="62"/>
      <c r="AR71" s="63"/>
      <c r="AS71" s="63"/>
      <c r="AT71" s="63"/>
      <c r="AU71" s="64"/>
      <c r="AV71" s="62"/>
      <c r="AW71" s="63"/>
      <c r="AX71" s="63"/>
      <c r="AY71" s="63"/>
      <c r="AZ71" s="64"/>
      <c r="BA71" s="62"/>
      <c r="BB71" s="63"/>
      <c r="BC71" s="63"/>
      <c r="BD71" s="63"/>
      <c r="BE71" s="64"/>
      <c r="BF71" s="62"/>
      <c r="BG71" s="63"/>
      <c r="BH71" s="63"/>
      <c r="BI71" s="63"/>
      <c r="BJ71" s="64"/>
      <c r="BK71" s="65"/>
    </row>
    <row r="72" spans="1:63" ht="12.75">
      <c r="A72" s="11" t="s">
        <v>78</v>
      </c>
      <c r="B72" s="18" t="s">
        <v>16</v>
      </c>
      <c r="C72" s="125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7"/>
    </row>
    <row r="73" spans="1:63" ht="12.75">
      <c r="A73" s="11"/>
      <c r="B73" s="24" t="s">
        <v>97</v>
      </c>
      <c r="C73" s="73">
        <v>0</v>
      </c>
      <c r="D73" s="53">
        <v>19.216808880000002</v>
      </c>
      <c r="E73" s="45">
        <v>0</v>
      </c>
      <c r="F73" s="45">
        <v>0</v>
      </c>
      <c r="G73" s="54">
        <v>0</v>
      </c>
      <c r="H73" s="73">
        <v>0.801365289</v>
      </c>
      <c r="I73" s="45">
        <v>95.553517265</v>
      </c>
      <c r="J73" s="45">
        <v>4.852294953</v>
      </c>
      <c r="K73" s="45">
        <v>0</v>
      </c>
      <c r="L73" s="54">
        <v>66.38647148299998</v>
      </c>
      <c r="M73" s="73">
        <v>0</v>
      </c>
      <c r="N73" s="53">
        <v>0</v>
      </c>
      <c r="O73" s="45">
        <v>0</v>
      </c>
      <c r="P73" s="45">
        <v>0</v>
      </c>
      <c r="Q73" s="54">
        <v>0</v>
      </c>
      <c r="R73" s="73">
        <v>0.9785837319999999</v>
      </c>
      <c r="S73" s="45">
        <v>1.8373940210000002</v>
      </c>
      <c r="T73" s="45">
        <v>0</v>
      </c>
      <c r="U73" s="45">
        <v>0</v>
      </c>
      <c r="V73" s="54">
        <v>0.202229087</v>
      </c>
      <c r="W73" s="73">
        <v>0</v>
      </c>
      <c r="X73" s="45">
        <v>0</v>
      </c>
      <c r="Y73" s="45">
        <v>0</v>
      </c>
      <c r="Z73" s="45">
        <v>0</v>
      </c>
      <c r="AA73" s="54">
        <v>0</v>
      </c>
      <c r="AB73" s="73">
        <v>0</v>
      </c>
      <c r="AC73" s="45">
        <v>0</v>
      </c>
      <c r="AD73" s="45">
        <v>0</v>
      </c>
      <c r="AE73" s="45">
        <v>0</v>
      </c>
      <c r="AF73" s="54">
        <v>0</v>
      </c>
      <c r="AG73" s="73">
        <v>0</v>
      </c>
      <c r="AH73" s="45">
        <v>0</v>
      </c>
      <c r="AI73" s="45">
        <v>0</v>
      </c>
      <c r="AJ73" s="45">
        <v>0</v>
      </c>
      <c r="AK73" s="54">
        <v>0</v>
      </c>
      <c r="AL73" s="73">
        <v>0</v>
      </c>
      <c r="AM73" s="45">
        <v>0</v>
      </c>
      <c r="AN73" s="45">
        <v>0</v>
      </c>
      <c r="AO73" s="45">
        <v>0</v>
      </c>
      <c r="AP73" s="54">
        <v>0</v>
      </c>
      <c r="AQ73" s="73">
        <v>0</v>
      </c>
      <c r="AR73" s="53">
        <v>0</v>
      </c>
      <c r="AS73" s="45">
        <v>0</v>
      </c>
      <c r="AT73" s="45">
        <v>0</v>
      </c>
      <c r="AU73" s="54">
        <v>0</v>
      </c>
      <c r="AV73" s="73">
        <v>4.032621522</v>
      </c>
      <c r="AW73" s="45">
        <v>443.33084867699995</v>
      </c>
      <c r="AX73" s="45">
        <v>5.200210795</v>
      </c>
      <c r="AY73" s="45">
        <v>0</v>
      </c>
      <c r="AZ73" s="54">
        <v>68.65203945399999</v>
      </c>
      <c r="BA73" s="73">
        <v>0</v>
      </c>
      <c r="BB73" s="53">
        <v>0</v>
      </c>
      <c r="BC73" s="45">
        <v>0</v>
      </c>
      <c r="BD73" s="45">
        <v>0</v>
      </c>
      <c r="BE73" s="54">
        <v>0</v>
      </c>
      <c r="BF73" s="73">
        <v>2.0126796220000003</v>
      </c>
      <c r="BG73" s="53">
        <v>4.707707293</v>
      </c>
      <c r="BH73" s="45">
        <v>0</v>
      </c>
      <c r="BI73" s="45">
        <v>0</v>
      </c>
      <c r="BJ73" s="54">
        <v>11.122490312</v>
      </c>
      <c r="BK73" s="49">
        <f aca="true" t="shared" si="6" ref="BK73:BK80">SUM(C73:BJ73)</f>
        <v>728.8872623849999</v>
      </c>
    </row>
    <row r="74" spans="1:63" ht="12.75">
      <c r="A74" s="11"/>
      <c r="B74" s="24" t="s">
        <v>98</v>
      </c>
      <c r="C74" s="73">
        <v>0</v>
      </c>
      <c r="D74" s="53">
        <v>0.553702056</v>
      </c>
      <c r="E74" s="45">
        <v>0</v>
      </c>
      <c r="F74" s="45">
        <v>0</v>
      </c>
      <c r="G74" s="54">
        <v>0</v>
      </c>
      <c r="H74" s="73">
        <v>0.455143641</v>
      </c>
      <c r="I74" s="45">
        <v>0</v>
      </c>
      <c r="J74" s="45">
        <v>0</v>
      </c>
      <c r="K74" s="45">
        <v>0</v>
      </c>
      <c r="L74" s="54">
        <v>1.124033898</v>
      </c>
      <c r="M74" s="73">
        <v>0</v>
      </c>
      <c r="N74" s="53">
        <v>0</v>
      </c>
      <c r="O74" s="45">
        <v>0</v>
      </c>
      <c r="P74" s="45">
        <v>0</v>
      </c>
      <c r="Q74" s="54">
        <v>0</v>
      </c>
      <c r="R74" s="73">
        <v>0.280528624</v>
      </c>
      <c r="S74" s="45">
        <v>0</v>
      </c>
      <c r="T74" s="45">
        <v>0</v>
      </c>
      <c r="U74" s="45">
        <v>0</v>
      </c>
      <c r="V74" s="54">
        <v>0.164871873</v>
      </c>
      <c r="W74" s="73">
        <v>0</v>
      </c>
      <c r="X74" s="45">
        <v>0</v>
      </c>
      <c r="Y74" s="45">
        <v>0</v>
      </c>
      <c r="Z74" s="45">
        <v>0</v>
      </c>
      <c r="AA74" s="54">
        <v>0</v>
      </c>
      <c r="AB74" s="73">
        <v>0</v>
      </c>
      <c r="AC74" s="45">
        <v>0</v>
      </c>
      <c r="AD74" s="45">
        <v>0</v>
      </c>
      <c r="AE74" s="45">
        <v>0</v>
      </c>
      <c r="AF74" s="54">
        <v>0</v>
      </c>
      <c r="AG74" s="73">
        <v>0</v>
      </c>
      <c r="AH74" s="45">
        <v>0</v>
      </c>
      <c r="AI74" s="45">
        <v>0</v>
      </c>
      <c r="AJ74" s="45">
        <v>0</v>
      </c>
      <c r="AK74" s="54">
        <v>0</v>
      </c>
      <c r="AL74" s="73">
        <v>0</v>
      </c>
      <c r="AM74" s="45">
        <v>0</v>
      </c>
      <c r="AN74" s="45">
        <v>0</v>
      </c>
      <c r="AO74" s="45">
        <v>0</v>
      </c>
      <c r="AP74" s="54">
        <v>0</v>
      </c>
      <c r="AQ74" s="73">
        <v>0</v>
      </c>
      <c r="AR74" s="53">
        <v>0</v>
      </c>
      <c r="AS74" s="45">
        <v>0</v>
      </c>
      <c r="AT74" s="45">
        <v>0</v>
      </c>
      <c r="AU74" s="54">
        <v>0</v>
      </c>
      <c r="AV74" s="73">
        <v>16.316791657</v>
      </c>
      <c r="AW74" s="45">
        <v>140.36793240500003</v>
      </c>
      <c r="AX74" s="45">
        <v>4.126584607</v>
      </c>
      <c r="AY74" s="45">
        <v>0</v>
      </c>
      <c r="AZ74" s="54">
        <v>93.44029277400001</v>
      </c>
      <c r="BA74" s="73">
        <v>0</v>
      </c>
      <c r="BB74" s="53">
        <v>0</v>
      </c>
      <c r="BC74" s="45">
        <v>0</v>
      </c>
      <c r="BD74" s="45">
        <v>0</v>
      </c>
      <c r="BE74" s="54">
        <v>0</v>
      </c>
      <c r="BF74" s="73">
        <v>5.147131505</v>
      </c>
      <c r="BG74" s="53">
        <v>14.21941536</v>
      </c>
      <c r="BH74" s="45">
        <v>2.788367015</v>
      </c>
      <c r="BI74" s="45">
        <v>0</v>
      </c>
      <c r="BJ74" s="54">
        <v>32.34569020600001</v>
      </c>
      <c r="BK74" s="49">
        <f t="shared" si="6"/>
        <v>311.3304856210001</v>
      </c>
    </row>
    <row r="75" spans="1:63" ht="12.75">
      <c r="A75" s="11"/>
      <c r="B75" s="24" t="s">
        <v>103</v>
      </c>
      <c r="C75" s="73">
        <v>0</v>
      </c>
      <c r="D75" s="53">
        <v>0.558492056</v>
      </c>
      <c r="E75" s="45">
        <v>0</v>
      </c>
      <c r="F75" s="45">
        <v>0</v>
      </c>
      <c r="G75" s="54">
        <v>0</v>
      </c>
      <c r="H75" s="73">
        <v>2.627089312</v>
      </c>
      <c r="I75" s="45">
        <v>40.94720624</v>
      </c>
      <c r="J75" s="45">
        <v>0</v>
      </c>
      <c r="K75" s="45">
        <v>0</v>
      </c>
      <c r="L75" s="54">
        <v>110.270705314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1.0393926759999998</v>
      </c>
      <c r="S75" s="45">
        <v>2.915969193</v>
      </c>
      <c r="T75" s="45">
        <v>0.7827468900000001</v>
      </c>
      <c r="U75" s="45">
        <v>0</v>
      </c>
      <c r="V75" s="54">
        <v>1.8785010620000002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0.001405913</v>
      </c>
      <c r="AC75" s="45">
        <v>0</v>
      </c>
      <c r="AD75" s="45">
        <v>0</v>
      </c>
      <c r="AE75" s="45">
        <v>0</v>
      </c>
      <c r="AF75" s="54">
        <v>0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73.400094555</v>
      </c>
      <c r="AW75" s="45">
        <v>751.1314577850001</v>
      </c>
      <c r="AX75" s="45">
        <v>2.327520689</v>
      </c>
      <c r="AY75" s="45">
        <v>0</v>
      </c>
      <c r="AZ75" s="54">
        <v>887.9452487689999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32.624553799999994</v>
      </c>
      <c r="BG75" s="53">
        <v>90.751839718</v>
      </c>
      <c r="BH75" s="45">
        <v>10.959538453</v>
      </c>
      <c r="BI75" s="45">
        <v>0</v>
      </c>
      <c r="BJ75" s="54">
        <v>175.906846007</v>
      </c>
      <c r="BK75" s="49">
        <f t="shared" si="6"/>
        <v>2186.068608432</v>
      </c>
    </row>
    <row r="76" spans="1:63" ht="12.75">
      <c r="A76" s="11"/>
      <c r="B76" s="24" t="s">
        <v>102</v>
      </c>
      <c r="C76" s="73">
        <v>0</v>
      </c>
      <c r="D76" s="53">
        <v>0.540347821</v>
      </c>
      <c r="E76" s="45">
        <v>0</v>
      </c>
      <c r="F76" s="45">
        <v>0</v>
      </c>
      <c r="G76" s="54">
        <v>0</v>
      </c>
      <c r="H76" s="73">
        <v>1.6479921849999999</v>
      </c>
      <c r="I76" s="45">
        <v>0</v>
      </c>
      <c r="J76" s="45">
        <v>0</v>
      </c>
      <c r="K76" s="45">
        <v>0</v>
      </c>
      <c r="L76" s="54">
        <v>1.4865253549999997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0.772341333</v>
      </c>
      <c r="S76" s="45">
        <v>0</v>
      </c>
      <c r="T76" s="45">
        <v>0</v>
      </c>
      <c r="U76" s="45">
        <v>0</v>
      </c>
      <c r="V76" s="54">
        <v>0.03089289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</v>
      </c>
      <c r="AC76" s="45">
        <v>0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0</v>
      </c>
      <c r="AS76" s="45">
        <v>0</v>
      </c>
      <c r="AT76" s="45">
        <v>0</v>
      </c>
      <c r="AU76" s="54">
        <v>0</v>
      </c>
      <c r="AV76" s="73">
        <v>72.44117394999999</v>
      </c>
      <c r="AW76" s="45">
        <v>59.402415426</v>
      </c>
      <c r="AX76" s="45">
        <v>0</v>
      </c>
      <c r="AY76" s="45">
        <v>0</v>
      </c>
      <c r="AZ76" s="54">
        <v>198.64599097899998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25.961522695999996</v>
      </c>
      <c r="BG76" s="53">
        <v>10.64914152</v>
      </c>
      <c r="BH76" s="45">
        <v>0</v>
      </c>
      <c r="BI76" s="45">
        <v>0</v>
      </c>
      <c r="BJ76" s="54">
        <v>46.766365138999994</v>
      </c>
      <c r="BK76" s="49">
        <f t="shared" si="6"/>
        <v>418.3447092939999</v>
      </c>
    </row>
    <row r="77" spans="1:63" ht="12.75">
      <c r="A77" s="11"/>
      <c r="B77" s="24" t="s">
        <v>101</v>
      </c>
      <c r="C77" s="73">
        <v>0</v>
      </c>
      <c r="D77" s="53">
        <v>9.492035319</v>
      </c>
      <c r="E77" s="45">
        <v>0</v>
      </c>
      <c r="F77" s="45">
        <v>0</v>
      </c>
      <c r="G77" s="54">
        <v>0</v>
      </c>
      <c r="H77" s="73">
        <v>7.049600361</v>
      </c>
      <c r="I77" s="45">
        <v>327.868826228</v>
      </c>
      <c r="J77" s="45">
        <v>5.955288608</v>
      </c>
      <c r="K77" s="45">
        <v>0</v>
      </c>
      <c r="L77" s="54">
        <v>62.501195283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3.573184727</v>
      </c>
      <c r="S77" s="45">
        <v>6.243314839999999</v>
      </c>
      <c r="T77" s="45">
        <v>0.66850737</v>
      </c>
      <c r="U77" s="45">
        <v>0</v>
      </c>
      <c r="V77" s="54">
        <v>4.468677342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0.034205803</v>
      </c>
      <c r="AC77" s="45">
        <v>0.001686923</v>
      </c>
      <c r="AD77" s="45">
        <v>0</v>
      </c>
      <c r="AE77" s="45">
        <v>0</v>
      </c>
      <c r="AF77" s="54">
        <v>0.339821486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0.014601068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0</v>
      </c>
      <c r="AS77" s="45">
        <v>0</v>
      </c>
      <c r="AT77" s="45">
        <v>0</v>
      </c>
      <c r="AU77" s="54">
        <v>0</v>
      </c>
      <c r="AV77" s="73">
        <v>153.35345696299996</v>
      </c>
      <c r="AW77" s="45">
        <v>543.0332947080001</v>
      </c>
      <c r="AX77" s="45">
        <v>5.171981059</v>
      </c>
      <c r="AY77" s="45">
        <v>0</v>
      </c>
      <c r="AZ77" s="54">
        <v>682.524010891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73.00677438</v>
      </c>
      <c r="BG77" s="53">
        <v>46.018437146</v>
      </c>
      <c r="BH77" s="45">
        <v>21.007223641</v>
      </c>
      <c r="BI77" s="45">
        <v>0</v>
      </c>
      <c r="BJ77" s="54">
        <v>79.5245030128</v>
      </c>
      <c r="BK77" s="49">
        <f t="shared" si="6"/>
        <v>2031.8506271588003</v>
      </c>
    </row>
    <row r="78" spans="1:63" ht="12.75">
      <c r="A78" s="11"/>
      <c r="B78" s="24" t="s">
        <v>99</v>
      </c>
      <c r="C78" s="73">
        <v>0</v>
      </c>
      <c r="D78" s="53">
        <v>130.46922309200002</v>
      </c>
      <c r="E78" s="45">
        <v>0</v>
      </c>
      <c r="F78" s="45">
        <v>0</v>
      </c>
      <c r="G78" s="54">
        <v>0</v>
      </c>
      <c r="H78" s="73">
        <v>1.732907756</v>
      </c>
      <c r="I78" s="45">
        <v>339.660867379</v>
      </c>
      <c r="J78" s="45">
        <v>0</v>
      </c>
      <c r="K78" s="45">
        <v>0</v>
      </c>
      <c r="L78" s="54">
        <v>65.278297142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0.752041299</v>
      </c>
      <c r="S78" s="45">
        <v>0.957279911</v>
      </c>
      <c r="T78" s="45">
        <v>0</v>
      </c>
      <c r="U78" s="45">
        <v>0</v>
      </c>
      <c r="V78" s="54">
        <v>1.12551568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0.00024589</v>
      </c>
      <c r="AC78" s="45">
        <v>0</v>
      </c>
      <c r="AD78" s="45">
        <v>0</v>
      </c>
      <c r="AE78" s="45">
        <v>0</v>
      </c>
      <c r="AF78" s="54">
        <v>0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0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0</v>
      </c>
      <c r="AS78" s="45">
        <v>0</v>
      </c>
      <c r="AT78" s="45">
        <v>0</v>
      </c>
      <c r="AU78" s="54">
        <v>0</v>
      </c>
      <c r="AV78" s="73">
        <v>24.085896024</v>
      </c>
      <c r="AW78" s="45">
        <v>295.11155557800004</v>
      </c>
      <c r="AX78" s="45">
        <v>0</v>
      </c>
      <c r="AY78" s="45">
        <v>0</v>
      </c>
      <c r="AZ78" s="54">
        <v>451.4722822670001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6.759854187</v>
      </c>
      <c r="BG78" s="53">
        <v>20.417337729</v>
      </c>
      <c r="BH78" s="45">
        <v>2.55199318</v>
      </c>
      <c r="BI78" s="45">
        <v>0</v>
      </c>
      <c r="BJ78" s="54">
        <v>33.71540024</v>
      </c>
      <c r="BK78" s="49">
        <f t="shared" si="6"/>
        <v>1374.0906973540002</v>
      </c>
    </row>
    <row r="79" spans="1:63" ht="12.75">
      <c r="A79" s="11"/>
      <c r="B79" s="24" t="s">
        <v>100</v>
      </c>
      <c r="C79" s="73">
        <v>0</v>
      </c>
      <c r="D79" s="53">
        <v>280.64944613299997</v>
      </c>
      <c r="E79" s="45">
        <v>0</v>
      </c>
      <c r="F79" s="45">
        <v>0</v>
      </c>
      <c r="G79" s="54">
        <v>0</v>
      </c>
      <c r="H79" s="73">
        <v>3.021402776</v>
      </c>
      <c r="I79" s="45">
        <v>948.6422381309999</v>
      </c>
      <c r="J79" s="45">
        <v>0</v>
      </c>
      <c r="K79" s="45">
        <v>29.335660318000002</v>
      </c>
      <c r="L79" s="54">
        <v>96.282488721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0.900314732</v>
      </c>
      <c r="S79" s="45">
        <v>1.017786975</v>
      </c>
      <c r="T79" s="45">
        <v>0</v>
      </c>
      <c r="U79" s="45">
        <v>0</v>
      </c>
      <c r="V79" s="54">
        <v>426.617564232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0.083939414</v>
      </c>
      <c r="AC79" s="45">
        <v>0</v>
      </c>
      <c r="AD79" s="45">
        <v>0</v>
      </c>
      <c r="AE79" s="45">
        <v>0</v>
      </c>
      <c r="AF79" s="54">
        <v>0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</v>
      </c>
      <c r="AM79" s="45">
        <v>0</v>
      </c>
      <c r="AN79" s="45">
        <v>0</v>
      </c>
      <c r="AO79" s="45">
        <v>0</v>
      </c>
      <c r="AP79" s="54">
        <v>0</v>
      </c>
      <c r="AQ79" s="73">
        <v>0</v>
      </c>
      <c r="AR79" s="53">
        <v>26.439551777000002</v>
      </c>
      <c r="AS79" s="45">
        <v>0</v>
      </c>
      <c r="AT79" s="45">
        <v>0</v>
      </c>
      <c r="AU79" s="54">
        <v>0</v>
      </c>
      <c r="AV79" s="73">
        <v>10.066355594999997</v>
      </c>
      <c r="AW79" s="45">
        <v>709.984879346</v>
      </c>
      <c r="AX79" s="45">
        <v>0</v>
      </c>
      <c r="AY79" s="45">
        <v>0</v>
      </c>
      <c r="AZ79" s="54">
        <v>412.701482429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3.168501228</v>
      </c>
      <c r="BG79" s="53">
        <v>29.383991225000006</v>
      </c>
      <c r="BH79" s="45">
        <v>1.034197445</v>
      </c>
      <c r="BI79" s="45">
        <v>0</v>
      </c>
      <c r="BJ79" s="54">
        <v>58.41085092200001</v>
      </c>
      <c r="BK79" s="49">
        <f t="shared" si="6"/>
        <v>3037.7406513989995</v>
      </c>
    </row>
    <row r="80" spans="1:63" ht="12.75">
      <c r="A80" s="11"/>
      <c r="B80" s="24" t="s">
        <v>184</v>
      </c>
      <c r="C80" s="73">
        <v>0</v>
      </c>
      <c r="D80" s="53">
        <v>78.74037341900001</v>
      </c>
      <c r="E80" s="45">
        <v>0</v>
      </c>
      <c r="F80" s="45">
        <v>0</v>
      </c>
      <c r="G80" s="54">
        <v>0</v>
      </c>
      <c r="H80" s="73">
        <v>1.405554348</v>
      </c>
      <c r="I80" s="45">
        <v>324.27351735900004</v>
      </c>
      <c r="J80" s="45">
        <v>3.500196948</v>
      </c>
      <c r="K80" s="45">
        <v>0</v>
      </c>
      <c r="L80" s="54">
        <v>38.297241145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0.712085725</v>
      </c>
      <c r="S80" s="45">
        <v>12.402324577</v>
      </c>
      <c r="T80" s="45">
        <v>5.760965270000001</v>
      </c>
      <c r="U80" s="45">
        <v>0</v>
      </c>
      <c r="V80" s="54">
        <v>2.831014959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0</v>
      </c>
      <c r="AC80" s="45">
        <v>0</v>
      </c>
      <c r="AD80" s="45">
        <v>0</v>
      </c>
      <c r="AE80" s="45">
        <v>0</v>
      </c>
      <c r="AF80" s="54">
        <v>0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0</v>
      </c>
      <c r="AM80" s="45">
        <v>0</v>
      </c>
      <c r="AN80" s="45">
        <v>0</v>
      </c>
      <c r="AO80" s="45">
        <v>0</v>
      </c>
      <c r="AP80" s="54">
        <v>0</v>
      </c>
      <c r="AQ80" s="73">
        <v>0</v>
      </c>
      <c r="AR80" s="53">
        <v>0</v>
      </c>
      <c r="AS80" s="45">
        <v>0</v>
      </c>
      <c r="AT80" s="45">
        <v>0</v>
      </c>
      <c r="AU80" s="54">
        <v>0</v>
      </c>
      <c r="AV80" s="73">
        <v>3.1310325150000002</v>
      </c>
      <c r="AW80" s="45">
        <v>268.74821047300003</v>
      </c>
      <c r="AX80" s="45">
        <v>4.788580063</v>
      </c>
      <c r="AY80" s="45">
        <v>0</v>
      </c>
      <c r="AZ80" s="54">
        <v>141.142511721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1.943610645</v>
      </c>
      <c r="BG80" s="53">
        <v>10.685076607000001</v>
      </c>
      <c r="BH80" s="45">
        <v>1.007367434</v>
      </c>
      <c r="BI80" s="45">
        <v>0</v>
      </c>
      <c r="BJ80" s="54">
        <v>5.569129992</v>
      </c>
      <c r="BK80" s="49">
        <f t="shared" si="6"/>
        <v>904.9387932000002</v>
      </c>
    </row>
    <row r="81" spans="1:63" ht="12.75">
      <c r="A81" s="36"/>
      <c r="B81" s="37" t="s">
        <v>86</v>
      </c>
      <c r="C81" s="82">
        <f>SUM(C73:C80)</f>
        <v>0</v>
      </c>
      <c r="D81" s="82">
        <f>SUM(D73:D80)</f>
        <v>520.220428776</v>
      </c>
      <c r="E81" s="82">
        <f aca="true" t="shared" si="7" ref="E81:BK81">SUM(E73:E80)</f>
        <v>0</v>
      </c>
      <c r="F81" s="82">
        <f t="shared" si="7"/>
        <v>0</v>
      </c>
      <c r="G81" s="82">
        <f t="shared" si="7"/>
        <v>0</v>
      </c>
      <c r="H81" s="82">
        <f t="shared" si="7"/>
        <v>18.741055667999998</v>
      </c>
      <c r="I81" s="82">
        <f t="shared" si="7"/>
        <v>2076.946172602</v>
      </c>
      <c r="J81" s="82">
        <f t="shared" si="7"/>
        <v>14.307780509</v>
      </c>
      <c r="K81" s="82">
        <f t="shared" si="7"/>
        <v>29.335660318000002</v>
      </c>
      <c r="L81" s="82">
        <f t="shared" si="7"/>
        <v>441.6269583409999</v>
      </c>
      <c r="M81" s="82">
        <f t="shared" si="7"/>
        <v>0</v>
      </c>
      <c r="N81" s="82">
        <f t="shared" si="7"/>
        <v>0</v>
      </c>
      <c r="O81" s="82">
        <f t="shared" si="7"/>
        <v>0</v>
      </c>
      <c r="P81" s="82">
        <f t="shared" si="7"/>
        <v>0</v>
      </c>
      <c r="Q81" s="82">
        <f t="shared" si="7"/>
        <v>0</v>
      </c>
      <c r="R81" s="82">
        <f t="shared" si="7"/>
        <v>9.008472847999998</v>
      </c>
      <c r="S81" s="82">
        <f t="shared" si="7"/>
        <v>25.374069517000002</v>
      </c>
      <c r="T81" s="82">
        <f t="shared" si="7"/>
        <v>7.2122195300000005</v>
      </c>
      <c r="U81" s="82">
        <f t="shared" si="7"/>
        <v>0</v>
      </c>
      <c r="V81" s="82">
        <f t="shared" si="7"/>
        <v>437.319267125</v>
      </c>
      <c r="W81" s="82">
        <f t="shared" si="7"/>
        <v>0</v>
      </c>
      <c r="X81" s="82">
        <f t="shared" si="7"/>
        <v>0</v>
      </c>
      <c r="Y81" s="82">
        <f t="shared" si="7"/>
        <v>0</v>
      </c>
      <c r="Z81" s="82">
        <f t="shared" si="7"/>
        <v>0</v>
      </c>
      <c r="AA81" s="82">
        <f t="shared" si="7"/>
        <v>0</v>
      </c>
      <c r="AB81" s="82">
        <f t="shared" si="7"/>
        <v>0.11979702</v>
      </c>
      <c r="AC81" s="82">
        <f t="shared" si="7"/>
        <v>0.001686923</v>
      </c>
      <c r="AD81" s="82">
        <f t="shared" si="7"/>
        <v>0</v>
      </c>
      <c r="AE81" s="82">
        <f t="shared" si="7"/>
        <v>0</v>
      </c>
      <c r="AF81" s="82">
        <f t="shared" si="7"/>
        <v>0.339821486</v>
      </c>
      <c r="AG81" s="82">
        <f t="shared" si="7"/>
        <v>0</v>
      </c>
      <c r="AH81" s="82">
        <f t="shared" si="7"/>
        <v>0</v>
      </c>
      <c r="AI81" s="82">
        <f t="shared" si="7"/>
        <v>0</v>
      </c>
      <c r="AJ81" s="82">
        <f t="shared" si="7"/>
        <v>0</v>
      </c>
      <c r="AK81" s="82">
        <f t="shared" si="7"/>
        <v>0</v>
      </c>
      <c r="AL81" s="82">
        <f t="shared" si="7"/>
        <v>0.014601068</v>
      </c>
      <c r="AM81" s="82">
        <f t="shared" si="7"/>
        <v>0</v>
      </c>
      <c r="AN81" s="82">
        <f t="shared" si="7"/>
        <v>0</v>
      </c>
      <c r="AO81" s="82">
        <f t="shared" si="7"/>
        <v>0</v>
      </c>
      <c r="AP81" s="82">
        <f t="shared" si="7"/>
        <v>0</v>
      </c>
      <c r="AQ81" s="82">
        <f t="shared" si="7"/>
        <v>0</v>
      </c>
      <c r="AR81" s="82">
        <f t="shared" si="7"/>
        <v>26.439551777000002</v>
      </c>
      <c r="AS81" s="82">
        <f t="shared" si="7"/>
        <v>0</v>
      </c>
      <c r="AT81" s="82">
        <f t="shared" si="7"/>
        <v>0</v>
      </c>
      <c r="AU81" s="82">
        <f t="shared" si="7"/>
        <v>0</v>
      </c>
      <c r="AV81" s="82">
        <f t="shared" si="7"/>
        <v>356.827422781</v>
      </c>
      <c r="AW81" s="82">
        <f t="shared" si="7"/>
        <v>3211.1105943980006</v>
      </c>
      <c r="AX81" s="82">
        <f t="shared" si="7"/>
        <v>21.614877213000003</v>
      </c>
      <c r="AY81" s="82">
        <f t="shared" si="7"/>
        <v>0</v>
      </c>
      <c r="AZ81" s="82">
        <f t="shared" si="7"/>
        <v>2936.5238592839996</v>
      </c>
      <c r="BA81" s="82">
        <f t="shared" si="7"/>
        <v>0</v>
      </c>
      <c r="BB81" s="82">
        <f t="shared" si="7"/>
        <v>0</v>
      </c>
      <c r="BC81" s="82">
        <f t="shared" si="7"/>
        <v>0</v>
      </c>
      <c r="BD81" s="82">
        <f t="shared" si="7"/>
        <v>0</v>
      </c>
      <c r="BE81" s="82">
        <f t="shared" si="7"/>
        <v>0</v>
      </c>
      <c r="BF81" s="82">
        <f t="shared" si="7"/>
        <v>150.624628063</v>
      </c>
      <c r="BG81" s="82">
        <f t="shared" si="7"/>
        <v>226.83294659800004</v>
      </c>
      <c r="BH81" s="82">
        <f t="shared" si="7"/>
        <v>39.348687168000005</v>
      </c>
      <c r="BI81" s="82">
        <f t="shared" si="7"/>
        <v>0</v>
      </c>
      <c r="BJ81" s="82">
        <f t="shared" si="7"/>
        <v>443.3612758308</v>
      </c>
      <c r="BK81" s="66">
        <f t="shared" si="7"/>
        <v>10993.2518348438</v>
      </c>
    </row>
    <row r="82" spans="1:63" ht="12.75">
      <c r="A82" s="36"/>
      <c r="B82" s="38" t="s">
        <v>76</v>
      </c>
      <c r="C82" s="66">
        <f aca="true" t="shared" si="8" ref="C82:AH82">+C81+C65+C14+C10</f>
        <v>0</v>
      </c>
      <c r="D82" s="74">
        <f t="shared" si="8"/>
        <v>1836.261896343</v>
      </c>
      <c r="E82" s="74">
        <f t="shared" si="8"/>
        <v>0</v>
      </c>
      <c r="F82" s="74">
        <f t="shared" si="8"/>
        <v>0</v>
      </c>
      <c r="G82" s="75">
        <f t="shared" si="8"/>
        <v>0</v>
      </c>
      <c r="H82" s="66">
        <f t="shared" si="8"/>
        <v>34.602383005</v>
      </c>
      <c r="I82" s="74">
        <f t="shared" si="8"/>
        <v>5148.800941902</v>
      </c>
      <c r="J82" s="74">
        <f t="shared" si="8"/>
        <v>492.65035413000004</v>
      </c>
      <c r="K82" s="74">
        <f t="shared" si="8"/>
        <v>124.82496901800002</v>
      </c>
      <c r="L82" s="75">
        <f t="shared" si="8"/>
        <v>1118.9798339759998</v>
      </c>
      <c r="M82" s="66">
        <f t="shared" si="8"/>
        <v>0</v>
      </c>
      <c r="N82" s="74">
        <f t="shared" si="8"/>
        <v>0</v>
      </c>
      <c r="O82" s="74">
        <f t="shared" si="8"/>
        <v>0</v>
      </c>
      <c r="P82" s="74">
        <f t="shared" si="8"/>
        <v>0</v>
      </c>
      <c r="Q82" s="75">
        <f t="shared" si="8"/>
        <v>0</v>
      </c>
      <c r="R82" s="66">
        <f t="shared" si="8"/>
        <v>14.509374051999998</v>
      </c>
      <c r="S82" s="74">
        <f t="shared" si="8"/>
        <v>269.62714341400005</v>
      </c>
      <c r="T82" s="74">
        <f t="shared" si="8"/>
        <v>45.816407668000004</v>
      </c>
      <c r="U82" s="74">
        <f t="shared" si="8"/>
        <v>0</v>
      </c>
      <c r="V82" s="75">
        <f t="shared" si="8"/>
        <v>453.662915116</v>
      </c>
      <c r="W82" s="66">
        <f t="shared" si="8"/>
        <v>0</v>
      </c>
      <c r="X82" s="66">
        <f t="shared" si="8"/>
        <v>0</v>
      </c>
      <c r="Y82" s="66">
        <f t="shared" si="8"/>
        <v>0</v>
      </c>
      <c r="Z82" s="66">
        <f t="shared" si="8"/>
        <v>0</v>
      </c>
      <c r="AA82" s="66">
        <f t="shared" si="8"/>
        <v>0</v>
      </c>
      <c r="AB82" s="66">
        <f t="shared" si="8"/>
        <v>0.149772479</v>
      </c>
      <c r="AC82" s="74">
        <f t="shared" si="8"/>
        <v>0.001686923</v>
      </c>
      <c r="AD82" s="74">
        <f t="shared" si="8"/>
        <v>0</v>
      </c>
      <c r="AE82" s="74">
        <f t="shared" si="8"/>
        <v>0</v>
      </c>
      <c r="AF82" s="75">
        <f t="shared" si="8"/>
        <v>0.355863468</v>
      </c>
      <c r="AG82" s="66">
        <f t="shared" si="8"/>
        <v>0</v>
      </c>
      <c r="AH82" s="74">
        <f t="shared" si="8"/>
        <v>0</v>
      </c>
      <c r="AI82" s="74">
        <f aca="true" t="shared" si="9" ref="AI82:BK82">+AI81+AI65+AI14+AI10</f>
        <v>0</v>
      </c>
      <c r="AJ82" s="74">
        <f t="shared" si="9"/>
        <v>0</v>
      </c>
      <c r="AK82" s="75">
        <f t="shared" si="9"/>
        <v>0</v>
      </c>
      <c r="AL82" s="66">
        <f t="shared" si="9"/>
        <v>0.014601068</v>
      </c>
      <c r="AM82" s="74">
        <f t="shared" si="9"/>
        <v>0</v>
      </c>
      <c r="AN82" s="74">
        <f t="shared" si="9"/>
        <v>0</v>
      </c>
      <c r="AO82" s="74">
        <f t="shared" si="9"/>
        <v>0</v>
      </c>
      <c r="AP82" s="75">
        <f t="shared" si="9"/>
        <v>0</v>
      </c>
      <c r="AQ82" s="66">
        <f t="shared" si="9"/>
        <v>0</v>
      </c>
      <c r="AR82" s="74">
        <f t="shared" si="9"/>
        <v>70.872685303</v>
      </c>
      <c r="AS82" s="74">
        <f t="shared" si="9"/>
        <v>0</v>
      </c>
      <c r="AT82" s="74">
        <f t="shared" si="9"/>
        <v>0</v>
      </c>
      <c r="AU82" s="75">
        <f t="shared" si="9"/>
        <v>0</v>
      </c>
      <c r="AV82" s="66">
        <f t="shared" si="9"/>
        <v>598.212700094</v>
      </c>
      <c r="AW82" s="74">
        <f t="shared" si="9"/>
        <v>6461.157233517</v>
      </c>
      <c r="AX82" s="74">
        <f t="shared" si="9"/>
        <v>79.696947482</v>
      </c>
      <c r="AY82" s="74">
        <f t="shared" si="9"/>
        <v>0</v>
      </c>
      <c r="AZ82" s="75">
        <f t="shared" si="9"/>
        <v>4537.441221051</v>
      </c>
      <c r="BA82" s="66">
        <f t="shared" si="9"/>
        <v>0</v>
      </c>
      <c r="BB82" s="74">
        <f t="shared" si="9"/>
        <v>0</v>
      </c>
      <c r="BC82" s="74">
        <f t="shared" si="9"/>
        <v>0</v>
      </c>
      <c r="BD82" s="74">
        <f t="shared" si="9"/>
        <v>0</v>
      </c>
      <c r="BE82" s="75">
        <f t="shared" si="9"/>
        <v>0</v>
      </c>
      <c r="BF82" s="66">
        <f t="shared" si="9"/>
        <v>215.70670689</v>
      </c>
      <c r="BG82" s="74">
        <f t="shared" si="9"/>
        <v>450.200294119</v>
      </c>
      <c r="BH82" s="74">
        <f t="shared" si="9"/>
        <v>43.67280324800001</v>
      </c>
      <c r="BI82" s="74">
        <f t="shared" si="9"/>
        <v>0</v>
      </c>
      <c r="BJ82" s="75">
        <f t="shared" si="9"/>
        <v>685.1937518417999</v>
      </c>
      <c r="BK82" s="66">
        <f t="shared" si="9"/>
        <v>22682.4124861078</v>
      </c>
    </row>
    <row r="83" spans="1:63" ht="3.75" customHeight="1">
      <c r="A83" s="11"/>
      <c r="B83" s="20"/>
      <c r="C83" s="139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1"/>
    </row>
    <row r="84" spans="1:63" ht="3.75" customHeight="1">
      <c r="A84" s="11"/>
      <c r="B84" s="20"/>
      <c r="C84" s="25"/>
      <c r="D84" s="33"/>
      <c r="E84" s="26"/>
      <c r="F84" s="26"/>
      <c r="G84" s="26"/>
      <c r="H84" s="26"/>
      <c r="I84" s="26"/>
      <c r="J84" s="26"/>
      <c r="K84" s="26"/>
      <c r="L84" s="26"/>
      <c r="M84" s="26"/>
      <c r="N84" s="33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33"/>
      <c r="AS84" s="26"/>
      <c r="AT84" s="26"/>
      <c r="AU84" s="26"/>
      <c r="AV84" s="26"/>
      <c r="AW84" s="26"/>
      <c r="AX84" s="26"/>
      <c r="AY84" s="26"/>
      <c r="AZ84" s="26"/>
      <c r="BA84" s="26"/>
      <c r="BB84" s="33"/>
      <c r="BC84" s="26"/>
      <c r="BD84" s="26"/>
      <c r="BE84" s="26"/>
      <c r="BF84" s="26"/>
      <c r="BG84" s="33"/>
      <c r="BH84" s="26"/>
      <c r="BI84" s="26"/>
      <c r="BJ84" s="26"/>
      <c r="BK84" s="29"/>
    </row>
    <row r="85" spans="1:63" ht="12.75">
      <c r="A85" s="11" t="s">
        <v>1</v>
      </c>
      <c r="B85" s="17" t="s">
        <v>7</v>
      </c>
      <c r="C85" s="139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1"/>
    </row>
    <row r="86" spans="1:256" s="4" customFormat="1" ht="12.75">
      <c r="A86" s="11" t="s">
        <v>72</v>
      </c>
      <c r="B86" s="24" t="s">
        <v>2</v>
      </c>
      <c r="C86" s="144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6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4" customFormat="1" ht="12.75">
      <c r="A87" s="11"/>
      <c r="B87" s="24" t="s">
        <v>104</v>
      </c>
      <c r="C87" s="77">
        <v>0</v>
      </c>
      <c r="D87" s="53">
        <v>0.536310439</v>
      </c>
      <c r="E87" s="78">
        <v>0</v>
      </c>
      <c r="F87" s="78">
        <v>0</v>
      </c>
      <c r="G87" s="79">
        <v>0</v>
      </c>
      <c r="H87" s="77">
        <v>10.234720535000001</v>
      </c>
      <c r="I87" s="78">
        <v>0</v>
      </c>
      <c r="J87" s="78">
        <v>0</v>
      </c>
      <c r="K87" s="78">
        <v>0</v>
      </c>
      <c r="L87" s="79">
        <v>0.552747191</v>
      </c>
      <c r="M87" s="67">
        <v>0</v>
      </c>
      <c r="N87" s="68">
        <v>0</v>
      </c>
      <c r="O87" s="67">
        <v>0</v>
      </c>
      <c r="P87" s="67">
        <v>0</v>
      </c>
      <c r="Q87" s="67">
        <v>0</v>
      </c>
      <c r="R87" s="77">
        <v>5.47564947</v>
      </c>
      <c r="S87" s="78">
        <v>0</v>
      </c>
      <c r="T87" s="78">
        <v>0</v>
      </c>
      <c r="U87" s="78">
        <v>0</v>
      </c>
      <c r="V87" s="79">
        <v>0.219204184</v>
      </c>
      <c r="W87" s="77">
        <v>0</v>
      </c>
      <c r="X87" s="78">
        <v>0</v>
      </c>
      <c r="Y87" s="78">
        <v>0</v>
      </c>
      <c r="Z87" s="78">
        <v>0</v>
      </c>
      <c r="AA87" s="79">
        <v>0</v>
      </c>
      <c r="AB87" s="77">
        <v>0.69679508</v>
      </c>
      <c r="AC87" s="78">
        <v>0</v>
      </c>
      <c r="AD87" s="78">
        <v>0</v>
      </c>
      <c r="AE87" s="78">
        <v>0</v>
      </c>
      <c r="AF87" s="79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77">
        <v>0.415868043</v>
      </c>
      <c r="AM87" s="78">
        <v>0</v>
      </c>
      <c r="AN87" s="78">
        <v>0</v>
      </c>
      <c r="AO87" s="78">
        <v>0</v>
      </c>
      <c r="AP87" s="79">
        <v>0</v>
      </c>
      <c r="AQ87" s="77">
        <v>0</v>
      </c>
      <c r="AR87" s="80">
        <v>0</v>
      </c>
      <c r="AS87" s="78">
        <v>0</v>
      </c>
      <c r="AT87" s="78">
        <v>0</v>
      </c>
      <c r="AU87" s="79">
        <v>0</v>
      </c>
      <c r="AV87" s="77">
        <v>618.3866685229999</v>
      </c>
      <c r="AW87" s="78">
        <v>6.903282815</v>
      </c>
      <c r="AX87" s="78">
        <v>0</v>
      </c>
      <c r="AY87" s="78">
        <v>0</v>
      </c>
      <c r="AZ87" s="79">
        <v>72.451090596</v>
      </c>
      <c r="BA87" s="77">
        <v>0</v>
      </c>
      <c r="BB87" s="80">
        <v>0</v>
      </c>
      <c r="BC87" s="78">
        <v>0</v>
      </c>
      <c r="BD87" s="78">
        <v>0</v>
      </c>
      <c r="BE87" s="79">
        <v>0</v>
      </c>
      <c r="BF87" s="77">
        <v>337.936866377</v>
      </c>
      <c r="BG87" s="80">
        <v>12.095128227</v>
      </c>
      <c r="BH87" s="78">
        <v>0.9920673289999999</v>
      </c>
      <c r="BI87" s="78">
        <v>0</v>
      </c>
      <c r="BJ87" s="79">
        <v>28.785562652</v>
      </c>
      <c r="BK87" s="108">
        <f>SUM(C87:BJ87)</f>
        <v>1095.681961461</v>
      </c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4" customFormat="1" ht="12.75">
      <c r="A88" s="36"/>
      <c r="B88" s="37" t="s">
        <v>81</v>
      </c>
      <c r="C88" s="50">
        <f>SUM(C87)</f>
        <v>0</v>
      </c>
      <c r="D88" s="71">
        <f>SUM(D87)</f>
        <v>0.536310439</v>
      </c>
      <c r="E88" s="71">
        <f aca="true" t="shared" si="10" ref="E88:BJ88">SUM(E87)</f>
        <v>0</v>
      </c>
      <c r="F88" s="71">
        <f t="shared" si="10"/>
        <v>0</v>
      </c>
      <c r="G88" s="69">
        <f t="shared" si="10"/>
        <v>0</v>
      </c>
      <c r="H88" s="50">
        <f t="shared" si="10"/>
        <v>10.234720535000001</v>
      </c>
      <c r="I88" s="71">
        <f t="shared" si="10"/>
        <v>0</v>
      </c>
      <c r="J88" s="71">
        <f t="shared" si="10"/>
        <v>0</v>
      </c>
      <c r="K88" s="71">
        <f t="shared" si="10"/>
        <v>0</v>
      </c>
      <c r="L88" s="69">
        <f t="shared" si="10"/>
        <v>0.552747191</v>
      </c>
      <c r="M88" s="51">
        <f t="shared" si="10"/>
        <v>0</v>
      </c>
      <c r="N88" s="51">
        <f t="shared" si="10"/>
        <v>0</v>
      </c>
      <c r="O88" s="51">
        <f t="shared" si="10"/>
        <v>0</v>
      </c>
      <c r="P88" s="51">
        <f t="shared" si="10"/>
        <v>0</v>
      </c>
      <c r="Q88" s="76">
        <f t="shared" si="10"/>
        <v>0</v>
      </c>
      <c r="R88" s="50">
        <f t="shared" si="10"/>
        <v>5.47564947</v>
      </c>
      <c r="S88" s="71">
        <f t="shared" si="10"/>
        <v>0</v>
      </c>
      <c r="T88" s="71">
        <f t="shared" si="10"/>
        <v>0</v>
      </c>
      <c r="U88" s="71">
        <f t="shared" si="10"/>
        <v>0</v>
      </c>
      <c r="V88" s="69">
        <f t="shared" si="10"/>
        <v>0.219204184</v>
      </c>
      <c r="W88" s="50">
        <f t="shared" si="10"/>
        <v>0</v>
      </c>
      <c r="X88" s="71">
        <f t="shared" si="10"/>
        <v>0</v>
      </c>
      <c r="Y88" s="71">
        <f t="shared" si="10"/>
        <v>0</v>
      </c>
      <c r="Z88" s="71">
        <f t="shared" si="10"/>
        <v>0</v>
      </c>
      <c r="AA88" s="69">
        <f t="shared" si="10"/>
        <v>0</v>
      </c>
      <c r="AB88" s="50">
        <f t="shared" si="10"/>
        <v>0.69679508</v>
      </c>
      <c r="AC88" s="71">
        <f t="shared" si="10"/>
        <v>0</v>
      </c>
      <c r="AD88" s="71">
        <f t="shared" si="10"/>
        <v>0</v>
      </c>
      <c r="AE88" s="71">
        <f t="shared" si="10"/>
        <v>0</v>
      </c>
      <c r="AF88" s="69">
        <f t="shared" si="10"/>
        <v>0</v>
      </c>
      <c r="AG88" s="51">
        <f t="shared" si="10"/>
        <v>0</v>
      </c>
      <c r="AH88" s="51">
        <f t="shared" si="10"/>
        <v>0</v>
      </c>
      <c r="AI88" s="51">
        <f t="shared" si="10"/>
        <v>0</v>
      </c>
      <c r="AJ88" s="51">
        <f t="shared" si="10"/>
        <v>0</v>
      </c>
      <c r="AK88" s="76">
        <f t="shared" si="10"/>
        <v>0</v>
      </c>
      <c r="AL88" s="50">
        <f t="shared" si="10"/>
        <v>0.415868043</v>
      </c>
      <c r="AM88" s="71">
        <f t="shared" si="10"/>
        <v>0</v>
      </c>
      <c r="AN88" s="71">
        <f t="shared" si="10"/>
        <v>0</v>
      </c>
      <c r="AO88" s="71">
        <f t="shared" si="10"/>
        <v>0</v>
      </c>
      <c r="AP88" s="69">
        <f t="shared" si="10"/>
        <v>0</v>
      </c>
      <c r="AQ88" s="50">
        <f t="shared" si="10"/>
        <v>0</v>
      </c>
      <c r="AR88" s="71">
        <f t="shared" si="10"/>
        <v>0</v>
      </c>
      <c r="AS88" s="71">
        <f t="shared" si="10"/>
        <v>0</v>
      </c>
      <c r="AT88" s="71">
        <f t="shared" si="10"/>
        <v>0</v>
      </c>
      <c r="AU88" s="69">
        <f t="shared" si="10"/>
        <v>0</v>
      </c>
      <c r="AV88" s="50">
        <f t="shared" si="10"/>
        <v>618.3866685229999</v>
      </c>
      <c r="AW88" s="71">
        <f t="shared" si="10"/>
        <v>6.903282815</v>
      </c>
      <c r="AX88" s="71">
        <f t="shared" si="10"/>
        <v>0</v>
      </c>
      <c r="AY88" s="71">
        <f t="shared" si="10"/>
        <v>0</v>
      </c>
      <c r="AZ88" s="69">
        <f t="shared" si="10"/>
        <v>72.451090596</v>
      </c>
      <c r="BA88" s="50">
        <f t="shared" si="10"/>
        <v>0</v>
      </c>
      <c r="BB88" s="71">
        <f t="shared" si="10"/>
        <v>0</v>
      </c>
      <c r="BC88" s="71">
        <f t="shared" si="10"/>
        <v>0</v>
      </c>
      <c r="BD88" s="71">
        <f t="shared" si="10"/>
        <v>0</v>
      </c>
      <c r="BE88" s="69">
        <f t="shared" si="10"/>
        <v>0</v>
      </c>
      <c r="BF88" s="50">
        <f t="shared" si="10"/>
        <v>337.936866377</v>
      </c>
      <c r="BG88" s="71">
        <f t="shared" si="10"/>
        <v>12.095128227</v>
      </c>
      <c r="BH88" s="71">
        <f t="shared" si="10"/>
        <v>0.9920673289999999</v>
      </c>
      <c r="BI88" s="71">
        <f t="shared" si="10"/>
        <v>0</v>
      </c>
      <c r="BJ88" s="69">
        <f t="shared" si="10"/>
        <v>28.785562652</v>
      </c>
      <c r="BK88" s="52">
        <f>SUM(BK87:BK87)</f>
        <v>1095.681961461</v>
      </c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63" ht="12.75">
      <c r="A89" s="11" t="s">
        <v>73</v>
      </c>
      <c r="B89" s="18" t="s">
        <v>17</v>
      </c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7"/>
    </row>
    <row r="90" spans="1:63" ht="12.75">
      <c r="A90" s="11"/>
      <c r="B90" s="24" t="s">
        <v>105</v>
      </c>
      <c r="C90" s="73">
        <v>0</v>
      </c>
      <c r="D90" s="53">
        <v>116.019513053</v>
      </c>
      <c r="E90" s="45">
        <v>0</v>
      </c>
      <c r="F90" s="45">
        <v>0</v>
      </c>
      <c r="G90" s="54">
        <v>0</v>
      </c>
      <c r="H90" s="73">
        <v>33.247660429999996</v>
      </c>
      <c r="I90" s="45">
        <v>216.510802181</v>
      </c>
      <c r="J90" s="45">
        <v>0</v>
      </c>
      <c r="K90" s="45">
        <v>0</v>
      </c>
      <c r="L90" s="54">
        <v>118.928886492</v>
      </c>
      <c r="M90" s="73">
        <v>0</v>
      </c>
      <c r="N90" s="53">
        <v>0</v>
      </c>
      <c r="O90" s="45">
        <v>0</v>
      </c>
      <c r="P90" s="45">
        <v>0</v>
      </c>
      <c r="Q90" s="54">
        <v>0</v>
      </c>
      <c r="R90" s="73">
        <v>9.876396194</v>
      </c>
      <c r="S90" s="45">
        <v>10.719360027999999</v>
      </c>
      <c r="T90" s="45">
        <v>0</v>
      </c>
      <c r="U90" s="45">
        <v>0</v>
      </c>
      <c r="V90" s="54">
        <v>3.39911867</v>
      </c>
      <c r="W90" s="73">
        <v>0</v>
      </c>
      <c r="X90" s="45">
        <v>0</v>
      </c>
      <c r="Y90" s="45">
        <v>0</v>
      </c>
      <c r="Z90" s="45">
        <v>0</v>
      </c>
      <c r="AA90" s="54">
        <v>0</v>
      </c>
      <c r="AB90" s="73">
        <v>0.17806379500000002</v>
      </c>
      <c r="AC90" s="45">
        <v>0</v>
      </c>
      <c r="AD90" s="45">
        <v>0</v>
      </c>
      <c r="AE90" s="45">
        <v>0</v>
      </c>
      <c r="AF90" s="54">
        <v>0</v>
      </c>
      <c r="AG90" s="73">
        <v>0</v>
      </c>
      <c r="AH90" s="45">
        <v>0</v>
      </c>
      <c r="AI90" s="45">
        <v>0</v>
      </c>
      <c r="AJ90" s="45">
        <v>0</v>
      </c>
      <c r="AK90" s="54">
        <v>0</v>
      </c>
      <c r="AL90" s="73">
        <v>0.099264673</v>
      </c>
      <c r="AM90" s="45">
        <v>0</v>
      </c>
      <c r="AN90" s="45">
        <v>0</v>
      </c>
      <c r="AO90" s="45">
        <v>0</v>
      </c>
      <c r="AP90" s="54">
        <v>0.06474531</v>
      </c>
      <c r="AQ90" s="73">
        <v>0</v>
      </c>
      <c r="AR90" s="53">
        <v>0.280420806</v>
      </c>
      <c r="AS90" s="45">
        <v>0</v>
      </c>
      <c r="AT90" s="45">
        <v>0</v>
      </c>
      <c r="AU90" s="54">
        <v>0</v>
      </c>
      <c r="AV90" s="73">
        <v>913.1283115760001</v>
      </c>
      <c r="AW90" s="45">
        <v>171.089687469</v>
      </c>
      <c r="AX90" s="45">
        <v>0</v>
      </c>
      <c r="AY90" s="45">
        <v>0</v>
      </c>
      <c r="AZ90" s="54">
        <v>549.149781968</v>
      </c>
      <c r="BA90" s="73">
        <v>0</v>
      </c>
      <c r="BB90" s="53">
        <v>0</v>
      </c>
      <c r="BC90" s="45">
        <v>0</v>
      </c>
      <c r="BD90" s="45">
        <v>0</v>
      </c>
      <c r="BE90" s="54">
        <v>0</v>
      </c>
      <c r="BF90" s="73">
        <v>264.137004182</v>
      </c>
      <c r="BG90" s="53">
        <v>20.645615888000002</v>
      </c>
      <c r="BH90" s="45">
        <v>0</v>
      </c>
      <c r="BI90" s="45">
        <v>0</v>
      </c>
      <c r="BJ90" s="54">
        <v>62.209966065</v>
      </c>
      <c r="BK90" s="49">
        <f aca="true" t="shared" si="11" ref="BK90:BK100">SUM(C90:BJ90)</f>
        <v>2489.68459878</v>
      </c>
    </row>
    <row r="91" spans="1:63" ht="12.75">
      <c r="A91" s="11"/>
      <c r="B91" s="24" t="s">
        <v>106</v>
      </c>
      <c r="C91" s="73">
        <v>0</v>
      </c>
      <c r="D91" s="53">
        <v>107.357287575</v>
      </c>
      <c r="E91" s="45">
        <v>0</v>
      </c>
      <c r="F91" s="45">
        <v>0</v>
      </c>
      <c r="G91" s="54">
        <v>0</v>
      </c>
      <c r="H91" s="73">
        <v>3.8249616399999997</v>
      </c>
      <c r="I91" s="45">
        <v>63.72794505900001</v>
      </c>
      <c r="J91" s="45">
        <v>0.46167266399999995</v>
      </c>
      <c r="K91" s="45">
        <v>0</v>
      </c>
      <c r="L91" s="54">
        <v>27.720719849</v>
      </c>
      <c r="M91" s="73">
        <v>0</v>
      </c>
      <c r="N91" s="53">
        <v>0</v>
      </c>
      <c r="O91" s="45">
        <v>0</v>
      </c>
      <c r="P91" s="45">
        <v>0</v>
      </c>
      <c r="Q91" s="54">
        <v>0</v>
      </c>
      <c r="R91" s="73">
        <v>1.3795546790000002</v>
      </c>
      <c r="S91" s="45">
        <v>0.22390834900000003</v>
      </c>
      <c r="T91" s="45">
        <v>0</v>
      </c>
      <c r="U91" s="45">
        <v>0</v>
      </c>
      <c r="V91" s="54">
        <v>0.8095241</v>
      </c>
      <c r="W91" s="73">
        <v>0</v>
      </c>
      <c r="X91" s="45">
        <v>0</v>
      </c>
      <c r="Y91" s="45">
        <v>0</v>
      </c>
      <c r="Z91" s="45">
        <v>0</v>
      </c>
      <c r="AA91" s="54">
        <v>0</v>
      </c>
      <c r="AB91" s="73">
        <v>0.020036017000000003</v>
      </c>
      <c r="AC91" s="45">
        <v>0</v>
      </c>
      <c r="AD91" s="45">
        <v>0</v>
      </c>
      <c r="AE91" s="45">
        <v>0</v>
      </c>
      <c r="AF91" s="54">
        <v>0</v>
      </c>
      <c r="AG91" s="73">
        <v>0</v>
      </c>
      <c r="AH91" s="45">
        <v>0</v>
      </c>
      <c r="AI91" s="45">
        <v>0</v>
      </c>
      <c r="AJ91" s="45">
        <v>0</v>
      </c>
      <c r="AK91" s="54">
        <v>0</v>
      </c>
      <c r="AL91" s="73">
        <v>0.032069815</v>
      </c>
      <c r="AM91" s="45">
        <v>0</v>
      </c>
      <c r="AN91" s="45">
        <v>0</v>
      </c>
      <c r="AO91" s="45">
        <v>0</v>
      </c>
      <c r="AP91" s="54">
        <v>0</v>
      </c>
      <c r="AQ91" s="73">
        <v>0</v>
      </c>
      <c r="AR91" s="53">
        <v>25.220096661000003</v>
      </c>
      <c r="AS91" s="45">
        <v>0</v>
      </c>
      <c r="AT91" s="45">
        <v>0</v>
      </c>
      <c r="AU91" s="54">
        <v>0</v>
      </c>
      <c r="AV91" s="73">
        <v>171.78239019600002</v>
      </c>
      <c r="AW91" s="45">
        <v>173.41694123499997</v>
      </c>
      <c r="AX91" s="45">
        <v>0</v>
      </c>
      <c r="AY91" s="45">
        <v>5.058033645</v>
      </c>
      <c r="AZ91" s="54">
        <v>422.033998482</v>
      </c>
      <c r="BA91" s="73">
        <v>0</v>
      </c>
      <c r="BB91" s="53">
        <v>0</v>
      </c>
      <c r="BC91" s="45">
        <v>0</v>
      </c>
      <c r="BD91" s="45">
        <v>0</v>
      </c>
      <c r="BE91" s="54">
        <v>0</v>
      </c>
      <c r="BF91" s="73">
        <v>60.88296467400001</v>
      </c>
      <c r="BG91" s="53">
        <v>14.903420644</v>
      </c>
      <c r="BH91" s="45">
        <v>0</v>
      </c>
      <c r="BI91" s="45">
        <v>0</v>
      </c>
      <c r="BJ91" s="54">
        <v>45.925980473</v>
      </c>
      <c r="BK91" s="49">
        <f t="shared" si="11"/>
        <v>1124.781505757</v>
      </c>
    </row>
    <row r="92" spans="1:63" ht="12.75">
      <c r="A92" s="11"/>
      <c r="B92" s="24" t="s">
        <v>107</v>
      </c>
      <c r="C92" s="73">
        <v>0</v>
      </c>
      <c r="D92" s="53">
        <v>0.568406572</v>
      </c>
      <c r="E92" s="45">
        <v>0</v>
      </c>
      <c r="F92" s="45">
        <v>0</v>
      </c>
      <c r="G92" s="54">
        <v>0</v>
      </c>
      <c r="H92" s="73">
        <v>73.650243877</v>
      </c>
      <c r="I92" s="45">
        <v>13.063297186</v>
      </c>
      <c r="J92" s="45">
        <v>0</v>
      </c>
      <c r="K92" s="45">
        <v>0</v>
      </c>
      <c r="L92" s="54">
        <v>45.365726466</v>
      </c>
      <c r="M92" s="73">
        <v>0</v>
      </c>
      <c r="N92" s="53">
        <v>0</v>
      </c>
      <c r="O92" s="45">
        <v>0</v>
      </c>
      <c r="P92" s="45">
        <v>0</v>
      </c>
      <c r="Q92" s="54">
        <v>0</v>
      </c>
      <c r="R92" s="73">
        <v>31.025825421000004</v>
      </c>
      <c r="S92" s="45">
        <v>0.387534211</v>
      </c>
      <c r="T92" s="45">
        <v>0</v>
      </c>
      <c r="U92" s="45">
        <v>0</v>
      </c>
      <c r="V92" s="54">
        <v>3.7102908350000003</v>
      </c>
      <c r="W92" s="73">
        <v>0</v>
      </c>
      <c r="X92" s="45">
        <v>0</v>
      </c>
      <c r="Y92" s="45">
        <v>0</v>
      </c>
      <c r="Z92" s="45">
        <v>0</v>
      </c>
      <c r="AA92" s="54">
        <v>0</v>
      </c>
      <c r="AB92" s="73">
        <v>0.15187340900000001</v>
      </c>
      <c r="AC92" s="45">
        <v>0</v>
      </c>
      <c r="AD92" s="45">
        <v>0</v>
      </c>
      <c r="AE92" s="45">
        <v>0</v>
      </c>
      <c r="AF92" s="54">
        <v>0.000558531</v>
      </c>
      <c r="AG92" s="73">
        <v>0</v>
      </c>
      <c r="AH92" s="45">
        <v>0</v>
      </c>
      <c r="AI92" s="45">
        <v>0</v>
      </c>
      <c r="AJ92" s="45">
        <v>0</v>
      </c>
      <c r="AK92" s="54">
        <v>0</v>
      </c>
      <c r="AL92" s="73">
        <v>0.259847062</v>
      </c>
      <c r="AM92" s="45">
        <v>0</v>
      </c>
      <c r="AN92" s="45">
        <v>0</v>
      </c>
      <c r="AO92" s="45">
        <v>0</v>
      </c>
      <c r="AP92" s="54">
        <v>0</v>
      </c>
      <c r="AQ92" s="73">
        <v>0</v>
      </c>
      <c r="AR92" s="53">
        <v>4.27126129</v>
      </c>
      <c r="AS92" s="45">
        <v>0</v>
      </c>
      <c r="AT92" s="45">
        <v>0</v>
      </c>
      <c r="AU92" s="54">
        <v>0</v>
      </c>
      <c r="AV92" s="73">
        <v>770.4200191579998</v>
      </c>
      <c r="AW92" s="45">
        <v>187.46483608</v>
      </c>
      <c r="AX92" s="45">
        <v>0</v>
      </c>
      <c r="AY92" s="45">
        <v>0</v>
      </c>
      <c r="AZ92" s="54">
        <v>776.9636553299999</v>
      </c>
      <c r="BA92" s="73">
        <v>0</v>
      </c>
      <c r="BB92" s="53">
        <v>0</v>
      </c>
      <c r="BC92" s="45">
        <v>0</v>
      </c>
      <c r="BD92" s="45">
        <v>0</v>
      </c>
      <c r="BE92" s="54">
        <v>0</v>
      </c>
      <c r="BF92" s="73">
        <v>306.89894236099997</v>
      </c>
      <c r="BG92" s="53">
        <v>20.749739378</v>
      </c>
      <c r="BH92" s="45">
        <v>0</v>
      </c>
      <c r="BI92" s="45">
        <v>0</v>
      </c>
      <c r="BJ92" s="54">
        <v>67.91556853</v>
      </c>
      <c r="BK92" s="49">
        <f t="shared" si="11"/>
        <v>2302.8676256969998</v>
      </c>
    </row>
    <row r="93" spans="1:63" ht="25.5">
      <c r="A93" s="11"/>
      <c r="B93" s="24" t="s">
        <v>108</v>
      </c>
      <c r="C93" s="73">
        <v>0</v>
      </c>
      <c r="D93" s="53">
        <v>0.46916445999999995</v>
      </c>
      <c r="E93" s="45">
        <v>0</v>
      </c>
      <c r="F93" s="45">
        <v>0</v>
      </c>
      <c r="G93" s="54">
        <v>0</v>
      </c>
      <c r="H93" s="73">
        <v>0.28403108600000004</v>
      </c>
      <c r="I93" s="45">
        <v>0.0009890620000000002</v>
      </c>
      <c r="J93" s="45">
        <v>0</v>
      </c>
      <c r="K93" s="45">
        <v>0</v>
      </c>
      <c r="L93" s="54">
        <v>0.06652125</v>
      </c>
      <c r="M93" s="73">
        <v>0</v>
      </c>
      <c r="N93" s="53">
        <v>0</v>
      </c>
      <c r="O93" s="45">
        <v>0</v>
      </c>
      <c r="P93" s="45">
        <v>0</v>
      </c>
      <c r="Q93" s="54">
        <v>0</v>
      </c>
      <c r="R93" s="73">
        <v>0.198958106</v>
      </c>
      <c r="S93" s="45">
        <v>0</v>
      </c>
      <c r="T93" s="45">
        <v>0</v>
      </c>
      <c r="U93" s="45">
        <v>0</v>
      </c>
      <c r="V93" s="54">
        <v>0</v>
      </c>
      <c r="W93" s="73">
        <v>0</v>
      </c>
      <c r="X93" s="45">
        <v>0</v>
      </c>
      <c r="Y93" s="45">
        <v>0</v>
      </c>
      <c r="Z93" s="45">
        <v>0</v>
      </c>
      <c r="AA93" s="54">
        <v>0</v>
      </c>
      <c r="AB93" s="73">
        <v>0.058043952999999995</v>
      </c>
      <c r="AC93" s="45">
        <v>0</v>
      </c>
      <c r="AD93" s="45">
        <v>0</v>
      </c>
      <c r="AE93" s="45">
        <v>0</v>
      </c>
      <c r="AF93" s="54">
        <v>0</v>
      </c>
      <c r="AG93" s="73">
        <v>0</v>
      </c>
      <c r="AH93" s="45">
        <v>0</v>
      </c>
      <c r="AI93" s="45">
        <v>0</v>
      </c>
      <c r="AJ93" s="45">
        <v>0</v>
      </c>
      <c r="AK93" s="54">
        <v>0</v>
      </c>
      <c r="AL93" s="73">
        <v>0.041722744</v>
      </c>
      <c r="AM93" s="45">
        <v>0</v>
      </c>
      <c r="AN93" s="45">
        <v>0</v>
      </c>
      <c r="AO93" s="45">
        <v>0</v>
      </c>
      <c r="AP93" s="54">
        <v>0</v>
      </c>
      <c r="AQ93" s="73">
        <v>0</v>
      </c>
      <c r="AR93" s="53">
        <v>0</v>
      </c>
      <c r="AS93" s="45">
        <v>0</v>
      </c>
      <c r="AT93" s="45">
        <v>0</v>
      </c>
      <c r="AU93" s="54">
        <v>0</v>
      </c>
      <c r="AV93" s="73">
        <v>27.849072886</v>
      </c>
      <c r="AW93" s="45">
        <v>0.73635038</v>
      </c>
      <c r="AX93" s="45">
        <v>0</v>
      </c>
      <c r="AY93" s="45">
        <v>0</v>
      </c>
      <c r="AZ93" s="54">
        <v>4.240642106</v>
      </c>
      <c r="BA93" s="73">
        <v>0</v>
      </c>
      <c r="BB93" s="53">
        <v>0</v>
      </c>
      <c r="BC93" s="45">
        <v>0</v>
      </c>
      <c r="BD93" s="45">
        <v>0</v>
      </c>
      <c r="BE93" s="54">
        <v>0</v>
      </c>
      <c r="BF93" s="73">
        <v>15.497599139</v>
      </c>
      <c r="BG93" s="53">
        <v>0.0213624</v>
      </c>
      <c r="BH93" s="45">
        <v>0</v>
      </c>
      <c r="BI93" s="45">
        <v>0</v>
      </c>
      <c r="BJ93" s="54">
        <v>0.46209855499999997</v>
      </c>
      <c r="BK93" s="49">
        <f t="shared" si="11"/>
        <v>49.926556127</v>
      </c>
    </row>
    <row r="94" spans="1:63" ht="12.75">
      <c r="A94" s="11"/>
      <c r="B94" s="24" t="s">
        <v>109</v>
      </c>
      <c r="C94" s="73">
        <v>0</v>
      </c>
      <c r="D94" s="53">
        <v>72.144399067</v>
      </c>
      <c r="E94" s="45">
        <v>0</v>
      </c>
      <c r="F94" s="45">
        <v>0</v>
      </c>
      <c r="G94" s="54">
        <v>0</v>
      </c>
      <c r="H94" s="73">
        <v>6.941964749</v>
      </c>
      <c r="I94" s="45">
        <v>1.6034205</v>
      </c>
      <c r="J94" s="45">
        <v>0</v>
      </c>
      <c r="K94" s="45">
        <v>0</v>
      </c>
      <c r="L94" s="54">
        <v>6.6708197920000005</v>
      </c>
      <c r="M94" s="73">
        <v>0</v>
      </c>
      <c r="N94" s="53">
        <v>0</v>
      </c>
      <c r="O94" s="45">
        <v>0</v>
      </c>
      <c r="P94" s="45">
        <v>0</v>
      </c>
      <c r="Q94" s="54">
        <v>0</v>
      </c>
      <c r="R94" s="73">
        <v>1.4726543779999999</v>
      </c>
      <c r="S94" s="45">
        <v>0.038046506</v>
      </c>
      <c r="T94" s="45">
        <v>0</v>
      </c>
      <c r="U94" s="45">
        <v>0</v>
      </c>
      <c r="V94" s="54">
        <v>0.655724483</v>
      </c>
      <c r="W94" s="73">
        <v>0</v>
      </c>
      <c r="X94" s="45">
        <v>0</v>
      </c>
      <c r="Y94" s="45">
        <v>0</v>
      </c>
      <c r="Z94" s="45">
        <v>0</v>
      </c>
      <c r="AA94" s="54">
        <v>0</v>
      </c>
      <c r="AB94" s="73">
        <v>0.015033715999999999</v>
      </c>
      <c r="AC94" s="45">
        <v>0</v>
      </c>
      <c r="AD94" s="45">
        <v>0</v>
      </c>
      <c r="AE94" s="45">
        <v>0</v>
      </c>
      <c r="AF94" s="54">
        <v>0</v>
      </c>
      <c r="AG94" s="73">
        <v>0</v>
      </c>
      <c r="AH94" s="45">
        <v>0</v>
      </c>
      <c r="AI94" s="45">
        <v>0</v>
      </c>
      <c r="AJ94" s="45">
        <v>0</v>
      </c>
      <c r="AK94" s="54">
        <v>0</v>
      </c>
      <c r="AL94" s="73">
        <v>0.037743848999999996</v>
      </c>
      <c r="AM94" s="45">
        <v>0</v>
      </c>
      <c r="AN94" s="45">
        <v>0</v>
      </c>
      <c r="AO94" s="45">
        <v>0</v>
      </c>
      <c r="AP94" s="54">
        <v>0</v>
      </c>
      <c r="AQ94" s="73">
        <v>0</v>
      </c>
      <c r="AR94" s="53">
        <v>0</v>
      </c>
      <c r="AS94" s="45">
        <v>0</v>
      </c>
      <c r="AT94" s="45">
        <v>0</v>
      </c>
      <c r="AU94" s="54">
        <v>0</v>
      </c>
      <c r="AV94" s="73">
        <v>307.201707192</v>
      </c>
      <c r="AW94" s="45">
        <v>124.560870362</v>
      </c>
      <c r="AX94" s="45">
        <v>0</v>
      </c>
      <c r="AY94" s="45">
        <v>0</v>
      </c>
      <c r="AZ94" s="54">
        <v>193.844704067</v>
      </c>
      <c r="BA94" s="73">
        <v>0</v>
      </c>
      <c r="BB94" s="53">
        <v>0</v>
      </c>
      <c r="BC94" s="45">
        <v>0</v>
      </c>
      <c r="BD94" s="45">
        <v>0</v>
      </c>
      <c r="BE94" s="54">
        <v>0</v>
      </c>
      <c r="BF94" s="73">
        <v>73.215818815</v>
      </c>
      <c r="BG94" s="53">
        <v>8.800718822</v>
      </c>
      <c r="BH94" s="45">
        <v>0</v>
      </c>
      <c r="BI94" s="45">
        <v>0</v>
      </c>
      <c r="BJ94" s="54">
        <v>23.158219199999998</v>
      </c>
      <c r="BK94" s="49">
        <f t="shared" si="11"/>
        <v>820.361845498</v>
      </c>
    </row>
    <row r="95" spans="1:63" ht="12.75">
      <c r="A95" s="11"/>
      <c r="B95" s="24" t="s">
        <v>110</v>
      </c>
      <c r="C95" s="73">
        <v>0</v>
      </c>
      <c r="D95" s="53">
        <v>0</v>
      </c>
      <c r="E95" s="45">
        <v>0</v>
      </c>
      <c r="F95" s="45">
        <v>0</v>
      </c>
      <c r="G95" s="54">
        <v>0</v>
      </c>
      <c r="H95" s="73">
        <v>0.093199499</v>
      </c>
      <c r="I95" s="45">
        <v>0</v>
      </c>
      <c r="J95" s="45">
        <v>0</v>
      </c>
      <c r="K95" s="45">
        <v>0</v>
      </c>
      <c r="L95" s="54">
        <v>0</v>
      </c>
      <c r="M95" s="73">
        <v>0</v>
      </c>
      <c r="N95" s="53">
        <v>0</v>
      </c>
      <c r="O95" s="45">
        <v>0</v>
      </c>
      <c r="P95" s="45">
        <v>0</v>
      </c>
      <c r="Q95" s="54">
        <v>0</v>
      </c>
      <c r="R95" s="73">
        <v>0.065808212</v>
      </c>
      <c r="S95" s="45">
        <v>0</v>
      </c>
      <c r="T95" s="45">
        <v>0</v>
      </c>
      <c r="U95" s="45">
        <v>0</v>
      </c>
      <c r="V95" s="54">
        <v>0.002821768</v>
      </c>
      <c r="W95" s="73">
        <v>0</v>
      </c>
      <c r="X95" s="45">
        <v>0</v>
      </c>
      <c r="Y95" s="45">
        <v>0</v>
      </c>
      <c r="Z95" s="45">
        <v>0</v>
      </c>
      <c r="AA95" s="54">
        <v>0</v>
      </c>
      <c r="AB95" s="73">
        <v>0</v>
      </c>
      <c r="AC95" s="45">
        <v>0</v>
      </c>
      <c r="AD95" s="45">
        <v>0</v>
      </c>
      <c r="AE95" s="45">
        <v>0</v>
      </c>
      <c r="AF95" s="54">
        <v>0</v>
      </c>
      <c r="AG95" s="73">
        <v>0</v>
      </c>
      <c r="AH95" s="45">
        <v>0</v>
      </c>
      <c r="AI95" s="45">
        <v>0</v>
      </c>
      <c r="AJ95" s="45">
        <v>0</v>
      </c>
      <c r="AK95" s="54">
        <v>0</v>
      </c>
      <c r="AL95" s="73">
        <v>0</v>
      </c>
      <c r="AM95" s="45">
        <v>0</v>
      </c>
      <c r="AN95" s="45">
        <v>0</v>
      </c>
      <c r="AO95" s="45">
        <v>0</v>
      </c>
      <c r="AP95" s="54">
        <v>0</v>
      </c>
      <c r="AQ95" s="73">
        <v>0</v>
      </c>
      <c r="AR95" s="53">
        <v>0</v>
      </c>
      <c r="AS95" s="45">
        <v>0</v>
      </c>
      <c r="AT95" s="45">
        <v>0</v>
      </c>
      <c r="AU95" s="54">
        <v>0</v>
      </c>
      <c r="AV95" s="73">
        <v>24.183220680999998</v>
      </c>
      <c r="AW95" s="45">
        <v>1.01659941</v>
      </c>
      <c r="AX95" s="45">
        <v>0</v>
      </c>
      <c r="AY95" s="45">
        <v>0</v>
      </c>
      <c r="AZ95" s="54">
        <v>18.025105762</v>
      </c>
      <c r="BA95" s="73">
        <v>0</v>
      </c>
      <c r="BB95" s="53">
        <v>0</v>
      </c>
      <c r="BC95" s="45">
        <v>0</v>
      </c>
      <c r="BD95" s="45">
        <v>0</v>
      </c>
      <c r="BE95" s="54">
        <v>0</v>
      </c>
      <c r="BF95" s="73">
        <v>12.52941602</v>
      </c>
      <c r="BG95" s="53">
        <v>0.173944713</v>
      </c>
      <c r="BH95" s="45">
        <v>0</v>
      </c>
      <c r="BI95" s="45">
        <v>0</v>
      </c>
      <c r="BJ95" s="54">
        <v>2.395505811</v>
      </c>
      <c r="BK95" s="49">
        <f t="shared" si="11"/>
        <v>58.485621875999996</v>
      </c>
    </row>
    <row r="96" spans="1:63" ht="12.75">
      <c r="A96" s="11"/>
      <c r="B96" s="24" t="s">
        <v>111</v>
      </c>
      <c r="C96" s="73">
        <v>0</v>
      </c>
      <c r="D96" s="53">
        <v>9.502489763</v>
      </c>
      <c r="E96" s="45">
        <v>0</v>
      </c>
      <c r="F96" s="45">
        <v>0</v>
      </c>
      <c r="G96" s="54">
        <v>0</v>
      </c>
      <c r="H96" s="73">
        <v>23.638026406</v>
      </c>
      <c r="I96" s="45">
        <v>4.068842204</v>
      </c>
      <c r="J96" s="45">
        <v>0</v>
      </c>
      <c r="K96" s="45">
        <v>0</v>
      </c>
      <c r="L96" s="54">
        <v>24.075992193</v>
      </c>
      <c r="M96" s="73">
        <v>0</v>
      </c>
      <c r="N96" s="53">
        <v>0</v>
      </c>
      <c r="O96" s="45">
        <v>0</v>
      </c>
      <c r="P96" s="45">
        <v>0</v>
      </c>
      <c r="Q96" s="54">
        <v>0</v>
      </c>
      <c r="R96" s="73">
        <v>9.165237252</v>
      </c>
      <c r="S96" s="45">
        <v>6.776431682</v>
      </c>
      <c r="T96" s="45">
        <v>0</v>
      </c>
      <c r="U96" s="45">
        <v>0</v>
      </c>
      <c r="V96" s="54">
        <v>2.9983563190000004</v>
      </c>
      <c r="W96" s="73">
        <v>0</v>
      </c>
      <c r="X96" s="45">
        <v>0</v>
      </c>
      <c r="Y96" s="45">
        <v>0</v>
      </c>
      <c r="Z96" s="45">
        <v>0</v>
      </c>
      <c r="AA96" s="54">
        <v>0</v>
      </c>
      <c r="AB96" s="73">
        <v>0.27518761599999997</v>
      </c>
      <c r="AC96" s="45">
        <v>0</v>
      </c>
      <c r="AD96" s="45">
        <v>0</v>
      </c>
      <c r="AE96" s="45">
        <v>0</v>
      </c>
      <c r="AF96" s="54">
        <v>0.041495477</v>
      </c>
      <c r="AG96" s="73">
        <v>0</v>
      </c>
      <c r="AH96" s="45">
        <v>0</v>
      </c>
      <c r="AI96" s="45">
        <v>0</v>
      </c>
      <c r="AJ96" s="45">
        <v>0</v>
      </c>
      <c r="AK96" s="54">
        <v>0</v>
      </c>
      <c r="AL96" s="73">
        <v>0.11602955599999998</v>
      </c>
      <c r="AM96" s="45">
        <v>0</v>
      </c>
      <c r="AN96" s="45">
        <v>0</v>
      </c>
      <c r="AO96" s="45">
        <v>0</v>
      </c>
      <c r="AP96" s="54">
        <v>0</v>
      </c>
      <c r="AQ96" s="73">
        <v>0</v>
      </c>
      <c r="AR96" s="53">
        <v>0</v>
      </c>
      <c r="AS96" s="45">
        <v>0</v>
      </c>
      <c r="AT96" s="45">
        <v>0</v>
      </c>
      <c r="AU96" s="54">
        <v>0</v>
      </c>
      <c r="AV96" s="73">
        <v>779.543803651</v>
      </c>
      <c r="AW96" s="45">
        <v>121.704898535</v>
      </c>
      <c r="AX96" s="45">
        <v>0</v>
      </c>
      <c r="AY96" s="45">
        <v>0</v>
      </c>
      <c r="AZ96" s="54">
        <v>492.963521302</v>
      </c>
      <c r="BA96" s="73">
        <v>0</v>
      </c>
      <c r="BB96" s="53">
        <v>0</v>
      </c>
      <c r="BC96" s="45">
        <v>0</v>
      </c>
      <c r="BD96" s="45">
        <v>0</v>
      </c>
      <c r="BE96" s="54">
        <v>0</v>
      </c>
      <c r="BF96" s="73">
        <v>319.42927123900006</v>
      </c>
      <c r="BG96" s="53">
        <v>33.836454449</v>
      </c>
      <c r="BH96" s="45">
        <v>0</v>
      </c>
      <c r="BI96" s="45">
        <v>0</v>
      </c>
      <c r="BJ96" s="54">
        <v>55.916466091</v>
      </c>
      <c r="BK96" s="49">
        <f t="shared" si="11"/>
        <v>1884.0525037350003</v>
      </c>
    </row>
    <row r="97" spans="1:63" ht="12.75">
      <c r="A97" s="11"/>
      <c r="B97" s="24" t="s">
        <v>112</v>
      </c>
      <c r="C97" s="73">
        <v>0</v>
      </c>
      <c r="D97" s="53">
        <v>49.719364442</v>
      </c>
      <c r="E97" s="45">
        <v>0</v>
      </c>
      <c r="F97" s="45">
        <v>0</v>
      </c>
      <c r="G97" s="54">
        <v>0</v>
      </c>
      <c r="H97" s="73">
        <v>11.940309495</v>
      </c>
      <c r="I97" s="45">
        <v>6.436972532</v>
      </c>
      <c r="J97" s="45">
        <v>2.683342921</v>
      </c>
      <c r="K97" s="45">
        <v>0</v>
      </c>
      <c r="L97" s="54">
        <v>54.578031893</v>
      </c>
      <c r="M97" s="73">
        <v>0</v>
      </c>
      <c r="N97" s="53">
        <v>0</v>
      </c>
      <c r="O97" s="45">
        <v>0</v>
      </c>
      <c r="P97" s="45">
        <v>0</v>
      </c>
      <c r="Q97" s="54">
        <v>0</v>
      </c>
      <c r="R97" s="73">
        <v>3.5558572579999996</v>
      </c>
      <c r="S97" s="45">
        <v>0.027354933</v>
      </c>
      <c r="T97" s="45">
        <v>0</v>
      </c>
      <c r="U97" s="45">
        <v>0</v>
      </c>
      <c r="V97" s="54">
        <v>1.572942551</v>
      </c>
      <c r="W97" s="73">
        <v>0</v>
      </c>
      <c r="X97" s="45">
        <v>0</v>
      </c>
      <c r="Y97" s="45">
        <v>0</v>
      </c>
      <c r="Z97" s="45">
        <v>0</v>
      </c>
      <c r="AA97" s="54">
        <v>0</v>
      </c>
      <c r="AB97" s="73">
        <v>0.722043212</v>
      </c>
      <c r="AC97" s="45">
        <v>0</v>
      </c>
      <c r="AD97" s="45">
        <v>0</v>
      </c>
      <c r="AE97" s="45">
        <v>0</v>
      </c>
      <c r="AF97" s="54">
        <v>0.022592739</v>
      </c>
      <c r="AG97" s="73">
        <v>0</v>
      </c>
      <c r="AH97" s="45">
        <v>0</v>
      </c>
      <c r="AI97" s="45">
        <v>0</v>
      </c>
      <c r="AJ97" s="45">
        <v>0</v>
      </c>
      <c r="AK97" s="54">
        <v>0</v>
      </c>
      <c r="AL97" s="73">
        <v>0.398601066</v>
      </c>
      <c r="AM97" s="45">
        <v>0</v>
      </c>
      <c r="AN97" s="45">
        <v>0</v>
      </c>
      <c r="AO97" s="45">
        <v>0</v>
      </c>
      <c r="AP97" s="54">
        <v>0</v>
      </c>
      <c r="AQ97" s="73">
        <v>0</v>
      </c>
      <c r="AR97" s="53">
        <v>0</v>
      </c>
      <c r="AS97" s="45">
        <v>0</v>
      </c>
      <c r="AT97" s="45">
        <v>0</v>
      </c>
      <c r="AU97" s="54">
        <v>0</v>
      </c>
      <c r="AV97" s="73">
        <v>651.422091525</v>
      </c>
      <c r="AW97" s="45">
        <v>146.81472996200003</v>
      </c>
      <c r="AX97" s="45">
        <v>3.32445278</v>
      </c>
      <c r="AY97" s="45">
        <v>0</v>
      </c>
      <c r="AZ97" s="54">
        <v>311.654576146</v>
      </c>
      <c r="BA97" s="73">
        <v>0</v>
      </c>
      <c r="BB97" s="53">
        <v>0</v>
      </c>
      <c r="BC97" s="45">
        <v>0</v>
      </c>
      <c r="BD97" s="45">
        <v>0</v>
      </c>
      <c r="BE97" s="54">
        <v>0</v>
      </c>
      <c r="BF97" s="73">
        <v>188.12096417299998</v>
      </c>
      <c r="BG97" s="53">
        <v>8.933772722</v>
      </c>
      <c r="BH97" s="45">
        <v>0</v>
      </c>
      <c r="BI97" s="45">
        <v>0</v>
      </c>
      <c r="BJ97" s="54">
        <v>26.241891537999997</v>
      </c>
      <c r="BK97" s="49">
        <f t="shared" si="11"/>
        <v>1468.169891888</v>
      </c>
    </row>
    <row r="98" spans="1:63" ht="12.75">
      <c r="A98" s="11"/>
      <c r="B98" s="24" t="s">
        <v>113</v>
      </c>
      <c r="C98" s="73">
        <v>0</v>
      </c>
      <c r="D98" s="53">
        <v>20.841134522</v>
      </c>
      <c r="E98" s="45">
        <v>0</v>
      </c>
      <c r="F98" s="45">
        <v>0</v>
      </c>
      <c r="G98" s="54">
        <v>0</v>
      </c>
      <c r="H98" s="73">
        <v>1.2549612940000001</v>
      </c>
      <c r="I98" s="45">
        <v>0</v>
      </c>
      <c r="J98" s="45">
        <v>0</v>
      </c>
      <c r="K98" s="45">
        <v>0</v>
      </c>
      <c r="L98" s="54">
        <v>7.182973206999999</v>
      </c>
      <c r="M98" s="73">
        <v>0</v>
      </c>
      <c r="N98" s="53">
        <v>0</v>
      </c>
      <c r="O98" s="45">
        <v>0</v>
      </c>
      <c r="P98" s="45">
        <v>0</v>
      </c>
      <c r="Q98" s="54">
        <v>0</v>
      </c>
      <c r="R98" s="73">
        <v>0.198467695</v>
      </c>
      <c r="S98" s="45">
        <v>0</v>
      </c>
      <c r="T98" s="45">
        <v>0</v>
      </c>
      <c r="U98" s="45">
        <v>0</v>
      </c>
      <c r="V98" s="54">
        <v>0</v>
      </c>
      <c r="W98" s="73">
        <v>0</v>
      </c>
      <c r="X98" s="45">
        <v>0</v>
      </c>
      <c r="Y98" s="45">
        <v>0</v>
      </c>
      <c r="Z98" s="45">
        <v>0</v>
      </c>
      <c r="AA98" s="54">
        <v>0</v>
      </c>
      <c r="AB98" s="73">
        <v>0.0035756179999999996</v>
      </c>
      <c r="AC98" s="45">
        <v>0</v>
      </c>
      <c r="AD98" s="45">
        <v>0</v>
      </c>
      <c r="AE98" s="45">
        <v>0</v>
      </c>
      <c r="AF98" s="54">
        <v>0</v>
      </c>
      <c r="AG98" s="73">
        <v>0</v>
      </c>
      <c r="AH98" s="45">
        <v>0</v>
      </c>
      <c r="AI98" s="45">
        <v>0</v>
      </c>
      <c r="AJ98" s="45">
        <v>0</v>
      </c>
      <c r="AK98" s="54">
        <v>0</v>
      </c>
      <c r="AL98" s="73">
        <v>0.0030563100000000004</v>
      </c>
      <c r="AM98" s="45">
        <v>0</v>
      </c>
      <c r="AN98" s="45">
        <v>0</v>
      </c>
      <c r="AO98" s="45">
        <v>0</v>
      </c>
      <c r="AP98" s="54">
        <v>0</v>
      </c>
      <c r="AQ98" s="73">
        <v>0</v>
      </c>
      <c r="AR98" s="53">
        <v>0</v>
      </c>
      <c r="AS98" s="45">
        <v>0</v>
      </c>
      <c r="AT98" s="45">
        <v>0</v>
      </c>
      <c r="AU98" s="54">
        <v>0</v>
      </c>
      <c r="AV98" s="73">
        <v>27.197434825000002</v>
      </c>
      <c r="AW98" s="45">
        <v>7.2116226789999995</v>
      </c>
      <c r="AX98" s="45">
        <v>0</v>
      </c>
      <c r="AY98" s="45">
        <v>0</v>
      </c>
      <c r="AZ98" s="54">
        <v>15.180970242</v>
      </c>
      <c r="BA98" s="73">
        <v>0</v>
      </c>
      <c r="BB98" s="53">
        <v>0</v>
      </c>
      <c r="BC98" s="45">
        <v>0</v>
      </c>
      <c r="BD98" s="45">
        <v>0</v>
      </c>
      <c r="BE98" s="54">
        <v>0</v>
      </c>
      <c r="BF98" s="73">
        <v>8.042062426000001</v>
      </c>
      <c r="BG98" s="53">
        <v>0.230786925</v>
      </c>
      <c r="BH98" s="45">
        <v>0</v>
      </c>
      <c r="BI98" s="45">
        <v>0</v>
      </c>
      <c r="BJ98" s="54">
        <v>1.445759147</v>
      </c>
      <c r="BK98" s="49">
        <f t="shared" si="11"/>
        <v>88.79280489000001</v>
      </c>
    </row>
    <row r="99" spans="1:63" ht="12.75">
      <c r="A99" s="11"/>
      <c r="B99" s="24" t="s">
        <v>114</v>
      </c>
      <c r="C99" s="73">
        <v>0</v>
      </c>
      <c r="D99" s="53">
        <v>140.418985755</v>
      </c>
      <c r="E99" s="45">
        <v>0</v>
      </c>
      <c r="F99" s="45">
        <v>0</v>
      </c>
      <c r="G99" s="54">
        <v>0</v>
      </c>
      <c r="H99" s="73">
        <v>52.468505819</v>
      </c>
      <c r="I99" s="45">
        <v>415.850100869</v>
      </c>
      <c r="J99" s="45">
        <v>1.283595152</v>
      </c>
      <c r="K99" s="45">
        <v>0</v>
      </c>
      <c r="L99" s="54">
        <v>153.5033447</v>
      </c>
      <c r="M99" s="73">
        <v>0</v>
      </c>
      <c r="N99" s="53">
        <v>0</v>
      </c>
      <c r="O99" s="45">
        <v>0</v>
      </c>
      <c r="P99" s="45">
        <v>0</v>
      </c>
      <c r="Q99" s="54">
        <v>0</v>
      </c>
      <c r="R99" s="73">
        <v>22.025541695</v>
      </c>
      <c r="S99" s="45">
        <v>0.023173226999999998</v>
      </c>
      <c r="T99" s="45">
        <v>0</v>
      </c>
      <c r="U99" s="45">
        <v>0</v>
      </c>
      <c r="V99" s="54">
        <v>3.898227147</v>
      </c>
      <c r="W99" s="73">
        <v>0</v>
      </c>
      <c r="X99" s="45">
        <v>0</v>
      </c>
      <c r="Y99" s="45">
        <v>0</v>
      </c>
      <c r="Z99" s="45">
        <v>0</v>
      </c>
      <c r="AA99" s="54">
        <v>0</v>
      </c>
      <c r="AB99" s="73">
        <v>0.49946682400000003</v>
      </c>
      <c r="AC99" s="45">
        <v>0</v>
      </c>
      <c r="AD99" s="45">
        <v>0</v>
      </c>
      <c r="AE99" s="45">
        <v>0</v>
      </c>
      <c r="AF99" s="54">
        <v>0.003422942</v>
      </c>
      <c r="AG99" s="73">
        <v>0</v>
      </c>
      <c r="AH99" s="45">
        <v>0</v>
      </c>
      <c r="AI99" s="45">
        <v>0</v>
      </c>
      <c r="AJ99" s="45">
        <v>0</v>
      </c>
      <c r="AK99" s="54">
        <v>0</v>
      </c>
      <c r="AL99" s="73">
        <v>0.200873026</v>
      </c>
      <c r="AM99" s="45">
        <v>0</v>
      </c>
      <c r="AN99" s="45">
        <v>0</v>
      </c>
      <c r="AO99" s="45">
        <v>0</v>
      </c>
      <c r="AP99" s="54">
        <v>0</v>
      </c>
      <c r="AQ99" s="73">
        <v>0</v>
      </c>
      <c r="AR99" s="53">
        <v>66.832851118</v>
      </c>
      <c r="AS99" s="45">
        <v>0</v>
      </c>
      <c r="AT99" s="45">
        <v>0</v>
      </c>
      <c r="AU99" s="54">
        <v>0</v>
      </c>
      <c r="AV99" s="73">
        <v>1335.112312398</v>
      </c>
      <c r="AW99" s="45">
        <v>204.231024642</v>
      </c>
      <c r="AX99" s="45">
        <v>0.111719027</v>
      </c>
      <c r="AY99" s="45">
        <v>0</v>
      </c>
      <c r="AZ99" s="54">
        <v>556.365166618</v>
      </c>
      <c r="BA99" s="73">
        <v>0</v>
      </c>
      <c r="BB99" s="53">
        <v>0</v>
      </c>
      <c r="BC99" s="45">
        <v>0</v>
      </c>
      <c r="BD99" s="45">
        <v>0</v>
      </c>
      <c r="BE99" s="54">
        <v>0</v>
      </c>
      <c r="BF99" s="73">
        <v>402.92767947400006</v>
      </c>
      <c r="BG99" s="53">
        <v>24.322765067000002</v>
      </c>
      <c r="BH99" s="45">
        <v>0</v>
      </c>
      <c r="BI99" s="45">
        <v>0</v>
      </c>
      <c r="BJ99" s="54">
        <v>48.697901802000004</v>
      </c>
      <c r="BK99" s="49">
        <f t="shared" si="11"/>
        <v>3428.7766573020003</v>
      </c>
    </row>
    <row r="100" spans="1:63" ht="12.75">
      <c r="A100" s="11"/>
      <c r="B100" s="24" t="s">
        <v>177</v>
      </c>
      <c r="C100" s="73">
        <v>0</v>
      </c>
      <c r="D100" s="53">
        <v>0</v>
      </c>
      <c r="E100" s="45">
        <v>0</v>
      </c>
      <c r="F100" s="45">
        <v>0</v>
      </c>
      <c r="G100" s="54">
        <v>0</v>
      </c>
      <c r="H100" s="73">
        <v>2.3796516490000004</v>
      </c>
      <c r="I100" s="45">
        <v>0.174630329</v>
      </c>
      <c r="J100" s="45">
        <v>0</v>
      </c>
      <c r="K100" s="45">
        <v>0</v>
      </c>
      <c r="L100" s="54">
        <v>4.874390267</v>
      </c>
      <c r="M100" s="73">
        <v>0</v>
      </c>
      <c r="N100" s="53">
        <v>0</v>
      </c>
      <c r="O100" s="45">
        <v>0</v>
      </c>
      <c r="P100" s="45">
        <v>0</v>
      </c>
      <c r="Q100" s="54">
        <v>0</v>
      </c>
      <c r="R100" s="73">
        <v>0.543896975</v>
      </c>
      <c r="S100" s="45">
        <v>0</v>
      </c>
      <c r="T100" s="45">
        <v>0</v>
      </c>
      <c r="U100" s="45">
        <v>0</v>
      </c>
      <c r="V100" s="54">
        <v>0.5762050240000001</v>
      </c>
      <c r="W100" s="73">
        <v>0</v>
      </c>
      <c r="X100" s="45">
        <v>0</v>
      </c>
      <c r="Y100" s="45">
        <v>0</v>
      </c>
      <c r="Z100" s="45">
        <v>0</v>
      </c>
      <c r="AA100" s="54">
        <v>0</v>
      </c>
      <c r="AB100" s="73">
        <v>0</v>
      </c>
      <c r="AC100" s="45">
        <v>0</v>
      </c>
      <c r="AD100" s="45">
        <v>0</v>
      </c>
      <c r="AE100" s="45">
        <v>0</v>
      </c>
      <c r="AF100" s="54">
        <v>0</v>
      </c>
      <c r="AG100" s="73">
        <v>0</v>
      </c>
      <c r="AH100" s="45">
        <v>0</v>
      </c>
      <c r="AI100" s="45">
        <v>0</v>
      </c>
      <c r="AJ100" s="45">
        <v>0</v>
      </c>
      <c r="AK100" s="54">
        <v>0</v>
      </c>
      <c r="AL100" s="73">
        <v>0</v>
      </c>
      <c r="AM100" s="45">
        <v>0</v>
      </c>
      <c r="AN100" s="45">
        <v>0</v>
      </c>
      <c r="AO100" s="45">
        <v>0</v>
      </c>
      <c r="AP100" s="54">
        <v>0</v>
      </c>
      <c r="AQ100" s="73">
        <v>0</v>
      </c>
      <c r="AR100" s="53">
        <v>0</v>
      </c>
      <c r="AS100" s="45">
        <v>0</v>
      </c>
      <c r="AT100" s="45">
        <v>0</v>
      </c>
      <c r="AU100" s="54">
        <v>0</v>
      </c>
      <c r="AV100" s="73">
        <v>145.512025406</v>
      </c>
      <c r="AW100" s="45">
        <v>68.434617985</v>
      </c>
      <c r="AX100" s="45">
        <v>0</v>
      </c>
      <c r="AY100" s="45">
        <v>0</v>
      </c>
      <c r="AZ100" s="54">
        <v>368.281745411</v>
      </c>
      <c r="BA100" s="73">
        <v>0</v>
      </c>
      <c r="BB100" s="53">
        <v>0</v>
      </c>
      <c r="BC100" s="45">
        <v>0</v>
      </c>
      <c r="BD100" s="45">
        <v>0</v>
      </c>
      <c r="BE100" s="54">
        <v>0</v>
      </c>
      <c r="BF100" s="73">
        <v>55.463307014</v>
      </c>
      <c r="BG100" s="53">
        <v>13.73987463</v>
      </c>
      <c r="BH100" s="45">
        <v>0</v>
      </c>
      <c r="BI100" s="45">
        <v>0</v>
      </c>
      <c r="BJ100" s="54">
        <v>39.698761925</v>
      </c>
      <c r="BK100" s="49">
        <f t="shared" si="11"/>
        <v>699.6791066149999</v>
      </c>
    </row>
    <row r="101" spans="1:63" ht="12.75">
      <c r="A101" s="36"/>
      <c r="B101" s="37" t="s">
        <v>82</v>
      </c>
      <c r="C101" s="81">
        <f>SUM(C90:C100)</f>
        <v>0</v>
      </c>
      <c r="D101" s="81">
        <f>SUM(D90:D100)</f>
        <v>517.0407452090001</v>
      </c>
      <c r="E101" s="81">
        <f aca="true" t="shared" si="12" ref="E101:BK101">SUM(E90:E100)</f>
        <v>0</v>
      </c>
      <c r="F101" s="81">
        <f t="shared" si="12"/>
        <v>0</v>
      </c>
      <c r="G101" s="81">
        <f t="shared" si="12"/>
        <v>0</v>
      </c>
      <c r="H101" s="81">
        <f>SUM(H90:H100)</f>
        <v>209.723515944</v>
      </c>
      <c r="I101" s="81">
        <f t="shared" si="12"/>
        <v>721.4369999220002</v>
      </c>
      <c r="J101" s="81">
        <f t="shared" si="12"/>
        <v>4.428610737</v>
      </c>
      <c r="K101" s="81">
        <f t="shared" si="12"/>
        <v>0</v>
      </c>
      <c r="L101" s="81">
        <f t="shared" si="12"/>
        <v>442.967406109</v>
      </c>
      <c r="M101" s="81">
        <f t="shared" si="12"/>
        <v>0</v>
      </c>
      <c r="N101" s="81">
        <f t="shared" si="12"/>
        <v>0</v>
      </c>
      <c r="O101" s="81">
        <f t="shared" si="12"/>
        <v>0</v>
      </c>
      <c r="P101" s="81">
        <f t="shared" si="12"/>
        <v>0</v>
      </c>
      <c r="Q101" s="81">
        <f t="shared" si="12"/>
        <v>0</v>
      </c>
      <c r="R101" s="81">
        <f t="shared" si="12"/>
        <v>79.508197865</v>
      </c>
      <c r="S101" s="81">
        <f t="shared" si="12"/>
        <v>18.195808936000002</v>
      </c>
      <c r="T101" s="81">
        <f t="shared" si="12"/>
        <v>0</v>
      </c>
      <c r="U101" s="81">
        <f t="shared" si="12"/>
        <v>0</v>
      </c>
      <c r="V101" s="81">
        <f>SUM(V90:V100)</f>
        <v>17.623210897000003</v>
      </c>
      <c r="W101" s="81">
        <f t="shared" si="12"/>
        <v>0</v>
      </c>
      <c r="X101" s="81">
        <f t="shared" si="12"/>
        <v>0</v>
      </c>
      <c r="Y101" s="81">
        <f t="shared" si="12"/>
        <v>0</v>
      </c>
      <c r="Z101" s="81">
        <f t="shared" si="12"/>
        <v>0</v>
      </c>
      <c r="AA101" s="81">
        <f t="shared" si="12"/>
        <v>0</v>
      </c>
      <c r="AB101" s="81">
        <f t="shared" si="12"/>
        <v>1.92332416</v>
      </c>
      <c r="AC101" s="81">
        <f t="shared" si="12"/>
        <v>0</v>
      </c>
      <c r="AD101" s="81">
        <f t="shared" si="12"/>
        <v>0</v>
      </c>
      <c r="AE101" s="81">
        <f t="shared" si="12"/>
        <v>0</v>
      </c>
      <c r="AF101" s="81">
        <f t="shared" si="12"/>
        <v>0.068069689</v>
      </c>
      <c r="AG101" s="81">
        <f t="shared" si="12"/>
        <v>0</v>
      </c>
      <c r="AH101" s="81">
        <f t="shared" si="12"/>
        <v>0</v>
      </c>
      <c r="AI101" s="81">
        <f t="shared" si="12"/>
        <v>0</v>
      </c>
      <c r="AJ101" s="81">
        <f t="shared" si="12"/>
        <v>0</v>
      </c>
      <c r="AK101" s="81">
        <f t="shared" si="12"/>
        <v>0</v>
      </c>
      <c r="AL101" s="81">
        <f t="shared" si="12"/>
        <v>1.189208101</v>
      </c>
      <c r="AM101" s="81">
        <f t="shared" si="12"/>
        <v>0</v>
      </c>
      <c r="AN101" s="81">
        <f t="shared" si="12"/>
        <v>0</v>
      </c>
      <c r="AO101" s="81">
        <f t="shared" si="12"/>
        <v>0</v>
      </c>
      <c r="AP101" s="81">
        <f t="shared" si="12"/>
        <v>0.06474531</v>
      </c>
      <c r="AQ101" s="81">
        <f t="shared" si="12"/>
        <v>0</v>
      </c>
      <c r="AR101" s="81">
        <f t="shared" si="12"/>
        <v>96.604629875</v>
      </c>
      <c r="AS101" s="81">
        <f t="shared" si="12"/>
        <v>0</v>
      </c>
      <c r="AT101" s="81">
        <f t="shared" si="12"/>
        <v>0</v>
      </c>
      <c r="AU101" s="81">
        <f t="shared" si="12"/>
        <v>0</v>
      </c>
      <c r="AV101" s="81">
        <f t="shared" si="12"/>
        <v>5153.352389494</v>
      </c>
      <c r="AW101" s="81">
        <f t="shared" si="12"/>
        <v>1206.682178739</v>
      </c>
      <c r="AX101" s="81">
        <f t="shared" si="12"/>
        <v>3.436171807</v>
      </c>
      <c r="AY101" s="81">
        <f t="shared" si="12"/>
        <v>5.058033645</v>
      </c>
      <c r="AZ101" s="81">
        <f t="shared" si="12"/>
        <v>3708.703867434</v>
      </c>
      <c r="BA101" s="81">
        <f t="shared" si="12"/>
        <v>0</v>
      </c>
      <c r="BB101" s="81">
        <f t="shared" si="12"/>
        <v>0</v>
      </c>
      <c r="BC101" s="81">
        <f t="shared" si="12"/>
        <v>0</v>
      </c>
      <c r="BD101" s="81">
        <f t="shared" si="12"/>
        <v>0</v>
      </c>
      <c r="BE101" s="81">
        <f t="shared" si="12"/>
        <v>0</v>
      </c>
      <c r="BF101" s="81">
        <f t="shared" si="12"/>
        <v>1707.1450295170002</v>
      </c>
      <c r="BG101" s="81">
        <f t="shared" si="12"/>
        <v>146.358455638</v>
      </c>
      <c r="BH101" s="81">
        <f t="shared" si="12"/>
        <v>0</v>
      </c>
      <c r="BI101" s="81">
        <f t="shared" si="12"/>
        <v>0</v>
      </c>
      <c r="BJ101" s="81">
        <f t="shared" si="12"/>
        <v>374.068119137</v>
      </c>
      <c r="BK101" s="109">
        <f t="shared" si="12"/>
        <v>14415.578718165</v>
      </c>
    </row>
    <row r="102" spans="1:63" ht="12.75">
      <c r="A102" s="36"/>
      <c r="B102" s="38" t="s">
        <v>80</v>
      </c>
      <c r="C102" s="50">
        <f>+C101+C88</f>
        <v>0</v>
      </c>
      <c r="D102" s="71">
        <f aca="true" t="shared" si="13" ref="D102:AH102">+D101+D88</f>
        <v>517.577055648</v>
      </c>
      <c r="E102" s="71">
        <f t="shared" si="13"/>
        <v>0</v>
      </c>
      <c r="F102" s="71">
        <f t="shared" si="13"/>
        <v>0</v>
      </c>
      <c r="G102" s="69">
        <f t="shared" si="13"/>
        <v>0</v>
      </c>
      <c r="H102" s="50">
        <f t="shared" si="13"/>
        <v>219.95823647900002</v>
      </c>
      <c r="I102" s="71">
        <f t="shared" si="13"/>
        <v>721.4369999220002</v>
      </c>
      <c r="J102" s="71">
        <f t="shared" si="13"/>
        <v>4.428610737</v>
      </c>
      <c r="K102" s="71">
        <f t="shared" si="13"/>
        <v>0</v>
      </c>
      <c r="L102" s="69">
        <f t="shared" si="13"/>
        <v>443.5201533</v>
      </c>
      <c r="M102" s="50">
        <f t="shared" si="13"/>
        <v>0</v>
      </c>
      <c r="N102" s="71">
        <f t="shared" si="13"/>
        <v>0</v>
      </c>
      <c r="O102" s="71">
        <f t="shared" si="13"/>
        <v>0</v>
      </c>
      <c r="P102" s="71">
        <f t="shared" si="13"/>
        <v>0</v>
      </c>
      <c r="Q102" s="69">
        <f t="shared" si="13"/>
        <v>0</v>
      </c>
      <c r="R102" s="50">
        <f t="shared" si="13"/>
        <v>84.983847335</v>
      </c>
      <c r="S102" s="71">
        <f t="shared" si="13"/>
        <v>18.195808936000002</v>
      </c>
      <c r="T102" s="71">
        <f t="shared" si="13"/>
        <v>0</v>
      </c>
      <c r="U102" s="71">
        <f t="shared" si="13"/>
        <v>0</v>
      </c>
      <c r="V102" s="69">
        <f t="shared" si="13"/>
        <v>17.842415081000002</v>
      </c>
      <c r="W102" s="50">
        <f t="shared" si="13"/>
        <v>0</v>
      </c>
      <c r="X102" s="71">
        <f t="shared" si="13"/>
        <v>0</v>
      </c>
      <c r="Y102" s="71">
        <f t="shared" si="13"/>
        <v>0</v>
      </c>
      <c r="Z102" s="71">
        <f t="shared" si="13"/>
        <v>0</v>
      </c>
      <c r="AA102" s="69">
        <f t="shared" si="13"/>
        <v>0</v>
      </c>
      <c r="AB102" s="50">
        <f t="shared" si="13"/>
        <v>2.62011924</v>
      </c>
      <c r="AC102" s="71">
        <f t="shared" si="13"/>
        <v>0</v>
      </c>
      <c r="AD102" s="71">
        <f t="shared" si="13"/>
        <v>0</v>
      </c>
      <c r="AE102" s="71">
        <f t="shared" si="13"/>
        <v>0</v>
      </c>
      <c r="AF102" s="69">
        <f t="shared" si="13"/>
        <v>0.068069689</v>
      </c>
      <c r="AG102" s="50">
        <f t="shared" si="13"/>
        <v>0</v>
      </c>
      <c r="AH102" s="71">
        <f t="shared" si="13"/>
        <v>0</v>
      </c>
      <c r="AI102" s="71">
        <f aca="true" t="shared" si="14" ref="AI102:BJ102">+AI101+AI88</f>
        <v>0</v>
      </c>
      <c r="AJ102" s="71">
        <f t="shared" si="14"/>
        <v>0</v>
      </c>
      <c r="AK102" s="69">
        <f t="shared" si="14"/>
        <v>0</v>
      </c>
      <c r="AL102" s="50">
        <f t="shared" si="14"/>
        <v>1.6050761439999999</v>
      </c>
      <c r="AM102" s="71">
        <f t="shared" si="14"/>
        <v>0</v>
      </c>
      <c r="AN102" s="71">
        <f t="shared" si="14"/>
        <v>0</v>
      </c>
      <c r="AO102" s="71">
        <f t="shared" si="14"/>
        <v>0</v>
      </c>
      <c r="AP102" s="69">
        <f t="shared" si="14"/>
        <v>0.06474531</v>
      </c>
      <c r="AQ102" s="50">
        <f t="shared" si="14"/>
        <v>0</v>
      </c>
      <c r="AR102" s="71">
        <f t="shared" si="14"/>
        <v>96.604629875</v>
      </c>
      <c r="AS102" s="71">
        <f t="shared" si="14"/>
        <v>0</v>
      </c>
      <c r="AT102" s="71">
        <f t="shared" si="14"/>
        <v>0</v>
      </c>
      <c r="AU102" s="69">
        <f t="shared" si="14"/>
        <v>0</v>
      </c>
      <c r="AV102" s="50">
        <f t="shared" si="14"/>
        <v>5771.7390580169995</v>
      </c>
      <c r="AW102" s="71">
        <f t="shared" si="14"/>
        <v>1213.585461554</v>
      </c>
      <c r="AX102" s="71">
        <f t="shared" si="14"/>
        <v>3.436171807</v>
      </c>
      <c r="AY102" s="71">
        <f t="shared" si="14"/>
        <v>5.058033645</v>
      </c>
      <c r="AZ102" s="69">
        <f t="shared" si="14"/>
        <v>3781.15495803</v>
      </c>
      <c r="BA102" s="50">
        <f t="shared" si="14"/>
        <v>0</v>
      </c>
      <c r="BB102" s="71">
        <f t="shared" si="14"/>
        <v>0</v>
      </c>
      <c r="BC102" s="71">
        <f t="shared" si="14"/>
        <v>0</v>
      </c>
      <c r="BD102" s="71">
        <f t="shared" si="14"/>
        <v>0</v>
      </c>
      <c r="BE102" s="69">
        <f t="shared" si="14"/>
        <v>0</v>
      </c>
      <c r="BF102" s="50">
        <f t="shared" si="14"/>
        <v>2045.0818958940004</v>
      </c>
      <c r="BG102" s="71">
        <f>+BG101+BG88</f>
        <v>158.453583865</v>
      </c>
      <c r="BH102" s="71">
        <f t="shared" si="14"/>
        <v>0.9920673289999999</v>
      </c>
      <c r="BI102" s="71">
        <f t="shared" si="14"/>
        <v>0</v>
      </c>
      <c r="BJ102" s="69">
        <f t="shared" si="14"/>
        <v>402.853681789</v>
      </c>
      <c r="BK102" s="52">
        <f>+BK101+BK88</f>
        <v>15511.260679625999</v>
      </c>
    </row>
    <row r="103" spans="1:63" ht="3" customHeight="1">
      <c r="A103" s="11"/>
      <c r="B103" s="18"/>
      <c r="C103" s="125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7"/>
    </row>
    <row r="104" spans="1:63" ht="12.75">
      <c r="A104" s="11" t="s">
        <v>18</v>
      </c>
      <c r="B104" s="17" t="s">
        <v>8</v>
      </c>
      <c r="C104" s="125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7"/>
    </row>
    <row r="105" spans="1:63" ht="12.75">
      <c r="A105" s="11" t="s">
        <v>72</v>
      </c>
      <c r="B105" s="18" t="s">
        <v>19</v>
      </c>
      <c r="C105" s="125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7"/>
    </row>
    <row r="106" spans="1:63" ht="12.75">
      <c r="A106" s="11"/>
      <c r="B106" s="24" t="s">
        <v>115</v>
      </c>
      <c r="C106" s="73">
        <v>0</v>
      </c>
      <c r="D106" s="53">
        <v>0.550686729</v>
      </c>
      <c r="E106" s="45">
        <v>0</v>
      </c>
      <c r="F106" s="45">
        <v>0</v>
      </c>
      <c r="G106" s="54">
        <v>0</v>
      </c>
      <c r="H106" s="73">
        <v>5.266864902</v>
      </c>
      <c r="I106" s="45">
        <v>8.159844429000001</v>
      </c>
      <c r="J106" s="45">
        <v>0.505534163</v>
      </c>
      <c r="K106" s="45">
        <v>0</v>
      </c>
      <c r="L106" s="54">
        <v>14.181683498</v>
      </c>
      <c r="M106" s="73">
        <v>0</v>
      </c>
      <c r="N106" s="53">
        <v>0</v>
      </c>
      <c r="O106" s="45">
        <v>0</v>
      </c>
      <c r="P106" s="45">
        <v>0</v>
      </c>
      <c r="Q106" s="54">
        <v>0</v>
      </c>
      <c r="R106" s="73">
        <v>1.681083728</v>
      </c>
      <c r="S106" s="45">
        <v>0.5920513559999999</v>
      </c>
      <c r="T106" s="45">
        <v>0</v>
      </c>
      <c r="U106" s="45">
        <v>0</v>
      </c>
      <c r="V106" s="54">
        <v>1.210895642</v>
      </c>
      <c r="W106" s="73">
        <v>0</v>
      </c>
      <c r="X106" s="45">
        <v>0</v>
      </c>
      <c r="Y106" s="45">
        <v>0</v>
      </c>
      <c r="Z106" s="45">
        <v>0</v>
      </c>
      <c r="AA106" s="54">
        <v>0</v>
      </c>
      <c r="AB106" s="73">
        <v>0.031132200000000002</v>
      </c>
      <c r="AC106" s="45">
        <v>0</v>
      </c>
      <c r="AD106" s="45">
        <v>0</v>
      </c>
      <c r="AE106" s="45">
        <v>0</v>
      </c>
      <c r="AF106" s="54">
        <v>0.223258996</v>
      </c>
      <c r="AG106" s="73">
        <v>0</v>
      </c>
      <c r="AH106" s="45">
        <v>0</v>
      </c>
      <c r="AI106" s="45">
        <v>0</v>
      </c>
      <c r="AJ106" s="45">
        <v>0</v>
      </c>
      <c r="AK106" s="54">
        <v>0</v>
      </c>
      <c r="AL106" s="73">
        <v>0.01210664</v>
      </c>
      <c r="AM106" s="45">
        <v>0</v>
      </c>
      <c r="AN106" s="45">
        <v>0</v>
      </c>
      <c r="AO106" s="45">
        <v>0</v>
      </c>
      <c r="AP106" s="54">
        <v>0</v>
      </c>
      <c r="AQ106" s="73">
        <v>0</v>
      </c>
      <c r="AR106" s="53">
        <v>0</v>
      </c>
      <c r="AS106" s="45">
        <v>0</v>
      </c>
      <c r="AT106" s="45">
        <v>0</v>
      </c>
      <c r="AU106" s="54">
        <v>0</v>
      </c>
      <c r="AV106" s="73">
        <v>189.733047633</v>
      </c>
      <c r="AW106" s="45">
        <v>130.807932333</v>
      </c>
      <c r="AX106" s="45">
        <v>0</v>
      </c>
      <c r="AY106" s="45">
        <v>0</v>
      </c>
      <c r="AZ106" s="54">
        <v>420.1479292540001</v>
      </c>
      <c r="BA106" s="73">
        <v>0</v>
      </c>
      <c r="BB106" s="53">
        <v>0</v>
      </c>
      <c r="BC106" s="45">
        <v>0</v>
      </c>
      <c r="BD106" s="45">
        <v>0</v>
      </c>
      <c r="BE106" s="54">
        <v>0</v>
      </c>
      <c r="BF106" s="73">
        <v>66.833639366</v>
      </c>
      <c r="BG106" s="53">
        <v>17.485485172</v>
      </c>
      <c r="BH106" s="45">
        <v>0</v>
      </c>
      <c r="BI106" s="45">
        <v>0</v>
      </c>
      <c r="BJ106" s="54">
        <v>90.465842622</v>
      </c>
      <c r="BK106" s="61">
        <f>SUM(C106:BJ106)</f>
        <v>947.8890186630001</v>
      </c>
    </row>
    <row r="107" spans="1:63" ht="12.75">
      <c r="A107" s="36"/>
      <c r="B107" s="38" t="s">
        <v>79</v>
      </c>
      <c r="C107" s="50">
        <f aca="true" t="shared" si="15" ref="C107:AH107">SUM(C106:C106)</f>
        <v>0</v>
      </c>
      <c r="D107" s="71">
        <f t="shared" si="15"/>
        <v>0.550686729</v>
      </c>
      <c r="E107" s="71">
        <f t="shared" si="15"/>
        <v>0</v>
      </c>
      <c r="F107" s="71">
        <f t="shared" si="15"/>
        <v>0</v>
      </c>
      <c r="G107" s="69">
        <f t="shared" si="15"/>
        <v>0</v>
      </c>
      <c r="H107" s="50">
        <f t="shared" si="15"/>
        <v>5.266864902</v>
      </c>
      <c r="I107" s="71">
        <f t="shared" si="15"/>
        <v>8.159844429000001</v>
      </c>
      <c r="J107" s="71">
        <f t="shared" si="15"/>
        <v>0.505534163</v>
      </c>
      <c r="K107" s="71">
        <f t="shared" si="15"/>
        <v>0</v>
      </c>
      <c r="L107" s="69">
        <f t="shared" si="15"/>
        <v>14.181683498</v>
      </c>
      <c r="M107" s="50">
        <f t="shared" si="15"/>
        <v>0</v>
      </c>
      <c r="N107" s="71">
        <f t="shared" si="15"/>
        <v>0</v>
      </c>
      <c r="O107" s="71">
        <f t="shared" si="15"/>
        <v>0</v>
      </c>
      <c r="P107" s="71">
        <f t="shared" si="15"/>
        <v>0</v>
      </c>
      <c r="Q107" s="69">
        <f t="shared" si="15"/>
        <v>0</v>
      </c>
      <c r="R107" s="50">
        <f t="shared" si="15"/>
        <v>1.681083728</v>
      </c>
      <c r="S107" s="71">
        <f t="shared" si="15"/>
        <v>0.5920513559999999</v>
      </c>
      <c r="T107" s="71">
        <f t="shared" si="15"/>
        <v>0</v>
      </c>
      <c r="U107" s="71">
        <f t="shared" si="15"/>
        <v>0</v>
      </c>
      <c r="V107" s="69">
        <f t="shared" si="15"/>
        <v>1.210895642</v>
      </c>
      <c r="W107" s="50">
        <f t="shared" si="15"/>
        <v>0</v>
      </c>
      <c r="X107" s="71">
        <f t="shared" si="15"/>
        <v>0</v>
      </c>
      <c r="Y107" s="71">
        <f t="shared" si="15"/>
        <v>0</v>
      </c>
      <c r="Z107" s="71">
        <f t="shared" si="15"/>
        <v>0</v>
      </c>
      <c r="AA107" s="69">
        <f t="shared" si="15"/>
        <v>0</v>
      </c>
      <c r="AB107" s="50">
        <f t="shared" si="15"/>
        <v>0.031132200000000002</v>
      </c>
      <c r="AC107" s="71">
        <f t="shared" si="15"/>
        <v>0</v>
      </c>
      <c r="AD107" s="71">
        <f t="shared" si="15"/>
        <v>0</v>
      </c>
      <c r="AE107" s="71">
        <f t="shared" si="15"/>
        <v>0</v>
      </c>
      <c r="AF107" s="69">
        <f t="shared" si="15"/>
        <v>0.223258996</v>
      </c>
      <c r="AG107" s="50">
        <f t="shared" si="15"/>
        <v>0</v>
      </c>
      <c r="AH107" s="71">
        <f t="shared" si="15"/>
        <v>0</v>
      </c>
      <c r="AI107" s="71">
        <f aca="true" t="shared" si="16" ref="AI107:BK107">SUM(AI106:AI106)</f>
        <v>0</v>
      </c>
      <c r="AJ107" s="71">
        <f t="shared" si="16"/>
        <v>0</v>
      </c>
      <c r="AK107" s="69">
        <f t="shared" si="16"/>
        <v>0</v>
      </c>
      <c r="AL107" s="50">
        <f t="shared" si="16"/>
        <v>0.01210664</v>
      </c>
      <c r="AM107" s="71">
        <f t="shared" si="16"/>
        <v>0</v>
      </c>
      <c r="AN107" s="71">
        <f t="shared" si="16"/>
        <v>0</v>
      </c>
      <c r="AO107" s="71">
        <f t="shared" si="16"/>
        <v>0</v>
      </c>
      <c r="AP107" s="69">
        <f t="shared" si="16"/>
        <v>0</v>
      </c>
      <c r="AQ107" s="50">
        <f t="shared" si="16"/>
        <v>0</v>
      </c>
      <c r="AR107" s="71">
        <f>SUM(AR106:AR106)</f>
        <v>0</v>
      </c>
      <c r="AS107" s="71">
        <f t="shared" si="16"/>
        <v>0</v>
      </c>
      <c r="AT107" s="71">
        <f t="shared" si="16"/>
        <v>0</v>
      </c>
      <c r="AU107" s="69">
        <f t="shared" si="16"/>
        <v>0</v>
      </c>
      <c r="AV107" s="50">
        <f t="shared" si="16"/>
        <v>189.733047633</v>
      </c>
      <c r="AW107" s="71">
        <f t="shared" si="16"/>
        <v>130.807932333</v>
      </c>
      <c r="AX107" s="71">
        <f t="shared" si="16"/>
        <v>0</v>
      </c>
      <c r="AY107" s="71">
        <f t="shared" si="16"/>
        <v>0</v>
      </c>
      <c r="AZ107" s="69">
        <f t="shared" si="16"/>
        <v>420.1479292540001</v>
      </c>
      <c r="BA107" s="50">
        <f t="shared" si="16"/>
        <v>0</v>
      </c>
      <c r="BB107" s="71">
        <f t="shared" si="16"/>
        <v>0</v>
      </c>
      <c r="BC107" s="71">
        <f t="shared" si="16"/>
        <v>0</v>
      </c>
      <c r="BD107" s="71">
        <f t="shared" si="16"/>
        <v>0</v>
      </c>
      <c r="BE107" s="69">
        <f t="shared" si="16"/>
        <v>0</v>
      </c>
      <c r="BF107" s="50">
        <f t="shared" si="16"/>
        <v>66.833639366</v>
      </c>
      <c r="BG107" s="71">
        <f t="shared" si="16"/>
        <v>17.485485172</v>
      </c>
      <c r="BH107" s="71">
        <f t="shared" si="16"/>
        <v>0</v>
      </c>
      <c r="BI107" s="71">
        <f t="shared" si="16"/>
        <v>0</v>
      </c>
      <c r="BJ107" s="69">
        <f t="shared" si="16"/>
        <v>90.465842622</v>
      </c>
      <c r="BK107" s="112">
        <f t="shared" si="16"/>
        <v>947.8890186630001</v>
      </c>
    </row>
    <row r="108" spans="1:63" ht="2.25" customHeight="1">
      <c r="A108" s="11"/>
      <c r="B108" s="18"/>
      <c r="C108" s="125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  <c r="BK108" s="127"/>
    </row>
    <row r="109" spans="1:63" ht="12.75">
      <c r="A109" s="11" t="s">
        <v>4</v>
      </c>
      <c r="B109" s="17" t="s">
        <v>9</v>
      </c>
      <c r="C109" s="125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  <c r="BK109" s="127"/>
    </row>
    <row r="110" spans="1:63" ht="12.75">
      <c r="A110" s="11" t="s">
        <v>72</v>
      </c>
      <c r="B110" s="18" t="s">
        <v>20</v>
      </c>
      <c r="C110" s="125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7"/>
    </row>
    <row r="111" spans="1:63" ht="12.75">
      <c r="A111" s="11"/>
      <c r="B111" s="19" t="s">
        <v>33</v>
      </c>
      <c r="C111" s="57"/>
      <c r="D111" s="58"/>
      <c r="E111" s="59"/>
      <c r="F111" s="59"/>
      <c r="G111" s="60"/>
      <c r="H111" s="57"/>
      <c r="I111" s="59"/>
      <c r="J111" s="59"/>
      <c r="K111" s="59"/>
      <c r="L111" s="60"/>
      <c r="M111" s="57"/>
      <c r="N111" s="58"/>
      <c r="O111" s="59"/>
      <c r="P111" s="59"/>
      <c r="Q111" s="60"/>
      <c r="R111" s="57"/>
      <c r="S111" s="59"/>
      <c r="T111" s="59"/>
      <c r="U111" s="59"/>
      <c r="V111" s="60"/>
      <c r="W111" s="57"/>
      <c r="X111" s="59"/>
      <c r="Y111" s="59"/>
      <c r="Z111" s="59"/>
      <c r="AA111" s="60"/>
      <c r="AB111" s="57"/>
      <c r="AC111" s="59"/>
      <c r="AD111" s="59"/>
      <c r="AE111" s="59"/>
      <c r="AF111" s="60"/>
      <c r="AG111" s="57"/>
      <c r="AH111" s="59"/>
      <c r="AI111" s="59"/>
      <c r="AJ111" s="59"/>
      <c r="AK111" s="60"/>
      <c r="AL111" s="57"/>
      <c r="AM111" s="59"/>
      <c r="AN111" s="59"/>
      <c r="AO111" s="59"/>
      <c r="AP111" s="60"/>
      <c r="AQ111" s="57"/>
      <c r="AR111" s="58"/>
      <c r="AS111" s="59"/>
      <c r="AT111" s="59"/>
      <c r="AU111" s="60"/>
      <c r="AV111" s="57"/>
      <c r="AW111" s="59"/>
      <c r="AX111" s="59"/>
      <c r="AY111" s="59"/>
      <c r="AZ111" s="60"/>
      <c r="BA111" s="57"/>
      <c r="BB111" s="58"/>
      <c r="BC111" s="59"/>
      <c r="BD111" s="59"/>
      <c r="BE111" s="60"/>
      <c r="BF111" s="57"/>
      <c r="BG111" s="58"/>
      <c r="BH111" s="59"/>
      <c r="BI111" s="59"/>
      <c r="BJ111" s="60"/>
      <c r="BK111" s="61"/>
    </row>
    <row r="112" spans="1:256" s="39" customFormat="1" ht="12.75">
      <c r="A112" s="36"/>
      <c r="B112" s="37" t="s">
        <v>81</v>
      </c>
      <c r="C112" s="62"/>
      <c r="D112" s="63"/>
      <c r="E112" s="63"/>
      <c r="F112" s="63"/>
      <c r="G112" s="64"/>
      <c r="H112" s="62"/>
      <c r="I112" s="63"/>
      <c r="J112" s="63"/>
      <c r="K112" s="63"/>
      <c r="L112" s="64"/>
      <c r="M112" s="62"/>
      <c r="N112" s="63"/>
      <c r="O112" s="63"/>
      <c r="P112" s="63"/>
      <c r="Q112" s="64"/>
      <c r="R112" s="62"/>
      <c r="S112" s="63"/>
      <c r="T112" s="63"/>
      <c r="U112" s="63"/>
      <c r="V112" s="64"/>
      <c r="W112" s="62"/>
      <c r="X112" s="63"/>
      <c r="Y112" s="63"/>
      <c r="Z112" s="63"/>
      <c r="AA112" s="64"/>
      <c r="AB112" s="62"/>
      <c r="AC112" s="63"/>
      <c r="AD112" s="63"/>
      <c r="AE112" s="63"/>
      <c r="AF112" s="64"/>
      <c r="AG112" s="62"/>
      <c r="AH112" s="63"/>
      <c r="AI112" s="63"/>
      <c r="AJ112" s="63"/>
      <c r="AK112" s="64"/>
      <c r="AL112" s="62"/>
      <c r="AM112" s="63"/>
      <c r="AN112" s="63"/>
      <c r="AO112" s="63"/>
      <c r="AP112" s="64"/>
      <c r="AQ112" s="62"/>
      <c r="AR112" s="63"/>
      <c r="AS112" s="63"/>
      <c r="AT112" s="63"/>
      <c r="AU112" s="64"/>
      <c r="AV112" s="62"/>
      <c r="AW112" s="63"/>
      <c r="AX112" s="63"/>
      <c r="AY112" s="63"/>
      <c r="AZ112" s="64"/>
      <c r="BA112" s="62"/>
      <c r="BB112" s="63"/>
      <c r="BC112" s="63"/>
      <c r="BD112" s="63"/>
      <c r="BE112" s="64"/>
      <c r="BF112" s="62"/>
      <c r="BG112" s="63"/>
      <c r="BH112" s="63"/>
      <c r="BI112" s="63"/>
      <c r="BJ112" s="64"/>
      <c r="BK112" s="65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63" ht="12.75">
      <c r="A113" s="11" t="s">
        <v>73</v>
      </c>
      <c r="B113" s="18" t="s">
        <v>21</v>
      </c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  <c r="BK113" s="127"/>
    </row>
    <row r="114" spans="1:63" ht="12.75">
      <c r="A114" s="11"/>
      <c r="B114" s="19" t="s">
        <v>33</v>
      </c>
      <c r="C114" s="57"/>
      <c r="D114" s="58"/>
      <c r="E114" s="59"/>
      <c r="F114" s="59"/>
      <c r="G114" s="60"/>
      <c r="H114" s="57"/>
      <c r="I114" s="59"/>
      <c r="J114" s="59"/>
      <c r="K114" s="59"/>
      <c r="L114" s="60"/>
      <c r="M114" s="57"/>
      <c r="N114" s="58"/>
      <c r="O114" s="59"/>
      <c r="P114" s="59"/>
      <c r="Q114" s="60"/>
      <c r="R114" s="57"/>
      <c r="S114" s="59"/>
      <c r="T114" s="59"/>
      <c r="U114" s="59"/>
      <c r="V114" s="60"/>
      <c r="W114" s="57"/>
      <c r="X114" s="59"/>
      <c r="Y114" s="59"/>
      <c r="Z114" s="59"/>
      <c r="AA114" s="60"/>
      <c r="AB114" s="57"/>
      <c r="AC114" s="59"/>
      <c r="AD114" s="59"/>
      <c r="AE114" s="59"/>
      <c r="AF114" s="60"/>
      <c r="AG114" s="57"/>
      <c r="AH114" s="59"/>
      <c r="AI114" s="59"/>
      <c r="AJ114" s="59"/>
      <c r="AK114" s="60"/>
      <c r="AL114" s="57"/>
      <c r="AM114" s="59"/>
      <c r="AN114" s="59"/>
      <c r="AO114" s="59"/>
      <c r="AP114" s="60"/>
      <c r="AQ114" s="57"/>
      <c r="AR114" s="58"/>
      <c r="AS114" s="59"/>
      <c r="AT114" s="59"/>
      <c r="AU114" s="60"/>
      <c r="AV114" s="57"/>
      <c r="AW114" s="59"/>
      <c r="AX114" s="59"/>
      <c r="AY114" s="59"/>
      <c r="AZ114" s="60"/>
      <c r="BA114" s="57"/>
      <c r="BB114" s="58"/>
      <c r="BC114" s="59"/>
      <c r="BD114" s="59"/>
      <c r="BE114" s="60"/>
      <c r="BF114" s="57"/>
      <c r="BG114" s="58"/>
      <c r="BH114" s="59"/>
      <c r="BI114" s="59"/>
      <c r="BJ114" s="60"/>
      <c r="BK114" s="61"/>
    </row>
    <row r="115" spans="1:256" s="39" customFormat="1" ht="12.75">
      <c r="A115" s="36"/>
      <c r="B115" s="38" t="s">
        <v>82</v>
      </c>
      <c r="C115" s="62"/>
      <c r="D115" s="63"/>
      <c r="E115" s="63"/>
      <c r="F115" s="63"/>
      <c r="G115" s="64"/>
      <c r="H115" s="62"/>
      <c r="I115" s="63"/>
      <c r="J115" s="63"/>
      <c r="K115" s="63"/>
      <c r="L115" s="64"/>
      <c r="M115" s="62"/>
      <c r="N115" s="63"/>
      <c r="O115" s="63"/>
      <c r="P115" s="63"/>
      <c r="Q115" s="64"/>
      <c r="R115" s="62"/>
      <c r="S115" s="63"/>
      <c r="T115" s="63"/>
      <c r="U115" s="63"/>
      <c r="V115" s="64"/>
      <c r="W115" s="62"/>
      <c r="X115" s="63"/>
      <c r="Y115" s="63"/>
      <c r="Z115" s="63"/>
      <c r="AA115" s="64"/>
      <c r="AB115" s="62"/>
      <c r="AC115" s="63"/>
      <c r="AD115" s="63"/>
      <c r="AE115" s="63"/>
      <c r="AF115" s="64"/>
      <c r="AG115" s="62"/>
      <c r="AH115" s="63"/>
      <c r="AI115" s="63"/>
      <c r="AJ115" s="63"/>
      <c r="AK115" s="64"/>
      <c r="AL115" s="62"/>
      <c r="AM115" s="63"/>
      <c r="AN115" s="63"/>
      <c r="AO115" s="63"/>
      <c r="AP115" s="64"/>
      <c r="AQ115" s="62"/>
      <c r="AR115" s="63"/>
      <c r="AS115" s="63"/>
      <c r="AT115" s="63"/>
      <c r="AU115" s="64"/>
      <c r="AV115" s="62"/>
      <c r="AW115" s="63"/>
      <c r="AX115" s="63"/>
      <c r="AY115" s="63"/>
      <c r="AZ115" s="64"/>
      <c r="BA115" s="62"/>
      <c r="BB115" s="63"/>
      <c r="BC115" s="63"/>
      <c r="BD115" s="63"/>
      <c r="BE115" s="64"/>
      <c r="BF115" s="62"/>
      <c r="BG115" s="63"/>
      <c r="BH115" s="63"/>
      <c r="BI115" s="63"/>
      <c r="BJ115" s="64"/>
      <c r="BK115" s="65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39" customFormat="1" ht="12.75">
      <c r="A116" s="36"/>
      <c r="B116" s="38" t="s">
        <v>80</v>
      </c>
      <c r="C116" s="62"/>
      <c r="D116" s="63"/>
      <c r="E116" s="63"/>
      <c r="F116" s="63"/>
      <c r="G116" s="64"/>
      <c r="H116" s="62"/>
      <c r="I116" s="63"/>
      <c r="J116" s="63"/>
      <c r="K116" s="63"/>
      <c r="L116" s="64"/>
      <c r="M116" s="62"/>
      <c r="N116" s="63"/>
      <c r="O116" s="63"/>
      <c r="P116" s="63"/>
      <c r="Q116" s="64"/>
      <c r="R116" s="62"/>
      <c r="S116" s="63"/>
      <c r="T116" s="63"/>
      <c r="U116" s="63"/>
      <c r="V116" s="64"/>
      <c r="W116" s="62"/>
      <c r="X116" s="63"/>
      <c r="Y116" s="63"/>
      <c r="Z116" s="63"/>
      <c r="AA116" s="64"/>
      <c r="AB116" s="62"/>
      <c r="AC116" s="63"/>
      <c r="AD116" s="63"/>
      <c r="AE116" s="63"/>
      <c r="AF116" s="64"/>
      <c r="AG116" s="62"/>
      <c r="AH116" s="63"/>
      <c r="AI116" s="63"/>
      <c r="AJ116" s="63"/>
      <c r="AK116" s="64"/>
      <c r="AL116" s="62"/>
      <c r="AM116" s="63"/>
      <c r="AN116" s="63"/>
      <c r="AO116" s="63"/>
      <c r="AP116" s="64"/>
      <c r="AQ116" s="62"/>
      <c r="AR116" s="63"/>
      <c r="AS116" s="63"/>
      <c r="AT116" s="63"/>
      <c r="AU116" s="64"/>
      <c r="AV116" s="62"/>
      <c r="AW116" s="63"/>
      <c r="AX116" s="63"/>
      <c r="AY116" s="63"/>
      <c r="AZ116" s="64"/>
      <c r="BA116" s="62"/>
      <c r="BB116" s="63"/>
      <c r="BC116" s="63"/>
      <c r="BD116" s="63"/>
      <c r="BE116" s="64"/>
      <c r="BF116" s="62"/>
      <c r="BG116" s="63"/>
      <c r="BH116" s="63"/>
      <c r="BI116" s="63"/>
      <c r="BJ116" s="64"/>
      <c r="BK116" s="65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63" ht="4.5" customHeight="1">
      <c r="A117" s="11"/>
      <c r="B117" s="18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  <c r="BK117" s="127"/>
    </row>
    <row r="118" spans="1:63" ht="12.75">
      <c r="A118" s="11" t="s">
        <v>22</v>
      </c>
      <c r="B118" s="17" t="s">
        <v>23</v>
      </c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  <c r="BK118" s="127"/>
    </row>
    <row r="119" spans="1:63" ht="12.75">
      <c r="A119" s="11" t="s">
        <v>72</v>
      </c>
      <c r="B119" s="18" t="s">
        <v>24</v>
      </c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26"/>
      <c r="BK119" s="127"/>
    </row>
    <row r="120" spans="1:63" ht="12.75">
      <c r="A120" s="11"/>
      <c r="B120" s="24" t="s">
        <v>116</v>
      </c>
      <c r="C120" s="73">
        <v>0</v>
      </c>
      <c r="D120" s="53">
        <v>43.535717327</v>
      </c>
      <c r="E120" s="45">
        <v>0</v>
      </c>
      <c r="F120" s="45">
        <v>0</v>
      </c>
      <c r="G120" s="54">
        <v>0</v>
      </c>
      <c r="H120" s="73">
        <v>1.2926258860000002</v>
      </c>
      <c r="I120" s="45">
        <v>0.8866832130000001</v>
      </c>
      <c r="J120" s="45">
        <v>0</v>
      </c>
      <c r="K120" s="45">
        <v>0</v>
      </c>
      <c r="L120" s="54">
        <v>10.95072195</v>
      </c>
      <c r="M120" s="73">
        <v>0</v>
      </c>
      <c r="N120" s="53">
        <v>0</v>
      </c>
      <c r="O120" s="45">
        <v>0</v>
      </c>
      <c r="P120" s="45">
        <v>0</v>
      </c>
      <c r="Q120" s="54">
        <v>0</v>
      </c>
      <c r="R120" s="73">
        <v>0.366486473</v>
      </c>
      <c r="S120" s="45">
        <v>0</v>
      </c>
      <c r="T120" s="45">
        <v>0</v>
      </c>
      <c r="U120" s="45">
        <v>0</v>
      </c>
      <c r="V120" s="54">
        <v>7.08932598</v>
      </c>
      <c r="W120" s="73">
        <v>0</v>
      </c>
      <c r="X120" s="45">
        <v>0</v>
      </c>
      <c r="Y120" s="45">
        <v>0</v>
      </c>
      <c r="Z120" s="45">
        <v>0</v>
      </c>
      <c r="AA120" s="54">
        <v>0</v>
      </c>
      <c r="AB120" s="73">
        <v>0</v>
      </c>
      <c r="AC120" s="45">
        <v>0</v>
      </c>
      <c r="AD120" s="45">
        <v>0</v>
      </c>
      <c r="AE120" s="45">
        <v>0</v>
      </c>
      <c r="AF120" s="54">
        <v>0</v>
      </c>
      <c r="AG120" s="73">
        <v>0</v>
      </c>
      <c r="AH120" s="45">
        <v>0</v>
      </c>
      <c r="AI120" s="45">
        <v>0</v>
      </c>
      <c r="AJ120" s="45">
        <v>0</v>
      </c>
      <c r="AK120" s="54">
        <v>0</v>
      </c>
      <c r="AL120" s="73">
        <v>0</v>
      </c>
      <c r="AM120" s="45">
        <v>0</v>
      </c>
      <c r="AN120" s="45">
        <v>0</v>
      </c>
      <c r="AO120" s="45">
        <v>0</v>
      </c>
      <c r="AP120" s="54">
        <v>0</v>
      </c>
      <c r="AQ120" s="73">
        <v>0</v>
      </c>
      <c r="AR120" s="53">
        <v>0</v>
      </c>
      <c r="AS120" s="45">
        <v>0</v>
      </c>
      <c r="AT120" s="45">
        <v>0</v>
      </c>
      <c r="AU120" s="54">
        <v>0</v>
      </c>
      <c r="AV120" s="73">
        <v>7.156136120999999</v>
      </c>
      <c r="AW120" s="45">
        <v>25.180363659</v>
      </c>
      <c r="AX120" s="45">
        <v>0</v>
      </c>
      <c r="AY120" s="45">
        <v>0</v>
      </c>
      <c r="AZ120" s="54">
        <v>24.797242243</v>
      </c>
      <c r="BA120" s="73">
        <v>0</v>
      </c>
      <c r="BB120" s="53">
        <v>0</v>
      </c>
      <c r="BC120" s="45">
        <v>0</v>
      </c>
      <c r="BD120" s="45">
        <v>0</v>
      </c>
      <c r="BE120" s="54">
        <v>0</v>
      </c>
      <c r="BF120" s="73">
        <v>1.8069573330000002</v>
      </c>
      <c r="BG120" s="53">
        <v>0.259421103</v>
      </c>
      <c r="BH120" s="45">
        <v>0</v>
      </c>
      <c r="BI120" s="45">
        <v>0</v>
      </c>
      <c r="BJ120" s="54">
        <v>1.5566850820000002</v>
      </c>
      <c r="BK120" s="61">
        <f aca="true" t="shared" si="17" ref="BK120:BK125">SUM(C120:BJ120)</f>
        <v>124.87836637</v>
      </c>
    </row>
    <row r="121" spans="1:63" ht="12.75">
      <c r="A121" s="11"/>
      <c r="B121" s="24" t="s">
        <v>117</v>
      </c>
      <c r="C121" s="73">
        <v>0</v>
      </c>
      <c r="D121" s="53">
        <v>0.358355645</v>
      </c>
      <c r="E121" s="45">
        <v>0</v>
      </c>
      <c r="F121" s="45">
        <v>0</v>
      </c>
      <c r="G121" s="54">
        <v>0</v>
      </c>
      <c r="H121" s="73">
        <v>0.17319214700000002</v>
      </c>
      <c r="I121" s="45">
        <v>0</v>
      </c>
      <c r="J121" s="45">
        <v>0</v>
      </c>
      <c r="K121" s="45">
        <v>0</v>
      </c>
      <c r="L121" s="54">
        <v>0.058949053</v>
      </c>
      <c r="M121" s="73">
        <v>0</v>
      </c>
      <c r="N121" s="53">
        <v>0</v>
      </c>
      <c r="O121" s="45">
        <v>0</v>
      </c>
      <c r="P121" s="45">
        <v>0</v>
      </c>
      <c r="Q121" s="54">
        <v>0</v>
      </c>
      <c r="R121" s="73">
        <v>0.08031830300000001</v>
      </c>
      <c r="S121" s="45">
        <v>0</v>
      </c>
      <c r="T121" s="45">
        <v>0</v>
      </c>
      <c r="U121" s="45">
        <v>0</v>
      </c>
      <c r="V121" s="54">
        <v>0</v>
      </c>
      <c r="W121" s="73">
        <v>0</v>
      </c>
      <c r="X121" s="45">
        <v>0</v>
      </c>
      <c r="Y121" s="45">
        <v>0</v>
      </c>
      <c r="Z121" s="45">
        <v>0</v>
      </c>
      <c r="AA121" s="54">
        <v>0</v>
      </c>
      <c r="AB121" s="73">
        <v>0</v>
      </c>
      <c r="AC121" s="45">
        <v>0</v>
      </c>
      <c r="AD121" s="45">
        <v>0</v>
      </c>
      <c r="AE121" s="45">
        <v>0</v>
      </c>
      <c r="AF121" s="54">
        <v>0</v>
      </c>
      <c r="AG121" s="73">
        <v>0</v>
      </c>
      <c r="AH121" s="45">
        <v>0</v>
      </c>
      <c r="AI121" s="45">
        <v>0</v>
      </c>
      <c r="AJ121" s="45">
        <v>0</v>
      </c>
      <c r="AK121" s="54">
        <v>0</v>
      </c>
      <c r="AL121" s="73">
        <v>0</v>
      </c>
      <c r="AM121" s="45">
        <v>0</v>
      </c>
      <c r="AN121" s="45">
        <v>0</v>
      </c>
      <c r="AO121" s="45">
        <v>0</v>
      </c>
      <c r="AP121" s="54">
        <v>0</v>
      </c>
      <c r="AQ121" s="73">
        <v>0</v>
      </c>
      <c r="AR121" s="53">
        <v>10.424755643000001</v>
      </c>
      <c r="AS121" s="45">
        <v>0</v>
      </c>
      <c r="AT121" s="45">
        <v>0</v>
      </c>
      <c r="AU121" s="54">
        <v>0</v>
      </c>
      <c r="AV121" s="73">
        <v>3.803291563</v>
      </c>
      <c r="AW121" s="45">
        <v>0.041302017999999996</v>
      </c>
      <c r="AX121" s="45">
        <v>0</v>
      </c>
      <c r="AY121" s="45">
        <v>0</v>
      </c>
      <c r="AZ121" s="54">
        <v>8.69660899</v>
      </c>
      <c r="BA121" s="73">
        <v>0</v>
      </c>
      <c r="BB121" s="53">
        <v>0</v>
      </c>
      <c r="BC121" s="45">
        <v>0</v>
      </c>
      <c r="BD121" s="45">
        <v>0</v>
      </c>
      <c r="BE121" s="54">
        <v>0</v>
      </c>
      <c r="BF121" s="73">
        <v>1.359403448</v>
      </c>
      <c r="BG121" s="53">
        <v>0.16090381</v>
      </c>
      <c r="BH121" s="45">
        <v>0</v>
      </c>
      <c r="BI121" s="45">
        <v>0</v>
      </c>
      <c r="BJ121" s="54">
        <v>0.34048561599999994</v>
      </c>
      <c r="BK121" s="61">
        <f t="shared" si="17"/>
        <v>25.497566235999997</v>
      </c>
    </row>
    <row r="122" spans="1:63" ht="12.75">
      <c r="A122" s="11"/>
      <c r="B122" s="24" t="s">
        <v>118</v>
      </c>
      <c r="C122" s="73">
        <v>0</v>
      </c>
      <c r="D122" s="53">
        <v>0.412198642</v>
      </c>
      <c r="E122" s="45">
        <v>0</v>
      </c>
      <c r="F122" s="45">
        <v>0</v>
      </c>
      <c r="G122" s="54">
        <v>0</v>
      </c>
      <c r="H122" s="73">
        <v>0.367317496</v>
      </c>
      <c r="I122" s="45">
        <v>0</v>
      </c>
      <c r="J122" s="45">
        <v>0</v>
      </c>
      <c r="K122" s="45">
        <v>0</v>
      </c>
      <c r="L122" s="54">
        <v>0.40307708</v>
      </c>
      <c r="M122" s="73">
        <v>0</v>
      </c>
      <c r="N122" s="53">
        <v>0</v>
      </c>
      <c r="O122" s="45">
        <v>0</v>
      </c>
      <c r="P122" s="45">
        <v>0</v>
      </c>
      <c r="Q122" s="54">
        <v>0</v>
      </c>
      <c r="R122" s="73">
        <v>0.112303533</v>
      </c>
      <c r="S122" s="45">
        <v>0</v>
      </c>
      <c r="T122" s="45">
        <v>0</v>
      </c>
      <c r="U122" s="45">
        <v>0</v>
      </c>
      <c r="V122" s="54">
        <v>0</v>
      </c>
      <c r="W122" s="73">
        <v>0</v>
      </c>
      <c r="X122" s="45">
        <v>0</v>
      </c>
      <c r="Y122" s="45">
        <v>0</v>
      </c>
      <c r="Z122" s="45">
        <v>0</v>
      </c>
      <c r="AA122" s="54">
        <v>0</v>
      </c>
      <c r="AB122" s="73">
        <v>0</v>
      </c>
      <c r="AC122" s="45">
        <v>0</v>
      </c>
      <c r="AD122" s="45">
        <v>0</v>
      </c>
      <c r="AE122" s="45">
        <v>0</v>
      </c>
      <c r="AF122" s="54">
        <v>0</v>
      </c>
      <c r="AG122" s="73">
        <v>0</v>
      </c>
      <c r="AH122" s="45">
        <v>0</v>
      </c>
      <c r="AI122" s="45">
        <v>0</v>
      </c>
      <c r="AJ122" s="45">
        <v>0</v>
      </c>
      <c r="AK122" s="54">
        <v>0</v>
      </c>
      <c r="AL122" s="73">
        <v>0.000545046</v>
      </c>
      <c r="AM122" s="45">
        <v>0</v>
      </c>
      <c r="AN122" s="45">
        <v>0</v>
      </c>
      <c r="AO122" s="45">
        <v>0</v>
      </c>
      <c r="AP122" s="54">
        <v>0</v>
      </c>
      <c r="AQ122" s="73">
        <v>0</v>
      </c>
      <c r="AR122" s="53">
        <v>0</v>
      </c>
      <c r="AS122" s="45">
        <v>0</v>
      </c>
      <c r="AT122" s="45">
        <v>0</v>
      </c>
      <c r="AU122" s="54">
        <v>0</v>
      </c>
      <c r="AV122" s="73">
        <v>8.592036332</v>
      </c>
      <c r="AW122" s="45">
        <v>0.8001027330000001</v>
      </c>
      <c r="AX122" s="45">
        <v>0</v>
      </c>
      <c r="AY122" s="45">
        <v>0</v>
      </c>
      <c r="AZ122" s="54">
        <v>6.925349407</v>
      </c>
      <c r="BA122" s="73">
        <v>0</v>
      </c>
      <c r="BB122" s="53">
        <v>0</v>
      </c>
      <c r="BC122" s="45">
        <v>0</v>
      </c>
      <c r="BD122" s="45">
        <v>0</v>
      </c>
      <c r="BE122" s="54">
        <v>0</v>
      </c>
      <c r="BF122" s="73">
        <v>2.547607314</v>
      </c>
      <c r="BG122" s="53">
        <v>1.374768727</v>
      </c>
      <c r="BH122" s="45">
        <v>0</v>
      </c>
      <c r="BI122" s="45">
        <v>0</v>
      </c>
      <c r="BJ122" s="54">
        <v>0.528489039</v>
      </c>
      <c r="BK122" s="61">
        <f t="shared" si="17"/>
        <v>22.063795349</v>
      </c>
    </row>
    <row r="123" spans="1:63" ht="12.75">
      <c r="A123" s="11"/>
      <c r="B123" s="24" t="s">
        <v>119</v>
      </c>
      <c r="C123" s="73">
        <v>0</v>
      </c>
      <c r="D123" s="53">
        <v>0.44890581399999996</v>
      </c>
      <c r="E123" s="45">
        <v>0</v>
      </c>
      <c r="F123" s="45">
        <v>0</v>
      </c>
      <c r="G123" s="54">
        <v>0</v>
      </c>
      <c r="H123" s="73">
        <v>1.895711893</v>
      </c>
      <c r="I123" s="45">
        <v>0.36928419</v>
      </c>
      <c r="J123" s="45">
        <v>0</v>
      </c>
      <c r="K123" s="45">
        <v>0</v>
      </c>
      <c r="L123" s="54">
        <v>3.322883919</v>
      </c>
      <c r="M123" s="73">
        <v>0</v>
      </c>
      <c r="N123" s="53">
        <v>0</v>
      </c>
      <c r="O123" s="45">
        <v>0</v>
      </c>
      <c r="P123" s="45">
        <v>0</v>
      </c>
      <c r="Q123" s="54">
        <v>0</v>
      </c>
      <c r="R123" s="73">
        <v>0.5449271979999999</v>
      </c>
      <c r="S123" s="45">
        <v>0</v>
      </c>
      <c r="T123" s="45">
        <v>0</v>
      </c>
      <c r="U123" s="45">
        <v>0</v>
      </c>
      <c r="V123" s="54">
        <v>0.054634282</v>
      </c>
      <c r="W123" s="73">
        <v>0</v>
      </c>
      <c r="X123" s="45">
        <v>0</v>
      </c>
      <c r="Y123" s="45">
        <v>0</v>
      </c>
      <c r="Z123" s="45">
        <v>0</v>
      </c>
      <c r="AA123" s="54">
        <v>0</v>
      </c>
      <c r="AB123" s="73">
        <v>0.032983002000000004</v>
      </c>
      <c r="AC123" s="45">
        <v>0</v>
      </c>
      <c r="AD123" s="45">
        <v>0</v>
      </c>
      <c r="AE123" s="45">
        <v>0</v>
      </c>
      <c r="AF123" s="54">
        <v>0</v>
      </c>
      <c r="AG123" s="73">
        <v>0</v>
      </c>
      <c r="AH123" s="45">
        <v>0</v>
      </c>
      <c r="AI123" s="45">
        <v>0</v>
      </c>
      <c r="AJ123" s="45">
        <v>0</v>
      </c>
      <c r="AK123" s="54">
        <v>0</v>
      </c>
      <c r="AL123" s="73">
        <v>0.036555349</v>
      </c>
      <c r="AM123" s="45">
        <v>0</v>
      </c>
      <c r="AN123" s="45">
        <v>0</v>
      </c>
      <c r="AO123" s="45">
        <v>0</v>
      </c>
      <c r="AP123" s="54">
        <v>0</v>
      </c>
      <c r="AQ123" s="73">
        <v>0</v>
      </c>
      <c r="AR123" s="53">
        <v>11.368215168999999</v>
      </c>
      <c r="AS123" s="45">
        <v>0</v>
      </c>
      <c r="AT123" s="45">
        <v>0</v>
      </c>
      <c r="AU123" s="54">
        <v>0</v>
      </c>
      <c r="AV123" s="73">
        <v>57.182598412999994</v>
      </c>
      <c r="AW123" s="45">
        <v>14.393514286999999</v>
      </c>
      <c r="AX123" s="45">
        <v>0</v>
      </c>
      <c r="AY123" s="45">
        <v>0</v>
      </c>
      <c r="AZ123" s="54">
        <v>80.99135465499998</v>
      </c>
      <c r="BA123" s="73">
        <v>0</v>
      </c>
      <c r="BB123" s="53">
        <v>0</v>
      </c>
      <c r="BC123" s="45">
        <v>0</v>
      </c>
      <c r="BD123" s="45">
        <v>0</v>
      </c>
      <c r="BE123" s="54">
        <v>0</v>
      </c>
      <c r="BF123" s="73">
        <v>17.980475414999997</v>
      </c>
      <c r="BG123" s="53">
        <v>0.351753207</v>
      </c>
      <c r="BH123" s="45">
        <v>0</v>
      </c>
      <c r="BI123" s="45">
        <v>0</v>
      </c>
      <c r="BJ123" s="54">
        <v>2.036057909</v>
      </c>
      <c r="BK123" s="61">
        <f t="shared" si="17"/>
        <v>191.00985470199996</v>
      </c>
    </row>
    <row r="124" spans="1:63" ht="12.75">
      <c r="A124" s="11"/>
      <c r="B124" s="24" t="s">
        <v>120</v>
      </c>
      <c r="C124" s="73">
        <v>0</v>
      </c>
      <c r="D124" s="53">
        <v>0.128834933</v>
      </c>
      <c r="E124" s="45">
        <v>0</v>
      </c>
      <c r="F124" s="45">
        <v>0</v>
      </c>
      <c r="G124" s="54">
        <v>0</v>
      </c>
      <c r="H124" s="73">
        <v>0.192164509</v>
      </c>
      <c r="I124" s="45">
        <v>0.00036348200000000004</v>
      </c>
      <c r="J124" s="45">
        <v>0</v>
      </c>
      <c r="K124" s="45">
        <v>0</v>
      </c>
      <c r="L124" s="54">
        <v>0.294014945</v>
      </c>
      <c r="M124" s="73">
        <v>0</v>
      </c>
      <c r="N124" s="53">
        <v>0</v>
      </c>
      <c r="O124" s="45">
        <v>0</v>
      </c>
      <c r="P124" s="45">
        <v>0</v>
      </c>
      <c r="Q124" s="54">
        <v>0</v>
      </c>
      <c r="R124" s="73">
        <v>0.07103601</v>
      </c>
      <c r="S124" s="45">
        <v>0</v>
      </c>
      <c r="T124" s="45">
        <v>0</v>
      </c>
      <c r="U124" s="45">
        <v>0</v>
      </c>
      <c r="V124" s="54">
        <v>0</v>
      </c>
      <c r="W124" s="73">
        <v>0</v>
      </c>
      <c r="X124" s="45">
        <v>0</v>
      </c>
      <c r="Y124" s="45">
        <v>0</v>
      </c>
      <c r="Z124" s="45">
        <v>0</v>
      </c>
      <c r="AA124" s="54">
        <v>0</v>
      </c>
      <c r="AB124" s="73">
        <v>0.000456643</v>
      </c>
      <c r="AC124" s="45">
        <v>0</v>
      </c>
      <c r="AD124" s="45">
        <v>0</v>
      </c>
      <c r="AE124" s="45">
        <v>0</v>
      </c>
      <c r="AF124" s="54">
        <v>0</v>
      </c>
      <c r="AG124" s="73">
        <v>0</v>
      </c>
      <c r="AH124" s="45">
        <v>0</v>
      </c>
      <c r="AI124" s="45">
        <v>0</v>
      </c>
      <c r="AJ124" s="45">
        <v>0</v>
      </c>
      <c r="AK124" s="54">
        <v>0</v>
      </c>
      <c r="AL124" s="73">
        <v>0</v>
      </c>
      <c r="AM124" s="45">
        <v>0</v>
      </c>
      <c r="AN124" s="45">
        <v>0</v>
      </c>
      <c r="AO124" s="45">
        <v>0</v>
      </c>
      <c r="AP124" s="54">
        <v>0</v>
      </c>
      <c r="AQ124" s="73">
        <v>0</v>
      </c>
      <c r="AR124" s="53">
        <v>0</v>
      </c>
      <c r="AS124" s="45">
        <v>0</v>
      </c>
      <c r="AT124" s="45">
        <v>0</v>
      </c>
      <c r="AU124" s="54">
        <v>0</v>
      </c>
      <c r="AV124" s="73">
        <v>3.1232293220000003</v>
      </c>
      <c r="AW124" s="45">
        <v>0.440529242</v>
      </c>
      <c r="AX124" s="45">
        <v>0</v>
      </c>
      <c r="AY124" s="45">
        <v>0</v>
      </c>
      <c r="AZ124" s="54">
        <v>2.216175076</v>
      </c>
      <c r="BA124" s="73">
        <v>0</v>
      </c>
      <c r="BB124" s="53">
        <v>0</v>
      </c>
      <c r="BC124" s="45">
        <v>0</v>
      </c>
      <c r="BD124" s="45">
        <v>0</v>
      </c>
      <c r="BE124" s="54">
        <v>0</v>
      </c>
      <c r="BF124" s="73">
        <v>1.2535393970000002</v>
      </c>
      <c r="BG124" s="53">
        <v>0.140588624</v>
      </c>
      <c r="BH124" s="45">
        <v>0</v>
      </c>
      <c r="BI124" s="45">
        <v>0</v>
      </c>
      <c r="BJ124" s="54">
        <v>0.107237701</v>
      </c>
      <c r="BK124" s="61">
        <f t="shared" si="17"/>
        <v>7.968169884</v>
      </c>
    </row>
    <row r="125" spans="1:63" ht="12.75">
      <c r="A125" s="11"/>
      <c r="B125" s="24" t="s">
        <v>173</v>
      </c>
      <c r="C125" s="73">
        <v>0</v>
      </c>
      <c r="D125" s="53">
        <v>5.830597904999999</v>
      </c>
      <c r="E125" s="45">
        <v>0</v>
      </c>
      <c r="F125" s="45">
        <v>0</v>
      </c>
      <c r="G125" s="54">
        <v>0</v>
      </c>
      <c r="H125" s="73">
        <v>0.429904516</v>
      </c>
      <c r="I125" s="45">
        <v>0.011826065</v>
      </c>
      <c r="J125" s="45">
        <v>0</v>
      </c>
      <c r="K125" s="45">
        <v>0</v>
      </c>
      <c r="L125" s="54">
        <v>0.277161855</v>
      </c>
      <c r="M125" s="73">
        <v>0</v>
      </c>
      <c r="N125" s="53">
        <v>0</v>
      </c>
      <c r="O125" s="45">
        <v>0</v>
      </c>
      <c r="P125" s="45">
        <v>0</v>
      </c>
      <c r="Q125" s="54">
        <v>0</v>
      </c>
      <c r="R125" s="73">
        <v>0.079457199</v>
      </c>
      <c r="S125" s="45">
        <v>0</v>
      </c>
      <c r="T125" s="45">
        <v>0</v>
      </c>
      <c r="U125" s="45">
        <v>0</v>
      </c>
      <c r="V125" s="54">
        <v>0.339234788</v>
      </c>
      <c r="W125" s="73">
        <v>0</v>
      </c>
      <c r="X125" s="45">
        <v>0</v>
      </c>
      <c r="Y125" s="45">
        <v>0</v>
      </c>
      <c r="Z125" s="45">
        <v>0</v>
      </c>
      <c r="AA125" s="54">
        <v>0</v>
      </c>
      <c r="AB125" s="73">
        <v>0</v>
      </c>
      <c r="AC125" s="45">
        <v>0</v>
      </c>
      <c r="AD125" s="45">
        <v>0</v>
      </c>
      <c r="AE125" s="45">
        <v>0</v>
      </c>
      <c r="AF125" s="54">
        <v>0</v>
      </c>
      <c r="AG125" s="73">
        <v>0</v>
      </c>
      <c r="AH125" s="45">
        <v>0</v>
      </c>
      <c r="AI125" s="45">
        <v>0</v>
      </c>
      <c r="AJ125" s="45">
        <v>0</v>
      </c>
      <c r="AK125" s="54">
        <v>0</v>
      </c>
      <c r="AL125" s="73">
        <v>0</v>
      </c>
      <c r="AM125" s="45">
        <v>0</v>
      </c>
      <c r="AN125" s="45">
        <v>0</v>
      </c>
      <c r="AO125" s="45">
        <v>0</v>
      </c>
      <c r="AP125" s="54">
        <v>0</v>
      </c>
      <c r="AQ125" s="73">
        <v>0</v>
      </c>
      <c r="AR125" s="53">
        <v>0</v>
      </c>
      <c r="AS125" s="45">
        <v>0</v>
      </c>
      <c r="AT125" s="45">
        <v>0</v>
      </c>
      <c r="AU125" s="54">
        <v>0</v>
      </c>
      <c r="AV125" s="73">
        <v>6.083172697</v>
      </c>
      <c r="AW125" s="45">
        <v>2.138283655</v>
      </c>
      <c r="AX125" s="45">
        <v>0</v>
      </c>
      <c r="AY125" s="45">
        <v>0</v>
      </c>
      <c r="AZ125" s="54">
        <v>28.429324755</v>
      </c>
      <c r="BA125" s="73">
        <v>0</v>
      </c>
      <c r="BB125" s="53">
        <v>0</v>
      </c>
      <c r="BC125" s="45">
        <v>0</v>
      </c>
      <c r="BD125" s="45">
        <v>0</v>
      </c>
      <c r="BE125" s="54">
        <v>0</v>
      </c>
      <c r="BF125" s="73">
        <v>0.9448127519999999</v>
      </c>
      <c r="BG125" s="53">
        <v>0.0021051900000000003</v>
      </c>
      <c r="BH125" s="45">
        <v>0</v>
      </c>
      <c r="BI125" s="45">
        <v>0</v>
      </c>
      <c r="BJ125" s="54">
        <v>1.634383983</v>
      </c>
      <c r="BK125" s="61">
        <f t="shared" si="17"/>
        <v>46.200265359999996</v>
      </c>
    </row>
    <row r="126" spans="1:63" ht="12.75">
      <c r="A126" s="36"/>
      <c r="B126" s="38" t="s">
        <v>79</v>
      </c>
      <c r="C126" s="81">
        <f>SUM(C120:C125)</f>
        <v>0</v>
      </c>
      <c r="D126" s="81">
        <f>SUM(D120:D125)</f>
        <v>50.714610266</v>
      </c>
      <c r="E126" s="81">
        <f aca="true" t="shared" si="18" ref="E126:BI126">SUM(E120:E125)</f>
        <v>0</v>
      </c>
      <c r="F126" s="81">
        <f t="shared" si="18"/>
        <v>0</v>
      </c>
      <c r="G126" s="81">
        <f t="shared" si="18"/>
        <v>0</v>
      </c>
      <c r="H126" s="81">
        <f t="shared" si="18"/>
        <v>4.350916447</v>
      </c>
      <c r="I126" s="81">
        <f t="shared" si="18"/>
        <v>1.26815695</v>
      </c>
      <c r="J126" s="81">
        <f t="shared" si="18"/>
        <v>0</v>
      </c>
      <c r="K126" s="81">
        <f t="shared" si="18"/>
        <v>0</v>
      </c>
      <c r="L126" s="81">
        <f t="shared" si="18"/>
        <v>15.306808801999999</v>
      </c>
      <c r="M126" s="81">
        <f t="shared" si="18"/>
        <v>0</v>
      </c>
      <c r="N126" s="81">
        <f t="shared" si="18"/>
        <v>0</v>
      </c>
      <c r="O126" s="81">
        <f t="shared" si="18"/>
        <v>0</v>
      </c>
      <c r="P126" s="81">
        <f t="shared" si="18"/>
        <v>0</v>
      </c>
      <c r="Q126" s="81">
        <f t="shared" si="18"/>
        <v>0</v>
      </c>
      <c r="R126" s="81">
        <f t="shared" si="18"/>
        <v>1.2545287159999998</v>
      </c>
      <c r="S126" s="81">
        <f t="shared" si="18"/>
        <v>0</v>
      </c>
      <c r="T126" s="81">
        <f t="shared" si="18"/>
        <v>0</v>
      </c>
      <c r="U126" s="81">
        <f t="shared" si="18"/>
        <v>0</v>
      </c>
      <c r="V126" s="81">
        <f t="shared" si="18"/>
        <v>7.48319505</v>
      </c>
      <c r="W126" s="81">
        <f t="shared" si="18"/>
        <v>0</v>
      </c>
      <c r="X126" s="81">
        <f t="shared" si="18"/>
        <v>0</v>
      </c>
      <c r="Y126" s="81">
        <f t="shared" si="18"/>
        <v>0</v>
      </c>
      <c r="Z126" s="81">
        <f t="shared" si="18"/>
        <v>0</v>
      </c>
      <c r="AA126" s="81">
        <f t="shared" si="18"/>
        <v>0</v>
      </c>
      <c r="AB126" s="81">
        <f t="shared" si="18"/>
        <v>0.033439645000000004</v>
      </c>
      <c r="AC126" s="81">
        <f t="shared" si="18"/>
        <v>0</v>
      </c>
      <c r="AD126" s="81">
        <f t="shared" si="18"/>
        <v>0</v>
      </c>
      <c r="AE126" s="81">
        <f t="shared" si="18"/>
        <v>0</v>
      </c>
      <c r="AF126" s="81">
        <f t="shared" si="18"/>
        <v>0</v>
      </c>
      <c r="AG126" s="81">
        <f t="shared" si="18"/>
        <v>0</v>
      </c>
      <c r="AH126" s="81">
        <f t="shared" si="18"/>
        <v>0</v>
      </c>
      <c r="AI126" s="81">
        <f t="shared" si="18"/>
        <v>0</v>
      </c>
      <c r="AJ126" s="81">
        <f t="shared" si="18"/>
        <v>0</v>
      </c>
      <c r="AK126" s="81">
        <f t="shared" si="18"/>
        <v>0</v>
      </c>
      <c r="AL126" s="81">
        <f t="shared" si="18"/>
        <v>0.037100395</v>
      </c>
      <c r="AM126" s="81">
        <f t="shared" si="18"/>
        <v>0</v>
      </c>
      <c r="AN126" s="81">
        <f t="shared" si="18"/>
        <v>0</v>
      </c>
      <c r="AO126" s="81">
        <f t="shared" si="18"/>
        <v>0</v>
      </c>
      <c r="AP126" s="81">
        <f t="shared" si="18"/>
        <v>0</v>
      </c>
      <c r="AQ126" s="81">
        <f t="shared" si="18"/>
        <v>0</v>
      </c>
      <c r="AR126" s="81">
        <f t="shared" si="18"/>
        <v>21.792970812</v>
      </c>
      <c r="AS126" s="81">
        <f t="shared" si="18"/>
        <v>0</v>
      </c>
      <c r="AT126" s="81">
        <f t="shared" si="18"/>
        <v>0</v>
      </c>
      <c r="AU126" s="81">
        <f t="shared" si="18"/>
        <v>0</v>
      </c>
      <c r="AV126" s="81">
        <f t="shared" si="18"/>
        <v>85.94046444799999</v>
      </c>
      <c r="AW126" s="81">
        <f t="shared" si="18"/>
        <v>42.994095593999994</v>
      </c>
      <c r="AX126" s="81">
        <f t="shared" si="18"/>
        <v>0</v>
      </c>
      <c r="AY126" s="81">
        <f t="shared" si="18"/>
        <v>0</v>
      </c>
      <c r="AZ126" s="81">
        <f t="shared" si="18"/>
        <v>152.056055126</v>
      </c>
      <c r="BA126" s="81">
        <f t="shared" si="18"/>
        <v>0</v>
      </c>
      <c r="BB126" s="81">
        <f t="shared" si="18"/>
        <v>0</v>
      </c>
      <c r="BC126" s="81">
        <f t="shared" si="18"/>
        <v>0</v>
      </c>
      <c r="BD126" s="81">
        <f t="shared" si="18"/>
        <v>0</v>
      </c>
      <c r="BE126" s="81">
        <f t="shared" si="18"/>
        <v>0</v>
      </c>
      <c r="BF126" s="81">
        <f t="shared" si="18"/>
        <v>25.892795659</v>
      </c>
      <c r="BG126" s="81">
        <f t="shared" si="18"/>
        <v>2.2895406609999998</v>
      </c>
      <c r="BH126" s="81">
        <f t="shared" si="18"/>
        <v>0</v>
      </c>
      <c r="BI126" s="81">
        <f t="shared" si="18"/>
        <v>0</v>
      </c>
      <c r="BJ126" s="81">
        <f>SUM(BJ120:BJ125)</f>
        <v>6.20333933</v>
      </c>
      <c r="BK126" s="109">
        <f>SUM(BK120:BK125)</f>
        <v>417.618017901</v>
      </c>
    </row>
    <row r="127" spans="1:63" ht="4.5" customHeight="1">
      <c r="A127" s="11"/>
      <c r="B127" s="21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  <c r="BI127" s="126"/>
      <c r="BJ127" s="126"/>
      <c r="BK127" s="127"/>
    </row>
    <row r="128" spans="1:63" ht="12.75">
      <c r="A128" s="36"/>
      <c r="B128" s="83" t="s">
        <v>93</v>
      </c>
      <c r="C128" s="84">
        <f>+C126++C107+C102+C82</f>
        <v>0</v>
      </c>
      <c r="D128" s="70">
        <f>+D126++D107+D102+D82</f>
        <v>2405.104248986</v>
      </c>
      <c r="E128" s="70">
        <f aca="true" t="shared" si="19" ref="E128:BI128">+E126++E107+E102+E82</f>
        <v>0</v>
      </c>
      <c r="F128" s="70">
        <f t="shared" si="19"/>
        <v>0</v>
      </c>
      <c r="G128" s="85">
        <f t="shared" si="19"/>
        <v>0</v>
      </c>
      <c r="H128" s="84">
        <f t="shared" si="19"/>
        <v>264.178400833</v>
      </c>
      <c r="I128" s="70">
        <f t="shared" si="19"/>
        <v>5879.665943203</v>
      </c>
      <c r="J128" s="70">
        <f t="shared" si="19"/>
        <v>497.58449903</v>
      </c>
      <c r="K128" s="70">
        <f t="shared" si="19"/>
        <v>124.82496901800002</v>
      </c>
      <c r="L128" s="85">
        <f t="shared" si="19"/>
        <v>1591.988479576</v>
      </c>
      <c r="M128" s="84">
        <f t="shared" si="19"/>
        <v>0</v>
      </c>
      <c r="N128" s="70">
        <f t="shared" si="19"/>
        <v>0</v>
      </c>
      <c r="O128" s="70">
        <f t="shared" si="19"/>
        <v>0</v>
      </c>
      <c r="P128" s="70">
        <f t="shared" si="19"/>
        <v>0</v>
      </c>
      <c r="Q128" s="85">
        <f t="shared" si="19"/>
        <v>0</v>
      </c>
      <c r="R128" s="84">
        <f t="shared" si="19"/>
        <v>102.42883383099999</v>
      </c>
      <c r="S128" s="70">
        <f t="shared" si="19"/>
        <v>288.41500370600005</v>
      </c>
      <c r="T128" s="70">
        <f t="shared" si="19"/>
        <v>45.816407668000004</v>
      </c>
      <c r="U128" s="70">
        <f t="shared" si="19"/>
        <v>0</v>
      </c>
      <c r="V128" s="85">
        <f t="shared" si="19"/>
        <v>480.199420889</v>
      </c>
      <c r="W128" s="84">
        <f t="shared" si="19"/>
        <v>0</v>
      </c>
      <c r="X128" s="70">
        <f t="shared" si="19"/>
        <v>0</v>
      </c>
      <c r="Y128" s="70">
        <f t="shared" si="19"/>
        <v>0</v>
      </c>
      <c r="Z128" s="70">
        <f t="shared" si="19"/>
        <v>0</v>
      </c>
      <c r="AA128" s="85">
        <f t="shared" si="19"/>
        <v>0</v>
      </c>
      <c r="AB128" s="84">
        <f t="shared" si="19"/>
        <v>2.8344635640000004</v>
      </c>
      <c r="AC128" s="70">
        <f t="shared" si="19"/>
        <v>0.001686923</v>
      </c>
      <c r="AD128" s="70">
        <f t="shared" si="19"/>
        <v>0</v>
      </c>
      <c r="AE128" s="70">
        <f t="shared" si="19"/>
        <v>0</v>
      </c>
      <c r="AF128" s="85">
        <f t="shared" si="19"/>
        <v>0.647192153</v>
      </c>
      <c r="AG128" s="84">
        <f t="shared" si="19"/>
        <v>0</v>
      </c>
      <c r="AH128" s="70">
        <f t="shared" si="19"/>
        <v>0</v>
      </c>
      <c r="AI128" s="70">
        <f t="shared" si="19"/>
        <v>0</v>
      </c>
      <c r="AJ128" s="70">
        <f t="shared" si="19"/>
        <v>0</v>
      </c>
      <c r="AK128" s="85">
        <f t="shared" si="19"/>
        <v>0</v>
      </c>
      <c r="AL128" s="84">
        <f t="shared" si="19"/>
        <v>1.6688842469999998</v>
      </c>
      <c r="AM128" s="70">
        <f t="shared" si="19"/>
        <v>0</v>
      </c>
      <c r="AN128" s="70">
        <f t="shared" si="19"/>
        <v>0</v>
      </c>
      <c r="AO128" s="70">
        <f t="shared" si="19"/>
        <v>0</v>
      </c>
      <c r="AP128" s="85">
        <f t="shared" si="19"/>
        <v>0.06474531</v>
      </c>
      <c r="AQ128" s="84">
        <f t="shared" si="19"/>
        <v>0</v>
      </c>
      <c r="AR128" s="70">
        <f t="shared" si="19"/>
        <v>189.27028599</v>
      </c>
      <c r="AS128" s="70">
        <f t="shared" si="19"/>
        <v>0</v>
      </c>
      <c r="AT128" s="70">
        <f t="shared" si="19"/>
        <v>0</v>
      </c>
      <c r="AU128" s="85">
        <f t="shared" si="19"/>
        <v>0</v>
      </c>
      <c r="AV128" s="52">
        <f t="shared" si="19"/>
        <v>6645.625270191999</v>
      </c>
      <c r="AW128" s="70">
        <f t="shared" si="19"/>
        <v>7848.544722998</v>
      </c>
      <c r="AX128" s="70">
        <f t="shared" si="19"/>
        <v>83.13311928899999</v>
      </c>
      <c r="AY128" s="70">
        <f t="shared" si="19"/>
        <v>5.058033645</v>
      </c>
      <c r="AZ128" s="87">
        <f t="shared" si="19"/>
        <v>8890.800163461001</v>
      </c>
      <c r="BA128" s="84">
        <f t="shared" si="19"/>
        <v>0</v>
      </c>
      <c r="BB128" s="70">
        <f t="shared" si="19"/>
        <v>0</v>
      </c>
      <c r="BC128" s="70">
        <f t="shared" si="19"/>
        <v>0</v>
      </c>
      <c r="BD128" s="70">
        <f t="shared" si="19"/>
        <v>0</v>
      </c>
      <c r="BE128" s="85">
        <f t="shared" si="19"/>
        <v>0</v>
      </c>
      <c r="BF128" s="84">
        <f t="shared" si="19"/>
        <v>2353.5150378090007</v>
      </c>
      <c r="BG128" s="70">
        <f t="shared" si="19"/>
        <v>628.428903817</v>
      </c>
      <c r="BH128" s="70">
        <f t="shared" si="19"/>
        <v>44.66487057700001</v>
      </c>
      <c r="BI128" s="70">
        <f t="shared" si="19"/>
        <v>0</v>
      </c>
      <c r="BJ128" s="85">
        <f>+BJ126++BJ107+BJ102+BJ82</f>
        <v>1184.7166155828</v>
      </c>
      <c r="BK128" s="105">
        <f>+BK126+BK107+BK102+BK82</f>
        <v>39559.1802022978</v>
      </c>
    </row>
    <row r="129" spans="1:63" ht="4.5" customHeight="1">
      <c r="A129" s="11"/>
      <c r="B129" s="22"/>
      <c r="C129" s="149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  <c r="BI129" s="126"/>
      <c r="BJ129" s="126"/>
      <c r="BK129" s="150"/>
    </row>
    <row r="130" spans="1:63" ht="14.25" customHeight="1">
      <c r="A130" s="11" t="s">
        <v>5</v>
      </c>
      <c r="B130" s="23" t="s">
        <v>26</v>
      </c>
      <c r="C130" s="149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50"/>
    </row>
    <row r="131" spans="1:63" ht="14.25" customHeight="1">
      <c r="A131" s="32"/>
      <c r="B131" s="28" t="s">
        <v>121</v>
      </c>
      <c r="C131" s="73">
        <v>0</v>
      </c>
      <c r="D131" s="53">
        <v>9.083317209</v>
      </c>
      <c r="E131" s="45">
        <v>0</v>
      </c>
      <c r="F131" s="45">
        <v>0</v>
      </c>
      <c r="G131" s="54">
        <v>0</v>
      </c>
      <c r="H131" s="73">
        <v>2.94273435</v>
      </c>
      <c r="I131" s="45">
        <v>1.422972103</v>
      </c>
      <c r="J131" s="45">
        <v>1.194592903</v>
      </c>
      <c r="K131" s="45">
        <v>0</v>
      </c>
      <c r="L131" s="54">
        <v>15.102080306</v>
      </c>
      <c r="M131" s="73">
        <v>0</v>
      </c>
      <c r="N131" s="53">
        <v>0</v>
      </c>
      <c r="O131" s="45">
        <v>0</v>
      </c>
      <c r="P131" s="45">
        <v>0</v>
      </c>
      <c r="Q131" s="54">
        <v>0</v>
      </c>
      <c r="R131" s="73">
        <v>1.796594885</v>
      </c>
      <c r="S131" s="45">
        <v>2.036350993</v>
      </c>
      <c r="T131" s="45">
        <v>13.862364746</v>
      </c>
      <c r="U131" s="45">
        <v>0</v>
      </c>
      <c r="V131" s="54">
        <v>3.395114097</v>
      </c>
      <c r="W131" s="73">
        <v>0</v>
      </c>
      <c r="X131" s="45">
        <v>0</v>
      </c>
      <c r="Y131" s="45">
        <v>0</v>
      </c>
      <c r="Z131" s="45">
        <v>0</v>
      </c>
      <c r="AA131" s="54">
        <v>0</v>
      </c>
      <c r="AB131" s="73">
        <v>0.004094309</v>
      </c>
      <c r="AC131" s="45">
        <v>0</v>
      </c>
      <c r="AD131" s="45">
        <v>0</v>
      </c>
      <c r="AE131" s="45">
        <v>0</v>
      </c>
      <c r="AF131" s="54">
        <v>0.011516797</v>
      </c>
      <c r="AG131" s="73">
        <v>0</v>
      </c>
      <c r="AH131" s="45">
        <v>0</v>
      </c>
      <c r="AI131" s="45">
        <v>0</v>
      </c>
      <c r="AJ131" s="45">
        <v>0</v>
      </c>
      <c r="AK131" s="54">
        <v>0</v>
      </c>
      <c r="AL131" s="73">
        <v>0.003511614</v>
      </c>
      <c r="AM131" s="45">
        <v>0</v>
      </c>
      <c r="AN131" s="45">
        <v>0</v>
      </c>
      <c r="AO131" s="45">
        <v>0</v>
      </c>
      <c r="AP131" s="54">
        <v>0</v>
      </c>
      <c r="AQ131" s="73">
        <v>0</v>
      </c>
      <c r="AR131" s="53">
        <v>0</v>
      </c>
      <c r="AS131" s="45">
        <v>0</v>
      </c>
      <c r="AT131" s="45">
        <v>0</v>
      </c>
      <c r="AU131" s="54">
        <v>0</v>
      </c>
      <c r="AV131" s="73">
        <v>168.967145234</v>
      </c>
      <c r="AW131" s="45">
        <v>155.155630639</v>
      </c>
      <c r="AX131" s="45">
        <v>0</v>
      </c>
      <c r="AY131" s="45">
        <v>0</v>
      </c>
      <c r="AZ131" s="54">
        <v>507.12488152400005</v>
      </c>
      <c r="BA131" s="43">
        <v>0</v>
      </c>
      <c r="BB131" s="44">
        <v>0</v>
      </c>
      <c r="BC131" s="43">
        <v>0</v>
      </c>
      <c r="BD131" s="43">
        <v>0</v>
      </c>
      <c r="BE131" s="48">
        <v>0</v>
      </c>
      <c r="BF131" s="43">
        <v>65.875883982</v>
      </c>
      <c r="BG131" s="44">
        <v>28.874261674000003</v>
      </c>
      <c r="BH131" s="43">
        <v>0</v>
      </c>
      <c r="BI131" s="43">
        <v>0</v>
      </c>
      <c r="BJ131" s="48">
        <v>93.73440029700001</v>
      </c>
      <c r="BK131" s="110">
        <f>SUM(C131:BJ131)</f>
        <v>1070.587447662</v>
      </c>
    </row>
    <row r="132" spans="1:63" ht="13.5" thickBot="1">
      <c r="A132" s="40"/>
      <c r="B132" s="86" t="s">
        <v>79</v>
      </c>
      <c r="C132" s="50">
        <f>SUM(C131)</f>
        <v>0</v>
      </c>
      <c r="D132" s="71">
        <f aca="true" t="shared" si="20" ref="D132:BK132">SUM(D131)</f>
        <v>9.083317209</v>
      </c>
      <c r="E132" s="71">
        <f t="shared" si="20"/>
        <v>0</v>
      </c>
      <c r="F132" s="71">
        <f t="shared" si="20"/>
        <v>0</v>
      </c>
      <c r="G132" s="69">
        <f t="shared" si="20"/>
        <v>0</v>
      </c>
      <c r="H132" s="50">
        <f t="shared" si="20"/>
        <v>2.94273435</v>
      </c>
      <c r="I132" s="71">
        <f t="shared" si="20"/>
        <v>1.422972103</v>
      </c>
      <c r="J132" s="71">
        <f t="shared" si="20"/>
        <v>1.194592903</v>
      </c>
      <c r="K132" s="71">
        <f t="shared" si="20"/>
        <v>0</v>
      </c>
      <c r="L132" s="69">
        <f t="shared" si="20"/>
        <v>15.102080306</v>
      </c>
      <c r="M132" s="50">
        <f t="shared" si="20"/>
        <v>0</v>
      </c>
      <c r="N132" s="71">
        <f t="shared" si="20"/>
        <v>0</v>
      </c>
      <c r="O132" s="71">
        <f t="shared" si="20"/>
        <v>0</v>
      </c>
      <c r="P132" s="71">
        <f t="shared" si="20"/>
        <v>0</v>
      </c>
      <c r="Q132" s="69">
        <f t="shared" si="20"/>
        <v>0</v>
      </c>
      <c r="R132" s="50">
        <f t="shared" si="20"/>
        <v>1.796594885</v>
      </c>
      <c r="S132" s="71">
        <f t="shared" si="20"/>
        <v>2.036350993</v>
      </c>
      <c r="T132" s="71">
        <f t="shared" si="20"/>
        <v>13.862364746</v>
      </c>
      <c r="U132" s="71">
        <f t="shared" si="20"/>
        <v>0</v>
      </c>
      <c r="V132" s="69">
        <f t="shared" si="20"/>
        <v>3.395114097</v>
      </c>
      <c r="W132" s="50">
        <f t="shared" si="20"/>
        <v>0</v>
      </c>
      <c r="X132" s="71">
        <f t="shared" si="20"/>
        <v>0</v>
      </c>
      <c r="Y132" s="71">
        <f t="shared" si="20"/>
        <v>0</v>
      </c>
      <c r="Z132" s="71">
        <f t="shared" si="20"/>
        <v>0</v>
      </c>
      <c r="AA132" s="69">
        <f t="shared" si="20"/>
        <v>0</v>
      </c>
      <c r="AB132" s="50">
        <f t="shared" si="20"/>
        <v>0.004094309</v>
      </c>
      <c r="AC132" s="71">
        <f t="shared" si="20"/>
        <v>0</v>
      </c>
      <c r="AD132" s="71">
        <f t="shared" si="20"/>
        <v>0</v>
      </c>
      <c r="AE132" s="71">
        <f t="shared" si="20"/>
        <v>0</v>
      </c>
      <c r="AF132" s="69">
        <f t="shared" si="20"/>
        <v>0.011516797</v>
      </c>
      <c r="AG132" s="50">
        <f t="shared" si="20"/>
        <v>0</v>
      </c>
      <c r="AH132" s="71">
        <f t="shared" si="20"/>
        <v>0</v>
      </c>
      <c r="AI132" s="71">
        <f t="shared" si="20"/>
        <v>0</v>
      </c>
      <c r="AJ132" s="71">
        <f t="shared" si="20"/>
        <v>0</v>
      </c>
      <c r="AK132" s="69">
        <f t="shared" si="20"/>
        <v>0</v>
      </c>
      <c r="AL132" s="50">
        <f t="shared" si="20"/>
        <v>0.003511614</v>
      </c>
      <c r="AM132" s="71">
        <f t="shared" si="20"/>
        <v>0</v>
      </c>
      <c r="AN132" s="71">
        <f t="shared" si="20"/>
        <v>0</v>
      </c>
      <c r="AO132" s="71">
        <f t="shared" si="20"/>
        <v>0</v>
      </c>
      <c r="AP132" s="69">
        <f t="shared" si="20"/>
        <v>0</v>
      </c>
      <c r="AQ132" s="50">
        <f t="shared" si="20"/>
        <v>0</v>
      </c>
      <c r="AR132" s="71">
        <f t="shared" si="20"/>
        <v>0</v>
      </c>
      <c r="AS132" s="71">
        <f t="shared" si="20"/>
        <v>0</v>
      </c>
      <c r="AT132" s="71">
        <f t="shared" si="20"/>
        <v>0</v>
      </c>
      <c r="AU132" s="69">
        <f t="shared" si="20"/>
        <v>0</v>
      </c>
      <c r="AV132" s="50">
        <f t="shared" si="20"/>
        <v>168.967145234</v>
      </c>
      <c r="AW132" s="71">
        <f t="shared" si="20"/>
        <v>155.155630639</v>
      </c>
      <c r="AX132" s="71">
        <f t="shared" si="20"/>
        <v>0</v>
      </c>
      <c r="AY132" s="71">
        <f t="shared" si="20"/>
        <v>0</v>
      </c>
      <c r="AZ132" s="69">
        <f t="shared" si="20"/>
        <v>507.12488152400005</v>
      </c>
      <c r="BA132" s="51">
        <f t="shared" si="20"/>
        <v>0</v>
      </c>
      <c r="BB132" s="71">
        <f t="shared" si="20"/>
        <v>0</v>
      </c>
      <c r="BC132" s="71">
        <f t="shared" si="20"/>
        <v>0</v>
      </c>
      <c r="BD132" s="71">
        <f t="shared" si="20"/>
        <v>0</v>
      </c>
      <c r="BE132" s="88">
        <f t="shared" si="20"/>
        <v>0</v>
      </c>
      <c r="BF132" s="50">
        <f t="shared" si="20"/>
        <v>65.875883982</v>
      </c>
      <c r="BG132" s="71">
        <f t="shared" si="20"/>
        <v>28.874261674000003</v>
      </c>
      <c r="BH132" s="71">
        <f t="shared" si="20"/>
        <v>0</v>
      </c>
      <c r="BI132" s="71">
        <f t="shared" si="20"/>
        <v>0</v>
      </c>
      <c r="BJ132" s="69">
        <f t="shared" si="20"/>
        <v>93.73440029700001</v>
      </c>
      <c r="BK132" s="111">
        <f t="shared" si="20"/>
        <v>1070.587447662</v>
      </c>
    </row>
    <row r="133" spans="1:63" ht="6" customHeight="1">
      <c r="A133" s="4"/>
      <c r="B133" s="16"/>
      <c r="C133" s="27"/>
      <c r="D133" s="34"/>
      <c r="E133" s="27"/>
      <c r="F133" s="27"/>
      <c r="G133" s="27"/>
      <c r="H133" s="27"/>
      <c r="I133" s="27"/>
      <c r="J133" s="27"/>
      <c r="K133" s="27"/>
      <c r="L133" s="27"/>
      <c r="M133" s="27"/>
      <c r="N133" s="34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34"/>
      <c r="AS133" s="27"/>
      <c r="AT133" s="27"/>
      <c r="AU133" s="27"/>
      <c r="AV133" s="27"/>
      <c r="AW133" s="27"/>
      <c r="AX133" s="27"/>
      <c r="AY133" s="27"/>
      <c r="AZ133" s="27"/>
      <c r="BA133" s="27"/>
      <c r="BB133" s="34"/>
      <c r="BC133" s="27"/>
      <c r="BD133" s="27"/>
      <c r="BE133" s="27"/>
      <c r="BF133" s="27"/>
      <c r="BG133" s="34"/>
      <c r="BH133" s="27"/>
      <c r="BI133" s="27"/>
      <c r="BJ133" s="27"/>
      <c r="BK133" s="30"/>
    </row>
    <row r="134" spans="1:63" ht="12.75">
      <c r="A134" s="4"/>
      <c r="B134" s="4" t="s">
        <v>122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41" t="s">
        <v>123</v>
      </c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30"/>
    </row>
    <row r="135" spans="1:63" ht="12.75">
      <c r="A135" s="4"/>
      <c r="B135" s="4" t="s">
        <v>124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42" t="s">
        <v>125</v>
      </c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30"/>
    </row>
    <row r="136" spans="3:63" ht="12.75">
      <c r="C136" s="27"/>
      <c r="D136" s="27"/>
      <c r="E136" s="27"/>
      <c r="F136" s="27"/>
      <c r="G136" s="27"/>
      <c r="H136" s="27"/>
      <c r="I136" s="27"/>
      <c r="J136" s="27"/>
      <c r="K136" s="27"/>
      <c r="L136" s="42" t="s">
        <v>126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30"/>
    </row>
    <row r="137" spans="2:63" ht="12.75">
      <c r="B137" s="4" t="s">
        <v>179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42" t="s">
        <v>127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30"/>
    </row>
    <row r="138" spans="2:63" ht="12.75">
      <c r="B138" s="4" t="s">
        <v>180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42" t="s">
        <v>128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2:63" ht="12.75">
      <c r="B139" s="4"/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129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</sheetData>
  <sheetProtection/>
  <mergeCells count="49">
    <mergeCell ref="C127:BK127"/>
    <mergeCell ref="A1:A5"/>
    <mergeCell ref="C105:BK105"/>
    <mergeCell ref="C129:BK129"/>
    <mergeCell ref="C130:BK130"/>
    <mergeCell ref="C109:BK109"/>
    <mergeCell ref="C110:BK110"/>
    <mergeCell ref="C113:BK113"/>
    <mergeCell ref="C117:BK117"/>
    <mergeCell ref="C118:BK118"/>
    <mergeCell ref="C119:BK119"/>
    <mergeCell ref="C86:BK86"/>
    <mergeCell ref="C83:BK83"/>
    <mergeCell ref="C89:BK89"/>
    <mergeCell ref="C103:BK103"/>
    <mergeCell ref="C104:BK104"/>
    <mergeCell ref="C108:BK108"/>
    <mergeCell ref="C1:BK1"/>
    <mergeCell ref="BA3:BJ3"/>
    <mergeCell ref="BK2:BK5"/>
    <mergeCell ref="W3:AF3"/>
    <mergeCell ref="AG3:AP3"/>
    <mergeCell ref="C85:BK85"/>
    <mergeCell ref="M3:V3"/>
    <mergeCell ref="C11:BK11"/>
    <mergeCell ref="C15:BK15"/>
    <mergeCell ref="C66:BK66"/>
    <mergeCell ref="C69:BK69"/>
    <mergeCell ref="C72:BK7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1" t="s">
        <v>188</v>
      </c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2:12" ht="12.75">
      <c r="B3" s="151" t="s">
        <v>171</v>
      </c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06">
        <v>0</v>
      </c>
      <c r="E5" s="107">
        <v>0.034435271999999996</v>
      </c>
      <c r="F5" s="107">
        <v>0.6195368210000001</v>
      </c>
      <c r="G5" s="107">
        <v>0.00012915599999999998</v>
      </c>
      <c r="H5" s="107">
        <v>0.0077435080000000005</v>
      </c>
      <c r="I5" s="72"/>
      <c r="J5" s="89"/>
      <c r="K5" s="95">
        <f>SUM(D5:J5)</f>
        <v>0.661844757</v>
      </c>
      <c r="L5" s="96">
        <v>0</v>
      </c>
    </row>
    <row r="6" spans="2:12" ht="12.75">
      <c r="B6" s="12">
        <v>2</v>
      </c>
      <c r="C6" s="14" t="s">
        <v>36</v>
      </c>
      <c r="D6" s="107">
        <v>43.391108722000006</v>
      </c>
      <c r="E6" s="107">
        <v>119.60878920799999</v>
      </c>
      <c r="F6" s="107">
        <v>381.67817902599995</v>
      </c>
      <c r="G6" s="107">
        <v>27.816154863</v>
      </c>
      <c r="H6" s="107">
        <v>4.492700481</v>
      </c>
      <c r="I6" s="72"/>
      <c r="J6" s="89"/>
      <c r="K6" s="95">
        <f aca="true" t="shared" si="0" ref="K6:K41">SUM(D6:J6)</f>
        <v>576.9869322999999</v>
      </c>
      <c r="L6" s="95">
        <v>11.537808248000001</v>
      </c>
    </row>
    <row r="7" spans="2:12" ht="12.75">
      <c r="B7" s="12">
        <v>3</v>
      </c>
      <c r="C7" s="13" t="s">
        <v>37</v>
      </c>
      <c r="D7" s="107">
        <v>0</v>
      </c>
      <c r="E7" s="107">
        <v>0.129197159</v>
      </c>
      <c r="F7" s="107">
        <v>1.143643505</v>
      </c>
      <c r="G7" s="107">
        <v>0.003616171</v>
      </c>
      <c r="H7" s="107">
        <v>0.004785706</v>
      </c>
      <c r="I7" s="72"/>
      <c r="J7" s="89"/>
      <c r="K7" s="95">
        <f t="shared" si="0"/>
        <v>1.2812425410000001</v>
      </c>
      <c r="L7" s="96">
        <v>0</v>
      </c>
    </row>
    <row r="8" spans="2:12" ht="12.75">
      <c r="B8" s="12">
        <v>4</v>
      </c>
      <c r="C8" s="14" t="s">
        <v>38</v>
      </c>
      <c r="D8" s="107">
        <v>12.183651994</v>
      </c>
      <c r="E8" s="107">
        <v>31.999951665999998</v>
      </c>
      <c r="F8" s="107">
        <v>60.959201787</v>
      </c>
      <c r="G8" s="107">
        <v>7.656646641</v>
      </c>
      <c r="H8" s="107">
        <v>1.05332946</v>
      </c>
      <c r="I8" s="72"/>
      <c r="J8" s="89"/>
      <c r="K8" s="95">
        <f t="shared" si="0"/>
        <v>113.852781548</v>
      </c>
      <c r="L8" s="95">
        <v>12.383897656</v>
      </c>
    </row>
    <row r="9" spans="2:12" ht="12.75">
      <c r="B9" s="12">
        <v>5</v>
      </c>
      <c r="C9" s="14" t="s">
        <v>39</v>
      </c>
      <c r="D9" s="107">
        <v>0.162647002</v>
      </c>
      <c r="E9" s="107">
        <v>35.314092982</v>
      </c>
      <c r="F9" s="107">
        <v>97.583209653</v>
      </c>
      <c r="G9" s="107">
        <v>4.779667927</v>
      </c>
      <c r="H9" s="107">
        <v>0.6629474089999999</v>
      </c>
      <c r="I9" s="72"/>
      <c r="J9" s="89"/>
      <c r="K9" s="95">
        <f t="shared" si="0"/>
        <v>138.50256497299998</v>
      </c>
      <c r="L9" s="95">
        <v>3.496123725</v>
      </c>
    </row>
    <row r="10" spans="2:12" ht="12.75">
      <c r="B10" s="12">
        <v>6</v>
      </c>
      <c r="C10" s="14" t="s">
        <v>40</v>
      </c>
      <c r="D10" s="107">
        <v>0.402323054</v>
      </c>
      <c r="E10" s="107">
        <v>43.915647106</v>
      </c>
      <c r="F10" s="107">
        <v>71.924876678</v>
      </c>
      <c r="G10" s="107">
        <v>9.941809597</v>
      </c>
      <c r="H10" s="107">
        <v>1.179573441</v>
      </c>
      <c r="I10" s="72"/>
      <c r="J10" s="89"/>
      <c r="K10" s="95">
        <f t="shared" si="0"/>
        <v>127.36422987600001</v>
      </c>
      <c r="L10" s="95">
        <v>7.040213316</v>
      </c>
    </row>
    <row r="11" spans="2:12" ht="12.75">
      <c r="B11" s="12">
        <v>7</v>
      </c>
      <c r="C11" s="14" t="s">
        <v>41</v>
      </c>
      <c r="D11" s="107">
        <v>5.082777334</v>
      </c>
      <c r="E11" s="107">
        <v>36.307316115000006</v>
      </c>
      <c r="F11" s="107">
        <v>50.507608231999995</v>
      </c>
      <c r="G11" s="107">
        <v>1.069655521</v>
      </c>
      <c r="H11" s="107">
        <v>0.322894401</v>
      </c>
      <c r="I11" s="72"/>
      <c r="J11" s="89"/>
      <c r="K11" s="95">
        <f t="shared" si="0"/>
        <v>93.290251603</v>
      </c>
      <c r="L11" s="95">
        <v>16.705225005000003</v>
      </c>
    </row>
    <row r="12" spans="2:12" ht="12.75">
      <c r="B12" s="12">
        <v>8</v>
      </c>
      <c r="C12" s="13" t="s">
        <v>42</v>
      </c>
      <c r="D12" s="107">
        <v>0.000643845</v>
      </c>
      <c r="E12" s="107">
        <v>0.271153819</v>
      </c>
      <c r="F12" s="107">
        <v>3.9207362100000003</v>
      </c>
      <c r="G12" s="107">
        <v>0.097635252</v>
      </c>
      <c r="H12" s="107">
        <v>0.004458492</v>
      </c>
      <c r="I12" s="72"/>
      <c r="J12" s="89"/>
      <c r="K12" s="95">
        <f t="shared" si="0"/>
        <v>4.294627618000001</v>
      </c>
      <c r="L12" s="95">
        <v>0.031163436</v>
      </c>
    </row>
    <row r="13" spans="2:12" ht="12.75">
      <c r="B13" s="12">
        <v>9</v>
      </c>
      <c r="C13" s="13" t="s">
        <v>43</v>
      </c>
      <c r="D13" s="107">
        <v>0.0069362880000000005</v>
      </c>
      <c r="E13" s="107">
        <v>0.44071991299999996</v>
      </c>
      <c r="F13" s="107">
        <v>3.2000862679999997</v>
      </c>
      <c r="G13" s="107">
        <v>0.063038898</v>
      </c>
      <c r="H13" s="107">
        <v>0.01607674</v>
      </c>
      <c r="I13" s="72"/>
      <c r="J13" s="89"/>
      <c r="K13" s="95">
        <f t="shared" si="0"/>
        <v>3.7268581069999995</v>
      </c>
      <c r="L13" s="96">
        <v>0</v>
      </c>
    </row>
    <row r="14" spans="2:12" ht="12.75">
      <c r="B14" s="12">
        <v>10</v>
      </c>
      <c r="C14" s="14" t="s">
        <v>44</v>
      </c>
      <c r="D14" s="107">
        <v>57.455247646000004</v>
      </c>
      <c r="E14" s="107">
        <v>96.11698338400001</v>
      </c>
      <c r="F14" s="107">
        <v>158.234653909</v>
      </c>
      <c r="G14" s="107">
        <v>15.879844858000002</v>
      </c>
      <c r="H14" s="107">
        <v>1.98386521</v>
      </c>
      <c r="I14" s="72"/>
      <c r="J14" s="89"/>
      <c r="K14" s="95">
        <f t="shared" si="0"/>
        <v>329.67059500700003</v>
      </c>
      <c r="L14" s="95">
        <v>3.9516712039999997</v>
      </c>
    </row>
    <row r="15" spans="2:12" ht="12.75">
      <c r="B15" s="12">
        <v>11</v>
      </c>
      <c r="C15" s="14" t="s">
        <v>45</v>
      </c>
      <c r="D15" s="107">
        <v>300.91227610500005</v>
      </c>
      <c r="E15" s="107">
        <v>602.674964731</v>
      </c>
      <c r="F15" s="107">
        <v>1223.949492649</v>
      </c>
      <c r="G15" s="107">
        <v>48.574160602999996</v>
      </c>
      <c r="H15" s="107">
        <v>16.090569095</v>
      </c>
      <c r="I15" s="72"/>
      <c r="J15" s="89"/>
      <c r="K15" s="95">
        <f t="shared" si="0"/>
        <v>2192.2014631829998</v>
      </c>
      <c r="L15" s="95">
        <v>79.575712481</v>
      </c>
    </row>
    <row r="16" spans="2:12" ht="12.75">
      <c r="B16" s="12">
        <v>12</v>
      </c>
      <c r="C16" s="14" t="s">
        <v>46</v>
      </c>
      <c r="D16" s="107">
        <v>189.39390294100002</v>
      </c>
      <c r="E16" s="107">
        <v>573.694865795</v>
      </c>
      <c r="F16" s="107">
        <v>343.83798346699996</v>
      </c>
      <c r="G16" s="107">
        <v>15.312258349</v>
      </c>
      <c r="H16" s="107">
        <v>4.958827282</v>
      </c>
      <c r="I16" s="72"/>
      <c r="J16" s="89"/>
      <c r="K16" s="95">
        <f t="shared" si="0"/>
        <v>1127.197837834</v>
      </c>
      <c r="L16" s="95">
        <v>21.877172906000002</v>
      </c>
    </row>
    <row r="17" spans="2:12" ht="12.75">
      <c r="B17" s="12">
        <v>13</v>
      </c>
      <c r="C17" s="14" t="s">
        <v>47</v>
      </c>
      <c r="D17" s="107">
        <v>0.555385296</v>
      </c>
      <c r="E17" s="107">
        <v>3.5884779940000002</v>
      </c>
      <c r="F17" s="107">
        <v>15.658048082999999</v>
      </c>
      <c r="G17" s="107">
        <v>0.49423251100000004</v>
      </c>
      <c r="H17" s="107">
        <v>0.10752083300000001</v>
      </c>
      <c r="I17" s="72"/>
      <c r="J17" s="89"/>
      <c r="K17" s="95">
        <f t="shared" si="0"/>
        <v>20.403664716999998</v>
      </c>
      <c r="L17" s="95">
        <v>0.6377092639999999</v>
      </c>
    </row>
    <row r="18" spans="2:12" ht="12.75">
      <c r="B18" s="12">
        <v>14</v>
      </c>
      <c r="C18" s="14" t="s">
        <v>48</v>
      </c>
      <c r="D18" s="107">
        <v>0.015152295999999999</v>
      </c>
      <c r="E18" s="107">
        <v>1.296608673</v>
      </c>
      <c r="F18" s="107">
        <v>7.914959368999999</v>
      </c>
      <c r="G18" s="107">
        <v>0.05698100600000001</v>
      </c>
      <c r="H18" s="107">
        <v>0.229946685</v>
      </c>
      <c r="I18" s="72"/>
      <c r="J18" s="89"/>
      <c r="K18" s="95">
        <f t="shared" si="0"/>
        <v>9.513648029</v>
      </c>
      <c r="L18" s="95">
        <v>0.015782389</v>
      </c>
    </row>
    <row r="19" spans="2:12" ht="12.75">
      <c r="B19" s="12">
        <v>15</v>
      </c>
      <c r="C19" s="14" t="s">
        <v>49</v>
      </c>
      <c r="D19" s="107">
        <v>24.096385019</v>
      </c>
      <c r="E19" s="107">
        <v>39.033489852</v>
      </c>
      <c r="F19" s="107">
        <v>98.65053055099999</v>
      </c>
      <c r="G19" s="107">
        <v>5.321312390999999</v>
      </c>
      <c r="H19" s="107">
        <v>0.860642117</v>
      </c>
      <c r="I19" s="72"/>
      <c r="J19" s="89"/>
      <c r="K19" s="95">
        <f t="shared" si="0"/>
        <v>167.96235993</v>
      </c>
      <c r="L19" s="95">
        <v>11.648900055</v>
      </c>
    </row>
    <row r="20" spans="2:12" ht="12.75">
      <c r="B20" s="12">
        <v>16</v>
      </c>
      <c r="C20" s="14" t="s">
        <v>50</v>
      </c>
      <c r="D20" s="107">
        <v>341.273554837</v>
      </c>
      <c r="E20" s="107">
        <v>1201.5089021210001</v>
      </c>
      <c r="F20" s="107">
        <v>1108.90410151</v>
      </c>
      <c r="G20" s="107">
        <v>46.381266860000004</v>
      </c>
      <c r="H20" s="107">
        <v>20.258648403</v>
      </c>
      <c r="I20" s="72"/>
      <c r="J20" s="89"/>
      <c r="K20" s="95">
        <f t="shared" si="0"/>
        <v>2718.3264737309996</v>
      </c>
      <c r="L20" s="95">
        <v>89.556784259</v>
      </c>
    </row>
    <row r="21" spans="2:12" ht="12.75">
      <c r="B21" s="12">
        <v>17</v>
      </c>
      <c r="C21" s="14" t="s">
        <v>51</v>
      </c>
      <c r="D21" s="107">
        <v>30.808745586</v>
      </c>
      <c r="E21" s="107">
        <v>103.706438754</v>
      </c>
      <c r="F21" s="107">
        <v>200.785399094</v>
      </c>
      <c r="G21" s="107">
        <v>6.064455885</v>
      </c>
      <c r="H21" s="107">
        <v>4.616455901</v>
      </c>
      <c r="I21" s="72"/>
      <c r="J21" s="89"/>
      <c r="K21" s="95">
        <f t="shared" si="0"/>
        <v>345.98149522</v>
      </c>
      <c r="L21" s="95">
        <v>15.394931438999999</v>
      </c>
    </row>
    <row r="22" spans="2:12" ht="12.75">
      <c r="B22" s="12">
        <v>18</v>
      </c>
      <c r="C22" s="13" t="s">
        <v>52</v>
      </c>
      <c r="D22" s="106">
        <v>0</v>
      </c>
      <c r="E22" s="107">
        <v>0.018577831</v>
      </c>
      <c r="F22" s="107">
        <v>0.058403722</v>
      </c>
      <c r="G22" s="106">
        <v>0</v>
      </c>
      <c r="H22" s="107">
        <v>0</v>
      </c>
      <c r="I22" s="72"/>
      <c r="J22" s="89"/>
      <c r="K22" s="95">
        <f t="shared" si="0"/>
        <v>0.076981553</v>
      </c>
      <c r="L22" s="95">
        <v>0.012644809</v>
      </c>
    </row>
    <row r="23" spans="2:12" ht="12.75">
      <c r="B23" s="12">
        <v>19</v>
      </c>
      <c r="C23" s="14" t="s">
        <v>53</v>
      </c>
      <c r="D23" s="107">
        <v>18.825006174000002</v>
      </c>
      <c r="E23" s="107">
        <v>63.414382276999994</v>
      </c>
      <c r="F23" s="107">
        <v>212.67041309099997</v>
      </c>
      <c r="G23" s="107">
        <v>17.267378113</v>
      </c>
      <c r="H23" s="107">
        <v>3.3212170989999996</v>
      </c>
      <c r="I23" s="72"/>
      <c r="J23" s="89"/>
      <c r="K23" s="95">
        <f t="shared" si="0"/>
        <v>315.498396754</v>
      </c>
      <c r="L23" s="95">
        <v>13.183527968</v>
      </c>
    </row>
    <row r="24" spans="2:12" ht="12.75">
      <c r="B24" s="12">
        <v>20</v>
      </c>
      <c r="C24" s="14" t="s">
        <v>54</v>
      </c>
      <c r="D24" s="107">
        <v>4942.672754207</v>
      </c>
      <c r="E24" s="107">
        <v>7682.552689304999</v>
      </c>
      <c r="F24" s="107">
        <v>6477.092086045</v>
      </c>
      <c r="G24" s="107">
        <v>486.209427696</v>
      </c>
      <c r="H24" s="107">
        <v>276.712833288</v>
      </c>
      <c r="I24" s="72"/>
      <c r="J24" s="89"/>
      <c r="K24" s="95">
        <f t="shared" si="0"/>
        <v>19865.239790541</v>
      </c>
      <c r="L24" s="95">
        <v>375.52518864</v>
      </c>
    </row>
    <row r="25" spans="2:12" ht="12.75">
      <c r="B25" s="12">
        <v>21</v>
      </c>
      <c r="C25" s="13" t="s">
        <v>55</v>
      </c>
      <c r="D25" s="106">
        <v>0</v>
      </c>
      <c r="E25" s="107">
        <v>0.783902463</v>
      </c>
      <c r="F25" s="107">
        <v>1.4025954090000001</v>
      </c>
      <c r="G25" s="107">
        <v>0.019965592</v>
      </c>
      <c r="H25" s="107">
        <v>0.022492334</v>
      </c>
      <c r="I25" s="72"/>
      <c r="J25" s="89"/>
      <c r="K25" s="95">
        <f t="shared" si="0"/>
        <v>2.2289557980000003</v>
      </c>
      <c r="L25" s="95">
        <v>0.014473594000000001</v>
      </c>
    </row>
    <row r="26" spans="2:12" ht="12.75">
      <c r="B26" s="12">
        <v>22</v>
      </c>
      <c r="C26" s="14" t="s">
        <v>56</v>
      </c>
      <c r="D26" s="107">
        <v>0.001620668</v>
      </c>
      <c r="E26" s="107">
        <v>1.137370558</v>
      </c>
      <c r="F26" s="107">
        <v>14.737493948</v>
      </c>
      <c r="G26" s="107">
        <v>0.157687309</v>
      </c>
      <c r="H26" s="107">
        <v>0.113526748</v>
      </c>
      <c r="I26" s="72"/>
      <c r="J26" s="89"/>
      <c r="K26" s="95">
        <f t="shared" si="0"/>
        <v>16.147699231</v>
      </c>
      <c r="L26" s="95">
        <v>0.563036394</v>
      </c>
    </row>
    <row r="27" spans="2:12" ht="12.75">
      <c r="B27" s="12">
        <v>23</v>
      </c>
      <c r="C27" s="13" t="s">
        <v>57</v>
      </c>
      <c r="D27" s="106">
        <v>0</v>
      </c>
      <c r="E27" s="106">
        <v>0.002948</v>
      </c>
      <c r="F27" s="107">
        <v>0.285638589</v>
      </c>
      <c r="G27" s="107">
        <v>0.07523094200000001</v>
      </c>
      <c r="H27" s="107">
        <v>0.006820044</v>
      </c>
      <c r="I27" s="72"/>
      <c r="J27" s="89"/>
      <c r="K27" s="95">
        <f t="shared" si="0"/>
        <v>0.37063757500000005</v>
      </c>
      <c r="L27" s="96">
        <v>0.010985116</v>
      </c>
    </row>
    <row r="28" spans="2:12" ht="12.75">
      <c r="B28" s="12">
        <v>24</v>
      </c>
      <c r="C28" s="13" t="s">
        <v>58</v>
      </c>
      <c r="D28" s="106">
        <v>0</v>
      </c>
      <c r="E28" s="107">
        <v>0.767836778</v>
      </c>
      <c r="F28" s="107">
        <v>1.176005333</v>
      </c>
      <c r="G28" s="107">
        <v>0.00020679000000000002</v>
      </c>
      <c r="H28" s="107">
        <v>0.035189238</v>
      </c>
      <c r="I28" s="72"/>
      <c r="J28" s="89"/>
      <c r="K28" s="95">
        <f t="shared" si="0"/>
        <v>1.979238139</v>
      </c>
      <c r="L28" s="95">
        <v>0.130924637</v>
      </c>
    </row>
    <row r="29" spans="2:12" ht="12.75">
      <c r="B29" s="12">
        <v>25</v>
      </c>
      <c r="C29" s="14" t="s">
        <v>59</v>
      </c>
      <c r="D29" s="107">
        <v>377.057767577</v>
      </c>
      <c r="E29" s="107">
        <v>1960.951770842</v>
      </c>
      <c r="F29" s="107">
        <v>1659.5795777100002</v>
      </c>
      <c r="G29" s="107">
        <v>50.597820822</v>
      </c>
      <c r="H29" s="107">
        <v>34.338349328</v>
      </c>
      <c r="I29" s="72"/>
      <c r="J29" s="89"/>
      <c r="K29" s="95">
        <f t="shared" si="0"/>
        <v>4082.525286279</v>
      </c>
      <c r="L29" s="95">
        <v>87.862168314</v>
      </c>
    </row>
    <row r="30" spans="2:12" ht="12.75">
      <c r="B30" s="12">
        <v>26</v>
      </c>
      <c r="C30" s="14" t="s">
        <v>60</v>
      </c>
      <c r="D30" s="107">
        <v>0.46330201600000004</v>
      </c>
      <c r="E30" s="107">
        <v>38.234915</v>
      </c>
      <c r="F30" s="107">
        <v>87.816867282</v>
      </c>
      <c r="G30" s="107">
        <v>2.6224072620000003</v>
      </c>
      <c r="H30" s="107">
        <v>0.846274785</v>
      </c>
      <c r="I30" s="72"/>
      <c r="J30" s="89"/>
      <c r="K30" s="95">
        <f t="shared" si="0"/>
        <v>129.983766345</v>
      </c>
      <c r="L30" s="95">
        <v>5.090807084000001</v>
      </c>
    </row>
    <row r="31" spans="2:12" ht="12.75">
      <c r="B31" s="12">
        <v>27</v>
      </c>
      <c r="C31" s="14" t="s">
        <v>17</v>
      </c>
      <c r="D31" s="107">
        <v>169.230230801</v>
      </c>
      <c r="E31" s="107">
        <v>344.309787547</v>
      </c>
      <c r="F31" s="107">
        <v>574.672422698</v>
      </c>
      <c r="G31" s="107">
        <v>31.074178027</v>
      </c>
      <c r="H31" s="107">
        <v>8.283481299</v>
      </c>
      <c r="I31" s="72"/>
      <c r="J31" s="89"/>
      <c r="K31" s="95">
        <f t="shared" si="0"/>
        <v>1127.570100372</v>
      </c>
      <c r="L31" s="95">
        <v>27.270318624</v>
      </c>
    </row>
    <row r="32" spans="2:12" ht="12.75">
      <c r="B32" s="12">
        <v>28</v>
      </c>
      <c r="C32" s="14" t="s">
        <v>61</v>
      </c>
      <c r="D32" s="107">
        <v>0.330339268</v>
      </c>
      <c r="E32" s="107">
        <v>2.574640079</v>
      </c>
      <c r="F32" s="107">
        <v>12.606624583</v>
      </c>
      <c r="G32" s="107">
        <v>0.386515577</v>
      </c>
      <c r="H32" s="107">
        <v>1.248965343</v>
      </c>
      <c r="I32" s="72"/>
      <c r="J32" s="89"/>
      <c r="K32" s="95">
        <f t="shared" si="0"/>
        <v>17.14708485</v>
      </c>
      <c r="L32" s="95">
        <v>1.268934835</v>
      </c>
    </row>
    <row r="33" spans="2:12" ht="12.75">
      <c r="B33" s="12">
        <v>29</v>
      </c>
      <c r="C33" s="14" t="s">
        <v>62</v>
      </c>
      <c r="D33" s="107">
        <v>9.275728064</v>
      </c>
      <c r="E33" s="107">
        <v>247.83047081500004</v>
      </c>
      <c r="F33" s="107">
        <v>208.840203067</v>
      </c>
      <c r="G33" s="107">
        <v>24.591361019</v>
      </c>
      <c r="H33" s="107">
        <v>1.5805393970000001</v>
      </c>
      <c r="I33" s="72"/>
      <c r="J33" s="89"/>
      <c r="K33" s="95">
        <f t="shared" si="0"/>
        <v>492.118302362</v>
      </c>
      <c r="L33" s="95">
        <v>34.851065888</v>
      </c>
    </row>
    <row r="34" spans="2:12" ht="12.75">
      <c r="B34" s="12">
        <v>30</v>
      </c>
      <c r="C34" s="14" t="s">
        <v>63</v>
      </c>
      <c r="D34" s="107">
        <v>20.662021130000003</v>
      </c>
      <c r="E34" s="107">
        <v>378.980967759</v>
      </c>
      <c r="F34" s="107">
        <v>283.710353455</v>
      </c>
      <c r="G34" s="107">
        <v>10.05226051</v>
      </c>
      <c r="H34" s="107">
        <v>3.2411784260000003</v>
      </c>
      <c r="I34" s="72"/>
      <c r="J34" s="89"/>
      <c r="K34" s="95">
        <f t="shared" si="0"/>
        <v>696.6467812800001</v>
      </c>
      <c r="L34" s="95">
        <v>20.441975672999998</v>
      </c>
    </row>
    <row r="35" spans="2:12" ht="12.75">
      <c r="B35" s="12">
        <v>31</v>
      </c>
      <c r="C35" s="13" t="s">
        <v>64</v>
      </c>
      <c r="D35" s="106">
        <v>0</v>
      </c>
      <c r="E35" s="107">
        <v>0.621563958</v>
      </c>
      <c r="F35" s="107">
        <v>1.757477754</v>
      </c>
      <c r="G35" s="107">
        <v>0.357947114</v>
      </c>
      <c r="H35" s="107">
        <v>0.01394524</v>
      </c>
      <c r="I35" s="72"/>
      <c r="J35" s="89"/>
      <c r="K35" s="95">
        <f t="shared" si="0"/>
        <v>2.7509340659999997</v>
      </c>
      <c r="L35" s="96">
        <v>0</v>
      </c>
    </row>
    <row r="36" spans="2:12" ht="12.75">
      <c r="B36" s="12">
        <v>32</v>
      </c>
      <c r="C36" s="14" t="s">
        <v>65</v>
      </c>
      <c r="D36" s="107">
        <v>163.27339763199998</v>
      </c>
      <c r="E36" s="107">
        <v>499.741503726</v>
      </c>
      <c r="F36" s="107">
        <v>646.8586177289999</v>
      </c>
      <c r="G36" s="107">
        <v>37.056254968</v>
      </c>
      <c r="H36" s="107">
        <v>10.421684141</v>
      </c>
      <c r="I36" s="72"/>
      <c r="J36" s="89"/>
      <c r="K36" s="95">
        <f t="shared" si="0"/>
        <v>1357.3514581959998</v>
      </c>
      <c r="L36" s="95">
        <v>62.778227490999996</v>
      </c>
    </row>
    <row r="37" spans="2:12" ht="12.75">
      <c r="B37" s="12">
        <v>33</v>
      </c>
      <c r="C37" s="14" t="s">
        <v>178</v>
      </c>
      <c r="D37" s="107">
        <v>0.428476944</v>
      </c>
      <c r="E37" s="107">
        <v>5.353613154</v>
      </c>
      <c r="F37" s="107">
        <v>23.590425049999997</v>
      </c>
      <c r="G37" s="107">
        <v>1.354619909</v>
      </c>
      <c r="H37" s="107">
        <v>0.104739375</v>
      </c>
      <c r="I37" s="72"/>
      <c r="J37" s="89"/>
      <c r="K37" s="95">
        <f t="shared" si="0"/>
        <v>30.831874432</v>
      </c>
      <c r="L37" s="95">
        <v>0.908485081</v>
      </c>
    </row>
    <row r="38" spans="2:12" ht="12.75">
      <c r="B38" s="12">
        <v>34</v>
      </c>
      <c r="C38" s="14" t="s">
        <v>66</v>
      </c>
      <c r="D38" s="107">
        <v>0.005820536</v>
      </c>
      <c r="E38" s="107">
        <v>0.040481473999999996</v>
      </c>
      <c r="F38" s="107">
        <v>1.0324023789999999</v>
      </c>
      <c r="G38" s="106">
        <v>0</v>
      </c>
      <c r="H38" s="107">
        <v>0.0058616779999999995</v>
      </c>
      <c r="I38" s="72"/>
      <c r="J38" s="89"/>
      <c r="K38" s="95">
        <f t="shared" si="0"/>
        <v>1.084566067</v>
      </c>
      <c r="L38" s="96">
        <v>0.010950009</v>
      </c>
    </row>
    <row r="39" spans="2:12" ht="12.75">
      <c r="B39" s="12">
        <v>35</v>
      </c>
      <c r="C39" s="14" t="s">
        <v>67</v>
      </c>
      <c r="D39" s="107">
        <v>62.320379265</v>
      </c>
      <c r="E39" s="107">
        <v>454.73145642699996</v>
      </c>
      <c r="F39" s="107">
        <v>573.580160231</v>
      </c>
      <c r="G39" s="107">
        <v>44.547481985000005</v>
      </c>
      <c r="H39" s="107">
        <v>5.879015793</v>
      </c>
      <c r="I39" s="72"/>
      <c r="J39" s="89"/>
      <c r="K39" s="95">
        <f t="shared" si="0"/>
        <v>1141.058493701</v>
      </c>
      <c r="L39" s="95">
        <v>65.58373287</v>
      </c>
    </row>
    <row r="40" spans="2:12" ht="12.75">
      <c r="B40" s="12">
        <v>36</v>
      </c>
      <c r="C40" s="14" t="s">
        <v>68</v>
      </c>
      <c r="D40" s="107">
        <v>1.149731087</v>
      </c>
      <c r="E40" s="107">
        <v>29.976478899000004</v>
      </c>
      <c r="F40" s="107">
        <v>45.694178267000005</v>
      </c>
      <c r="G40" s="107">
        <v>2.195905473</v>
      </c>
      <c r="H40" s="107">
        <v>0.331601089</v>
      </c>
      <c r="I40" s="72"/>
      <c r="J40" s="89"/>
      <c r="K40" s="95">
        <f t="shared" si="0"/>
        <v>79.347894815</v>
      </c>
      <c r="L40" s="95">
        <v>7.5786195780000005</v>
      </c>
    </row>
    <row r="41" spans="2:12" ht="12.75">
      <c r="B41" s="12">
        <v>37</v>
      </c>
      <c r="C41" s="14" t="s">
        <v>69</v>
      </c>
      <c r="D41" s="107">
        <v>483.85560035200007</v>
      </c>
      <c r="E41" s="107">
        <v>825.453891385</v>
      </c>
      <c r="F41" s="107">
        <v>854.6264864719999</v>
      </c>
      <c r="G41" s="107">
        <v>49.809503066000005</v>
      </c>
      <c r="H41" s="107">
        <v>14.259318092</v>
      </c>
      <c r="I41" s="72"/>
      <c r="J41" s="89"/>
      <c r="K41" s="95">
        <f t="shared" si="0"/>
        <v>2228.004799367</v>
      </c>
      <c r="L41" s="95">
        <v>93.64828567400001</v>
      </c>
    </row>
    <row r="42" spans="2:12" ht="15">
      <c r="B42" s="15" t="s">
        <v>11</v>
      </c>
      <c r="C42" s="90"/>
      <c r="D42" s="89">
        <f>SUM(D5:D41)</f>
        <v>7255.292913685999</v>
      </c>
      <c r="E42" s="89">
        <f aca="true" t="shared" si="1" ref="E42:L42">SUM(E5:E41)</f>
        <v>15427.121282821</v>
      </c>
      <c r="F42" s="89">
        <f t="shared" si="1"/>
        <v>15511.260679626</v>
      </c>
      <c r="G42" s="89">
        <f t="shared" si="1"/>
        <v>947.889018663</v>
      </c>
      <c r="H42" s="89">
        <f t="shared" si="1"/>
        <v>417.618017901</v>
      </c>
      <c r="I42" s="89">
        <f t="shared" si="1"/>
        <v>0</v>
      </c>
      <c r="J42" s="89">
        <f t="shared" si="1"/>
        <v>0</v>
      </c>
      <c r="K42" s="89">
        <f t="shared" si="1"/>
        <v>39559.181912697015</v>
      </c>
      <c r="L42" s="89">
        <f t="shared" si="1"/>
        <v>1070.587447662</v>
      </c>
    </row>
    <row r="43" spans="2:6" ht="12.75">
      <c r="B43" t="s">
        <v>85</v>
      </c>
      <c r="F43" s="104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2016-01-03T10:08:59Z</dcterms:modified>
  <cp:category/>
  <cp:version/>
  <cp:contentType/>
  <cp:contentStatus/>
</cp:coreProperties>
</file>