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<sst xmlns="http://schemas.openxmlformats.org/spreadsheetml/2006/main" count="212" uniqueCount="178">
  <si>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</si>
  <si>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</si>
  <si>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</si>
  <si>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</si>
  <si>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</si>
  <si>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</si>
  <si>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</si>
  <si>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</si>
  <si>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</si>
  <si>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</si>
  <si>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</si>
  <si>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</si>
  <si>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</si>
  <si>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</si>
  <si>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</si>
  <si>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</si>
  <si>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</si>
  <si>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</si>
  <si>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</si>
  <si>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</si>
  <si>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</si>
  <si>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</si>
  <si>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</si>
  <si>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</si>
  <si>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</si>
  <si>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</si>
  <si>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</si>
  <si>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</si>
  <si>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</si>
  <si>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</si>
  <si>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</si>
  <si>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</si>
  <si>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</si>
  <si>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</si>
  <si>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</si>
  <si>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</si>
  <si>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</si>
  <si>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</si>
  <si>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</si>
  <si>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</si>
  <si>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</si>
  <si>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</si>
  <si>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</si>
  <si>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</si>
  <si>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</si>
  <si>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</si>
  <si>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</si>
  <si>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</si>
  <si>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</si>
  <si>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</si>
  <si>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</si>
  <si>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</si>
  <si>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</si>
  <si>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</si>
  <si>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</si>
  <si>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</si>
  <si>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</si>
  <si>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</si>
  <si>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</si>
  <si>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</si>
  <si>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</si>
  <si>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</si>
  <si>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</si>
  <si>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</si>
  <si>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</si>
  <si>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</si>
  <si>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</si>
  <si>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</si>
  <si>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</si>
  <si>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</si>
  <si>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</si>
  <si>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</si>
  <si>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</si>
  <si>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</si>
  <si>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</si>
  <si>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</si>
  <si>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</si>
  <si>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</si>
  <si>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</si>
  <si>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</si>
  <si>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</si>
  <si>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</si>
  <si>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</si>
  <si>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</si>
  <si>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</si>
  <si>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</si>
  <si>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</si>
  <si>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</si>
  <si>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</si>
  <si>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</si>
  <si>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</si>
  <si>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</si>
  <si>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</si>
  <si>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</si>
  <si>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</si>
  <si>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</si>
  <si>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</si>
  <si>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</si>
  <si>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</si>
  <si>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</si>
  <si>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</si>
  <si>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</si>
  <si>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</si>
  <si>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</si>
  <si>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</si>
  <si>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</si>
  <si>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FMP - Series 204 - 37M</t>
  </si>
  <si>
    <t>FMP - Series 205 - 37M</t>
  </si>
  <si>
    <t>FMP - Series 209 - 37M</t>
  </si>
  <si>
    <t>FMP - Series 210 - 36M</t>
  </si>
  <si>
    <t>FMP - Series 211 - 38M</t>
  </si>
  <si>
    <t>FMP - Series 217 - 40M</t>
  </si>
  <si>
    <t>FMP - Series 218 - 40M</t>
  </si>
  <si>
    <t>FMP - Series 219 - 40M</t>
  </si>
  <si>
    <t>FMP - Series 220 - 40M</t>
  </si>
  <si>
    <t>FMP - Series 221 - 40M</t>
  </si>
  <si>
    <t>FMP - Series 223 - 39M</t>
  </si>
  <si>
    <t>FMP - Series 224 - 39M</t>
  </si>
  <si>
    <t>FMP - Series 226-39M</t>
  </si>
  <si>
    <t>FMP - Series 227 - 39M</t>
  </si>
  <si>
    <t>FMP - Series 232-36M</t>
  </si>
  <si>
    <t>FMP - Series 233-36M</t>
  </si>
  <si>
    <t>FMP - Series 235-36M</t>
  </si>
  <si>
    <t>FMP - Series 236-36M</t>
  </si>
  <si>
    <t>FMP - Series 237-36M</t>
  </si>
  <si>
    <t>FMP - Series 238-36M</t>
  </si>
  <si>
    <t>FMP - Series 239-36M</t>
  </si>
  <si>
    <t>DSP DAF - S49 - 42M</t>
  </si>
  <si>
    <t>FMP - Series 241-36M</t>
  </si>
  <si>
    <t>FMP - Series 243-36M</t>
  </si>
  <si>
    <t>FMP - Series 244-36M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</si>
  <si>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</si>
  <si>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</si>
  <si>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</si>
  <si>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</si>
  <si>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</si>
  <si>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</si>
  <si>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</si>
  <si>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</si>
  <si>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</si>
  <si>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</si>
  <si>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</si>
  <si>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</si>
  <si>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</si>
  <si>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</si>
  <si>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</si>
  <si>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</si>
  <si>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</si>
  <si>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</si>
  <si>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</si>
  <si>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</si>
  <si>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</si>
  <si>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LIQUIDITY FUND</t>
  </si>
  <si>
    <t>DSP Savings FUND</t>
  </si>
  <si>
    <t>DSP GOVT SEC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</si>
  <si>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</si>
  <si>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</si>
  <si>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</si>
  <si>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</si>
  <si>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</si>
  <si>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FMP - Series 250-39M</t>
  </si>
  <si>
    <t>DSP Nifty 50 Index Fund</t>
  </si>
  <si>
    <t>DSP Nifty Next 50 Index Fund</t>
  </si>
  <si>
    <t>FMP - Series 251-38M</t>
  </si>
  <si>
    <t>DSP Healthcare Fund</t>
  </si>
  <si>
    <t>DSP Quant Fund</t>
  </si>
  <si>
    <t>Banking and PSU Fund</t>
  </si>
  <si>
    <t>Bond Fund</t>
  </si>
  <si>
    <t>Credit Risk Fund</t>
  </si>
  <si>
    <t>Low Duration Fund</t>
  </si>
  <si>
    <t>Ultra Short Fund</t>
  </si>
  <si>
    <t>Regular Savings Fund</t>
  </si>
  <si>
    <t>Short Term Fund</t>
  </si>
  <si>
    <t>Corporate Bond Fund</t>
  </si>
  <si>
    <t>Strategic Bond Fund</t>
  </si>
  <si>
    <t>Tax Saver Fund</t>
  </si>
  <si>
    <t>DSP Mutual Fund: Average Assets Under Management (AAUM) as on 31.03.2020 (All figures in Rs. Crore)</t>
  </si>
  <si>
    <t>Table showing State wise /Union Territory wise contribution to AAUM of category of schemes as on 31.03.2020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</si>
</sst>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171" fontId="0" fillId="0" borderId="10" xfId="42" applyFont="1" applyBorder="1" applyAlignment="1">
      <alignment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vertical="center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36" xfId="42" applyFont="1" applyBorder="1" applyAlignment="1">
      <alignment horizontal="center"/>
    </xf>
    <xf numFmtId="171" fontId="0" fillId="0" borderId="37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38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6.003906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8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8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5" width="10.28125" style="2" bestFit="1" customWidth="1"/>
    <col min="66" max="16384" width="9.140625" style="2" customWidth="1"/>
  </cols>
  <sheetData>
    <row r="1" spans="1:254" s="1" customFormat="1" ht="19.5" thickBot="1">
      <c r="A1" s="146" t="s">
        <v>66</v>
      </c>
      <c r="B1" s="127" t="s">
        <v>28</v>
      </c>
      <c r="C1" s="132" t="s">
        <v>176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6" customFormat="1" ht="18.75" customHeight="1" thickBot="1">
      <c r="A2" s="147"/>
      <c r="B2" s="128"/>
      <c r="C2" s="118" t="s">
        <v>27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0"/>
      <c r="W2" s="118" t="s">
        <v>25</v>
      </c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20"/>
      <c r="AQ2" s="118" t="s">
        <v>26</v>
      </c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20"/>
      <c r="BK2" s="135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7" customFormat="1" ht="18.75" thickBot="1">
      <c r="A3" s="147"/>
      <c r="B3" s="128"/>
      <c r="C3" s="121" t="s">
        <v>102</v>
      </c>
      <c r="D3" s="122"/>
      <c r="E3" s="122"/>
      <c r="F3" s="122"/>
      <c r="G3" s="122"/>
      <c r="H3" s="122"/>
      <c r="I3" s="122"/>
      <c r="J3" s="122"/>
      <c r="K3" s="122"/>
      <c r="L3" s="123"/>
      <c r="M3" s="121" t="s">
        <v>103</v>
      </c>
      <c r="N3" s="122"/>
      <c r="O3" s="122"/>
      <c r="P3" s="122"/>
      <c r="Q3" s="122"/>
      <c r="R3" s="122"/>
      <c r="S3" s="122"/>
      <c r="T3" s="122"/>
      <c r="U3" s="122"/>
      <c r="V3" s="123"/>
      <c r="W3" s="121" t="s">
        <v>102</v>
      </c>
      <c r="X3" s="122"/>
      <c r="Y3" s="122"/>
      <c r="Z3" s="122"/>
      <c r="AA3" s="122"/>
      <c r="AB3" s="122"/>
      <c r="AC3" s="122"/>
      <c r="AD3" s="122"/>
      <c r="AE3" s="122"/>
      <c r="AF3" s="123"/>
      <c r="AG3" s="121" t="s">
        <v>103</v>
      </c>
      <c r="AH3" s="122"/>
      <c r="AI3" s="122"/>
      <c r="AJ3" s="122"/>
      <c r="AK3" s="122"/>
      <c r="AL3" s="122"/>
      <c r="AM3" s="122"/>
      <c r="AN3" s="122"/>
      <c r="AO3" s="122"/>
      <c r="AP3" s="123"/>
      <c r="AQ3" s="121" t="s">
        <v>102</v>
      </c>
      <c r="AR3" s="122"/>
      <c r="AS3" s="122"/>
      <c r="AT3" s="122"/>
      <c r="AU3" s="122"/>
      <c r="AV3" s="122"/>
      <c r="AW3" s="122"/>
      <c r="AX3" s="122"/>
      <c r="AY3" s="122"/>
      <c r="AZ3" s="123"/>
      <c r="BA3" s="121" t="s">
        <v>103</v>
      </c>
      <c r="BB3" s="122"/>
      <c r="BC3" s="122"/>
      <c r="BD3" s="122"/>
      <c r="BE3" s="122"/>
      <c r="BF3" s="122"/>
      <c r="BG3" s="122"/>
      <c r="BH3" s="122"/>
      <c r="BI3" s="122"/>
      <c r="BJ3" s="123"/>
      <c r="BK3" s="136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7" customFormat="1" ht="18">
      <c r="A4" s="147"/>
      <c r="B4" s="128"/>
      <c r="C4" s="112" t="s">
        <v>29</v>
      </c>
      <c r="D4" s="113"/>
      <c r="E4" s="113"/>
      <c r="F4" s="113"/>
      <c r="G4" s="114"/>
      <c r="H4" s="115" t="s">
        <v>30</v>
      </c>
      <c r="I4" s="116"/>
      <c r="J4" s="116"/>
      <c r="K4" s="116"/>
      <c r="L4" s="117"/>
      <c r="M4" s="112" t="s">
        <v>29</v>
      </c>
      <c r="N4" s="113"/>
      <c r="O4" s="113"/>
      <c r="P4" s="113"/>
      <c r="Q4" s="114"/>
      <c r="R4" s="115" t="s">
        <v>30</v>
      </c>
      <c r="S4" s="116"/>
      <c r="T4" s="116"/>
      <c r="U4" s="116"/>
      <c r="V4" s="117"/>
      <c r="W4" s="112" t="s">
        <v>29</v>
      </c>
      <c r="X4" s="113"/>
      <c r="Y4" s="113"/>
      <c r="Z4" s="113"/>
      <c r="AA4" s="114"/>
      <c r="AB4" s="115" t="s">
        <v>30</v>
      </c>
      <c r="AC4" s="116"/>
      <c r="AD4" s="116"/>
      <c r="AE4" s="116"/>
      <c r="AF4" s="117"/>
      <c r="AG4" s="112" t="s">
        <v>29</v>
      </c>
      <c r="AH4" s="113"/>
      <c r="AI4" s="113"/>
      <c r="AJ4" s="113"/>
      <c r="AK4" s="114"/>
      <c r="AL4" s="115" t="s">
        <v>30</v>
      </c>
      <c r="AM4" s="116"/>
      <c r="AN4" s="116"/>
      <c r="AO4" s="116"/>
      <c r="AP4" s="117"/>
      <c r="AQ4" s="112" t="s">
        <v>29</v>
      </c>
      <c r="AR4" s="113"/>
      <c r="AS4" s="113"/>
      <c r="AT4" s="113"/>
      <c r="AU4" s="114"/>
      <c r="AV4" s="115" t="s">
        <v>30</v>
      </c>
      <c r="AW4" s="116"/>
      <c r="AX4" s="116"/>
      <c r="AY4" s="116"/>
      <c r="AZ4" s="117"/>
      <c r="BA4" s="112" t="s">
        <v>29</v>
      </c>
      <c r="BB4" s="113"/>
      <c r="BC4" s="113"/>
      <c r="BD4" s="113"/>
      <c r="BE4" s="114"/>
      <c r="BF4" s="115" t="s">
        <v>30</v>
      </c>
      <c r="BG4" s="116"/>
      <c r="BH4" s="116"/>
      <c r="BI4" s="116"/>
      <c r="BJ4" s="117"/>
      <c r="BK4" s="136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5" customFormat="1" ht="15" customHeight="1">
      <c r="A5" s="147"/>
      <c r="B5" s="128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7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63" ht="12.75">
      <c r="A6" s="11" t="s">
        <v>0</v>
      </c>
      <c r="B6" s="17" t="s">
        <v>6</v>
      </c>
      <c r="C6" s="129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1"/>
    </row>
    <row r="7" spans="1:63" ht="12.75">
      <c r="A7" s="11" t="s">
        <v>67</v>
      </c>
      <c r="B7" s="18" t="s">
        <v>12</v>
      </c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1"/>
    </row>
    <row r="8" spans="1:63" ht="12.75">
      <c r="A8" s="11"/>
      <c r="B8" s="47" t="s">
        <v>152</v>
      </c>
      <c r="C8" s="45">
        <v>0</v>
      </c>
      <c r="D8" s="53">
        <v>433.528449971</v>
      </c>
      <c r="E8" s="45">
        <v>0</v>
      </c>
      <c r="F8" s="45">
        <v>0</v>
      </c>
      <c r="G8" s="45">
        <v>0</v>
      </c>
      <c r="H8" s="45">
        <v>65.23751697899999</v>
      </c>
      <c r="I8" s="45">
        <v>4867.910992998</v>
      </c>
      <c r="J8" s="45">
        <v>1026.041924451</v>
      </c>
      <c r="K8" s="45">
        <v>0</v>
      </c>
      <c r="L8" s="45">
        <v>716.670690113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26.898959861999998</v>
      </c>
      <c r="S8" s="45">
        <v>190.347575075</v>
      </c>
      <c r="T8" s="45">
        <v>49.667296447000005</v>
      </c>
      <c r="U8" s="45">
        <v>0</v>
      </c>
      <c r="V8" s="45">
        <v>51.098601858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0.045363431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0.011743292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70.830245499</v>
      </c>
      <c r="AW8" s="45">
        <v>2523.583842941</v>
      </c>
      <c r="AX8" s="45">
        <v>2.006715675</v>
      </c>
      <c r="AY8" s="45">
        <v>0</v>
      </c>
      <c r="AZ8" s="45">
        <v>512.0145678199999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26.586672939000003</v>
      </c>
      <c r="BG8" s="53">
        <v>37.640735089</v>
      </c>
      <c r="BH8" s="45">
        <v>10.921684379</v>
      </c>
      <c r="BI8" s="45">
        <v>0</v>
      </c>
      <c r="BJ8" s="45">
        <v>73.208230146</v>
      </c>
      <c r="BK8" s="87">
        <f>SUM(C8:BJ8)</f>
        <v>10684.251808965</v>
      </c>
    </row>
    <row r="9" spans="1:63" ht="12.75">
      <c r="A9" s="11"/>
      <c r="B9" s="47" t="s">
        <v>159</v>
      </c>
      <c r="C9" s="45">
        <v>0</v>
      </c>
      <c r="D9" s="53">
        <v>172.335695088</v>
      </c>
      <c r="E9" s="45">
        <v>0</v>
      </c>
      <c r="F9" s="45">
        <v>0</v>
      </c>
      <c r="G9" s="56">
        <v>0</v>
      </c>
      <c r="H9" s="55">
        <v>0.772675992</v>
      </c>
      <c r="I9" s="45">
        <v>1222.80969566</v>
      </c>
      <c r="J9" s="45">
        <v>21.433700900999998</v>
      </c>
      <c r="K9" s="56">
        <v>0</v>
      </c>
      <c r="L9" s="56">
        <v>65.94252492300001</v>
      </c>
      <c r="M9" s="55">
        <v>0</v>
      </c>
      <c r="N9" s="53">
        <v>0</v>
      </c>
      <c r="O9" s="45">
        <v>0</v>
      </c>
      <c r="P9" s="56">
        <v>0</v>
      </c>
      <c r="Q9" s="56">
        <v>0</v>
      </c>
      <c r="R9" s="55">
        <v>0.291107612</v>
      </c>
      <c r="S9" s="45">
        <v>16.306283005</v>
      </c>
      <c r="T9" s="45">
        <v>1.919648418</v>
      </c>
      <c r="U9" s="45">
        <v>0</v>
      </c>
      <c r="V9" s="56">
        <v>0.764303896</v>
      </c>
      <c r="W9" s="55">
        <v>0</v>
      </c>
      <c r="X9" s="45">
        <v>0</v>
      </c>
      <c r="Y9" s="45">
        <v>0</v>
      </c>
      <c r="Z9" s="56">
        <v>0</v>
      </c>
      <c r="AA9" s="56">
        <v>0</v>
      </c>
      <c r="AB9" s="55">
        <v>0</v>
      </c>
      <c r="AC9" s="45">
        <v>0</v>
      </c>
      <c r="AD9" s="45">
        <v>0</v>
      </c>
      <c r="AE9" s="45">
        <v>0</v>
      </c>
      <c r="AF9" s="56">
        <v>0</v>
      </c>
      <c r="AG9" s="55">
        <v>0</v>
      </c>
      <c r="AH9" s="45">
        <v>0</v>
      </c>
      <c r="AI9" s="45">
        <v>0</v>
      </c>
      <c r="AJ9" s="45">
        <v>0</v>
      </c>
      <c r="AK9" s="56">
        <v>0</v>
      </c>
      <c r="AL9" s="55">
        <v>0</v>
      </c>
      <c r="AM9" s="45">
        <v>0</v>
      </c>
      <c r="AN9" s="45">
        <v>0</v>
      </c>
      <c r="AO9" s="56">
        <v>0</v>
      </c>
      <c r="AP9" s="56">
        <v>0</v>
      </c>
      <c r="AQ9" s="55">
        <v>0</v>
      </c>
      <c r="AR9" s="53">
        <v>0</v>
      </c>
      <c r="AS9" s="45">
        <v>0</v>
      </c>
      <c r="AT9" s="56">
        <v>0</v>
      </c>
      <c r="AU9" s="56">
        <v>0</v>
      </c>
      <c r="AV9" s="55">
        <v>3.182441187</v>
      </c>
      <c r="AW9" s="45">
        <v>314.539920495</v>
      </c>
      <c r="AX9" s="45">
        <v>5.3034596579999995</v>
      </c>
      <c r="AY9" s="56">
        <v>0</v>
      </c>
      <c r="AZ9" s="56">
        <v>56.674563501</v>
      </c>
      <c r="BA9" s="55">
        <v>0</v>
      </c>
      <c r="BB9" s="53">
        <v>0</v>
      </c>
      <c r="BC9" s="45">
        <v>0</v>
      </c>
      <c r="BD9" s="56">
        <v>0</v>
      </c>
      <c r="BE9" s="56">
        <v>0</v>
      </c>
      <c r="BF9" s="55">
        <v>1.263278254</v>
      </c>
      <c r="BG9" s="53">
        <v>11.103735112</v>
      </c>
      <c r="BH9" s="45">
        <v>0.603635594</v>
      </c>
      <c r="BI9" s="45">
        <v>0</v>
      </c>
      <c r="BJ9" s="45">
        <v>9.454092459</v>
      </c>
      <c r="BK9" s="87">
        <f>SUM(C9:BJ9)</f>
        <v>1904.7007617550003</v>
      </c>
    </row>
    <row r="10" spans="1:63" ht="12.75">
      <c r="A10" s="11"/>
      <c r="B10" s="47" t="s">
        <v>153</v>
      </c>
      <c r="C10" s="45">
        <v>0</v>
      </c>
      <c r="D10" s="53">
        <v>213.980728201</v>
      </c>
      <c r="E10" s="45">
        <v>0</v>
      </c>
      <c r="F10" s="45">
        <v>0</v>
      </c>
      <c r="G10" s="54">
        <v>0</v>
      </c>
      <c r="H10" s="55">
        <v>16.080208323</v>
      </c>
      <c r="I10" s="45">
        <v>157.60166156100001</v>
      </c>
      <c r="J10" s="45">
        <v>6.323973589</v>
      </c>
      <c r="K10" s="56">
        <v>0</v>
      </c>
      <c r="L10" s="54">
        <v>122.33695533800001</v>
      </c>
      <c r="M10" s="55">
        <v>0</v>
      </c>
      <c r="N10" s="53">
        <v>0</v>
      </c>
      <c r="O10" s="45">
        <v>0</v>
      </c>
      <c r="P10" s="56">
        <v>0</v>
      </c>
      <c r="Q10" s="54">
        <v>0</v>
      </c>
      <c r="R10" s="55">
        <v>4.429713543</v>
      </c>
      <c r="S10" s="45">
        <v>7.010260253</v>
      </c>
      <c r="T10" s="45">
        <v>1.8007776199999999</v>
      </c>
      <c r="U10" s="45">
        <v>0</v>
      </c>
      <c r="V10" s="54">
        <v>12.892174051000001</v>
      </c>
      <c r="W10" s="55">
        <v>0</v>
      </c>
      <c r="X10" s="45">
        <v>0</v>
      </c>
      <c r="Y10" s="45">
        <v>0</v>
      </c>
      <c r="Z10" s="56">
        <v>0</v>
      </c>
      <c r="AA10" s="54">
        <v>0</v>
      </c>
      <c r="AB10" s="55">
        <v>0</v>
      </c>
      <c r="AC10" s="45">
        <v>0</v>
      </c>
      <c r="AD10" s="45">
        <v>0</v>
      </c>
      <c r="AE10" s="45">
        <v>0</v>
      </c>
      <c r="AF10" s="54">
        <v>0</v>
      </c>
      <c r="AG10" s="55">
        <v>0</v>
      </c>
      <c r="AH10" s="45">
        <v>0</v>
      </c>
      <c r="AI10" s="45">
        <v>0</v>
      </c>
      <c r="AJ10" s="45">
        <v>0</v>
      </c>
      <c r="AK10" s="54">
        <v>0</v>
      </c>
      <c r="AL10" s="55">
        <v>0</v>
      </c>
      <c r="AM10" s="45">
        <v>0</v>
      </c>
      <c r="AN10" s="45">
        <v>0</v>
      </c>
      <c r="AO10" s="56">
        <v>0</v>
      </c>
      <c r="AP10" s="54">
        <v>0</v>
      </c>
      <c r="AQ10" s="55">
        <v>0</v>
      </c>
      <c r="AR10" s="53">
        <v>0.041820409</v>
      </c>
      <c r="AS10" s="45">
        <v>0</v>
      </c>
      <c r="AT10" s="56">
        <v>0</v>
      </c>
      <c r="AU10" s="54">
        <v>0</v>
      </c>
      <c r="AV10" s="55">
        <v>7.054334931</v>
      </c>
      <c r="AW10" s="45">
        <v>251.73197340800002</v>
      </c>
      <c r="AX10" s="45">
        <v>9.267984339</v>
      </c>
      <c r="AY10" s="56">
        <v>0</v>
      </c>
      <c r="AZ10" s="54">
        <v>165.513977924</v>
      </c>
      <c r="BA10" s="55">
        <v>0</v>
      </c>
      <c r="BB10" s="53">
        <v>0</v>
      </c>
      <c r="BC10" s="45">
        <v>0</v>
      </c>
      <c r="BD10" s="56">
        <v>0</v>
      </c>
      <c r="BE10" s="54">
        <v>0</v>
      </c>
      <c r="BF10" s="55">
        <v>3.6299229520000003</v>
      </c>
      <c r="BG10" s="53">
        <v>6.543101136</v>
      </c>
      <c r="BH10" s="45">
        <v>0.449887842</v>
      </c>
      <c r="BI10" s="45">
        <v>0</v>
      </c>
      <c r="BJ10" s="45">
        <v>18.782714677999998</v>
      </c>
      <c r="BK10" s="87">
        <f>SUM(C10:BJ10)</f>
        <v>1005.472170098</v>
      </c>
    </row>
    <row r="11" spans="1:64" ht="12.75">
      <c r="A11" s="36"/>
      <c r="B11" s="37" t="s">
        <v>76</v>
      </c>
      <c r="C11" s="88">
        <f>SUM(C8:C10)</f>
        <v>0</v>
      </c>
      <c r="D11" s="88">
        <f aca="true" t="shared" si="0" ref="D11:BJ11">SUM(D8:D10)</f>
        <v>819.84487326</v>
      </c>
      <c r="E11" s="88">
        <f t="shared" si="0"/>
        <v>0</v>
      </c>
      <c r="F11" s="88">
        <f t="shared" si="0"/>
        <v>0</v>
      </c>
      <c r="G11" s="88">
        <f t="shared" si="0"/>
        <v>0</v>
      </c>
      <c r="H11" s="88">
        <f t="shared" si="0"/>
        <v>82.090401294</v>
      </c>
      <c r="I11" s="88">
        <f t="shared" si="0"/>
        <v>6248.322350219</v>
      </c>
      <c r="J11" s="88">
        <f t="shared" si="0"/>
        <v>1053.799598941</v>
      </c>
      <c r="K11" s="88">
        <f t="shared" si="0"/>
        <v>0</v>
      </c>
      <c r="L11" s="88">
        <f t="shared" si="0"/>
        <v>904.950170374</v>
      </c>
      <c r="M11" s="88">
        <f t="shared" si="0"/>
        <v>0</v>
      </c>
      <c r="N11" s="88">
        <f t="shared" si="0"/>
        <v>0</v>
      </c>
      <c r="O11" s="88">
        <f t="shared" si="0"/>
        <v>0</v>
      </c>
      <c r="P11" s="88">
        <f t="shared" si="0"/>
        <v>0</v>
      </c>
      <c r="Q11" s="88">
        <f t="shared" si="0"/>
        <v>0</v>
      </c>
      <c r="R11" s="88">
        <f t="shared" si="0"/>
        <v>31.619781017</v>
      </c>
      <c r="S11" s="88">
        <f t="shared" si="0"/>
        <v>213.66411833300003</v>
      </c>
      <c r="T11" s="88">
        <f t="shared" si="0"/>
        <v>53.387722485000005</v>
      </c>
      <c r="U11" s="88">
        <f t="shared" si="0"/>
        <v>0</v>
      </c>
      <c r="V11" s="88">
        <f t="shared" si="0"/>
        <v>64.75507980500001</v>
      </c>
      <c r="W11" s="88">
        <f t="shared" si="0"/>
        <v>0</v>
      </c>
      <c r="X11" s="88">
        <f t="shared" si="0"/>
        <v>0</v>
      </c>
      <c r="Y11" s="88">
        <f t="shared" si="0"/>
        <v>0</v>
      </c>
      <c r="Z11" s="88">
        <f t="shared" si="0"/>
        <v>0</v>
      </c>
      <c r="AA11" s="88">
        <f t="shared" si="0"/>
        <v>0</v>
      </c>
      <c r="AB11" s="88">
        <f t="shared" si="0"/>
        <v>0.045363431</v>
      </c>
      <c r="AC11" s="88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8">
        <f t="shared" si="0"/>
        <v>0.011743292</v>
      </c>
      <c r="AM11" s="88">
        <f t="shared" si="0"/>
        <v>0</v>
      </c>
      <c r="AN11" s="88">
        <f t="shared" si="0"/>
        <v>0</v>
      </c>
      <c r="AO11" s="88">
        <f t="shared" si="0"/>
        <v>0</v>
      </c>
      <c r="AP11" s="88">
        <f t="shared" si="0"/>
        <v>0</v>
      </c>
      <c r="AQ11" s="88">
        <f t="shared" si="0"/>
        <v>0</v>
      </c>
      <c r="AR11" s="88">
        <f t="shared" si="0"/>
        <v>0.041820409</v>
      </c>
      <c r="AS11" s="88">
        <f t="shared" si="0"/>
        <v>0</v>
      </c>
      <c r="AT11" s="88">
        <f t="shared" si="0"/>
        <v>0</v>
      </c>
      <c r="AU11" s="88">
        <f t="shared" si="0"/>
        <v>0</v>
      </c>
      <c r="AV11" s="88">
        <f t="shared" si="0"/>
        <v>81.067021617</v>
      </c>
      <c r="AW11" s="88">
        <f t="shared" si="0"/>
        <v>3089.855736844</v>
      </c>
      <c r="AX11" s="88">
        <f t="shared" si="0"/>
        <v>16.578159671999998</v>
      </c>
      <c r="AY11" s="88">
        <f t="shared" si="0"/>
        <v>0</v>
      </c>
      <c r="AZ11" s="88">
        <f t="shared" si="0"/>
        <v>734.2031092449998</v>
      </c>
      <c r="BA11" s="88">
        <f t="shared" si="0"/>
        <v>0</v>
      </c>
      <c r="BB11" s="88">
        <f t="shared" si="0"/>
        <v>0</v>
      </c>
      <c r="BC11" s="88">
        <f t="shared" si="0"/>
        <v>0</v>
      </c>
      <c r="BD11" s="88">
        <f t="shared" si="0"/>
        <v>0</v>
      </c>
      <c r="BE11" s="88">
        <f t="shared" si="0"/>
        <v>0</v>
      </c>
      <c r="BF11" s="88">
        <f t="shared" si="0"/>
        <v>31.479874145000004</v>
      </c>
      <c r="BG11" s="88">
        <f t="shared" si="0"/>
        <v>55.287571337</v>
      </c>
      <c r="BH11" s="88">
        <f t="shared" si="0"/>
        <v>11.975207815000001</v>
      </c>
      <c r="BI11" s="88">
        <f t="shared" si="0"/>
        <v>0</v>
      </c>
      <c r="BJ11" s="88">
        <f t="shared" si="0"/>
        <v>101.445037283</v>
      </c>
      <c r="BK11" s="88">
        <f>SUM(BK8:BK10)</f>
        <v>13594.424740818002</v>
      </c>
      <c r="BL11" s="103"/>
    </row>
    <row r="12" spans="1:64" ht="12.75">
      <c r="A12" s="11" t="s">
        <v>68</v>
      </c>
      <c r="B12" s="18" t="s">
        <v>3</v>
      </c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6"/>
      <c r="BL12" s="103"/>
    </row>
    <row r="13" spans="1:64" ht="12.75">
      <c r="A13" s="11"/>
      <c r="B13" s="46" t="s">
        <v>154</v>
      </c>
      <c r="C13" s="45">
        <v>0</v>
      </c>
      <c r="D13" s="53">
        <v>436.846008679</v>
      </c>
      <c r="E13" s="45">
        <v>0</v>
      </c>
      <c r="F13" s="45">
        <v>0</v>
      </c>
      <c r="G13" s="54">
        <v>0</v>
      </c>
      <c r="H13" s="55">
        <v>10.587555044</v>
      </c>
      <c r="I13" s="45">
        <v>6.55597147</v>
      </c>
      <c r="J13" s="45">
        <v>1.5858574939999999</v>
      </c>
      <c r="K13" s="56">
        <v>0</v>
      </c>
      <c r="L13" s="54">
        <v>152.34616399599997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4.332254945</v>
      </c>
      <c r="S13" s="45">
        <v>2.9967912809999997</v>
      </c>
      <c r="T13" s="45">
        <v>0</v>
      </c>
      <c r="U13" s="45">
        <v>0</v>
      </c>
      <c r="V13" s="54">
        <v>4.049809356000001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6.270841117</v>
      </c>
      <c r="AW13" s="45">
        <v>12.487207810000001</v>
      </c>
      <c r="AX13" s="45">
        <v>5.58859776</v>
      </c>
      <c r="AY13" s="56">
        <v>0</v>
      </c>
      <c r="AZ13" s="54">
        <v>27.497787421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1.295425244</v>
      </c>
      <c r="BG13" s="53">
        <v>0.557978039</v>
      </c>
      <c r="BH13" s="45">
        <v>1.3563297349999999</v>
      </c>
      <c r="BI13" s="45">
        <v>0</v>
      </c>
      <c r="BJ13" s="45">
        <v>0.704405374</v>
      </c>
      <c r="BK13" s="87">
        <f>SUM(C13:BJ13)</f>
        <v>675.0589847649999</v>
      </c>
      <c r="BL13" s="103"/>
    </row>
    <row r="14" spans="1:64" ht="12.75">
      <c r="A14" s="11"/>
      <c r="B14" s="47" t="s">
        <v>155</v>
      </c>
      <c r="C14" s="45">
        <v>0</v>
      </c>
      <c r="D14" s="53">
        <v>21.044368046</v>
      </c>
      <c r="E14" s="45">
        <v>0</v>
      </c>
      <c r="F14" s="45">
        <v>0</v>
      </c>
      <c r="G14" s="54">
        <v>0</v>
      </c>
      <c r="H14" s="55">
        <v>3.9708319970000003</v>
      </c>
      <c r="I14" s="45">
        <v>0</v>
      </c>
      <c r="J14" s="45">
        <v>0</v>
      </c>
      <c r="K14" s="56">
        <v>0</v>
      </c>
      <c r="L14" s="54">
        <v>8.877160497</v>
      </c>
      <c r="M14" s="55">
        <v>0</v>
      </c>
      <c r="N14" s="53">
        <v>0</v>
      </c>
      <c r="O14" s="45">
        <v>0</v>
      </c>
      <c r="P14" s="56">
        <v>0</v>
      </c>
      <c r="Q14" s="54">
        <v>0</v>
      </c>
      <c r="R14" s="55">
        <v>1.3097512980000001</v>
      </c>
      <c r="S14" s="45">
        <v>0</v>
      </c>
      <c r="T14" s="45">
        <v>0</v>
      </c>
      <c r="U14" s="45">
        <v>0</v>
      </c>
      <c r="V14" s="54">
        <v>0.530557003</v>
      </c>
      <c r="W14" s="55">
        <v>0</v>
      </c>
      <c r="X14" s="45">
        <v>0</v>
      </c>
      <c r="Y14" s="45">
        <v>0</v>
      </c>
      <c r="Z14" s="56">
        <v>0</v>
      </c>
      <c r="AA14" s="54">
        <v>0</v>
      </c>
      <c r="AB14" s="55">
        <v>0</v>
      </c>
      <c r="AC14" s="45">
        <v>0</v>
      </c>
      <c r="AD14" s="45">
        <v>0</v>
      </c>
      <c r="AE14" s="45">
        <v>0</v>
      </c>
      <c r="AF14" s="54">
        <v>0</v>
      </c>
      <c r="AG14" s="55">
        <v>0</v>
      </c>
      <c r="AH14" s="45">
        <v>0</v>
      </c>
      <c r="AI14" s="45">
        <v>0</v>
      </c>
      <c r="AJ14" s="45">
        <v>0</v>
      </c>
      <c r="AK14" s="54">
        <v>0</v>
      </c>
      <c r="AL14" s="55">
        <v>0</v>
      </c>
      <c r="AM14" s="45">
        <v>0</v>
      </c>
      <c r="AN14" s="45">
        <v>0</v>
      </c>
      <c r="AO14" s="56">
        <v>0</v>
      </c>
      <c r="AP14" s="54">
        <v>0</v>
      </c>
      <c r="AQ14" s="55">
        <v>0</v>
      </c>
      <c r="AR14" s="53">
        <v>0</v>
      </c>
      <c r="AS14" s="45">
        <v>0</v>
      </c>
      <c r="AT14" s="56">
        <v>0</v>
      </c>
      <c r="AU14" s="54">
        <v>0</v>
      </c>
      <c r="AV14" s="55">
        <v>0.759680575</v>
      </c>
      <c r="AW14" s="45">
        <v>1.82440054</v>
      </c>
      <c r="AX14" s="45">
        <v>0</v>
      </c>
      <c r="AY14" s="56">
        <v>0</v>
      </c>
      <c r="AZ14" s="54">
        <v>6.385947208</v>
      </c>
      <c r="BA14" s="55">
        <v>0</v>
      </c>
      <c r="BB14" s="53">
        <v>0</v>
      </c>
      <c r="BC14" s="45">
        <v>0</v>
      </c>
      <c r="BD14" s="56">
        <v>0</v>
      </c>
      <c r="BE14" s="54">
        <v>0</v>
      </c>
      <c r="BF14" s="55">
        <v>0.198154345</v>
      </c>
      <c r="BG14" s="53">
        <v>1.2862E-05</v>
      </c>
      <c r="BH14" s="45">
        <v>0</v>
      </c>
      <c r="BI14" s="45">
        <v>0</v>
      </c>
      <c r="BJ14" s="45">
        <v>0.475229346</v>
      </c>
      <c r="BK14" s="87">
        <f>SUM(C14:BJ14)</f>
        <v>45.37609371699999</v>
      </c>
      <c r="BL14" s="103"/>
    </row>
    <row r="15" spans="1:64" ht="12.75">
      <c r="A15" s="36"/>
      <c r="B15" s="37" t="s">
        <v>77</v>
      </c>
      <c r="C15" s="89">
        <f aca="true" t="shared" si="1" ref="C15:AH15">SUM(C13:C14)</f>
        <v>0</v>
      </c>
      <c r="D15" s="89">
        <f t="shared" si="1"/>
        <v>457.890376725</v>
      </c>
      <c r="E15" s="89">
        <f t="shared" si="1"/>
        <v>0</v>
      </c>
      <c r="F15" s="89">
        <f t="shared" si="1"/>
        <v>0</v>
      </c>
      <c r="G15" s="89">
        <f t="shared" si="1"/>
        <v>0</v>
      </c>
      <c r="H15" s="89">
        <f t="shared" si="1"/>
        <v>14.558387041</v>
      </c>
      <c r="I15" s="89">
        <f t="shared" si="1"/>
        <v>6.55597147</v>
      </c>
      <c r="J15" s="89">
        <f t="shared" si="1"/>
        <v>1.5858574939999999</v>
      </c>
      <c r="K15" s="89">
        <f t="shared" si="1"/>
        <v>0</v>
      </c>
      <c r="L15" s="89">
        <f t="shared" si="1"/>
        <v>161.22332449299998</v>
      </c>
      <c r="M15" s="89">
        <f t="shared" si="1"/>
        <v>0</v>
      </c>
      <c r="N15" s="89">
        <f t="shared" si="1"/>
        <v>0</v>
      </c>
      <c r="O15" s="89">
        <f t="shared" si="1"/>
        <v>0</v>
      </c>
      <c r="P15" s="89">
        <f t="shared" si="1"/>
        <v>0</v>
      </c>
      <c r="Q15" s="89">
        <f t="shared" si="1"/>
        <v>0</v>
      </c>
      <c r="R15" s="89">
        <f t="shared" si="1"/>
        <v>5.642006243</v>
      </c>
      <c r="S15" s="89">
        <f t="shared" si="1"/>
        <v>2.9967912809999997</v>
      </c>
      <c r="T15" s="89">
        <f t="shared" si="1"/>
        <v>0</v>
      </c>
      <c r="U15" s="89">
        <f t="shared" si="1"/>
        <v>0</v>
      </c>
      <c r="V15" s="89">
        <f t="shared" si="1"/>
        <v>4.580366359000001</v>
      </c>
      <c r="W15" s="89">
        <f t="shared" si="1"/>
        <v>0</v>
      </c>
      <c r="X15" s="89">
        <f t="shared" si="1"/>
        <v>0</v>
      </c>
      <c r="Y15" s="89">
        <f t="shared" si="1"/>
        <v>0</v>
      </c>
      <c r="Z15" s="89">
        <f t="shared" si="1"/>
        <v>0</v>
      </c>
      <c r="AA15" s="89">
        <f t="shared" si="1"/>
        <v>0</v>
      </c>
      <c r="AB15" s="89">
        <f t="shared" si="1"/>
        <v>0</v>
      </c>
      <c r="AC15" s="89">
        <f t="shared" si="1"/>
        <v>0</v>
      </c>
      <c r="AD15" s="89">
        <f t="shared" si="1"/>
        <v>0</v>
      </c>
      <c r="AE15" s="89">
        <f t="shared" si="1"/>
        <v>0</v>
      </c>
      <c r="AF15" s="89">
        <f t="shared" si="1"/>
        <v>0</v>
      </c>
      <c r="AG15" s="89">
        <f t="shared" si="1"/>
        <v>0</v>
      </c>
      <c r="AH15" s="89">
        <f t="shared" si="1"/>
        <v>0</v>
      </c>
      <c r="AI15" s="89">
        <f aca="true" t="shared" si="2" ref="AI15:BJ15">SUM(AI13:AI14)</f>
        <v>0</v>
      </c>
      <c r="AJ15" s="89">
        <f t="shared" si="2"/>
        <v>0</v>
      </c>
      <c r="AK15" s="89">
        <f t="shared" si="2"/>
        <v>0</v>
      </c>
      <c r="AL15" s="89">
        <f t="shared" si="2"/>
        <v>0</v>
      </c>
      <c r="AM15" s="89">
        <f t="shared" si="2"/>
        <v>0</v>
      </c>
      <c r="AN15" s="89">
        <f t="shared" si="2"/>
        <v>0</v>
      </c>
      <c r="AO15" s="89">
        <f t="shared" si="2"/>
        <v>0</v>
      </c>
      <c r="AP15" s="89">
        <f t="shared" si="2"/>
        <v>0</v>
      </c>
      <c r="AQ15" s="89">
        <f t="shared" si="2"/>
        <v>0</v>
      </c>
      <c r="AR15" s="89">
        <f t="shared" si="2"/>
        <v>0</v>
      </c>
      <c r="AS15" s="89">
        <f t="shared" si="2"/>
        <v>0</v>
      </c>
      <c r="AT15" s="89">
        <f t="shared" si="2"/>
        <v>0</v>
      </c>
      <c r="AU15" s="89">
        <f t="shared" si="2"/>
        <v>0</v>
      </c>
      <c r="AV15" s="89">
        <f t="shared" si="2"/>
        <v>7.030521692</v>
      </c>
      <c r="AW15" s="89">
        <f t="shared" si="2"/>
        <v>14.31160835</v>
      </c>
      <c r="AX15" s="89">
        <f t="shared" si="2"/>
        <v>5.58859776</v>
      </c>
      <c r="AY15" s="89">
        <f t="shared" si="2"/>
        <v>0</v>
      </c>
      <c r="AZ15" s="89">
        <f t="shared" si="2"/>
        <v>33.883734629</v>
      </c>
      <c r="BA15" s="89">
        <f t="shared" si="2"/>
        <v>0</v>
      </c>
      <c r="BB15" s="89">
        <f t="shared" si="2"/>
        <v>0</v>
      </c>
      <c r="BC15" s="89">
        <f t="shared" si="2"/>
        <v>0</v>
      </c>
      <c r="BD15" s="89">
        <f t="shared" si="2"/>
        <v>0</v>
      </c>
      <c r="BE15" s="89">
        <f t="shared" si="2"/>
        <v>0</v>
      </c>
      <c r="BF15" s="89">
        <f t="shared" si="2"/>
        <v>1.493579589</v>
      </c>
      <c r="BG15" s="89">
        <f t="shared" si="2"/>
        <v>0.5579909009999999</v>
      </c>
      <c r="BH15" s="89">
        <f t="shared" si="2"/>
        <v>1.3563297349999999</v>
      </c>
      <c r="BI15" s="89">
        <f t="shared" si="2"/>
        <v>0</v>
      </c>
      <c r="BJ15" s="89">
        <f t="shared" si="2"/>
        <v>1.1796347200000001</v>
      </c>
      <c r="BK15" s="89">
        <f>SUM(BK13:BK14)</f>
        <v>720.4350784819999</v>
      </c>
      <c r="BL15" s="103"/>
    </row>
    <row r="16" spans="1:64" ht="12.75">
      <c r="A16" s="11" t="s">
        <v>69</v>
      </c>
      <c r="B16" s="18" t="s">
        <v>10</v>
      </c>
      <c r="C16" s="124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41"/>
      <c r="BL16" s="103"/>
    </row>
    <row r="17" spans="1:64" ht="12.75">
      <c r="A17" s="92"/>
      <c r="B17" s="3" t="s">
        <v>127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1">
        <v>0.08686175</v>
      </c>
      <c r="I17" s="45">
        <v>0.6055303230000001</v>
      </c>
      <c r="J17" s="45">
        <v>0</v>
      </c>
      <c r="K17" s="45">
        <v>0</v>
      </c>
      <c r="L17" s="54">
        <v>0.331225086</v>
      </c>
      <c r="M17" s="71">
        <v>0</v>
      </c>
      <c r="N17" s="53">
        <v>0</v>
      </c>
      <c r="O17" s="45">
        <v>0</v>
      </c>
      <c r="P17" s="45">
        <v>0</v>
      </c>
      <c r="Q17" s="54">
        <v>0</v>
      </c>
      <c r="R17" s="71">
        <v>0.027248864</v>
      </c>
      <c r="S17" s="45">
        <v>0</v>
      </c>
      <c r="T17" s="45">
        <v>0</v>
      </c>
      <c r="U17" s="45">
        <v>0</v>
      </c>
      <c r="V17" s="54">
        <v>0.06055303199999999</v>
      </c>
      <c r="W17" s="71">
        <v>0</v>
      </c>
      <c r="X17" s="45">
        <v>0</v>
      </c>
      <c r="Y17" s="45">
        <v>0</v>
      </c>
      <c r="Z17" s="45">
        <v>0</v>
      </c>
      <c r="AA17" s="54">
        <v>0</v>
      </c>
      <c r="AB17" s="71">
        <v>0</v>
      </c>
      <c r="AC17" s="45">
        <v>0</v>
      </c>
      <c r="AD17" s="45">
        <v>0</v>
      </c>
      <c r="AE17" s="45">
        <v>0</v>
      </c>
      <c r="AF17" s="54">
        <v>0</v>
      </c>
      <c r="AG17" s="71">
        <v>0</v>
      </c>
      <c r="AH17" s="45">
        <v>0</v>
      </c>
      <c r="AI17" s="45">
        <v>0</v>
      </c>
      <c r="AJ17" s="45">
        <v>0</v>
      </c>
      <c r="AK17" s="54">
        <v>0</v>
      </c>
      <c r="AL17" s="71">
        <v>0</v>
      </c>
      <c r="AM17" s="45">
        <v>0</v>
      </c>
      <c r="AN17" s="45">
        <v>0</v>
      </c>
      <c r="AO17" s="45">
        <v>0</v>
      </c>
      <c r="AP17" s="54">
        <v>0</v>
      </c>
      <c r="AQ17" s="71">
        <v>0</v>
      </c>
      <c r="AR17" s="53">
        <v>0</v>
      </c>
      <c r="AS17" s="45">
        <v>0</v>
      </c>
      <c r="AT17" s="45">
        <v>0</v>
      </c>
      <c r="AU17" s="54">
        <v>0</v>
      </c>
      <c r="AV17" s="71">
        <v>4.181349855</v>
      </c>
      <c r="AW17" s="45">
        <v>5.097843435</v>
      </c>
      <c r="AX17" s="45">
        <v>0</v>
      </c>
      <c r="AY17" s="45">
        <v>0</v>
      </c>
      <c r="AZ17" s="54">
        <v>37.620502748</v>
      </c>
      <c r="BA17" s="71">
        <v>0</v>
      </c>
      <c r="BB17" s="53">
        <v>0</v>
      </c>
      <c r="BC17" s="45">
        <v>0</v>
      </c>
      <c r="BD17" s="45">
        <v>0</v>
      </c>
      <c r="BE17" s="54">
        <v>0</v>
      </c>
      <c r="BF17" s="71">
        <v>0.6015600919999999</v>
      </c>
      <c r="BG17" s="53">
        <v>0</v>
      </c>
      <c r="BH17" s="45">
        <v>0</v>
      </c>
      <c r="BI17" s="45">
        <v>0</v>
      </c>
      <c r="BJ17" s="56">
        <v>3.117882469</v>
      </c>
      <c r="BK17" s="87">
        <f aca="true" t="shared" si="3" ref="BK17:BK43">SUM(C17:BJ17)</f>
        <v>51.730557654</v>
      </c>
      <c r="BL17" s="103"/>
    </row>
    <row r="18" spans="1:64" ht="12.75">
      <c r="A18" s="92"/>
      <c r="B18" s="3" t="s">
        <v>106</v>
      </c>
      <c r="C18" s="55">
        <v>0</v>
      </c>
      <c r="D18" s="53">
        <v>24.728303219999997</v>
      </c>
      <c r="E18" s="45">
        <v>0</v>
      </c>
      <c r="F18" s="45">
        <v>0</v>
      </c>
      <c r="G18" s="54">
        <v>0</v>
      </c>
      <c r="H18" s="71">
        <v>0.114829692</v>
      </c>
      <c r="I18" s="45">
        <v>134.151044969</v>
      </c>
      <c r="J18" s="45">
        <v>0</v>
      </c>
      <c r="K18" s="45">
        <v>0</v>
      </c>
      <c r="L18" s="54">
        <v>3.274932915</v>
      </c>
      <c r="M18" s="71">
        <v>0</v>
      </c>
      <c r="N18" s="53">
        <v>0</v>
      </c>
      <c r="O18" s="45">
        <v>0</v>
      </c>
      <c r="P18" s="45">
        <v>0</v>
      </c>
      <c r="Q18" s="54">
        <v>0</v>
      </c>
      <c r="R18" s="71">
        <v>0.004018349</v>
      </c>
      <c r="S18" s="45">
        <v>0</v>
      </c>
      <c r="T18" s="45">
        <v>0</v>
      </c>
      <c r="U18" s="45">
        <v>0</v>
      </c>
      <c r="V18" s="54">
        <v>0.8469845640000001</v>
      </c>
      <c r="W18" s="71">
        <v>0</v>
      </c>
      <c r="X18" s="45">
        <v>0</v>
      </c>
      <c r="Y18" s="45">
        <v>0</v>
      </c>
      <c r="Z18" s="45">
        <v>0</v>
      </c>
      <c r="AA18" s="54">
        <v>0</v>
      </c>
      <c r="AB18" s="71">
        <v>0</v>
      </c>
      <c r="AC18" s="45">
        <v>0</v>
      </c>
      <c r="AD18" s="45">
        <v>0</v>
      </c>
      <c r="AE18" s="45">
        <v>0</v>
      </c>
      <c r="AF18" s="54">
        <v>0</v>
      </c>
      <c r="AG18" s="71">
        <v>0</v>
      </c>
      <c r="AH18" s="45">
        <v>0</v>
      </c>
      <c r="AI18" s="45">
        <v>0</v>
      </c>
      <c r="AJ18" s="45">
        <v>0</v>
      </c>
      <c r="AK18" s="54">
        <v>0</v>
      </c>
      <c r="AL18" s="71">
        <v>0</v>
      </c>
      <c r="AM18" s="45">
        <v>0</v>
      </c>
      <c r="AN18" s="45">
        <v>0</v>
      </c>
      <c r="AO18" s="45">
        <v>0</v>
      </c>
      <c r="AP18" s="54">
        <v>0</v>
      </c>
      <c r="AQ18" s="71">
        <v>0</v>
      </c>
      <c r="AR18" s="53">
        <v>0</v>
      </c>
      <c r="AS18" s="45">
        <v>0</v>
      </c>
      <c r="AT18" s="45">
        <v>0</v>
      </c>
      <c r="AU18" s="54">
        <v>0</v>
      </c>
      <c r="AV18" s="71">
        <v>0.180343124</v>
      </c>
      <c r="AW18" s="45">
        <v>19.9283453</v>
      </c>
      <c r="AX18" s="45">
        <v>0</v>
      </c>
      <c r="AY18" s="45">
        <v>0</v>
      </c>
      <c r="AZ18" s="54">
        <v>0.40062390600000003</v>
      </c>
      <c r="BA18" s="71">
        <v>0</v>
      </c>
      <c r="BB18" s="53">
        <v>0</v>
      </c>
      <c r="BC18" s="45">
        <v>0</v>
      </c>
      <c r="BD18" s="45">
        <v>0</v>
      </c>
      <c r="BE18" s="54">
        <v>0</v>
      </c>
      <c r="BF18" s="71">
        <v>0.021572143</v>
      </c>
      <c r="BG18" s="53">
        <v>0</v>
      </c>
      <c r="BH18" s="45">
        <v>0</v>
      </c>
      <c r="BI18" s="45">
        <v>0</v>
      </c>
      <c r="BJ18" s="56">
        <v>0</v>
      </c>
      <c r="BK18" s="87">
        <f t="shared" si="3"/>
        <v>183.65099818199994</v>
      </c>
      <c r="BL18" s="103"/>
    </row>
    <row r="19" spans="1:64" ht="12.75">
      <c r="A19" s="92"/>
      <c r="B19" s="3" t="s">
        <v>107</v>
      </c>
      <c r="C19" s="55">
        <v>0</v>
      </c>
      <c r="D19" s="53">
        <v>21.029548386000002</v>
      </c>
      <c r="E19" s="45">
        <v>0</v>
      </c>
      <c r="F19" s="45">
        <v>0</v>
      </c>
      <c r="G19" s="54">
        <v>0</v>
      </c>
      <c r="H19" s="71">
        <v>0.010638366</v>
      </c>
      <c r="I19" s="45">
        <v>78.55154838300001</v>
      </c>
      <c r="J19" s="45">
        <v>0</v>
      </c>
      <c r="K19" s="45">
        <v>0</v>
      </c>
      <c r="L19" s="54">
        <v>1.4232056130000001</v>
      </c>
      <c r="M19" s="71">
        <v>0</v>
      </c>
      <c r="N19" s="53">
        <v>0</v>
      </c>
      <c r="O19" s="45">
        <v>0</v>
      </c>
      <c r="P19" s="45">
        <v>0</v>
      </c>
      <c r="Q19" s="54">
        <v>0</v>
      </c>
      <c r="R19" s="71">
        <v>0</v>
      </c>
      <c r="S19" s="45">
        <v>6.18516129</v>
      </c>
      <c r="T19" s="45">
        <v>0</v>
      </c>
      <c r="U19" s="45">
        <v>0</v>
      </c>
      <c r="V19" s="54">
        <v>1.979251613</v>
      </c>
      <c r="W19" s="71">
        <v>0</v>
      </c>
      <c r="X19" s="45">
        <v>0</v>
      </c>
      <c r="Y19" s="45">
        <v>0</v>
      </c>
      <c r="Z19" s="45">
        <v>0</v>
      </c>
      <c r="AA19" s="54">
        <v>0</v>
      </c>
      <c r="AB19" s="71">
        <v>0</v>
      </c>
      <c r="AC19" s="45">
        <v>0</v>
      </c>
      <c r="AD19" s="45">
        <v>0</v>
      </c>
      <c r="AE19" s="45">
        <v>0</v>
      </c>
      <c r="AF19" s="54">
        <v>0</v>
      </c>
      <c r="AG19" s="71">
        <v>0</v>
      </c>
      <c r="AH19" s="45">
        <v>0</v>
      </c>
      <c r="AI19" s="45">
        <v>0</v>
      </c>
      <c r="AJ19" s="45">
        <v>0</v>
      </c>
      <c r="AK19" s="54">
        <v>0</v>
      </c>
      <c r="AL19" s="71">
        <v>0</v>
      </c>
      <c r="AM19" s="45">
        <v>0</v>
      </c>
      <c r="AN19" s="45">
        <v>0</v>
      </c>
      <c r="AO19" s="45">
        <v>0</v>
      </c>
      <c r="AP19" s="54">
        <v>0</v>
      </c>
      <c r="AQ19" s="71">
        <v>0</v>
      </c>
      <c r="AR19" s="53">
        <v>0</v>
      </c>
      <c r="AS19" s="45">
        <v>0</v>
      </c>
      <c r="AT19" s="45">
        <v>0</v>
      </c>
      <c r="AU19" s="54">
        <v>0</v>
      </c>
      <c r="AV19" s="71">
        <v>0.071829603</v>
      </c>
      <c r="AW19" s="45">
        <v>4.422481091</v>
      </c>
      <c r="AX19" s="45">
        <v>0</v>
      </c>
      <c r="AY19" s="45">
        <v>0</v>
      </c>
      <c r="AZ19" s="54">
        <v>11.999202620999998</v>
      </c>
      <c r="BA19" s="71">
        <v>0</v>
      </c>
      <c r="BB19" s="53">
        <v>0</v>
      </c>
      <c r="BC19" s="45">
        <v>0</v>
      </c>
      <c r="BD19" s="45">
        <v>0</v>
      </c>
      <c r="BE19" s="54">
        <v>0</v>
      </c>
      <c r="BF19" s="71">
        <v>0.023943158000000003</v>
      </c>
      <c r="BG19" s="53">
        <v>0</v>
      </c>
      <c r="BH19" s="45">
        <v>0</v>
      </c>
      <c r="BI19" s="45">
        <v>0</v>
      </c>
      <c r="BJ19" s="56">
        <v>0</v>
      </c>
      <c r="BK19" s="87">
        <f t="shared" si="3"/>
        <v>125.69681012399998</v>
      </c>
      <c r="BL19" s="103"/>
    </row>
    <row r="20" spans="1:64" ht="12.75">
      <c r="A20" s="92"/>
      <c r="B20" s="3" t="s">
        <v>108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1">
        <v>0.253185596</v>
      </c>
      <c r="I20" s="45">
        <v>39.177948782</v>
      </c>
      <c r="J20" s="45">
        <v>0</v>
      </c>
      <c r="K20" s="45">
        <v>0</v>
      </c>
      <c r="L20" s="54">
        <v>14.573948068</v>
      </c>
      <c r="M20" s="71">
        <v>0</v>
      </c>
      <c r="N20" s="53">
        <v>0</v>
      </c>
      <c r="O20" s="45">
        <v>0</v>
      </c>
      <c r="P20" s="45">
        <v>0</v>
      </c>
      <c r="Q20" s="54">
        <v>0</v>
      </c>
      <c r="R20" s="71">
        <v>0.008008071</v>
      </c>
      <c r="S20" s="45">
        <v>0</v>
      </c>
      <c r="T20" s="45">
        <v>0</v>
      </c>
      <c r="U20" s="45">
        <v>0</v>
      </c>
      <c r="V20" s="54">
        <v>0</v>
      </c>
      <c r="W20" s="71">
        <v>0</v>
      </c>
      <c r="X20" s="45">
        <v>0</v>
      </c>
      <c r="Y20" s="45">
        <v>0</v>
      </c>
      <c r="Z20" s="45">
        <v>0</v>
      </c>
      <c r="AA20" s="54">
        <v>0</v>
      </c>
      <c r="AB20" s="71">
        <v>0</v>
      </c>
      <c r="AC20" s="45">
        <v>0</v>
      </c>
      <c r="AD20" s="45">
        <v>0</v>
      </c>
      <c r="AE20" s="45">
        <v>0</v>
      </c>
      <c r="AF20" s="54">
        <v>0</v>
      </c>
      <c r="AG20" s="71">
        <v>0</v>
      </c>
      <c r="AH20" s="45">
        <v>0</v>
      </c>
      <c r="AI20" s="45">
        <v>0</v>
      </c>
      <c r="AJ20" s="45">
        <v>0</v>
      </c>
      <c r="AK20" s="54">
        <v>0</v>
      </c>
      <c r="AL20" s="71">
        <v>0</v>
      </c>
      <c r="AM20" s="45">
        <v>0</v>
      </c>
      <c r="AN20" s="45">
        <v>0</v>
      </c>
      <c r="AO20" s="45">
        <v>0</v>
      </c>
      <c r="AP20" s="54">
        <v>0</v>
      </c>
      <c r="AQ20" s="71">
        <v>0</v>
      </c>
      <c r="AR20" s="53">
        <v>0</v>
      </c>
      <c r="AS20" s="45">
        <v>0</v>
      </c>
      <c r="AT20" s="45">
        <v>0</v>
      </c>
      <c r="AU20" s="54">
        <v>0</v>
      </c>
      <c r="AV20" s="71">
        <v>0.29876101200000005</v>
      </c>
      <c r="AW20" s="45">
        <v>12.213981154</v>
      </c>
      <c r="AX20" s="45">
        <v>0</v>
      </c>
      <c r="AY20" s="45">
        <v>0</v>
      </c>
      <c r="AZ20" s="54">
        <v>21.245906747</v>
      </c>
      <c r="BA20" s="71">
        <v>0</v>
      </c>
      <c r="BB20" s="53">
        <v>0</v>
      </c>
      <c r="BC20" s="45">
        <v>0</v>
      </c>
      <c r="BD20" s="45">
        <v>0</v>
      </c>
      <c r="BE20" s="54">
        <v>0</v>
      </c>
      <c r="BF20" s="71">
        <v>0.020484024</v>
      </c>
      <c r="BG20" s="53">
        <v>0</v>
      </c>
      <c r="BH20" s="45">
        <v>0</v>
      </c>
      <c r="BI20" s="45">
        <v>0</v>
      </c>
      <c r="BJ20" s="56">
        <v>0.097834142</v>
      </c>
      <c r="BK20" s="87">
        <f t="shared" si="3"/>
        <v>87.89005759599999</v>
      </c>
      <c r="BL20" s="103"/>
    </row>
    <row r="21" spans="1:64" ht="12.75">
      <c r="A21" s="92"/>
      <c r="B21" s="3" t="s">
        <v>109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1">
        <v>0.218202111</v>
      </c>
      <c r="I21" s="45">
        <v>54.907649826</v>
      </c>
      <c r="J21" s="45">
        <v>0</v>
      </c>
      <c r="K21" s="45">
        <v>0</v>
      </c>
      <c r="L21" s="54">
        <v>0.813002208</v>
      </c>
      <c r="M21" s="71">
        <v>0</v>
      </c>
      <c r="N21" s="53">
        <v>0</v>
      </c>
      <c r="O21" s="45">
        <v>0</v>
      </c>
      <c r="P21" s="45">
        <v>0</v>
      </c>
      <c r="Q21" s="54">
        <v>0</v>
      </c>
      <c r="R21" s="71">
        <v>0.060183302</v>
      </c>
      <c r="S21" s="45">
        <v>0</v>
      </c>
      <c r="T21" s="45">
        <v>0</v>
      </c>
      <c r="U21" s="45">
        <v>0</v>
      </c>
      <c r="V21" s="54">
        <v>0</v>
      </c>
      <c r="W21" s="71">
        <v>0</v>
      </c>
      <c r="X21" s="45">
        <v>0</v>
      </c>
      <c r="Y21" s="45">
        <v>0</v>
      </c>
      <c r="Z21" s="45">
        <v>0</v>
      </c>
      <c r="AA21" s="54">
        <v>0</v>
      </c>
      <c r="AB21" s="71">
        <v>0</v>
      </c>
      <c r="AC21" s="45">
        <v>0</v>
      </c>
      <c r="AD21" s="45">
        <v>0</v>
      </c>
      <c r="AE21" s="45">
        <v>0</v>
      </c>
      <c r="AF21" s="54">
        <v>0</v>
      </c>
      <c r="AG21" s="71">
        <v>0</v>
      </c>
      <c r="AH21" s="45">
        <v>0</v>
      </c>
      <c r="AI21" s="45">
        <v>0</v>
      </c>
      <c r="AJ21" s="45">
        <v>0</v>
      </c>
      <c r="AK21" s="54">
        <v>0</v>
      </c>
      <c r="AL21" s="71">
        <v>0</v>
      </c>
      <c r="AM21" s="45">
        <v>0</v>
      </c>
      <c r="AN21" s="45">
        <v>0</v>
      </c>
      <c r="AO21" s="45">
        <v>0</v>
      </c>
      <c r="AP21" s="54">
        <v>0</v>
      </c>
      <c r="AQ21" s="71">
        <v>0</v>
      </c>
      <c r="AR21" s="53">
        <v>0</v>
      </c>
      <c r="AS21" s="45">
        <v>0</v>
      </c>
      <c r="AT21" s="45">
        <v>0</v>
      </c>
      <c r="AU21" s="54">
        <v>0</v>
      </c>
      <c r="AV21" s="71">
        <v>0.47991894700000004</v>
      </c>
      <c r="AW21" s="45">
        <v>3.163484033</v>
      </c>
      <c r="AX21" s="45">
        <v>0</v>
      </c>
      <c r="AY21" s="45">
        <v>0</v>
      </c>
      <c r="AZ21" s="54">
        <v>7.2631598230000005</v>
      </c>
      <c r="BA21" s="71">
        <v>0</v>
      </c>
      <c r="BB21" s="53">
        <v>0</v>
      </c>
      <c r="BC21" s="45">
        <v>0</v>
      </c>
      <c r="BD21" s="45">
        <v>0</v>
      </c>
      <c r="BE21" s="54">
        <v>0</v>
      </c>
      <c r="BF21" s="71">
        <v>0.092493174</v>
      </c>
      <c r="BG21" s="53">
        <v>0</v>
      </c>
      <c r="BH21" s="45">
        <v>0</v>
      </c>
      <c r="BI21" s="45">
        <v>0</v>
      </c>
      <c r="BJ21" s="56">
        <v>0.025609331</v>
      </c>
      <c r="BK21" s="87">
        <f t="shared" si="3"/>
        <v>67.02370275499999</v>
      </c>
      <c r="BL21" s="103"/>
    </row>
    <row r="22" spans="1:64" ht="12.75">
      <c r="A22" s="92"/>
      <c r="B22" s="3" t="s">
        <v>110</v>
      </c>
      <c r="C22" s="55">
        <v>0</v>
      </c>
      <c r="D22" s="53">
        <v>6.13696774</v>
      </c>
      <c r="E22" s="45">
        <v>0</v>
      </c>
      <c r="F22" s="45">
        <v>0</v>
      </c>
      <c r="G22" s="54">
        <v>0</v>
      </c>
      <c r="H22" s="71">
        <v>0.23216871200000003</v>
      </c>
      <c r="I22" s="45">
        <v>6.13696774</v>
      </c>
      <c r="J22" s="45">
        <v>0</v>
      </c>
      <c r="K22" s="45">
        <v>0</v>
      </c>
      <c r="L22" s="54">
        <v>8.497921606999999</v>
      </c>
      <c r="M22" s="71">
        <v>0</v>
      </c>
      <c r="N22" s="53">
        <v>0</v>
      </c>
      <c r="O22" s="45">
        <v>0</v>
      </c>
      <c r="P22" s="45">
        <v>0</v>
      </c>
      <c r="Q22" s="54">
        <v>0</v>
      </c>
      <c r="R22" s="71">
        <v>0.03252593</v>
      </c>
      <c r="S22" s="45">
        <v>0</v>
      </c>
      <c r="T22" s="45">
        <v>0</v>
      </c>
      <c r="U22" s="45">
        <v>0</v>
      </c>
      <c r="V22" s="54">
        <v>0</v>
      </c>
      <c r="W22" s="71">
        <v>0</v>
      </c>
      <c r="X22" s="45">
        <v>0</v>
      </c>
      <c r="Y22" s="45">
        <v>0</v>
      </c>
      <c r="Z22" s="45">
        <v>0</v>
      </c>
      <c r="AA22" s="54">
        <v>0</v>
      </c>
      <c r="AB22" s="71">
        <v>0</v>
      </c>
      <c r="AC22" s="45">
        <v>0</v>
      </c>
      <c r="AD22" s="45">
        <v>0</v>
      </c>
      <c r="AE22" s="45">
        <v>0</v>
      </c>
      <c r="AF22" s="54">
        <v>0</v>
      </c>
      <c r="AG22" s="71">
        <v>0</v>
      </c>
      <c r="AH22" s="45">
        <v>0</v>
      </c>
      <c r="AI22" s="45">
        <v>0</v>
      </c>
      <c r="AJ22" s="45">
        <v>0</v>
      </c>
      <c r="AK22" s="54">
        <v>0</v>
      </c>
      <c r="AL22" s="71">
        <v>0</v>
      </c>
      <c r="AM22" s="45">
        <v>0</v>
      </c>
      <c r="AN22" s="45">
        <v>0</v>
      </c>
      <c r="AO22" s="45">
        <v>0</v>
      </c>
      <c r="AP22" s="54">
        <v>0</v>
      </c>
      <c r="AQ22" s="71">
        <v>0</v>
      </c>
      <c r="AR22" s="53">
        <v>0</v>
      </c>
      <c r="AS22" s="45">
        <v>0</v>
      </c>
      <c r="AT22" s="45">
        <v>0</v>
      </c>
      <c r="AU22" s="54">
        <v>0</v>
      </c>
      <c r="AV22" s="71">
        <v>0.247775194</v>
      </c>
      <c r="AW22" s="45">
        <v>3.588032231</v>
      </c>
      <c r="AX22" s="45">
        <v>0</v>
      </c>
      <c r="AY22" s="45">
        <v>0</v>
      </c>
      <c r="AZ22" s="54">
        <v>6.177580055999999</v>
      </c>
      <c r="BA22" s="71">
        <v>0</v>
      </c>
      <c r="BB22" s="53">
        <v>0</v>
      </c>
      <c r="BC22" s="45">
        <v>0</v>
      </c>
      <c r="BD22" s="45">
        <v>0</v>
      </c>
      <c r="BE22" s="54">
        <v>0</v>
      </c>
      <c r="BF22" s="71">
        <v>0.021326145999999997</v>
      </c>
      <c r="BG22" s="53">
        <v>0</v>
      </c>
      <c r="BH22" s="45">
        <v>0</v>
      </c>
      <c r="BI22" s="45">
        <v>0</v>
      </c>
      <c r="BJ22" s="56">
        <v>0</v>
      </c>
      <c r="BK22" s="87">
        <f t="shared" si="3"/>
        <v>31.071265355999994</v>
      </c>
      <c r="BL22" s="103"/>
    </row>
    <row r="23" spans="1:64" ht="12.75">
      <c r="A23" s="92"/>
      <c r="B23" s="3" t="s">
        <v>111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1">
        <v>0.752900149</v>
      </c>
      <c r="I23" s="45">
        <v>99.076733</v>
      </c>
      <c r="J23" s="45">
        <v>0</v>
      </c>
      <c r="K23" s="45">
        <v>0</v>
      </c>
      <c r="L23" s="54">
        <v>2.497191305</v>
      </c>
      <c r="M23" s="71">
        <v>0</v>
      </c>
      <c r="N23" s="53">
        <v>0</v>
      </c>
      <c r="O23" s="45">
        <v>0</v>
      </c>
      <c r="P23" s="45">
        <v>0</v>
      </c>
      <c r="Q23" s="54">
        <v>0</v>
      </c>
      <c r="R23" s="71">
        <v>0.136268854</v>
      </c>
      <c r="S23" s="45">
        <v>5.9221</v>
      </c>
      <c r="T23" s="45">
        <v>0</v>
      </c>
      <c r="U23" s="45">
        <v>0</v>
      </c>
      <c r="V23" s="54">
        <v>4.4889518</v>
      </c>
      <c r="W23" s="71">
        <v>0</v>
      </c>
      <c r="X23" s="45">
        <v>0</v>
      </c>
      <c r="Y23" s="45">
        <v>0</v>
      </c>
      <c r="Z23" s="45">
        <v>0</v>
      </c>
      <c r="AA23" s="54">
        <v>0</v>
      </c>
      <c r="AB23" s="71">
        <v>0</v>
      </c>
      <c r="AC23" s="45">
        <v>0</v>
      </c>
      <c r="AD23" s="45">
        <v>0</v>
      </c>
      <c r="AE23" s="45">
        <v>0</v>
      </c>
      <c r="AF23" s="54">
        <v>0</v>
      </c>
      <c r="AG23" s="71">
        <v>0</v>
      </c>
      <c r="AH23" s="45">
        <v>0</v>
      </c>
      <c r="AI23" s="45">
        <v>0</v>
      </c>
      <c r="AJ23" s="45">
        <v>0</v>
      </c>
      <c r="AK23" s="54">
        <v>0</v>
      </c>
      <c r="AL23" s="71">
        <v>0</v>
      </c>
      <c r="AM23" s="45">
        <v>0</v>
      </c>
      <c r="AN23" s="45">
        <v>0</v>
      </c>
      <c r="AO23" s="45">
        <v>0</v>
      </c>
      <c r="AP23" s="54">
        <v>0</v>
      </c>
      <c r="AQ23" s="71">
        <v>0</v>
      </c>
      <c r="AR23" s="53">
        <v>0</v>
      </c>
      <c r="AS23" s="45">
        <v>0</v>
      </c>
      <c r="AT23" s="45">
        <v>0</v>
      </c>
      <c r="AU23" s="54">
        <v>0</v>
      </c>
      <c r="AV23" s="71">
        <v>0.552385757</v>
      </c>
      <c r="AW23" s="45">
        <v>22.094394011000002</v>
      </c>
      <c r="AX23" s="45">
        <v>0</v>
      </c>
      <c r="AY23" s="45">
        <v>0</v>
      </c>
      <c r="AZ23" s="54">
        <v>6.02245597</v>
      </c>
      <c r="BA23" s="71">
        <v>0</v>
      </c>
      <c r="BB23" s="53">
        <v>0</v>
      </c>
      <c r="BC23" s="45">
        <v>0</v>
      </c>
      <c r="BD23" s="45">
        <v>0</v>
      </c>
      <c r="BE23" s="54">
        <v>0</v>
      </c>
      <c r="BF23" s="71">
        <v>0.088312265</v>
      </c>
      <c r="BG23" s="53">
        <v>0.47118722599999996</v>
      </c>
      <c r="BH23" s="45">
        <v>0</v>
      </c>
      <c r="BI23" s="45">
        <v>0</v>
      </c>
      <c r="BJ23" s="56">
        <v>4.759971784</v>
      </c>
      <c r="BK23" s="87">
        <f t="shared" si="3"/>
        <v>146.862852121</v>
      </c>
      <c r="BL23" s="103"/>
    </row>
    <row r="24" spans="1:64" ht="12.75">
      <c r="A24" s="92"/>
      <c r="B24" s="3" t="s">
        <v>112</v>
      </c>
      <c r="C24" s="55">
        <v>0</v>
      </c>
      <c r="D24" s="53">
        <v>3.5448919350000003</v>
      </c>
      <c r="E24" s="45">
        <v>0</v>
      </c>
      <c r="F24" s="45">
        <v>0</v>
      </c>
      <c r="G24" s="54">
        <v>0</v>
      </c>
      <c r="H24" s="71">
        <v>0.204457546</v>
      </c>
      <c r="I24" s="45">
        <v>1.772445968</v>
      </c>
      <c r="J24" s="45">
        <v>0</v>
      </c>
      <c r="K24" s="45">
        <v>0</v>
      </c>
      <c r="L24" s="54">
        <v>11.934469514</v>
      </c>
      <c r="M24" s="71">
        <v>0</v>
      </c>
      <c r="N24" s="53">
        <v>0</v>
      </c>
      <c r="O24" s="45">
        <v>0</v>
      </c>
      <c r="P24" s="45">
        <v>0</v>
      </c>
      <c r="Q24" s="54">
        <v>0</v>
      </c>
      <c r="R24" s="71">
        <v>0.035698233999999995</v>
      </c>
      <c r="S24" s="45">
        <v>0</v>
      </c>
      <c r="T24" s="45">
        <v>0</v>
      </c>
      <c r="U24" s="45">
        <v>0</v>
      </c>
      <c r="V24" s="54">
        <v>0.354489194</v>
      </c>
      <c r="W24" s="71">
        <v>0</v>
      </c>
      <c r="X24" s="45">
        <v>0</v>
      </c>
      <c r="Y24" s="45">
        <v>0</v>
      </c>
      <c r="Z24" s="45">
        <v>0</v>
      </c>
      <c r="AA24" s="54">
        <v>0</v>
      </c>
      <c r="AB24" s="71">
        <v>0</v>
      </c>
      <c r="AC24" s="45">
        <v>0</v>
      </c>
      <c r="AD24" s="45">
        <v>0</v>
      </c>
      <c r="AE24" s="45">
        <v>0</v>
      </c>
      <c r="AF24" s="54">
        <v>0</v>
      </c>
      <c r="AG24" s="71">
        <v>0</v>
      </c>
      <c r="AH24" s="45">
        <v>0</v>
      </c>
      <c r="AI24" s="45">
        <v>0</v>
      </c>
      <c r="AJ24" s="45">
        <v>0</v>
      </c>
      <c r="AK24" s="54">
        <v>0</v>
      </c>
      <c r="AL24" s="71">
        <v>0</v>
      </c>
      <c r="AM24" s="45">
        <v>0</v>
      </c>
      <c r="AN24" s="45">
        <v>0</v>
      </c>
      <c r="AO24" s="45">
        <v>0</v>
      </c>
      <c r="AP24" s="54">
        <v>0</v>
      </c>
      <c r="AQ24" s="71">
        <v>0</v>
      </c>
      <c r="AR24" s="53">
        <v>0</v>
      </c>
      <c r="AS24" s="45">
        <v>0</v>
      </c>
      <c r="AT24" s="45">
        <v>0</v>
      </c>
      <c r="AU24" s="54">
        <v>0</v>
      </c>
      <c r="AV24" s="71">
        <v>0.402284264</v>
      </c>
      <c r="AW24" s="45">
        <v>3.5600201310000004</v>
      </c>
      <c r="AX24" s="45">
        <v>0</v>
      </c>
      <c r="AY24" s="45">
        <v>0</v>
      </c>
      <c r="AZ24" s="54">
        <v>10.14024569</v>
      </c>
      <c r="BA24" s="71">
        <v>0</v>
      </c>
      <c r="BB24" s="53">
        <v>0</v>
      </c>
      <c r="BC24" s="45">
        <v>0</v>
      </c>
      <c r="BD24" s="45">
        <v>0</v>
      </c>
      <c r="BE24" s="54">
        <v>0</v>
      </c>
      <c r="BF24" s="71">
        <v>0.06346475399999998</v>
      </c>
      <c r="BG24" s="53">
        <v>0</v>
      </c>
      <c r="BH24" s="45">
        <v>0</v>
      </c>
      <c r="BI24" s="45">
        <v>0</v>
      </c>
      <c r="BJ24" s="56">
        <v>0.15278551899999998</v>
      </c>
      <c r="BK24" s="87">
        <f t="shared" si="3"/>
        <v>32.165252749000004</v>
      </c>
      <c r="BL24" s="103"/>
    </row>
    <row r="25" spans="1:64" ht="12.75">
      <c r="A25" s="92"/>
      <c r="B25" s="3" t="s">
        <v>113</v>
      </c>
      <c r="C25" s="55">
        <v>0</v>
      </c>
      <c r="D25" s="53">
        <v>11.80022903</v>
      </c>
      <c r="E25" s="45">
        <v>0</v>
      </c>
      <c r="F25" s="45">
        <v>0</v>
      </c>
      <c r="G25" s="54">
        <v>0</v>
      </c>
      <c r="H25" s="71">
        <v>0.216380714</v>
      </c>
      <c r="I25" s="45">
        <v>180.47935939</v>
      </c>
      <c r="J25" s="45">
        <v>0</v>
      </c>
      <c r="K25" s="45">
        <v>0</v>
      </c>
      <c r="L25" s="54">
        <v>20.737239231</v>
      </c>
      <c r="M25" s="71">
        <v>0</v>
      </c>
      <c r="N25" s="53">
        <v>0</v>
      </c>
      <c r="O25" s="45">
        <v>0</v>
      </c>
      <c r="P25" s="45">
        <v>0</v>
      </c>
      <c r="Q25" s="54">
        <v>0</v>
      </c>
      <c r="R25" s="71">
        <v>0.037170668000000004</v>
      </c>
      <c r="S25" s="45">
        <v>5.900114515</v>
      </c>
      <c r="T25" s="45">
        <v>0</v>
      </c>
      <c r="U25" s="45">
        <v>0</v>
      </c>
      <c r="V25" s="54">
        <v>0.413598027</v>
      </c>
      <c r="W25" s="71">
        <v>0</v>
      </c>
      <c r="X25" s="45">
        <v>0</v>
      </c>
      <c r="Y25" s="45">
        <v>0</v>
      </c>
      <c r="Z25" s="45">
        <v>0</v>
      </c>
      <c r="AA25" s="54">
        <v>0</v>
      </c>
      <c r="AB25" s="71">
        <v>0</v>
      </c>
      <c r="AC25" s="45">
        <v>0</v>
      </c>
      <c r="AD25" s="45">
        <v>0</v>
      </c>
      <c r="AE25" s="45">
        <v>0</v>
      </c>
      <c r="AF25" s="54">
        <v>0</v>
      </c>
      <c r="AG25" s="71">
        <v>0</v>
      </c>
      <c r="AH25" s="45">
        <v>0</v>
      </c>
      <c r="AI25" s="45">
        <v>0</v>
      </c>
      <c r="AJ25" s="45">
        <v>0</v>
      </c>
      <c r="AK25" s="54">
        <v>0</v>
      </c>
      <c r="AL25" s="71">
        <v>0</v>
      </c>
      <c r="AM25" s="45">
        <v>0</v>
      </c>
      <c r="AN25" s="45">
        <v>0</v>
      </c>
      <c r="AO25" s="45">
        <v>0</v>
      </c>
      <c r="AP25" s="54">
        <v>0</v>
      </c>
      <c r="AQ25" s="71">
        <v>0</v>
      </c>
      <c r="AR25" s="53">
        <v>0</v>
      </c>
      <c r="AS25" s="45">
        <v>0</v>
      </c>
      <c r="AT25" s="45">
        <v>0</v>
      </c>
      <c r="AU25" s="54">
        <v>0</v>
      </c>
      <c r="AV25" s="71">
        <v>0.423018354</v>
      </c>
      <c r="AW25" s="45">
        <v>29.471644544999997</v>
      </c>
      <c r="AX25" s="45">
        <v>0</v>
      </c>
      <c r="AY25" s="45">
        <v>0</v>
      </c>
      <c r="AZ25" s="54">
        <v>18.032066370000003</v>
      </c>
      <c r="BA25" s="71">
        <v>0</v>
      </c>
      <c r="BB25" s="53">
        <v>0</v>
      </c>
      <c r="BC25" s="45">
        <v>0</v>
      </c>
      <c r="BD25" s="45">
        <v>0</v>
      </c>
      <c r="BE25" s="54">
        <v>0</v>
      </c>
      <c r="BF25" s="71">
        <v>0.07452275400000001</v>
      </c>
      <c r="BG25" s="53">
        <v>0</v>
      </c>
      <c r="BH25" s="45">
        <v>0</v>
      </c>
      <c r="BI25" s="45">
        <v>0</v>
      </c>
      <c r="BJ25" s="56">
        <v>0.058688581000000004</v>
      </c>
      <c r="BK25" s="87">
        <f t="shared" si="3"/>
        <v>267.644032179</v>
      </c>
      <c r="BL25" s="103"/>
    </row>
    <row r="26" spans="1:64" ht="12.75">
      <c r="A26" s="92"/>
      <c r="B26" s="3" t="s">
        <v>114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1">
        <v>0.158065039</v>
      </c>
      <c r="I26" s="45">
        <v>215.07800440399998</v>
      </c>
      <c r="J26" s="45">
        <v>0</v>
      </c>
      <c r="K26" s="45">
        <v>0</v>
      </c>
      <c r="L26" s="54">
        <v>10.615387392</v>
      </c>
      <c r="M26" s="71">
        <v>0</v>
      </c>
      <c r="N26" s="53">
        <v>0</v>
      </c>
      <c r="O26" s="45">
        <v>0</v>
      </c>
      <c r="P26" s="45">
        <v>0</v>
      </c>
      <c r="Q26" s="54">
        <v>0</v>
      </c>
      <c r="R26" s="71">
        <v>0.007131938000000001</v>
      </c>
      <c r="S26" s="45">
        <v>5.894162905</v>
      </c>
      <c r="T26" s="45">
        <v>0</v>
      </c>
      <c r="U26" s="45">
        <v>0</v>
      </c>
      <c r="V26" s="54">
        <v>0.129671584</v>
      </c>
      <c r="W26" s="71">
        <v>0</v>
      </c>
      <c r="X26" s="45">
        <v>0</v>
      </c>
      <c r="Y26" s="45">
        <v>0</v>
      </c>
      <c r="Z26" s="45">
        <v>0</v>
      </c>
      <c r="AA26" s="54">
        <v>0</v>
      </c>
      <c r="AB26" s="71">
        <v>0</v>
      </c>
      <c r="AC26" s="45">
        <v>0</v>
      </c>
      <c r="AD26" s="45">
        <v>0</v>
      </c>
      <c r="AE26" s="45">
        <v>0</v>
      </c>
      <c r="AF26" s="54">
        <v>0</v>
      </c>
      <c r="AG26" s="71">
        <v>0</v>
      </c>
      <c r="AH26" s="45">
        <v>0</v>
      </c>
      <c r="AI26" s="45">
        <v>0</v>
      </c>
      <c r="AJ26" s="45">
        <v>0</v>
      </c>
      <c r="AK26" s="54">
        <v>0</v>
      </c>
      <c r="AL26" s="71">
        <v>0</v>
      </c>
      <c r="AM26" s="45">
        <v>0</v>
      </c>
      <c r="AN26" s="45">
        <v>0</v>
      </c>
      <c r="AO26" s="45">
        <v>0</v>
      </c>
      <c r="AP26" s="54">
        <v>0</v>
      </c>
      <c r="AQ26" s="71">
        <v>0</v>
      </c>
      <c r="AR26" s="53">
        <v>0</v>
      </c>
      <c r="AS26" s="45">
        <v>0</v>
      </c>
      <c r="AT26" s="45">
        <v>0</v>
      </c>
      <c r="AU26" s="54">
        <v>0</v>
      </c>
      <c r="AV26" s="71">
        <v>0.125485668</v>
      </c>
      <c r="AW26" s="45">
        <v>7.298081031000001</v>
      </c>
      <c r="AX26" s="45">
        <v>0</v>
      </c>
      <c r="AY26" s="45">
        <v>0</v>
      </c>
      <c r="AZ26" s="54">
        <v>32.629789404</v>
      </c>
      <c r="BA26" s="71">
        <v>0</v>
      </c>
      <c r="BB26" s="53">
        <v>0</v>
      </c>
      <c r="BC26" s="45">
        <v>0</v>
      </c>
      <c r="BD26" s="45">
        <v>0</v>
      </c>
      <c r="BE26" s="54">
        <v>0</v>
      </c>
      <c r="BF26" s="71">
        <v>0.071538619</v>
      </c>
      <c r="BG26" s="53">
        <v>0</v>
      </c>
      <c r="BH26" s="45">
        <v>0</v>
      </c>
      <c r="BI26" s="45">
        <v>0</v>
      </c>
      <c r="BJ26" s="56">
        <v>0.410467129</v>
      </c>
      <c r="BK26" s="87">
        <f t="shared" si="3"/>
        <v>272.417785113</v>
      </c>
      <c r="BL26" s="103"/>
    </row>
    <row r="27" spans="1:64" ht="12.75">
      <c r="A27" s="92"/>
      <c r="B27" s="3" t="s">
        <v>115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1">
        <v>0.12414073</v>
      </c>
      <c r="I27" s="45">
        <v>223.54535804</v>
      </c>
      <c r="J27" s="45">
        <v>0</v>
      </c>
      <c r="K27" s="45">
        <v>0</v>
      </c>
      <c r="L27" s="54">
        <v>7.68031257</v>
      </c>
      <c r="M27" s="71">
        <v>0</v>
      </c>
      <c r="N27" s="53">
        <v>0</v>
      </c>
      <c r="O27" s="45">
        <v>0</v>
      </c>
      <c r="P27" s="45">
        <v>0</v>
      </c>
      <c r="Q27" s="54">
        <v>0</v>
      </c>
      <c r="R27" s="71">
        <v>0.0167659</v>
      </c>
      <c r="S27" s="45">
        <v>12.942099676</v>
      </c>
      <c r="T27" s="45">
        <v>0</v>
      </c>
      <c r="U27" s="45">
        <v>0</v>
      </c>
      <c r="V27" s="54">
        <v>0</v>
      </c>
      <c r="W27" s="71">
        <v>0</v>
      </c>
      <c r="X27" s="45">
        <v>0</v>
      </c>
      <c r="Y27" s="45">
        <v>0</v>
      </c>
      <c r="Z27" s="45">
        <v>0</v>
      </c>
      <c r="AA27" s="54">
        <v>0</v>
      </c>
      <c r="AB27" s="71">
        <v>0</v>
      </c>
      <c r="AC27" s="45">
        <v>0</v>
      </c>
      <c r="AD27" s="45">
        <v>0</v>
      </c>
      <c r="AE27" s="45">
        <v>0</v>
      </c>
      <c r="AF27" s="54">
        <v>0</v>
      </c>
      <c r="AG27" s="71">
        <v>0</v>
      </c>
      <c r="AH27" s="45">
        <v>0</v>
      </c>
      <c r="AI27" s="45">
        <v>0</v>
      </c>
      <c r="AJ27" s="45">
        <v>0</v>
      </c>
      <c r="AK27" s="54">
        <v>0</v>
      </c>
      <c r="AL27" s="71">
        <v>0</v>
      </c>
      <c r="AM27" s="45">
        <v>0</v>
      </c>
      <c r="AN27" s="45">
        <v>0</v>
      </c>
      <c r="AO27" s="45">
        <v>0</v>
      </c>
      <c r="AP27" s="54">
        <v>0</v>
      </c>
      <c r="AQ27" s="71">
        <v>0</v>
      </c>
      <c r="AR27" s="53">
        <v>0</v>
      </c>
      <c r="AS27" s="45">
        <v>0</v>
      </c>
      <c r="AT27" s="45">
        <v>0</v>
      </c>
      <c r="AU27" s="54">
        <v>0</v>
      </c>
      <c r="AV27" s="71">
        <v>0.170549557</v>
      </c>
      <c r="AW27" s="45">
        <v>11.717819829000002</v>
      </c>
      <c r="AX27" s="45">
        <v>0</v>
      </c>
      <c r="AY27" s="45">
        <v>0</v>
      </c>
      <c r="AZ27" s="54">
        <v>18.602988601</v>
      </c>
      <c r="BA27" s="71">
        <v>0</v>
      </c>
      <c r="BB27" s="53">
        <v>0</v>
      </c>
      <c r="BC27" s="45">
        <v>0</v>
      </c>
      <c r="BD27" s="45">
        <v>0</v>
      </c>
      <c r="BE27" s="54">
        <v>0</v>
      </c>
      <c r="BF27" s="71">
        <v>0</v>
      </c>
      <c r="BG27" s="53">
        <v>0</v>
      </c>
      <c r="BH27" s="45">
        <v>0</v>
      </c>
      <c r="BI27" s="45">
        <v>0</v>
      </c>
      <c r="BJ27" s="56">
        <v>0.114128908</v>
      </c>
      <c r="BK27" s="87">
        <f t="shared" si="3"/>
        <v>274.914163811</v>
      </c>
      <c r="BL27" s="103"/>
    </row>
    <row r="28" spans="1:64" ht="12.75">
      <c r="A28" s="92"/>
      <c r="B28" s="3" t="s">
        <v>116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1">
        <v>0.158848331</v>
      </c>
      <c r="I28" s="45">
        <v>295.328138379</v>
      </c>
      <c r="J28" s="45">
        <v>0</v>
      </c>
      <c r="K28" s="45">
        <v>0</v>
      </c>
      <c r="L28" s="54">
        <v>8.727475961</v>
      </c>
      <c r="M28" s="71">
        <v>0</v>
      </c>
      <c r="N28" s="53">
        <v>0</v>
      </c>
      <c r="O28" s="45">
        <v>0</v>
      </c>
      <c r="P28" s="45">
        <v>0</v>
      </c>
      <c r="Q28" s="54">
        <v>0</v>
      </c>
      <c r="R28" s="71">
        <v>0.000764794</v>
      </c>
      <c r="S28" s="45">
        <v>5.883030645000001</v>
      </c>
      <c r="T28" s="45">
        <v>0</v>
      </c>
      <c r="U28" s="45">
        <v>0</v>
      </c>
      <c r="V28" s="54">
        <v>0.18825698100000002</v>
      </c>
      <c r="W28" s="71">
        <v>0</v>
      </c>
      <c r="X28" s="45">
        <v>0</v>
      </c>
      <c r="Y28" s="45">
        <v>0</v>
      </c>
      <c r="Z28" s="45">
        <v>0</v>
      </c>
      <c r="AA28" s="54">
        <v>0</v>
      </c>
      <c r="AB28" s="71">
        <v>0</v>
      </c>
      <c r="AC28" s="45">
        <v>0</v>
      </c>
      <c r="AD28" s="45">
        <v>0</v>
      </c>
      <c r="AE28" s="45">
        <v>0</v>
      </c>
      <c r="AF28" s="54">
        <v>0</v>
      </c>
      <c r="AG28" s="71">
        <v>0</v>
      </c>
      <c r="AH28" s="45">
        <v>0</v>
      </c>
      <c r="AI28" s="45">
        <v>0</v>
      </c>
      <c r="AJ28" s="45">
        <v>0</v>
      </c>
      <c r="AK28" s="54">
        <v>0</v>
      </c>
      <c r="AL28" s="71">
        <v>0</v>
      </c>
      <c r="AM28" s="45">
        <v>0</v>
      </c>
      <c r="AN28" s="45">
        <v>0</v>
      </c>
      <c r="AO28" s="45">
        <v>0</v>
      </c>
      <c r="AP28" s="54">
        <v>0</v>
      </c>
      <c r="AQ28" s="71">
        <v>0</v>
      </c>
      <c r="AR28" s="53">
        <v>0</v>
      </c>
      <c r="AS28" s="45">
        <v>0</v>
      </c>
      <c r="AT28" s="45">
        <v>0</v>
      </c>
      <c r="AU28" s="54">
        <v>0</v>
      </c>
      <c r="AV28" s="71">
        <v>0.114016132</v>
      </c>
      <c r="AW28" s="45">
        <v>10.325115342</v>
      </c>
      <c r="AX28" s="45">
        <v>0</v>
      </c>
      <c r="AY28" s="45">
        <v>0</v>
      </c>
      <c r="AZ28" s="54">
        <v>17.102393295000002</v>
      </c>
      <c r="BA28" s="71">
        <v>0</v>
      </c>
      <c r="BB28" s="53">
        <v>0</v>
      </c>
      <c r="BC28" s="45">
        <v>0</v>
      </c>
      <c r="BD28" s="45">
        <v>0</v>
      </c>
      <c r="BE28" s="54">
        <v>0</v>
      </c>
      <c r="BF28" s="71">
        <v>0.044955536</v>
      </c>
      <c r="BG28" s="53">
        <v>0</v>
      </c>
      <c r="BH28" s="45">
        <v>0</v>
      </c>
      <c r="BI28" s="45">
        <v>0</v>
      </c>
      <c r="BJ28" s="56">
        <v>0.005853585</v>
      </c>
      <c r="BK28" s="87">
        <f t="shared" si="3"/>
        <v>337.87884898100003</v>
      </c>
      <c r="BL28" s="103"/>
    </row>
    <row r="29" spans="1:64" ht="12.75">
      <c r="A29" s="92"/>
      <c r="B29" s="3" t="s">
        <v>117</v>
      </c>
      <c r="C29" s="55">
        <v>0</v>
      </c>
      <c r="D29" s="53">
        <v>23.43238064</v>
      </c>
      <c r="E29" s="45">
        <v>0</v>
      </c>
      <c r="F29" s="45">
        <v>0</v>
      </c>
      <c r="G29" s="54">
        <v>0</v>
      </c>
      <c r="H29" s="71">
        <v>0.056120552000000004</v>
      </c>
      <c r="I29" s="45">
        <v>230.63320644899997</v>
      </c>
      <c r="J29" s="45">
        <v>0</v>
      </c>
      <c r="K29" s="45">
        <v>0</v>
      </c>
      <c r="L29" s="54">
        <v>10.163209293000001</v>
      </c>
      <c r="M29" s="71">
        <v>0</v>
      </c>
      <c r="N29" s="53">
        <v>0</v>
      </c>
      <c r="O29" s="45">
        <v>0</v>
      </c>
      <c r="P29" s="45">
        <v>0</v>
      </c>
      <c r="Q29" s="54">
        <v>0</v>
      </c>
      <c r="R29" s="71">
        <v>0.012301942</v>
      </c>
      <c r="S29" s="45">
        <v>0</v>
      </c>
      <c r="T29" s="45">
        <v>0</v>
      </c>
      <c r="U29" s="45">
        <v>0</v>
      </c>
      <c r="V29" s="54">
        <v>0</v>
      </c>
      <c r="W29" s="71">
        <v>0</v>
      </c>
      <c r="X29" s="45">
        <v>0</v>
      </c>
      <c r="Y29" s="45">
        <v>0</v>
      </c>
      <c r="Z29" s="45">
        <v>0</v>
      </c>
      <c r="AA29" s="54">
        <v>0</v>
      </c>
      <c r="AB29" s="71">
        <v>0</v>
      </c>
      <c r="AC29" s="45">
        <v>0</v>
      </c>
      <c r="AD29" s="45">
        <v>0</v>
      </c>
      <c r="AE29" s="45">
        <v>0</v>
      </c>
      <c r="AF29" s="54">
        <v>0</v>
      </c>
      <c r="AG29" s="71">
        <v>0</v>
      </c>
      <c r="AH29" s="45">
        <v>0</v>
      </c>
      <c r="AI29" s="45">
        <v>0</v>
      </c>
      <c r="AJ29" s="45">
        <v>0</v>
      </c>
      <c r="AK29" s="54">
        <v>0</v>
      </c>
      <c r="AL29" s="71">
        <v>0</v>
      </c>
      <c r="AM29" s="45">
        <v>0</v>
      </c>
      <c r="AN29" s="45">
        <v>0</v>
      </c>
      <c r="AO29" s="45">
        <v>0</v>
      </c>
      <c r="AP29" s="54">
        <v>0</v>
      </c>
      <c r="AQ29" s="71">
        <v>0</v>
      </c>
      <c r="AR29" s="53">
        <v>0</v>
      </c>
      <c r="AS29" s="45">
        <v>0</v>
      </c>
      <c r="AT29" s="45">
        <v>0</v>
      </c>
      <c r="AU29" s="54">
        <v>0</v>
      </c>
      <c r="AV29" s="71">
        <v>0.1211841</v>
      </c>
      <c r="AW29" s="45">
        <v>16.07186424</v>
      </c>
      <c r="AX29" s="45">
        <v>0</v>
      </c>
      <c r="AY29" s="45">
        <v>0</v>
      </c>
      <c r="AZ29" s="54">
        <v>14.083685684999999</v>
      </c>
      <c r="BA29" s="71">
        <v>0</v>
      </c>
      <c r="BB29" s="53">
        <v>0</v>
      </c>
      <c r="BC29" s="45">
        <v>0</v>
      </c>
      <c r="BD29" s="45">
        <v>0</v>
      </c>
      <c r="BE29" s="54">
        <v>0</v>
      </c>
      <c r="BF29" s="71">
        <v>0.019118807999999998</v>
      </c>
      <c r="BG29" s="53">
        <v>0</v>
      </c>
      <c r="BH29" s="45">
        <v>0</v>
      </c>
      <c r="BI29" s="45">
        <v>0</v>
      </c>
      <c r="BJ29" s="56">
        <v>0.062952172</v>
      </c>
      <c r="BK29" s="87">
        <f t="shared" si="3"/>
        <v>294.65602388099995</v>
      </c>
      <c r="BL29" s="103"/>
    </row>
    <row r="30" spans="1:64" ht="12.75">
      <c r="A30" s="92"/>
      <c r="B30" s="3" t="s">
        <v>118</v>
      </c>
      <c r="C30" s="55">
        <v>0</v>
      </c>
      <c r="D30" s="53">
        <v>5.8516629049999995</v>
      </c>
      <c r="E30" s="45">
        <v>0</v>
      </c>
      <c r="F30" s="45">
        <v>0</v>
      </c>
      <c r="G30" s="54">
        <v>0</v>
      </c>
      <c r="H30" s="71">
        <v>0.145557227</v>
      </c>
      <c r="I30" s="45">
        <v>384.746836004</v>
      </c>
      <c r="J30" s="45">
        <v>0</v>
      </c>
      <c r="K30" s="45">
        <v>0</v>
      </c>
      <c r="L30" s="54">
        <v>28.520268477</v>
      </c>
      <c r="M30" s="71">
        <v>0</v>
      </c>
      <c r="N30" s="53">
        <v>0</v>
      </c>
      <c r="O30" s="45">
        <v>0</v>
      </c>
      <c r="P30" s="45">
        <v>0</v>
      </c>
      <c r="Q30" s="54">
        <v>0</v>
      </c>
      <c r="R30" s="71">
        <v>0.027502816</v>
      </c>
      <c r="S30" s="45">
        <v>7.021995486</v>
      </c>
      <c r="T30" s="45">
        <v>0</v>
      </c>
      <c r="U30" s="45">
        <v>0</v>
      </c>
      <c r="V30" s="54">
        <v>0</v>
      </c>
      <c r="W30" s="71">
        <v>0</v>
      </c>
      <c r="X30" s="45">
        <v>0</v>
      </c>
      <c r="Y30" s="45">
        <v>0</v>
      </c>
      <c r="Z30" s="45">
        <v>0</v>
      </c>
      <c r="AA30" s="54">
        <v>0</v>
      </c>
      <c r="AB30" s="71">
        <v>0</v>
      </c>
      <c r="AC30" s="45">
        <v>0</v>
      </c>
      <c r="AD30" s="45">
        <v>0</v>
      </c>
      <c r="AE30" s="45">
        <v>0</v>
      </c>
      <c r="AF30" s="54">
        <v>0</v>
      </c>
      <c r="AG30" s="71">
        <v>0</v>
      </c>
      <c r="AH30" s="45">
        <v>0</v>
      </c>
      <c r="AI30" s="45">
        <v>0</v>
      </c>
      <c r="AJ30" s="45">
        <v>0</v>
      </c>
      <c r="AK30" s="54">
        <v>0</v>
      </c>
      <c r="AL30" s="71">
        <v>0</v>
      </c>
      <c r="AM30" s="45">
        <v>0</v>
      </c>
      <c r="AN30" s="45">
        <v>0</v>
      </c>
      <c r="AO30" s="45">
        <v>0</v>
      </c>
      <c r="AP30" s="54">
        <v>0</v>
      </c>
      <c r="AQ30" s="71">
        <v>0</v>
      </c>
      <c r="AR30" s="53">
        <v>0</v>
      </c>
      <c r="AS30" s="45">
        <v>0</v>
      </c>
      <c r="AT30" s="45">
        <v>0</v>
      </c>
      <c r="AU30" s="54">
        <v>0</v>
      </c>
      <c r="AV30" s="71">
        <v>0.588539536</v>
      </c>
      <c r="AW30" s="45">
        <v>13.696012477</v>
      </c>
      <c r="AX30" s="45">
        <v>0</v>
      </c>
      <c r="AY30" s="45">
        <v>0</v>
      </c>
      <c r="AZ30" s="54">
        <v>57.08991265499999</v>
      </c>
      <c r="BA30" s="71">
        <v>0</v>
      </c>
      <c r="BB30" s="53">
        <v>0</v>
      </c>
      <c r="BC30" s="45">
        <v>0</v>
      </c>
      <c r="BD30" s="45">
        <v>0</v>
      </c>
      <c r="BE30" s="54">
        <v>0</v>
      </c>
      <c r="BF30" s="71">
        <v>0.088158584</v>
      </c>
      <c r="BG30" s="53">
        <v>0</v>
      </c>
      <c r="BH30" s="45">
        <v>0</v>
      </c>
      <c r="BI30" s="45">
        <v>0</v>
      </c>
      <c r="BJ30" s="56">
        <v>0.819863185</v>
      </c>
      <c r="BK30" s="87">
        <f t="shared" si="3"/>
        <v>498.5963093519999</v>
      </c>
      <c r="BL30" s="103"/>
    </row>
    <row r="31" spans="1:64" ht="12.75">
      <c r="A31" s="92"/>
      <c r="B31" s="3" t="s">
        <v>119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1">
        <v>0.24802158300000002</v>
      </c>
      <c r="I31" s="45">
        <v>97.90942538899999</v>
      </c>
      <c r="J31" s="45">
        <v>0</v>
      </c>
      <c r="K31" s="45">
        <v>0</v>
      </c>
      <c r="L31" s="54">
        <v>35.844958733999995</v>
      </c>
      <c r="M31" s="71">
        <v>0</v>
      </c>
      <c r="N31" s="53">
        <v>0</v>
      </c>
      <c r="O31" s="45">
        <v>0</v>
      </c>
      <c r="P31" s="45">
        <v>0</v>
      </c>
      <c r="Q31" s="54">
        <v>0</v>
      </c>
      <c r="R31" s="71">
        <v>0.072340692</v>
      </c>
      <c r="S31" s="45">
        <v>0</v>
      </c>
      <c r="T31" s="45">
        <v>0</v>
      </c>
      <c r="U31" s="45">
        <v>0</v>
      </c>
      <c r="V31" s="54">
        <v>0.23316903199999997</v>
      </c>
      <c r="W31" s="71">
        <v>0</v>
      </c>
      <c r="X31" s="45">
        <v>0</v>
      </c>
      <c r="Y31" s="45">
        <v>0</v>
      </c>
      <c r="Z31" s="45">
        <v>0</v>
      </c>
      <c r="AA31" s="54">
        <v>0</v>
      </c>
      <c r="AB31" s="71">
        <v>0</v>
      </c>
      <c r="AC31" s="45">
        <v>0</v>
      </c>
      <c r="AD31" s="45">
        <v>0</v>
      </c>
      <c r="AE31" s="45">
        <v>0</v>
      </c>
      <c r="AF31" s="54">
        <v>0</v>
      </c>
      <c r="AG31" s="71">
        <v>0</v>
      </c>
      <c r="AH31" s="45">
        <v>0</v>
      </c>
      <c r="AI31" s="45">
        <v>0</v>
      </c>
      <c r="AJ31" s="45">
        <v>0</v>
      </c>
      <c r="AK31" s="54">
        <v>0</v>
      </c>
      <c r="AL31" s="71">
        <v>0</v>
      </c>
      <c r="AM31" s="45">
        <v>0</v>
      </c>
      <c r="AN31" s="45">
        <v>0</v>
      </c>
      <c r="AO31" s="45">
        <v>0</v>
      </c>
      <c r="AP31" s="54">
        <v>0</v>
      </c>
      <c r="AQ31" s="71">
        <v>0</v>
      </c>
      <c r="AR31" s="53">
        <v>0</v>
      </c>
      <c r="AS31" s="45">
        <v>0</v>
      </c>
      <c r="AT31" s="45">
        <v>0</v>
      </c>
      <c r="AU31" s="54">
        <v>0</v>
      </c>
      <c r="AV31" s="71">
        <v>0.6680594550000001</v>
      </c>
      <c r="AW31" s="45">
        <v>6.104010414999999</v>
      </c>
      <c r="AX31" s="45">
        <v>0</v>
      </c>
      <c r="AY31" s="45">
        <v>0</v>
      </c>
      <c r="AZ31" s="54">
        <v>23.951262750999998</v>
      </c>
      <c r="BA31" s="71">
        <v>0</v>
      </c>
      <c r="BB31" s="53">
        <v>0</v>
      </c>
      <c r="BC31" s="45">
        <v>0</v>
      </c>
      <c r="BD31" s="45">
        <v>0</v>
      </c>
      <c r="BE31" s="54">
        <v>0</v>
      </c>
      <c r="BF31" s="71">
        <v>0.029815276999999998</v>
      </c>
      <c r="BG31" s="53">
        <v>0</v>
      </c>
      <c r="BH31" s="45">
        <v>0</v>
      </c>
      <c r="BI31" s="45">
        <v>0</v>
      </c>
      <c r="BJ31" s="56">
        <v>1.793912138</v>
      </c>
      <c r="BK31" s="87">
        <f t="shared" si="3"/>
        <v>166.854975466</v>
      </c>
      <c r="BL31" s="103"/>
    </row>
    <row r="32" spans="1:64" ht="12.75">
      <c r="A32" s="92"/>
      <c r="B32" s="3" t="s">
        <v>120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1">
        <v>0.585285926</v>
      </c>
      <c r="I32" s="45">
        <v>211.234729573</v>
      </c>
      <c r="J32" s="45">
        <v>0</v>
      </c>
      <c r="K32" s="45">
        <v>0</v>
      </c>
      <c r="L32" s="54">
        <v>22.161392363</v>
      </c>
      <c r="M32" s="71">
        <v>0</v>
      </c>
      <c r="N32" s="53">
        <v>0</v>
      </c>
      <c r="O32" s="45">
        <v>0</v>
      </c>
      <c r="P32" s="45">
        <v>0</v>
      </c>
      <c r="Q32" s="54">
        <v>0</v>
      </c>
      <c r="R32" s="71">
        <v>0.025788510999999997</v>
      </c>
      <c r="S32" s="45">
        <v>0</v>
      </c>
      <c r="T32" s="45">
        <v>0</v>
      </c>
      <c r="U32" s="45">
        <v>0</v>
      </c>
      <c r="V32" s="54">
        <v>12.566087738</v>
      </c>
      <c r="W32" s="71">
        <v>0</v>
      </c>
      <c r="X32" s="45">
        <v>0</v>
      </c>
      <c r="Y32" s="45">
        <v>0</v>
      </c>
      <c r="Z32" s="45">
        <v>0</v>
      </c>
      <c r="AA32" s="54">
        <v>0</v>
      </c>
      <c r="AB32" s="71">
        <v>0</v>
      </c>
      <c r="AC32" s="45">
        <v>0</v>
      </c>
      <c r="AD32" s="45">
        <v>0</v>
      </c>
      <c r="AE32" s="45">
        <v>0</v>
      </c>
      <c r="AF32" s="54">
        <v>0</v>
      </c>
      <c r="AG32" s="71">
        <v>0</v>
      </c>
      <c r="AH32" s="45">
        <v>0</v>
      </c>
      <c r="AI32" s="45">
        <v>0</v>
      </c>
      <c r="AJ32" s="45">
        <v>0</v>
      </c>
      <c r="AK32" s="54">
        <v>0</v>
      </c>
      <c r="AL32" s="71">
        <v>0</v>
      </c>
      <c r="AM32" s="45">
        <v>0</v>
      </c>
      <c r="AN32" s="45">
        <v>0</v>
      </c>
      <c r="AO32" s="45">
        <v>0</v>
      </c>
      <c r="AP32" s="54">
        <v>0</v>
      </c>
      <c r="AQ32" s="71">
        <v>0</v>
      </c>
      <c r="AR32" s="53">
        <v>0</v>
      </c>
      <c r="AS32" s="45">
        <v>0</v>
      </c>
      <c r="AT32" s="45">
        <v>0</v>
      </c>
      <c r="AU32" s="54">
        <v>0</v>
      </c>
      <c r="AV32" s="71">
        <v>0.342803026</v>
      </c>
      <c r="AW32" s="45">
        <v>35.367844989999995</v>
      </c>
      <c r="AX32" s="45">
        <v>0</v>
      </c>
      <c r="AY32" s="45">
        <v>0</v>
      </c>
      <c r="AZ32" s="54">
        <v>37.099308977999996</v>
      </c>
      <c r="BA32" s="71">
        <v>0</v>
      </c>
      <c r="BB32" s="53">
        <v>0</v>
      </c>
      <c r="BC32" s="45">
        <v>0</v>
      </c>
      <c r="BD32" s="45">
        <v>0</v>
      </c>
      <c r="BE32" s="54">
        <v>0</v>
      </c>
      <c r="BF32" s="71">
        <v>0.047966261999999996</v>
      </c>
      <c r="BG32" s="53">
        <v>1.7505933870000001</v>
      </c>
      <c r="BH32" s="45">
        <v>0</v>
      </c>
      <c r="BI32" s="45">
        <v>0</v>
      </c>
      <c r="BJ32" s="56">
        <v>6.547219267</v>
      </c>
      <c r="BK32" s="87">
        <f t="shared" si="3"/>
        <v>327.729020021</v>
      </c>
      <c r="BL32" s="103"/>
    </row>
    <row r="33" spans="1:64" ht="12.75">
      <c r="A33" s="92"/>
      <c r="B33" s="3" t="s">
        <v>121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1">
        <v>0.12306708000000001</v>
      </c>
      <c r="I33" s="45">
        <v>196.885156571</v>
      </c>
      <c r="J33" s="45">
        <v>0</v>
      </c>
      <c r="K33" s="45">
        <v>0</v>
      </c>
      <c r="L33" s="54">
        <v>31.178611318999998</v>
      </c>
      <c r="M33" s="71">
        <v>0</v>
      </c>
      <c r="N33" s="53">
        <v>0</v>
      </c>
      <c r="O33" s="45">
        <v>0</v>
      </c>
      <c r="P33" s="45">
        <v>0</v>
      </c>
      <c r="Q33" s="54">
        <v>0</v>
      </c>
      <c r="R33" s="71">
        <v>0.047288584</v>
      </c>
      <c r="S33" s="45">
        <v>11.67619355</v>
      </c>
      <c r="T33" s="45">
        <v>0</v>
      </c>
      <c r="U33" s="45">
        <v>0</v>
      </c>
      <c r="V33" s="54">
        <v>13.135717743999999</v>
      </c>
      <c r="W33" s="71">
        <v>0</v>
      </c>
      <c r="X33" s="45">
        <v>0</v>
      </c>
      <c r="Y33" s="45">
        <v>0</v>
      </c>
      <c r="Z33" s="45">
        <v>0</v>
      </c>
      <c r="AA33" s="54">
        <v>0</v>
      </c>
      <c r="AB33" s="71">
        <v>0</v>
      </c>
      <c r="AC33" s="45">
        <v>0</v>
      </c>
      <c r="AD33" s="45">
        <v>0</v>
      </c>
      <c r="AE33" s="45">
        <v>0</v>
      </c>
      <c r="AF33" s="54">
        <v>0</v>
      </c>
      <c r="AG33" s="71">
        <v>0</v>
      </c>
      <c r="AH33" s="45">
        <v>0</v>
      </c>
      <c r="AI33" s="45">
        <v>0</v>
      </c>
      <c r="AJ33" s="45">
        <v>0</v>
      </c>
      <c r="AK33" s="54">
        <v>0</v>
      </c>
      <c r="AL33" s="71">
        <v>0</v>
      </c>
      <c r="AM33" s="45">
        <v>0</v>
      </c>
      <c r="AN33" s="45">
        <v>0</v>
      </c>
      <c r="AO33" s="45">
        <v>0</v>
      </c>
      <c r="AP33" s="54">
        <v>0</v>
      </c>
      <c r="AQ33" s="71">
        <v>0</v>
      </c>
      <c r="AR33" s="53">
        <v>0</v>
      </c>
      <c r="AS33" s="45">
        <v>0</v>
      </c>
      <c r="AT33" s="45">
        <v>0</v>
      </c>
      <c r="AU33" s="54">
        <v>0</v>
      </c>
      <c r="AV33" s="71">
        <v>0.340617131</v>
      </c>
      <c r="AW33" s="45">
        <v>5.270212776</v>
      </c>
      <c r="AX33" s="45">
        <v>0</v>
      </c>
      <c r="AY33" s="45">
        <v>0</v>
      </c>
      <c r="AZ33" s="54">
        <v>21.070590474</v>
      </c>
      <c r="BA33" s="71">
        <v>0</v>
      </c>
      <c r="BB33" s="53">
        <v>0</v>
      </c>
      <c r="BC33" s="45">
        <v>0</v>
      </c>
      <c r="BD33" s="45">
        <v>0</v>
      </c>
      <c r="BE33" s="54">
        <v>0</v>
      </c>
      <c r="BF33" s="71">
        <v>0.248061714</v>
      </c>
      <c r="BG33" s="53">
        <v>34.905601812</v>
      </c>
      <c r="BH33" s="45">
        <v>0</v>
      </c>
      <c r="BI33" s="45">
        <v>0</v>
      </c>
      <c r="BJ33" s="56">
        <v>1.040487158</v>
      </c>
      <c r="BK33" s="87">
        <f t="shared" si="3"/>
        <v>315.92160591300006</v>
      </c>
      <c r="BL33" s="103"/>
    </row>
    <row r="34" spans="1:64" ht="12.75">
      <c r="A34" s="92"/>
      <c r="B34" s="3" t="s">
        <v>122</v>
      </c>
      <c r="C34" s="55">
        <v>0</v>
      </c>
      <c r="D34" s="53">
        <v>11.644145159999999</v>
      </c>
      <c r="E34" s="45">
        <v>0</v>
      </c>
      <c r="F34" s="45">
        <v>0</v>
      </c>
      <c r="G34" s="54">
        <v>0</v>
      </c>
      <c r="H34" s="71">
        <v>0.047042346</v>
      </c>
      <c r="I34" s="45">
        <v>350.421574777</v>
      </c>
      <c r="J34" s="45">
        <v>0</v>
      </c>
      <c r="K34" s="45">
        <v>0</v>
      </c>
      <c r="L34" s="54">
        <v>7.241414313</v>
      </c>
      <c r="M34" s="71">
        <v>0</v>
      </c>
      <c r="N34" s="53">
        <v>0</v>
      </c>
      <c r="O34" s="45">
        <v>0</v>
      </c>
      <c r="P34" s="45">
        <v>0</v>
      </c>
      <c r="Q34" s="54">
        <v>0</v>
      </c>
      <c r="R34" s="71">
        <v>0.061131762</v>
      </c>
      <c r="S34" s="45">
        <v>0</v>
      </c>
      <c r="T34" s="45">
        <v>0</v>
      </c>
      <c r="U34" s="45">
        <v>0</v>
      </c>
      <c r="V34" s="54">
        <v>0.716114928</v>
      </c>
      <c r="W34" s="71">
        <v>0</v>
      </c>
      <c r="X34" s="45">
        <v>0</v>
      </c>
      <c r="Y34" s="45">
        <v>0</v>
      </c>
      <c r="Z34" s="45">
        <v>0</v>
      </c>
      <c r="AA34" s="54">
        <v>0</v>
      </c>
      <c r="AB34" s="71">
        <v>0</v>
      </c>
      <c r="AC34" s="45">
        <v>0</v>
      </c>
      <c r="AD34" s="45">
        <v>0</v>
      </c>
      <c r="AE34" s="45">
        <v>0</v>
      </c>
      <c r="AF34" s="54">
        <v>0</v>
      </c>
      <c r="AG34" s="71">
        <v>0</v>
      </c>
      <c r="AH34" s="45">
        <v>0</v>
      </c>
      <c r="AI34" s="45">
        <v>0</v>
      </c>
      <c r="AJ34" s="45">
        <v>0</v>
      </c>
      <c r="AK34" s="54">
        <v>0</v>
      </c>
      <c r="AL34" s="71">
        <v>0</v>
      </c>
      <c r="AM34" s="45">
        <v>0</v>
      </c>
      <c r="AN34" s="45">
        <v>0</v>
      </c>
      <c r="AO34" s="45">
        <v>0</v>
      </c>
      <c r="AP34" s="54">
        <v>0</v>
      </c>
      <c r="AQ34" s="71">
        <v>0</v>
      </c>
      <c r="AR34" s="53">
        <v>0</v>
      </c>
      <c r="AS34" s="45">
        <v>0</v>
      </c>
      <c r="AT34" s="45">
        <v>0</v>
      </c>
      <c r="AU34" s="54">
        <v>0</v>
      </c>
      <c r="AV34" s="71">
        <v>0.212869571</v>
      </c>
      <c r="AW34" s="45">
        <v>1.7779711109999998</v>
      </c>
      <c r="AX34" s="45">
        <v>0</v>
      </c>
      <c r="AY34" s="45">
        <v>0</v>
      </c>
      <c r="AZ34" s="54">
        <v>21.111912494</v>
      </c>
      <c r="BA34" s="71">
        <v>0</v>
      </c>
      <c r="BB34" s="53">
        <v>0</v>
      </c>
      <c r="BC34" s="45">
        <v>0</v>
      </c>
      <c r="BD34" s="45">
        <v>0</v>
      </c>
      <c r="BE34" s="54">
        <v>0</v>
      </c>
      <c r="BF34" s="71">
        <v>0.003478261</v>
      </c>
      <c r="BG34" s="53">
        <v>0.035558425</v>
      </c>
      <c r="BH34" s="45">
        <v>0</v>
      </c>
      <c r="BI34" s="45">
        <v>0</v>
      </c>
      <c r="BJ34" s="56">
        <v>3.3555187149999997</v>
      </c>
      <c r="BK34" s="87">
        <f t="shared" si="3"/>
        <v>396.62873186300004</v>
      </c>
      <c r="BL34" s="103"/>
    </row>
    <row r="35" spans="1:64" ht="12.75">
      <c r="A35" s="92"/>
      <c r="B35" s="3" t="s">
        <v>123</v>
      </c>
      <c r="C35" s="55">
        <v>0</v>
      </c>
      <c r="D35" s="53">
        <v>4.6505845159999994</v>
      </c>
      <c r="E35" s="45">
        <v>0</v>
      </c>
      <c r="F35" s="45">
        <v>0</v>
      </c>
      <c r="G35" s="54">
        <v>0</v>
      </c>
      <c r="H35" s="71">
        <v>0.17323419199999998</v>
      </c>
      <c r="I35" s="45">
        <v>118.147184972</v>
      </c>
      <c r="J35" s="45">
        <v>0</v>
      </c>
      <c r="K35" s="45">
        <v>0</v>
      </c>
      <c r="L35" s="54">
        <v>79.015988748</v>
      </c>
      <c r="M35" s="71">
        <v>0</v>
      </c>
      <c r="N35" s="53">
        <v>0</v>
      </c>
      <c r="O35" s="45">
        <v>0</v>
      </c>
      <c r="P35" s="45">
        <v>0</v>
      </c>
      <c r="Q35" s="54">
        <v>0</v>
      </c>
      <c r="R35" s="71">
        <v>0.014533068</v>
      </c>
      <c r="S35" s="45">
        <v>0</v>
      </c>
      <c r="T35" s="45">
        <v>0</v>
      </c>
      <c r="U35" s="45">
        <v>0</v>
      </c>
      <c r="V35" s="54">
        <v>0.33716737599999996</v>
      </c>
      <c r="W35" s="71">
        <v>0</v>
      </c>
      <c r="X35" s="45">
        <v>0</v>
      </c>
      <c r="Y35" s="45">
        <v>0</v>
      </c>
      <c r="Z35" s="45">
        <v>0</v>
      </c>
      <c r="AA35" s="54">
        <v>0</v>
      </c>
      <c r="AB35" s="71">
        <v>0</v>
      </c>
      <c r="AC35" s="45">
        <v>0</v>
      </c>
      <c r="AD35" s="45">
        <v>0</v>
      </c>
      <c r="AE35" s="45">
        <v>0</v>
      </c>
      <c r="AF35" s="54">
        <v>0</v>
      </c>
      <c r="AG35" s="71">
        <v>0</v>
      </c>
      <c r="AH35" s="45">
        <v>0</v>
      </c>
      <c r="AI35" s="45">
        <v>0</v>
      </c>
      <c r="AJ35" s="45">
        <v>0</v>
      </c>
      <c r="AK35" s="54">
        <v>0</v>
      </c>
      <c r="AL35" s="71">
        <v>0</v>
      </c>
      <c r="AM35" s="45">
        <v>0</v>
      </c>
      <c r="AN35" s="45">
        <v>0</v>
      </c>
      <c r="AO35" s="45">
        <v>0</v>
      </c>
      <c r="AP35" s="54">
        <v>0</v>
      </c>
      <c r="AQ35" s="71">
        <v>0</v>
      </c>
      <c r="AR35" s="53">
        <v>0</v>
      </c>
      <c r="AS35" s="45">
        <v>0</v>
      </c>
      <c r="AT35" s="45">
        <v>0</v>
      </c>
      <c r="AU35" s="54">
        <v>0</v>
      </c>
      <c r="AV35" s="71">
        <v>0.447347342</v>
      </c>
      <c r="AW35" s="45">
        <v>10.790161559</v>
      </c>
      <c r="AX35" s="45">
        <v>0</v>
      </c>
      <c r="AY35" s="45">
        <v>0</v>
      </c>
      <c r="AZ35" s="54">
        <v>20.906980445</v>
      </c>
      <c r="BA35" s="71">
        <v>0</v>
      </c>
      <c r="BB35" s="53">
        <v>0</v>
      </c>
      <c r="BC35" s="45">
        <v>0</v>
      </c>
      <c r="BD35" s="45">
        <v>0</v>
      </c>
      <c r="BE35" s="54">
        <v>0</v>
      </c>
      <c r="BF35" s="71">
        <v>0.096904621</v>
      </c>
      <c r="BG35" s="53">
        <v>0.301017935</v>
      </c>
      <c r="BH35" s="45">
        <v>0</v>
      </c>
      <c r="BI35" s="45">
        <v>0</v>
      </c>
      <c r="BJ35" s="56">
        <v>4.390507158</v>
      </c>
      <c r="BK35" s="87">
        <f t="shared" si="3"/>
        <v>239.27161193199998</v>
      </c>
      <c r="BL35" s="103"/>
    </row>
    <row r="36" spans="1:64" ht="12.75">
      <c r="A36" s="92"/>
      <c r="B36" s="3" t="s">
        <v>124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1">
        <v>0.215566211</v>
      </c>
      <c r="I36" s="45">
        <v>99.118210532</v>
      </c>
      <c r="J36" s="45">
        <v>0</v>
      </c>
      <c r="K36" s="45">
        <v>0</v>
      </c>
      <c r="L36" s="54">
        <v>5.741086968</v>
      </c>
      <c r="M36" s="71">
        <v>0</v>
      </c>
      <c r="N36" s="53">
        <v>0</v>
      </c>
      <c r="O36" s="45">
        <v>0</v>
      </c>
      <c r="P36" s="45">
        <v>0</v>
      </c>
      <c r="Q36" s="54">
        <v>0</v>
      </c>
      <c r="R36" s="71">
        <v>0.006957486999999999</v>
      </c>
      <c r="S36" s="45">
        <v>0</v>
      </c>
      <c r="T36" s="45">
        <v>0</v>
      </c>
      <c r="U36" s="45">
        <v>0</v>
      </c>
      <c r="V36" s="54">
        <v>0</v>
      </c>
      <c r="W36" s="71">
        <v>0</v>
      </c>
      <c r="X36" s="45">
        <v>0</v>
      </c>
      <c r="Y36" s="45">
        <v>0</v>
      </c>
      <c r="Z36" s="45">
        <v>0</v>
      </c>
      <c r="AA36" s="54">
        <v>0</v>
      </c>
      <c r="AB36" s="71">
        <v>0</v>
      </c>
      <c r="AC36" s="45">
        <v>0</v>
      </c>
      <c r="AD36" s="45">
        <v>0</v>
      </c>
      <c r="AE36" s="45">
        <v>0</v>
      </c>
      <c r="AF36" s="54">
        <v>0</v>
      </c>
      <c r="AG36" s="71">
        <v>0</v>
      </c>
      <c r="AH36" s="45">
        <v>0</v>
      </c>
      <c r="AI36" s="45">
        <v>0</v>
      </c>
      <c r="AJ36" s="45">
        <v>0</v>
      </c>
      <c r="AK36" s="54">
        <v>0</v>
      </c>
      <c r="AL36" s="71">
        <v>0</v>
      </c>
      <c r="AM36" s="45">
        <v>0</v>
      </c>
      <c r="AN36" s="45">
        <v>0</v>
      </c>
      <c r="AO36" s="45">
        <v>0</v>
      </c>
      <c r="AP36" s="54">
        <v>0</v>
      </c>
      <c r="AQ36" s="71">
        <v>0</v>
      </c>
      <c r="AR36" s="53">
        <v>0</v>
      </c>
      <c r="AS36" s="45">
        <v>0</v>
      </c>
      <c r="AT36" s="45">
        <v>0</v>
      </c>
      <c r="AU36" s="54">
        <v>0</v>
      </c>
      <c r="AV36" s="71">
        <v>0.15415808</v>
      </c>
      <c r="AW36" s="45">
        <v>8.823186209000001</v>
      </c>
      <c r="AX36" s="45">
        <v>0</v>
      </c>
      <c r="AY36" s="45">
        <v>0</v>
      </c>
      <c r="AZ36" s="54">
        <v>12.175924546</v>
      </c>
      <c r="BA36" s="71">
        <v>0</v>
      </c>
      <c r="BB36" s="53">
        <v>0</v>
      </c>
      <c r="BC36" s="45">
        <v>0</v>
      </c>
      <c r="BD36" s="45">
        <v>0</v>
      </c>
      <c r="BE36" s="54">
        <v>0</v>
      </c>
      <c r="BF36" s="71">
        <v>0.002886853</v>
      </c>
      <c r="BG36" s="53">
        <v>0.346422581</v>
      </c>
      <c r="BH36" s="45">
        <v>0</v>
      </c>
      <c r="BI36" s="45">
        <v>0</v>
      </c>
      <c r="BJ36" s="56">
        <v>0.051963387</v>
      </c>
      <c r="BK36" s="87">
        <f t="shared" si="3"/>
        <v>126.63636285400001</v>
      </c>
      <c r="BL36" s="103"/>
    </row>
    <row r="37" spans="1:64" ht="12.75">
      <c r="A37" s="92"/>
      <c r="B37" s="3" t="s">
        <v>125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1">
        <v>0.370284353</v>
      </c>
      <c r="I37" s="45">
        <v>61.871987922</v>
      </c>
      <c r="J37" s="45">
        <v>0</v>
      </c>
      <c r="K37" s="45">
        <v>0</v>
      </c>
      <c r="L37" s="54">
        <v>36.784677187</v>
      </c>
      <c r="M37" s="71">
        <v>0</v>
      </c>
      <c r="N37" s="53">
        <v>0</v>
      </c>
      <c r="O37" s="45">
        <v>0</v>
      </c>
      <c r="P37" s="45">
        <v>0</v>
      </c>
      <c r="Q37" s="54">
        <v>0</v>
      </c>
      <c r="R37" s="71">
        <v>0.039772366999999996</v>
      </c>
      <c r="S37" s="45">
        <v>5.764112904999999</v>
      </c>
      <c r="T37" s="45">
        <v>0</v>
      </c>
      <c r="U37" s="45">
        <v>0</v>
      </c>
      <c r="V37" s="54">
        <v>4.518372824</v>
      </c>
      <c r="W37" s="71">
        <v>0</v>
      </c>
      <c r="X37" s="45">
        <v>0</v>
      </c>
      <c r="Y37" s="45">
        <v>0</v>
      </c>
      <c r="Z37" s="45">
        <v>0</v>
      </c>
      <c r="AA37" s="54">
        <v>0</v>
      </c>
      <c r="AB37" s="71">
        <v>0</v>
      </c>
      <c r="AC37" s="45">
        <v>0.045843703</v>
      </c>
      <c r="AD37" s="45">
        <v>0</v>
      </c>
      <c r="AE37" s="45">
        <v>0</v>
      </c>
      <c r="AF37" s="54">
        <v>0</v>
      </c>
      <c r="AG37" s="71">
        <v>0</v>
      </c>
      <c r="AH37" s="45">
        <v>0</v>
      </c>
      <c r="AI37" s="45">
        <v>0</v>
      </c>
      <c r="AJ37" s="45">
        <v>0</v>
      </c>
      <c r="AK37" s="54">
        <v>0</v>
      </c>
      <c r="AL37" s="71">
        <v>0</v>
      </c>
      <c r="AM37" s="45">
        <v>0</v>
      </c>
      <c r="AN37" s="45">
        <v>0</v>
      </c>
      <c r="AO37" s="45">
        <v>0</v>
      </c>
      <c r="AP37" s="54">
        <v>0</v>
      </c>
      <c r="AQ37" s="71">
        <v>0</v>
      </c>
      <c r="AR37" s="53">
        <v>0</v>
      </c>
      <c r="AS37" s="45">
        <v>0</v>
      </c>
      <c r="AT37" s="45">
        <v>0</v>
      </c>
      <c r="AU37" s="54">
        <v>0</v>
      </c>
      <c r="AV37" s="71">
        <v>6.367970258</v>
      </c>
      <c r="AW37" s="45">
        <v>86.44028881999999</v>
      </c>
      <c r="AX37" s="45">
        <v>0</v>
      </c>
      <c r="AY37" s="45">
        <v>0</v>
      </c>
      <c r="AZ37" s="54">
        <v>179.740884226</v>
      </c>
      <c r="BA37" s="71">
        <v>0</v>
      </c>
      <c r="BB37" s="53">
        <v>0</v>
      </c>
      <c r="BC37" s="45">
        <v>0</v>
      </c>
      <c r="BD37" s="45">
        <v>0</v>
      </c>
      <c r="BE37" s="54">
        <v>0</v>
      </c>
      <c r="BF37" s="71">
        <v>0.762555827</v>
      </c>
      <c r="BG37" s="53">
        <v>16.990702931</v>
      </c>
      <c r="BH37" s="45">
        <v>3.438277743</v>
      </c>
      <c r="BI37" s="45">
        <v>0</v>
      </c>
      <c r="BJ37" s="56">
        <v>18.729980644</v>
      </c>
      <c r="BK37" s="87">
        <f t="shared" si="3"/>
        <v>421.86571171</v>
      </c>
      <c r="BL37" s="103"/>
    </row>
    <row r="38" spans="1:64" ht="12.75">
      <c r="A38" s="92"/>
      <c r="B38" s="3" t="s">
        <v>126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1">
        <v>0.115549741</v>
      </c>
      <c r="I38" s="45">
        <v>10.910508006</v>
      </c>
      <c r="J38" s="45">
        <v>0</v>
      </c>
      <c r="K38" s="45">
        <v>0</v>
      </c>
      <c r="L38" s="54">
        <v>25.755760607</v>
      </c>
      <c r="M38" s="71">
        <v>0</v>
      </c>
      <c r="N38" s="53">
        <v>0</v>
      </c>
      <c r="O38" s="45">
        <v>0</v>
      </c>
      <c r="P38" s="45">
        <v>0</v>
      </c>
      <c r="Q38" s="54">
        <v>0</v>
      </c>
      <c r="R38" s="71">
        <v>0.020736744</v>
      </c>
      <c r="S38" s="45">
        <v>0</v>
      </c>
      <c r="T38" s="45">
        <v>0</v>
      </c>
      <c r="U38" s="45">
        <v>0</v>
      </c>
      <c r="V38" s="54">
        <v>3.5606371909999996</v>
      </c>
      <c r="W38" s="71">
        <v>0</v>
      </c>
      <c r="X38" s="45">
        <v>0</v>
      </c>
      <c r="Y38" s="45">
        <v>0</v>
      </c>
      <c r="Z38" s="45">
        <v>0</v>
      </c>
      <c r="AA38" s="54">
        <v>0</v>
      </c>
      <c r="AB38" s="71">
        <v>0</v>
      </c>
      <c r="AC38" s="45">
        <v>0</v>
      </c>
      <c r="AD38" s="45">
        <v>0</v>
      </c>
      <c r="AE38" s="45">
        <v>0</v>
      </c>
      <c r="AF38" s="54">
        <v>0</v>
      </c>
      <c r="AG38" s="71">
        <v>0</v>
      </c>
      <c r="AH38" s="45">
        <v>0</v>
      </c>
      <c r="AI38" s="45">
        <v>0</v>
      </c>
      <c r="AJ38" s="45">
        <v>0</v>
      </c>
      <c r="AK38" s="54">
        <v>0</v>
      </c>
      <c r="AL38" s="71">
        <v>0</v>
      </c>
      <c r="AM38" s="45">
        <v>0</v>
      </c>
      <c r="AN38" s="45">
        <v>0</v>
      </c>
      <c r="AO38" s="45">
        <v>0</v>
      </c>
      <c r="AP38" s="54">
        <v>0</v>
      </c>
      <c r="AQ38" s="71">
        <v>0</v>
      </c>
      <c r="AR38" s="53">
        <v>0</v>
      </c>
      <c r="AS38" s="45">
        <v>0</v>
      </c>
      <c r="AT38" s="45">
        <v>0</v>
      </c>
      <c r="AU38" s="54">
        <v>0</v>
      </c>
      <c r="AV38" s="71">
        <v>0.574650726</v>
      </c>
      <c r="AW38" s="45">
        <v>8.819689095000001</v>
      </c>
      <c r="AX38" s="45">
        <v>0</v>
      </c>
      <c r="AY38" s="45">
        <v>0</v>
      </c>
      <c r="AZ38" s="54">
        <v>55.761123211</v>
      </c>
      <c r="BA38" s="71">
        <v>0</v>
      </c>
      <c r="BB38" s="53">
        <v>0</v>
      </c>
      <c r="BC38" s="45">
        <v>0</v>
      </c>
      <c r="BD38" s="45">
        <v>0</v>
      </c>
      <c r="BE38" s="54">
        <v>0</v>
      </c>
      <c r="BF38" s="71">
        <v>0.146233186</v>
      </c>
      <c r="BG38" s="53">
        <v>0.525525516</v>
      </c>
      <c r="BH38" s="45">
        <v>0</v>
      </c>
      <c r="BI38" s="45">
        <v>0</v>
      </c>
      <c r="BJ38" s="56">
        <v>5.072463677</v>
      </c>
      <c r="BK38" s="87">
        <f t="shared" si="3"/>
        <v>111.2628777</v>
      </c>
      <c r="BL38" s="103"/>
    </row>
    <row r="39" spans="1:64" ht="12.75">
      <c r="A39" s="92"/>
      <c r="B39" s="3" t="s">
        <v>128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1">
        <v>0.169821115</v>
      </c>
      <c r="I39" s="45">
        <v>84.595079116</v>
      </c>
      <c r="J39" s="45">
        <v>0</v>
      </c>
      <c r="K39" s="45">
        <v>0</v>
      </c>
      <c r="L39" s="54">
        <v>67.211760497</v>
      </c>
      <c r="M39" s="71">
        <v>0</v>
      </c>
      <c r="N39" s="53">
        <v>0</v>
      </c>
      <c r="O39" s="45">
        <v>0</v>
      </c>
      <c r="P39" s="45">
        <v>0</v>
      </c>
      <c r="Q39" s="54">
        <v>0</v>
      </c>
      <c r="R39" s="71">
        <v>0.016623461</v>
      </c>
      <c r="S39" s="45">
        <v>0.39850762900000003</v>
      </c>
      <c r="T39" s="45">
        <v>0</v>
      </c>
      <c r="U39" s="45">
        <v>0</v>
      </c>
      <c r="V39" s="54">
        <v>0.545386155</v>
      </c>
      <c r="W39" s="71">
        <v>0</v>
      </c>
      <c r="X39" s="45">
        <v>0</v>
      </c>
      <c r="Y39" s="45">
        <v>0</v>
      </c>
      <c r="Z39" s="45">
        <v>0</v>
      </c>
      <c r="AA39" s="54">
        <v>0</v>
      </c>
      <c r="AB39" s="71">
        <v>0</v>
      </c>
      <c r="AC39" s="45">
        <v>0</v>
      </c>
      <c r="AD39" s="45">
        <v>0</v>
      </c>
      <c r="AE39" s="45">
        <v>0</v>
      </c>
      <c r="AF39" s="54">
        <v>0</v>
      </c>
      <c r="AG39" s="71">
        <v>0</v>
      </c>
      <c r="AH39" s="45">
        <v>0</v>
      </c>
      <c r="AI39" s="45">
        <v>0</v>
      </c>
      <c r="AJ39" s="45">
        <v>0</v>
      </c>
      <c r="AK39" s="54">
        <v>0</v>
      </c>
      <c r="AL39" s="71">
        <v>0</v>
      </c>
      <c r="AM39" s="45">
        <v>0</v>
      </c>
      <c r="AN39" s="45">
        <v>0</v>
      </c>
      <c r="AO39" s="45">
        <v>0</v>
      </c>
      <c r="AP39" s="54">
        <v>0</v>
      </c>
      <c r="AQ39" s="71">
        <v>0</v>
      </c>
      <c r="AR39" s="53">
        <v>0</v>
      </c>
      <c r="AS39" s="45">
        <v>0</v>
      </c>
      <c r="AT39" s="45">
        <v>0</v>
      </c>
      <c r="AU39" s="54">
        <v>0</v>
      </c>
      <c r="AV39" s="71">
        <v>0.165256324</v>
      </c>
      <c r="AW39" s="45">
        <v>125.18844127</v>
      </c>
      <c r="AX39" s="45">
        <v>0</v>
      </c>
      <c r="AY39" s="45">
        <v>0</v>
      </c>
      <c r="AZ39" s="54">
        <v>158.65993040799998</v>
      </c>
      <c r="BA39" s="71">
        <v>0</v>
      </c>
      <c r="BB39" s="53">
        <v>0</v>
      </c>
      <c r="BC39" s="45">
        <v>0</v>
      </c>
      <c r="BD39" s="45">
        <v>0</v>
      </c>
      <c r="BE39" s="54">
        <v>0</v>
      </c>
      <c r="BF39" s="71">
        <v>0.004521686</v>
      </c>
      <c r="BG39" s="53">
        <v>2.0912805800000003</v>
      </c>
      <c r="BH39" s="45">
        <v>0</v>
      </c>
      <c r="BI39" s="45">
        <v>0</v>
      </c>
      <c r="BJ39" s="56">
        <v>2.6677957670000003</v>
      </c>
      <c r="BK39" s="87">
        <f t="shared" si="3"/>
        <v>441.7144040079999</v>
      </c>
      <c r="BL39" s="103"/>
    </row>
    <row r="40" spans="1:64" ht="12.75">
      <c r="A40" s="92"/>
      <c r="B40" s="3" t="s">
        <v>129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1">
        <v>0.36152007599999997</v>
      </c>
      <c r="I40" s="45">
        <v>63.653286976</v>
      </c>
      <c r="J40" s="45">
        <v>0</v>
      </c>
      <c r="K40" s="45">
        <v>0</v>
      </c>
      <c r="L40" s="54">
        <v>21.548200702000003</v>
      </c>
      <c r="M40" s="71">
        <v>0</v>
      </c>
      <c r="N40" s="53">
        <v>0</v>
      </c>
      <c r="O40" s="45">
        <v>0</v>
      </c>
      <c r="P40" s="45">
        <v>0</v>
      </c>
      <c r="Q40" s="54">
        <v>0</v>
      </c>
      <c r="R40" s="71">
        <v>0.336815687</v>
      </c>
      <c r="S40" s="45">
        <v>0</v>
      </c>
      <c r="T40" s="45">
        <v>1.133276129</v>
      </c>
      <c r="U40" s="45">
        <v>0</v>
      </c>
      <c r="V40" s="54">
        <v>60.131639013</v>
      </c>
      <c r="W40" s="71">
        <v>0</v>
      </c>
      <c r="X40" s="45">
        <v>0</v>
      </c>
      <c r="Y40" s="45">
        <v>0</v>
      </c>
      <c r="Z40" s="45">
        <v>0</v>
      </c>
      <c r="AA40" s="54">
        <v>0</v>
      </c>
      <c r="AB40" s="71">
        <v>0</v>
      </c>
      <c r="AC40" s="45">
        <v>0</v>
      </c>
      <c r="AD40" s="45">
        <v>0</v>
      </c>
      <c r="AE40" s="45">
        <v>0</v>
      </c>
      <c r="AF40" s="54">
        <v>0</v>
      </c>
      <c r="AG40" s="71">
        <v>0</v>
      </c>
      <c r="AH40" s="45">
        <v>0</v>
      </c>
      <c r="AI40" s="45">
        <v>0</v>
      </c>
      <c r="AJ40" s="45">
        <v>0</v>
      </c>
      <c r="AK40" s="54">
        <v>0</v>
      </c>
      <c r="AL40" s="71">
        <v>0</v>
      </c>
      <c r="AM40" s="45">
        <v>0</v>
      </c>
      <c r="AN40" s="45">
        <v>0</v>
      </c>
      <c r="AO40" s="45">
        <v>0</v>
      </c>
      <c r="AP40" s="54">
        <v>0</v>
      </c>
      <c r="AQ40" s="71">
        <v>0</v>
      </c>
      <c r="AR40" s="53">
        <v>0</v>
      </c>
      <c r="AS40" s="45">
        <v>0</v>
      </c>
      <c r="AT40" s="45">
        <v>0</v>
      </c>
      <c r="AU40" s="54">
        <v>0</v>
      </c>
      <c r="AV40" s="71">
        <v>1.2328006870000001</v>
      </c>
      <c r="AW40" s="45">
        <v>23.456920867999997</v>
      </c>
      <c r="AX40" s="45">
        <v>0</v>
      </c>
      <c r="AY40" s="45">
        <v>0</v>
      </c>
      <c r="AZ40" s="54">
        <v>50.785630059999995</v>
      </c>
      <c r="BA40" s="71">
        <v>0</v>
      </c>
      <c r="BB40" s="53">
        <v>0</v>
      </c>
      <c r="BC40" s="45">
        <v>0</v>
      </c>
      <c r="BD40" s="45">
        <v>0</v>
      </c>
      <c r="BE40" s="54">
        <v>0</v>
      </c>
      <c r="BF40" s="71">
        <v>0.318843641</v>
      </c>
      <c r="BG40" s="53">
        <v>2.70718529</v>
      </c>
      <c r="BH40" s="45">
        <v>0</v>
      </c>
      <c r="BI40" s="45">
        <v>0</v>
      </c>
      <c r="BJ40" s="56">
        <v>7.4231100969999995</v>
      </c>
      <c r="BK40" s="87">
        <f t="shared" si="3"/>
        <v>233.089229226</v>
      </c>
      <c r="BL40" s="103"/>
    </row>
    <row r="41" spans="1:64" ht="12.75">
      <c r="A41" s="92"/>
      <c r="B41" s="3" t="s">
        <v>130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1">
        <v>0.128357505</v>
      </c>
      <c r="I41" s="45">
        <v>35.917077674</v>
      </c>
      <c r="J41" s="45">
        <v>0</v>
      </c>
      <c r="K41" s="45">
        <v>0</v>
      </c>
      <c r="L41" s="54">
        <v>16.600136538999998</v>
      </c>
      <c r="M41" s="71">
        <v>0</v>
      </c>
      <c r="N41" s="53">
        <v>0</v>
      </c>
      <c r="O41" s="45">
        <v>0</v>
      </c>
      <c r="P41" s="45">
        <v>0</v>
      </c>
      <c r="Q41" s="54">
        <v>0</v>
      </c>
      <c r="R41" s="71">
        <v>0.0069072610000000005</v>
      </c>
      <c r="S41" s="45">
        <v>0</v>
      </c>
      <c r="T41" s="45">
        <v>0</v>
      </c>
      <c r="U41" s="45">
        <v>0</v>
      </c>
      <c r="V41" s="54">
        <v>0.028779709999999997</v>
      </c>
      <c r="W41" s="71">
        <v>0</v>
      </c>
      <c r="X41" s="45">
        <v>0</v>
      </c>
      <c r="Y41" s="45">
        <v>0</v>
      </c>
      <c r="Z41" s="45">
        <v>0</v>
      </c>
      <c r="AA41" s="54">
        <v>0</v>
      </c>
      <c r="AB41" s="71">
        <v>0</v>
      </c>
      <c r="AC41" s="45">
        <v>0</v>
      </c>
      <c r="AD41" s="45">
        <v>0</v>
      </c>
      <c r="AE41" s="45">
        <v>0</v>
      </c>
      <c r="AF41" s="54">
        <v>0</v>
      </c>
      <c r="AG41" s="71">
        <v>0</v>
      </c>
      <c r="AH41" s="45">
        <v>0</v>
      </c>
      <c r="AI41" s="45">
        <v>0</v>
      </c>
      <c r="AJ41" s="45">
        <v>0</v>
      </c>
      <c r="AK41" s="54">
        <v>0</v>
      </c>
      <c r="AL41" s="71">
        <v>0</v>
      </c>
      <c r="AM41" s="45">
        <v>0</v>
      </c>
      <c r="AN41" s="45">
        <v>0</v>
      </c>
      <c r="AO41" s="45">
        <v>0</v>
      </c>
      <c r="AP41" s="54">
        <v>0</v>
      </c>
      <c r="AQ41" s="71">
        <v>0</v>
      </c>
      <c r="AR41" s="53">
        <v>0</v>
      </c>
      <c r="AS41" s="45">
        <v>0</v>
      </c>
      <c r="AT41" s="45">
        <v>0</v>
      </c>
      <c r="AU41" s="54">
        <v>0</v>
      </c>
      <c r="AV41" s="71">
        <v>0.087131502</v>
      </c>
      <c r="AW41" s="45">
        <v>27.201611775</v>
      </c>
      <c r="AX41" s="45">
        <v>0</v>
      </c>
      <c r="AY41" s="45">
        <v>0</v>
      </c>
      <c r="AZ41" s="54">
        <v>11.88211472</v>
      </c>
      <c r="BA41" s="71">
        <v>0</v>
      </c>
      <c r="BB41" s="53">
        <v>0</v>
      </c>
      <c r="BC41" s="45">
        <v>0</v>
      </c>
      <c r="BD41" s="45">
        <v>0</v>
      </c>
      <c r="BE41" s="54">
        <v>0</v>
      </c>
      <c r="BF41" s="71">
        <v>0.006880613000000001</v>
      </c>
      <c r="BG41" s="53">
        <v>0</v>
      </c>
      <c r="BH41" s="45">
        <v>0</v>
      </c>
      <c r="BI41" s="45">
        <v>0</v>
      </c>
      <c r="BJ41" s="56">
        <v>1.0286515330000001</v>
      </c>
      <c r="BK41" s="87">
        <f t="shared" si="3"/>
        <v>92.88764883200001</v>
      </c>
      <c r="BL41" s="103"/>
    </row>
    <row r="42" spans="1:64" ht="12.75">
      <c r="A42" s="92"/>
      <c r="B42" s="3" t="s">
        <v>160</v>
      </c>
      <c r="C42" s="55">
        <v>0</v>
      </c>
      <c r="D42" s="53">
        <v>11.07289032</v>
      </c>
      <c r="E42" s="45">
        <v>0</v>
      </c>
      <c r="F42" s="45">
        <v>0</v>
      </c>
      <c r="G42" s="54">
        <v>0</v>
      </c>
      <c r="H42" s="71">
        <v>0.11016388899999999</v>
      </c>
      <c r="I42" s="45">
        <v>25.922093418</v>
      </c>
      <c r="J42" s="45">
        <v>0</v>
      </c>
      <c r="K42" s="45">
        <v>0</v>
      </c>
      <c r="L42" s="54">
        <v>3.1578032879999998</v>
      </c>
      <c r="M42" s="71">
        <v>0</v>
      </c>
      <c r="N42" s="53">
        <v>0</v>
      </c>
      <c r="O42" s="45">
        <v>0</v>
      </c>
      <c r="P42" s="45">
        <v>0</v>
      </c>
      <c r="Q42" s="54">
        <v>0</v>
      </c>
      <c r="R42" s="71">
        <v>0.043184192</v>
      </c>
      <c r="S42" s="45">
        <v>0</v>
      </c>
      <c r="T42" s="45">
        <v>0</v>
      </c>
      <c r="U42" s="45">
        <v>0</v>
      </c>
      <c r="V42" s="54">
        <v>1.7928116719999998</v>
      </c>
      <c r="W42" s="71">
        <v>0</v>
      </c>
      <c r="X42" s="45">
        <v>0</v>
      </c>
      <c r="Y42" s="45">
        <v>0</v>
      </c>
      <c r="Z42" s="45">
        <v>0</v>
      </c>
      <c r="AA42" s="54">
        <v>0</v>
      </c>
      <c r="AB42" s="71">
        <v>0</v>
      </c>
      <c r="AC42" s="45">
        <v>0</v>
      </c>
      <c r="AD42" s="45">
        <v>0</v>
      </c>
      <c r="AE42" s="45">
        <v>0</v>
      </c>
      <c r="AF42" s="54">
        <v>0</v>
      </c>
      <c r="AG42" s="71">
        <v>0</v>
      </c>
      <c r="AH42" s="45">
        <v>0</v>
      </c>
      <c r="AI42" s="45">
        <v>0</v>
      </c>
      <c r="AJ42" s="45">
        <v>0</v>
      </c>
      <c r="AK42" s="54">
        <v>0</v>
      </c>
      <c r="AL42" s="71">
        <v>0</v>
      </c>
      <c r="AM42" s="45">
        <v>0</v>
      </c>
      <c r="AN42" s="45">
        <v>0</v>
      </c>
      <c r="AO42" s="45">
        <v>0</v>
      </c>
      <c r="AP42" s="54">
        <v>0</v>
      </c>
      <c r="AQ42" s="71">
        <v>0</v>
      </c>
      <c r="AR42" s="53">
        <v>0</v>
      </c>
      <c r="AS42" s="45">
        <v>0</v>
      </c>
      <c r="AT42" s="45">
        <v>0</v>
      </c>
      <c r="AU42" s="54">
        <v>0</v>
      </c>
      <c r="AV42" s="71">
        <v>0.12153762900000001</v>
      </c>
      <c r="AW42" s="45">
        <v>2.724883936</v>
      </c>
      <c r="AX42" s="45">
        <v>0</v>
      </c>
      <c r="AY42" s="45">
        <v>0</v>
      </c>
      <c r="AZ42" s="54">
        <v>8.352480006999999</v>
      </c>
      <c r="BA42" s="71">
        <v>0</v>
      </c>
      <c r="BB42" s="53">
        <v>0</v>
      </c>
      <c r="BC42" s="45">
        <v>0</v>
      </c>
      <c r="BD42" s="45">
        <v>0</v>
      </c>
      <c r="BE42" s="54">
        <v>0</v>
      </c>
      <c r="BF42" s="71">
        <v>0.0518099</v>
      </c>
      <c r="BG42" s="53">
        <v>0</v>
      </c>
      <c r="BH42" s="45">
        <v>0</v>
      </c>
      <c r="BI42" s="45">
        <v>0</v>
      </c>
      <c r="BJ42" s="56">
        <v>0.116085249</v>
      </c>
      <c r="BK42" s="87">
        <f t="shared" si="3"/>
        <v>53.465743499999995</v>
      </c>
      <c r="BL42" s="103"/>
    </row>
    <row r="43" spans="1:64" ht="12.75">
      <c r="A43" s="92"/>
      <c r="B43" s="3" t="s">
        <v>163</v>
      </c>
      <c r="C43" s="55">
        <v>0</v>
      </c>
      <c r="D43" s="53">
        <v>5.47217742</v>
      </c>
      <c r="E43" s="45">
        <v>0</v>
      </c>
      <c r="F43" s="45">
        <v>0</v>
      </c>
      <c r="G43" s="54">
        <v>0</v>
      </c>
      <c r="H43" s="71">
        <v>0.07737659000000001</v>
      </c>
      <c r="I43" s="45">
        <v>0.547217742</v>
      </c>
      <c r="J43" s="45">
        <v>0</v>
      </c>
      <c r="K43" s="45">
        <v>0</v>
      </c>
      <c r="L43" s="54">
        <v>2.6955945960000003</v>
      </c>
      <c r="M43" s="71">
        <v>0</v>
      </c>
      <c r="N43" s="53">
        <v>0</v>
      </c>
      <c r="O43" s="45">
        <v>0</v>
      </c>
      <c r="P43" s="45">
        <v>0</v>
      </c>
      <c r="Q43" s="54">
        <v>0</v>
      </c>
      <c r="R43" s="71">
        <v>0.035022107</v>
      </c>
      <c r="S43" s="45">
        <v>0</v>
      </c>
      <c r="T43" s="45">
        <v>0</v>
      </c>
      <c r="U43" s="45">
        <v>0</v>
      </c>
      <c r="V43" s="54">
        <v>1.7510967739999999</v>
      </c>
      <c r="W43" s="71">
        <v>0</v>
      </c>
      <c r="X43" s="45">
        <v>0</v>
      </c>
      <c r="Y43" s="45">
        <v>0</v>
      </c>
      <c r="Z43" s="45">
        <v>0</v>
      </c>
      <c r="AA43" s="54">
        <v>0</v>
      </c>
      <c r="AB43" s="71">
        <v>0</v>
      </c>
      <c r="AC43" s="45">
        <v>0</v>
      </c>
      <c r="AD43" s="45">
        <v>0</v>
      </c>
      <c r="AE43" s="45">
        <v>0</v>
      </c>
      <c r="AF43" s="54">
        <v>0</v>
      </c>
      <c r="AG43" s="71">
        <v>0</v>
      </c>
      <c r="AH43" s="45">
        <v>0</v>
      </c>
      <c r="AI43" s="45">
        <v>0</v>
      </c>
      <c r="AJ43" s="45">
        <v>0</v>
      </c>
      <c r="AK43" s="54">
        <v>0</v>
      </c>
      <c r="AL43" s="71">
        <v>0</v>
      </c>
      <c r="AM43" s="45">
        <v>0</v>
      </c>
      <c r="AN43" s="45">
        <v>0</v>
      </c>
      <c r="AO43" s="45">
        <v>0</v>
      </c>
      <c r="AP43" s="54">
        <v>0</v>
      </c>
      <c r="AQ43" s="71">
        <v>0</v>
      </c>
      <c r="AR43" s="53">
        <v>0</v>
      </c>
      <c r="AS43" s="45">
        <v>0</v>
      </c>
      <c r="AT43" s="45">
        <v>0</v>
      </c>
      <c r="AU43" s="54">
        <v>0</v>
      </c>
      <c r="AV43" s="71">
        <v>0.18239351299999998</v>
      </c>
      <c r="AW43" s="45">
        <v>3.870182638</v>
      </c>
      <c r="AX43" s="45">
        <v>0</v>
      </c>
      <c r="AY43" s="45">
        <v>0</v>
      </c>
      <c r="AZ43" s="54">
        <v>8.5989092</v>
      </c>
      <c r="BA43" s="71">
        <v>0</v>
      </c>
      <c r="BB43" s="53">
        <v>0</v>
      </c>
      <c r="BC43" s="45">
        <v>0</v>
      </c>
      <c r="BD43" s="45">
        <v>0</v>
      </c>
      <c r="BE43" s="54">
        <v>0</v>
      </c>
      <c r="BF43" s="71">
        <v>0.001419134</v>
      </c>
      <c r="BG43" s="53">
        <v>0</v>
      </c>
      <c r="BH43" s="45">
        <v>0</v>
      </c>
      <c r="BI43" s="45">
        <v>0</v>
      </c>
      <c r="BJ43" s="56">
        <v>0.076421055</v>
      </c>
      <c r="BK43" s="87">
        <f t="shared" si="3"/>
        <v>23.307810769</v>
      </c>
      <c r="BL43" s="103"/>
    </row>
    <row r="44" spans="1:64" ht="12.75">
      <c r="A44" s="36"/>
      <c r="B44" s="37" t="s">
        <v>98</v>
      </c>
      <c r="C44" s="90">
        <f aca="true" t="shared" si="4" ref="C44:AH44">SUM(C17:C43)</f>
        <v>0</v>
      </c>
      <c r="D44" s="90">
        <f t="shared" si="4"/>
        <v>129.363781272</v>
      </c>
      <c r="E44" s="90">
        <f t="shared" si="4"/>
        <v>0</v>
      </c>
      <c r="F44" s="90">
        <f t="shared" si="4"/>
        <v>0</v>
      </c>
      <c r="G44" s="90">
        <f t="shared" si="4"/>
        <v>0</v>
      </c>
      <c r="H44" s="90">
        <f t="shared" si="4"/>
        <v>5.457647121999999</v>
      </c>
      <c r="I44" s="90">
        <f t="shared" si="4"/>
        <v>3301.3243043249995</v>
      </c>
      <c r="J44" s="90">
        <f t="shared" si="4"/>
        <v>0</v>
      </c>
      <c r="K44" s="90">
        <f t="shared" si="4"/>
        <v>0</v>
      </c>
      <c r="L44" s="90">
        <f t="shared" si="4"/>
        <v>484.727175101</v>
      </c>
      <c r="M44" s="90">
        <f t="shared" si="4"/>
        <v>0</v>
      </c>
      <c r="N44" s="90">
        <f t="shared" si="4"/>
        <v>0</v>
      </c>
      <c r="O44" s="90">
        <f t="shared" si="4"/>
        <v>0</v>
      </c>
      <c r="P44" s="90">
        <f t="shared" si="4"/>
        <v>0</v>
      </c>
      <c r="Q44" s="90">
        <f t="shared" si="4"/>
        <v>0</v>
      </c>
      <c r="R44" s="90">
        <f t="shared" si="4"/>
        <v>1.1326915850000001</v>
      </c>
      <c r="S44" s="90">
        <f t="shared" si="4"/>
        <v>67.587478601</v>
      </c>
      <c r="T44" s="90">
        <f t="shared" si="4"/>
        <v>1.133276129</v>
      </c>
      <c r="U44" s="90">
        <f t="shared" si="4"/>
        <v>0</v>
      </c>
      <c r="V44" s="90">
        <f t="shared" si="4"/>
        <v>107.77873695199999</v>
      </c>
      <c r="W44" s="90">
        <f t="shared" si="4"/>
        <v>0</v>
      </c>
      <c r="X44" s="90">
        <f t="shared" si="4"/>
        <v>0</v>
      </c>
      <c r="Y44" s="90">
        <f t="shared" si="4"/>
        <v>0</v>
      </c>
      <c r="Z44" s="90">
        <f t="shared" si="4"/>
        <v>0</v>
      </c>
      <c r="AA44" s="90">
        <f t="shared" si="4"/>
        <v>0</v>
      </c>
      <c r="AB44" s="90">
        <f t="shared" si="4"/>
        <v>0</v>
      </c>
      <c r="AC44" s="90">
        <f t="shared" si="4"/>
        <v>0.045843703</v>
      </c>
      <c r="AD44" s="90">
        <f t="shared" si="4"/>
        <v>0</v>
      </c>
      <c r="AE44" s="90">
        <f t="shared" si="4"/>
        <v>0</v>
      </c>
      <c r="AF44" s="90">
        <f t="shared" si="4"/>
        <v>0</v>
      </c>
      <c r="AG44" s="90">
        <f t="shared" si="4"/>
        <v>0</v>
      </c>
      <c r="AH44" s="90">
        <f t="shared" si="4"/>
        <v>0</v>
      </c>
      <c r="AI44" s="90">
        <f aca="true" t="shared" si="5" ref="AI44:BK44">SUM(AI17:AI43)</f>
        <v>0</v>
      </c>
      <c r="AJ44" s="90">
        <f t="shared" si="5"/>
        <v>0</v>
      </c>
      <c r="AK44" s="90">
        <f t="shared" si="5"/>
        <v>0</v>
      </c>
      <c r="AL44" s="90">
        <f t="shared" si="5"/>
        <v>0</v>
      </c>
      <c r="AM44" s="90">
        <f t="shared" si="5"/>
        <v>0</v>
      </c>
      <c r="AN44" s="90">
        <f t="shared" si="5"/>
        <v>0</v>
      </c>
      <c r="AO44" s="90">
        <f t="shared" si="5"/>
        <v>0</v>
      </c>
      <c r="AP44" s="90">
        <f t="shared" si="5"/>
        <v>0</v>
      </c>
      <c r="AQ44" s="90">
        <f t="shared" si="5"/>
        <v>0</v>
      </c>
      <c r="AR44" s="90">
        <f t="shared" si="5"/>
        <v>0</v>
      </c>
      <c r="AS44" s="90">
        <f t="shared" si="5"/>
        <v>0</v>
      </c>
      <c r="AT44" s="90">
        <f t="shared" si="5"/>
        <v>0</v>
      </c>
      <c r="AU44" s="90">
        <f t="shared" si="5"/>
        <v>0</v>
      </c>
      <c r="AV44" s="90">
        <f t="shared" si="5"/>
        <v>18.855036347000002</v>
      </c>
      <c r="AW44" s="90">
        <f t="shared" si="5"/>
        <v>508.4845243120001</v>
      </c>
      <c r="AX44" s="90">
        <f t="shared" si="5"/>
        <v>0</v>
      </c>
      <c r="AY44" s="90">
        <f t="shared" si="5"/>
        <v>0</v>
      </c>
      <c r="AZ44" s="90">
        <f t="shared" si="5"/>
        <v>868.507565091</v>
      </c>
      <c r="BA44" s="90">
        <f t="shared" si="5"/>
        <v>0</v>
      </c>
      <c r="BB44" s="90">
        <f t="shared" si="5"/>
        <v>0</v>
      </c>
      <c r="BC44" s="90">
        <f t="shared" si="5"/>
        <v>0</v>
      </c>
      <c r="BD44" s="90">
        <f t="shared" si="5"/>
        <v>0</v>
      </c>
      <c r="BE44" s="90">
        <f t="shared" si="5"/>
        <v>0</v>
      </c>
      <c r="BF44" s="90">
        <f t="shared" si="5"/>
        <v>2.9528270319999996</v>
      </c>
      <c r="BG44" s="90">
        <f t="shared" si="5"/>
        <v>60.125075683</v>
      </c>
      <c r="BH44" s="90">
        <f t="shared" si="5"/>
        <v>3.438277743</v>
      </c>
      <c r="BI44" s="90">
        <f t="shared" si="5"/>
        <v>0</v>
      </c>
      <c r="BJ44" s="90">
        <f t="shared" si="5"/>
        <v>61.920152650000006</v>
      </c>
      <c r="BK44" s="100">
        <f t="shared" si="5"/>
        <v>5622.834393648</v>
      </c>
      <c r="BL44" s="103"/>
    </row>
    <row r="45" spans="1:64" ht="12.75">
      <c r="A45" s="11" t="s">
        <v>70</v>
      </c>
      <c r="B45" s="18" t="s">
        <v>13</v>
      </c>
      <c r="C45" s="124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42"/>
      <c r="BL45" s="103"/>
    </row>
    <row r="46" spans="1:64" ht="12.75">
      <c r="A46" s="11"/>
      <c r="B46" s="19" t="s">
        <v>31</v>
      </c>
      <c r="C46" s="57"/>
      <c r="D46" s="58"/>
      <c r="E46" s="59"/>
      <c r="F46" s="59"/>
      <c r="G46" s="60"/>
      <c r="H46" s="57"/>
      <c r="I46" s="59"/>
      <c r="J46" s="59"/>
      <c r="K46" s="59"/>
      <c r="L46" s="60"/>
      <c r="M46" s="57"/>
      <c r="N46" s="58"/>
      <c r="O46" s="59"/>
      <c r="P46" s="59"/>
      <c r="Q46" s="60"/>
      <c r="R46" s="57"/>
      <c r="S46" s="59"/>
      <c r="T46" s="59"/>
      <c r="U46" s="59"/>
      <c r="V46" s="60"/>
      <c r="W46" s="57"/>
      <c r="X46" s="59"/>
      <c r="Y46" s="59"/>
      <c r="Z46" s="59"/>
      <c r="AA46" s="60"/>
      <c r="AB46" s="57"/>
      <c r="AC46" s="59"/>
      <c r="AD46" s="59"/>
      <c r="AE46" s="59"/>
      <c r="AF46" s="60"/>
      <c r="AG46" s="57"/>
      <c r="AH46" s="59"/>
      <c r="AI46" s="59"/>
      <c r="AJ46" s="59"/>
      <c r="AK46" s="60"/>
      <c r="AL46" s="57"/>
      <c r="AM46" s="59"/>
      <c r="AN46" s="59"/>
      <c r="AO46" s="59"/>
      <c r="AP46" s="60"/>
      <c r="AQ46" s="57"/>
      <c r="AR46" s="58"/>
      <c r="AS46" s="59"/>
      <c r="AT46" s="59"/>
      <c r="AU46" s="60"/>
      <c r="AV46" s="57"/>
      <c r="AW46" s="59"/>
      <c r="AX46" s="59"/>
      <c r="AY46" s="59"/>
      <c r="AZ46" s="60"/>
      <c r="BA46" s="57"/>
      <c r="BB46" s="58"/>
      <c r="BC46" s="59"/>
      <c r="BD46" s="59"/>
      <c r="BE46" s="60"/>
      <c r="BF46" s="57"/>
      <c r="BG46" s="58"/>
      <c r="BH46" s="59"/>
      <c r="BI46" s="59"/>
      <c r="BJ46" s="60"/>
      <c r="BK46" s="61"/>
      <c r="BL46" s="103"/>
    </row>
    <row r="47" spans="1:64" ht="12.75">
      <c r="A47" s="36"/>
      <c r="B47" s="37" t="s">
        <v>83</v>
      </c>
      <c r="C47" s="62"/>
      <c r="D47" s="63"/>
      <c r="E47" s="63"/>
      <c r="F47" s="63"/>
      <c r="G47" s="64"/>
      <c r="H47" s="62"/>
      <c r="I47" s="63"/>
      <c r="J47" s="63"/>
      <c r="K47" s="63"/>
      <c r="L47" s="64"/>
      <c r="M47" s="62"/>
      <c r="N47" s="63"/>
      <c r="O47" s="63"/>
      <c r="P47" s="63"/>
      <c r="Q47" s="64"/>
      <c r="R47" s="62"/>
      <c r="S47" s="63"/>
      <c r="T47" s="63"/>
      <c r="U47" s="63"/>
      <c r="V47" s="64"/>
      <c r="W47" s="62"/>
      <c r="X47" s="63"/>
      <c r="Y47" s="63"/>
      <c r="Z47" s="63"/>
      <c r="AA47" s="64"/>
      <c r="AB47" s="62"/>
      <c r="AC47" s="63"/>
      <c r="AD47" s="63"/>
      <c r="AE47" s="63"/>
      <c r="AF47" s="64"/>
      <c r="AG47" s="62"/>
      <c r="AH47" s="63"/>
      <c r="AI47" s="63"/>
      <c r="AJ47" s="63"/>
      <c r="AK47" s="64"/>
      <c r="AL47" s="62"/>
      <c r="AM47" s="63"/>
      <c r="AN47" s="63"/>
      <c r="AO47" s="63"/>
      <c r="AP47" s="64"/>
      <c r="AQ47" s="62"/>
      <c r="AR47" s="63"/>
      <c r="AS47" s="63"/>
      <c r="AT47" s="63"/>
      <c r="AU47" s="64"/>
      <c r="AV47" s="62"/>
      <c r="AW47" s="63"/>
      <c r="AX47" s="63"/>
      <c r="AY47" s="63"/>
      <c r="AZ47" s="64"/>
      <c r="BA47" s="62"/>
      <c r="BB47" s="63"/>
      <c r="BC47" s="63"/>
      <c r="BD47" s="63"/>
      <c r="BE47" s="64"/>
      <c r="BF47" s="62"/>
      <c r="BG47" s="63"/>
      <c r="BH47" s="63"/>
      <c r="BI47" s="63"/>
      <c r="BJ47" s="64"/>
      <c r="BK47" s="65"/>
      <c r="BL47" s="103"/>
    </row>
    <row r="48" spans="1:64" ht="12.75">
      <c r="A48" s="11" t="s">
        <v>72</v>
      </c>
      <c r="B48" s="24" t="s">
        <v>87</v>
      </c>
      <c r="C48" s="124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6"/>
      <c r="BL48" s="103"/>
    </row>
    <row r="49" spans="1:64" ht="12.75">
      <c r="A49" s="11"/>
      <c r="B49" s="19" t="s">
        <v>31</v>
      </c>
      <c r="C49" s="57"/>
      <c r="D49" s="58"/>
      <c r="E49" s="59"/>
      <c r="F49" s="59"/>
      <c r="G49" s="60"/>
      <c r="H49" s="57"/>
      <c r="I49" s="59"/>
      <c r="J49" s="59"/>
      <c r="K49" s="59"/>
      <c r="L49" s="60"/>
      <c r="M49" s="57"/>
      <c r="N49" s="58"/>
      <c r="O49" s="59"/>
      <c r="P49" s="59"/>
      <c r="Q49" s="60"/>
      <c r="R49" s="57"/>
      <c r="S49" s="59"/>
      <c r="T49" s="59"/>
      <c r="U49" s="59"/>
      <c r="V49" s="60"/>
      <c r="W49" s="57"/>
      <c r="X49" s="59"/>
      <c r="Y49" s="59"/>
      <c r="Z49" s="59"/>
      <c r="AA49" s="60"/>
      <c r="AB49" s="57"/>
      <c r="AC49" s="59"/>
      <c r="AD49" s="59"/>
      <c r="AE49" s="59"/>
      <c r="AF49" s="60"/>
      <c r="AG49" s="57"/>
      <c r="AH49" s="59"/>
      <c r="AI49" s="59"/>
      <c r="AJ49" s="59"/>
      <c r="AK49" s="60"/>
      <c r="AL49" s="57"/>
      <c r="AM49" s="59"/>
      <c r="AN49" s="59"/>
      <c r="AO49" s="59"/>
      <c r="AP49" s="60"/>
      <c r="AQ49" s="57"/>
      <c r="AR49" s="58"/>
      <c r="AS49" s="59"/>
      <c r="AT49" s="59"/>
      <c r="AU49" s="60"/>
      <c r="AV49" s="57"/>
      <c r="AW49" s="59"/>
      <c r="AX49" s="59"/>
      <c r="AY49" s="59"/>
      <c r="AZ49" s="60"/>
      <c r="BA49" s="57"/>
      <c r="BB49" s="58"/>
      <c r="BC49" s="59"/>
      <c r="BD49" s="59"/>
      <c r="BE49" s="60"/>
      <c r="BF49" s="57"/>
      <c r="BG49" s="58"/>
      <c r="BH49" s="59"/>
      <c r="BI49" s="59"/>
      <c r="BJ49" s="60"/>
      <c r="BK49" s="61"/>
      <c r="BL49" s="103"/>
    </row>
    <row r="50" spans="1:64" ht="12.75">
      <c r="A50" s="36"/>
      <c r="B50" s="37" t="s">
        <v>82</v>
      </c>
      <c r="C50" s="62"/>
      <c r="D50" s="63"/>
      <c r="E50" s="63"/>
      <c r="F50" s="63"/>
      <c r="G50" s="64"/>
      <c r="H50" s="62"/>
      <c r="I50" s="63"/>
      <c r="J50" s="63"/>
      <c r="K50" s="63"/>
      <c r="L50" s="64"/>
      <c r="M50" s="62"/>
      <c r="N50" s="63"/>
      <c r="O50" s="63"/>
      <c r="P50" s="63"/>
      <c r="Q50" s="64"/>
      <c r="R50" s="62"/>
      <c r="S50" s="63"/>
      <c r="T50" s="63"/>
      <c r="U50" s="63"/>
      <c r="V50" s="64"/>
      <c r="W50" s="62"/>
      <c r="X50" s="63"/>
      <c r="Y50" s="63"/>
      <c r="Z50" s="63"/>
      <c r="AA50" s="64"/>
      <c r="AB50" s="62"/>
      <c r="AC50" s="63"/>
      <c r="AD50" s="63"/>
      <c r="AE50" s="63"/>
      <c r="AF50" s="64"/>
      <c r="AG50" s="62"/>
      <c r="AH50" s="63"/>
      <c r="AI50" s="63"/>
      <c r="AJ50" s="63"/>
      <c r="AK50" s="64"/>
      <c r="AL50" s="62"/>
      <c r="AM50" s="63"/>
      <c r="AN50" s="63"/>
      <c r="AO50" s="63"/>
      <c r="AP50" s="64"/>
      <c r="AQ50" s="62"/>
      <c r="AR50" s="63"/>
      <c r="AS50" s="63"/>
      <c r="AT50" s="63"/>
      <c r="AU50" s="64"/>
      <c r="AV50" s="62"/>
      <c r="AW50" s="63"/>
      <c r="AX50" s="63"/>
      <c r="AY50" s="63"/>
      <c r="AZ50" s="64"/>
      <c r="BA50" s="62"/>
      <c r="BB50" s="63"/>
      <c r="BC50" s="63"/>
      <c r="BD50" s="63"/>
      <c r="BE50" s="64"/>
      <c r="BF50" s="62"/>
      <c r="BG50" s="63"/>
      <c r="BH50" s="63"/>
      <c r="BI50" s="63"/>
      <c r="BJ50" s="64"/>
      <c r="BK50" s="65"/>
      <c r="BL50" s="103"/>
    </row>
    <row r="51" spans="1:64" ht="12.75">
      <c r="A51" s="11" t="s">
        <v>73</v>
      </c>
      <c r="B51" s="18" t="s">
        <v>14</v>
      </c>
      <c r="C51" s="124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6"/>
      <c r="BL51" s="103"/>
    </row>
    <row r="52" spans="1:64" ht="12.75">
      <c r="A52" s="11"/>
      <c r="B52" s="24" t="s">
        <v>166</v>
      </c>
      <c r="C52" s="71">
        <v>0</v>
      </c>
      <c r="D52" s="53">
        <v>203.060281377</v>
      </c>
      <c r="E52" s="45">
        <v>0</v>
      </c>
      <c r="F52" s="45">
        <v>0</v>
      </c>
      <c r="G52" s="54">
        <v>0</v>
      </c>
      <c r="H52" s="71">
        <v>4.205124463</v>
      </c>
      <c r="I52" s="45">
        <v>1146.2985174669998</v>
      </c>
      <c r="J52" s="45">
        <v>0.010427097</v>
      </c>
      <c r="K52" s="45">
        <v>0</v>
      </c>
      <c r="L52" s="54">
        <v>320.2451559331257</v>
      </c>
      <c r="M52" s="71">
        <v>0</v>
      </c>
      <c r="N52" s="53">
        <v>0</v>
      </c>
      <c r="O52" s="45">
        <v>0</v>
      </c>
      <c r="P52" s="45">
        <v>0</v>
      </c>
      <c r="Q52" s="54">
        <v>0</v>
      </c>
      <c r="R52" s="71">
        <v>1.5536760959999998</v>
      </c>
      <c r="S52" s="45">
        <v>0.07931938399999999</v>
      </c>
      <c r="T52" s="45">
        <v>0.06759264799999999</v>
      </c>
      <c r="U52" s="45">
        <v>0</v>
      </c>
      <c r="V52" s="54">
        <v>58.17089398700001</v>
      </c>
      <c r="W52" s="71">
        <v>0</v>
      </c>
      <c r="X52" s="45">
        <v>0</v>
      </c>
      <c r="Y52" s="45">
        <v>0</v>
      </c>
      <c r="Z52" s="45">
        <v>0</v>
      </c>
      <c r="AA52" s="54">
        <v>0</v>
      </c>
      <c r="AB52" s="71">
        <v>0</v>
      </c>
      <c r="AC52" s="45">
        <v>0</v>
      </c>
      <c r="AD52" s="45">
        <v>0</v>
      </c>
      <c r="AE52" s="45">
        <v>0</v>
      </c>
      <c r="AF52" s="54">
        <v>0</v>
      </c>
      <c r="AG52" s="71">
        <v>0</v>
      </c>
      <c r="AH52" s="45">
        <v>0</v>
      </c>
      <c r="AI52" s="45">
        <v>0</v>
      </c>
      <c r="AJ52" s="45">
        <v>0</v>
      </c>
      <c r="AK52" s="54">
        <v>0</v>
      </c>
      <c r="AL52" s="71">
        <v>0.010138489</v>
      </c>
      <c r="AM52" s="45">
        <v>0</v>
      </c>
      <c r="AN52" s="45">
        <v>0</v>
      </c>
      <c r="AO52" s="45">
        <v>0</v>
      </c>
      <c r="AP52" s="54">
        <v>0</v>
      </c>
      <c r="AQ52" s="71">
        <v>0</v>
      </c>
      <c r="AR52" s="53">
        <v>0</v>
      </c>
      <c r="AS52" s="45">
        <v>0</v>
      </c>
      <c r="AT52" s="45">
        <v>0</v>
      </c>
      <c r="AU52" s="54">
        <v>0</v>
      </c>
      <c r="AV52" s="71">
        <v>9.21069367</v>
      </c>
      <c r="AW52" s="45">
        <v>272.094942737</v>
      </c>
      <c r="AX52" s="45">
        <v>0</v>
      </c>
      <c r="AY52" s="45">
        <v>0</v>
      </c>
      <c r="AZ52" s="54">
        <v>283.6904219919999</v>
      </c>
      <c r="BA52" s="71">
        <v>0</v>
      </c>
      <c r="BB52" s="53">
        <v>0</v>
      </c>
      <c r="BC52" s="45">
        <v>0</v>
      </c>
      <c r="BD52" s="45">
        <v>0</v>
      </c>
      <c r="BE52" s="54">
        <v>0</v>
      </c>
      <c r="BF52" s="71">
        <v>3.1630174230000003</v>
      </c>
      <c r="BG52" s="53">
        <v>5.788219344</v>
      </c>
      <c r="BH52" s="45">
        <v>1.6719130199999999</v>
      </c>
      <c r="BI52" s="45">
        <v>0</v>
      </c>
      <c r="BJ52" s="54">
        <v>10.526423331</v>
      </c>
      <c r="BK52" s="87">
        <f aca="true" t="shared" si="6" ref="BK52:BK60">SUM(C52:BJ52)</f>
        <v>2319.846758458125</v>
      </c>
      <c r="BL52" s="103"/>
    </row>
    <row r="53" spans="1:64" ht="12.75">
      <c r="A53" s="11"/>
      <c r="B53" s="24" t="s">
        <v>167</v>
      </c>
      <c r="C53" s="71">
        <v>0</v>
      </c>
      <c r="D53" s="53">
        <v>34.25091273</v>
      </c>
      <c r="E53" s="45">
        <v>0</v>
      </c>
      <c r="F53" s="45">
        <v>0</v>
      </c>
      <c r="G53" s="54">
        <v>0</v>
      </c>
      <c r="H53" s="71">
        <v>1.6195182490000002</v>
      </c>
      <c r="I53" s="45">
        <v>9.89167425</v>
      </c>
      <c r="J53" s="45">
        <v>0</v>
      </c>
      <c r="K53" s="45">
        <v>0</v>
      </c>
      <c r="L53" s="54">
        <v>30.23315629</v>
      </c>
      <c r="M53" s="71">
        <v>0</v>
      </c>
      <c r="N53" s="53">
        <v>0</v>
      </c>
      <c r="O53" s="45">
        <v>0</v>
      </c>
      <c r="P53" s="45">
        <v>0</v>
      </c>
      <c r="Q53" s="54">
        <v>0</v>
      </c>
      <c r="R53" s="71">
        <v>0.41654870000000005</v>
      </c>
      <c r="S53" s="45">
        <v>0.69374757</v>
      </c>
      <c r="T53" s="45">
        <v>0</v>
      </c>
      <c r="U53" s="45">
        <v>0</v>
      </c>
      <c r="V53" s="54">
        <v>0.39381078599999997</v>
      </c>
      <c r="W53" s="71">
        <v>0</v>
      </c>
      <c r="X53" s="45">
        <v>0</v>
      </c>
      <c r="Y53" s="45">
        <v>0</v>
      </c>
      <c r="Z53" s="45">
        <v>0</v>
      </c>
      <c r="AA53" s="54">
        <v>0</v>
      </c>
      <c r="AB53" s="71">
        <v>0</v>
      </c>
      <c r="AC53" s="45">
        <v>0</v>
      </c>
      <c r="AD53" s="45">
        <v>0</v>
      </c>
      <c r="AE53" s="45">
        <v>0</v>
      </c>
      <c r="AF53" s="54">
        <v>0</v>
      </c>
      <c r="AG53" s="71">
        <v>0</v>
      </c>
      <c r="AH53" s="45">
        <v>0</v>
      </c>
      <c r="AI53" s="45">
        <v>0</v>
      </c>
      <c r="AJ53" s="45">
        <v>0</v>
      </c>
      <c r="AK53" s="54">
        <v>0</v>
      </c>
      <c r="AL53" s="71">
        <v>0</v>
      </c>
      <c r="AM53" s="45">
        <v>0</v>
      </c>
      <c r="AN53" s="45">
        <v>0</v>
      </c>
      <c r="AO53" s="45">
        <v>0</v>
      </c>
      <c r="AP53" s="54">
        <v>0</v>
      </c>
      <c r="AQ53" s="71">
        <v>0</v>
      </c>
      <c r="AR53" s="53">
        <v>0</v>
      </c>
      <c r="AS53" s="45">
        <v>0</v>
      </c>
      <c r="AT53" s="45">
        <v>0</v>
      </c>
      <c r="AU53" s="54">
        <v>0</v>
      </c>
      <c r="AV53" s="71">
        <v>10.067993175</v>
      </c>
      <c r="AW53" s="45">
        <v>79.277319171</v>
      </c>
      <c r="AX53" s="45">
        <v>0</v>
      </c>
      <c r="AY53" s="45">
        <v>0</v>
      </c>
      <c r="AZ53" s="54">
        <v>84.885207591</v>
      </c>
      <c r="BA53" s="71">
        <v>0</v>
      </c>
      <c r="BB53" s="53">
        <v>0</v>
      </c>
      <c r="BC53" s="45">
        <v>0</v>
      </c>
      <c r="BD53" s="45">
        <v>0</v>
      </c>
      <c r="BE53" s="54">
        <v>0</v>
      </c>
      <c r="BF53" s="71">
        <v>1.7194877000000002</v>
      </c>
      <c r="BG53" s="53">
        <v>2.2630555219999997</v>
      </c>
      <c r="BH53" s="45">
        <v>1.594421369</v>
      </c>
      <c r="BI53" s="45">
        <v>0</v>
      </c>
      <c r="BJ53" s="54">
        <v>10.175870694999999</v>
      </c>
      <c r="BK53" s="87">
        <f t="shared" si="6"/>
        <v>267.482723798</v>
      </c>
      <c r="BL53" s="103"/>
    </row>
    <row r="54" spans="1:64" ht="12.75">
      <c r="A54" s="11"/>
      <c r="B54" s="24" t="s">
        <v>168</v>
      </c>
      <c r="C54" s="71">
        <v>0</v>
      </c>
      <c r="D54" s="53">
        <v>1.865026983</v>
      </c>
      <c r="E54" s="45">
        <v>0</v>
      </c>
      <c r="F54" s="45">
        <v>0</v>
      </c>
      <c r="G54" s="54">
        <v>0</v>
      </c>
      <c r="H54" s="71">
        <v>7.273271107</v>
      </c>
      <c r="I54" s="45">
        <v>42.419809777</v>
      </c>
      <c r="J54" s="45">
        <v>0</v>
      </c>
      <c r="K54" s="45">
        <v>0</v>
      </c>
      <c r="L54" s="54">
        <v>101.495388388</v>
      </c>
      <c r="M54" s="71">
        <v>0</v>
      </c>
      <c r="N54" s="53">
        <v>0</v>
      </c>
      <c r="O54" s="45">
        <v>0</v>
      </c>
      <c r="P54" s="45">
        <v>0</v>
      </c>
      <c r="Q54" s="54">
        <v>0</v>
      </c>
      <c r="R54" s="71">
        <v>2.3816981390000005</v>
      </c>
      <c r="S54" s="45">
        <v>0.24465057799999998</v>
      </c>
      <c r="T54" s="45">
        <v>0</v>
      </c>
      <c r="U54" s="45">
        <v>0</v>
      </c>
      <c r="V54" s="54">
        <v>6.414344536</v>
      </c>
      <c r="W54" s="71">
        <v>0</v>
      </c>
      <c r="X54" s="45">
        <v>0</v>
      </c>
      <c r="Y54" s="45">
        <v>0</v>
      </c>
      <c r="Z54" s="45">
        <v>0</v>
      </c>
      <c r="AA54" s="54">
        <v>0</v>
      </c>
      <c r="AB54" s="71">
        <v>0.00326906</v>
      </c>
      <c r="AC54" s="45">
        <v>0</v>
      </c>
      <c r="AD54" s="45">
        <v>0</v>
      </c>
      <c r="AE54" s="45">
        <v>0</v>
      </c>
      <c r="AF54" s="54">
        <v>0</v>
      </c>
      <c r="AG54" s="71">
        <v>0</v>
      </c>
      <c r="AH54" s="45">
        <v>0</v>
      </c>
      <c r="AI54" s="45">
        <v>0</v>
      </c>
      <c r="AJ54" s="45">
        <v>0</v>
      </c>
      <c r="AK54" s="54">
        <v>0</v>
      </c>
      <c r="AL54" s="71">
        <v>0.000112124</v>
      </c>
      <c r="AM54" s="45">
        <v>0</v>
      </c>
      <c r="AN54" s="45">
        <v>0</v>
      </c>
      <c r="AO54" s="45">
        <v>0</v>
      </c>
      <c r="AP54" s="54">
        <v>0</v>
      </c>
      <c r="AQ54" s="71">
        <v>0</v>
      </c>
      <c r="AR54" s="53">
        <v>0</v>
      </c>
      <c r="AS54" s="45">
        <v>0</v>
      </c>
      <c r="AT54" s="45">
        <v>0</v>
      </c>
      <c r="AU54" s="54">
        <v>0</v>
      </c>
      <c r="AV54" s="71">
        <v>69.16882812799999</v>
      </c>
      <c r="AW54" s="45">
        <v>244.35114626899997</v>
      </c>
      <c r="AX54" s="45">
        <v>0</v>
      </c>
      <c r="AY54" s="45">
        <v>0</v>
      </c>
      <c r="AZ54" s="54">
        <v>571.4103588139999</v>
      </c>
      <c r="BA54" s="71">
        <v>0</v>
      </c>
      <c r="BB54" s="53">
        <v>0</v>
      </c>
      <c r="BC54" s="45">
        <v>0</v>
      </c>
      <c r="BD54" s="45">
        <v>0</v>
      </c>
      <c r="BE54" s="54">
        <v>0</v>
      </c>
      <c r="BF54" s="71">
        <v>18.332294591999997</v>
      </c>
      <c r="BG54" s="53">
        <v>35.468304158</v>
      </c>
      <c r="BH54" s="45">
        <v>17.036870006</v>
      </c>
      <c r="BI54" s="45">
        <v>0</v>
      </c>
      <c r="BJ54" s="54">
        <v>71.851131143</v>
      </c>
      <c r="BK54" s="87">
        <f t="shared" si="6"/>
        <v>1189.7165038019998</v>
      </c>
      <c r="BL54" s="103"/>
    </row>
    <row r="55" spans="1:64" ht="12.75">
      <c r="A55" s="11"/>
      <c r="B55" s="24" t="s">
        <v>169</v>
      </c>
      <c r="C55" s="71">
        <v>0</v>
      </c>
      <c r="D55" s="53">
        <v>549.3127007339999</v>
      </c>
      <c r="E55" s="45">
        <v>0</v>
      </c>
      <c r="F55" s="45">
        <v>0</v>
      </c>
      <c r="G55" s="54">
        <v>0</v>
      </c>
      <c r="H55" s="71">
        <v>13.095815852</v>
      </c>
      <c r="I55" s="45">
        <v>703.4974958250001</v>
      </c>
      <c r="J55" s="45">
        <v>57.957576175</v>
      </c>
      <c r="K55" s="45">
        <v>0</v>
      </c>
      <c r="L55" s="54">
        <v>537.4344987830001</v>
      </c>
      <c r="M55" s="71">
        <v>0</v>
      </c>
      <c r="N55" s="53">
        <v>0</v>
      </c>
      <c r="O55" s="45">
        <v>0</v>
      </c>
      <c r="P55" s="45">
        <v>0</v>
      </c>
      <c r="Q55" s="54">
        <v>0</v>
      </c>
      <c r="R55" s="71">
        <v>5.408320486999999</v>
      </c>
      <c r="S55" s="45">
        <v>11.58447091</v>
      </c>
      <c r="T55" s="45">
        <v>0.562141208</v>
      </c>
      <c r="U55" s="45">
        <v>0</v>
      </c>
      <c r="V55" s="54">
        <v>19.934686339</v>
      </c>
      <c r="W55" s="71">
        <v>0</v>
      </c>
      <c r="X55" s="45">
        <v>0</v>
      </c>
      <c r="Y55" s="45">
        <v>0</v>
      </c>
      <c r="Z55" s="45">
        <v>0</v>
      </c>
      <c r="AA55" s="54">
        <v>0</v>
      </c>
      <c r="AB55" s="71">
        <v>0</v>
      </c>
      <c r="AC55" s="45">
        <v>0</v>
      </c>
      <c r="AD55" s="45">
        <v>0</v>
      </c>
      <c r="AE55" s="45">
        <v>0</v>
      </c>
      <c r="AF55" s="54">
        <v>0.19780546300000001</v>
      </c>
      <c r="AG55" s="71">
        <v>0</v>
      </c>
      <c r="AH55" s="45">
        <v>0</v>
      </c>
      <c r="AI55" s="45">
        <v>0</v>
      </c>
      <c r="AJ55" s="45">
        <v>0</v>
      </c>
      <c r="AK55" s="54">
        <v>0</v>
      </c>
      <c r="AL55" s="71">
        <v>0</v>
      </c>
      <c r="AM55" s="45">
        <v>0</v>
      </c>
      <c r="AN55" s="45">
        <v>0</v>
      </c>
      <c r="AO55" s="45">
        <v>0</v>
      </c>
      <c r="AP55" s="54">
        <v>0</v>
      </c>
      <c r="AQ55" s="71">
        <v>0</v>
      </c>
      <c r="AR55" s="53">
        <v>0</v>
      </c>
      <c r="AS55" s="45">
        <v>0</v>
      </c>
      <c r="AT55" s="45">
        <v>0</v>
      </c>
      <c r="AU55" s="54">
        <v>0</v>
      </c>
      <c r="AV55" s="71">
        <v>29.96270755</v>
      </c>
      <c r="AW55" s="45">
        <v>492.307108021</v>
      </c>
      <c r="AX55" s="45">
        <v>0</v>
      </c>
      <c r="AY55" s="45">
        <v>0</v>
      </c>
      <c r="AZ55" s="54">
        <v>254.62458225299997</v>
      </c>
      <c r="BA55" s="71">
        <v>0</v>
      </c>
      <c r="BB55" s="53">
        <v>0</v>
      </c>
      <c r="BC55" s="45">
        <v>0</v>
      </c>
      <c r="BD55" s="45">
        <v>0</v>
      </c>
      <c r="BE55" s="54">
        <v>0</v>
      </c>
      <c r="BF55" s="71">
        <v>13.789176516000001</v>
      </c>
      <c r="BG55" s="53">
        <v>130.850291894</v>
      </c>
      <c r="BH55" s="45">
        <v>5.110705858</v>
      </c>
      <c r="BI55" s="45">
        <v>0</v>
      </c>
      <c r="BJ55" s="54">
        <v>24.631911897000002</v>
      </c>
      <c r="BK55" s="87">
        <f t="shared" si="6"/>
        <v>2850.2619957650004</v>
      </c>
      <c r="BL55" s="103"/>
    </row>
    <row r="56" spans="1:64" ht="12.75">
      <c r="A56" s="11"/>
      <c r="B56" s="24" t="s">
        <v>170</v>
      </c>
      <c r="C56" s="71">
        <v>0</v>
      </c>
      <c r="D56" s="53">
        <v>16.518806872</v>
      </c>
      <c r="E56" s="45">
        <v>0</v>
      </c>
      <c r="F56" s="45">
        <v>0</v>
      </c>
      <c r="G56" s="54">
        <v>0</v>
      </c>
      <c r="H56" s="71">
        <v>16.381982465</v>
      </c>
      <c r="I56" s="45">
        <v>510.418902651</v>
      </c>
      <c r="J56" s="45">
        <v>56.696855127999996</v>
      </c>
      <c r="K56" s="45">
        <v>0</v>
      </c>
      <c r="L56" s="54">
        <v>182.17414280900002</v>
      </c>
      <c r="M56" s="71">
        <v>0</v>
      </c>
      <c r="N56" s="53">
        <v>0</v>
      </c>
      <c r="O56" s="45">
        <v>0</v>
      </c>
      <c r="P56" s="45">
        <v>0</v>
      </c>
      <c r="Q56" s="54">
        <v>0</v>
      </c>
      <c r="R56" s="71">
        <v>5.963102841</v>
      </c>
      <c r="S56" s="45">
        <v>13.704580993</v>
      </c>
      <c r="T56" s="45">
        <v>3.41829275</v>
      </c>
      <c r="U56" s="45">
        <v>0</v>
      </c>
      <c r="V56" s="54">
        <v>9.850516510999999</v>
      </c>
      <c r="W56" s="71">
        <v>0</v>
      </c>
      <c r="X56" s="45">
        <v>0</v>
      </c>
      <c r="Y56" s="45">
        <v>0</v>
      </c>
      <c r="Z56" s="45">
        <v>0</v>
      </c>
      <c r="AA56" s="54">
        <v>0</v>
      </c>
      <c r="AB56" s="71">
        <v>0.034540685</v>
      </c>
      <c r="AC56" s="45">
        <v>0.002191788</v>
      </c>
      <c r="AD56" s="45">
        <v>0</v>
      </c>
      <c r="AE56" s="45">
        <v>0</v>
      </c>
      <c r="AF56" s="54">
        <v>0.028726617</v>
      </c>
      <c r="AG56" s="71">
        <v>0</v>
      </c>
      <c r="AH56" s="45">
        <v>0</v>
      </c>
      <c r="AI56" s="45">
        <v>0</v>
      </c>
      <c r="AJ56" s="45">
        <v>0</v>
      </c>
      <c r="AK56" s="54">
        <v>0</v>
      </c>
      <c r="AL56" s="71">
        <v>0.009778655</v>
      </c>
      <c r="AM56" s="45">
        <v>0</v>
      </c>
      <c r="AN56" s="45">
        <v>0</v>
      </c>
      <c r="AO56" s="45">
        <v>0</v>
      </c>
      <c r="AP56" s="54">
        <v>0</v>
      </c>
      <c r="AQ56" s="71">
        <v>0</v>
      </c>
      <c r="AR56" s="53">
        <v>0</v>
      </c>
      <c r="AS56" s="45">
        <v>0</v>
      </c>
      <c r="AT56" s="45">
        <v>0</v>
      </c>
      <c r="AU56" s="54">
        <v>0</v>
      </c>
      <c r="AV56" s="71">
        <v>127.54032318200001</v>
      </c>
      <c r="AW56" s="45">
        <v>528.4283489740001</v>
      </c>
      <c r="AX56" s="45">
        <v>3.690557943</v>
      </c>
      <c r="AY56" s="45">
        <v>3.882E-05</v>
      </c>
      <c r="AZ56" s="54">
        <v>717.844704155</v>
      </c>
      <c r="BA56" s="71">
        <v>0</v>
      </c>
      <c r="BB56" s="53">
        <v>0</v>
      </c>
      <c r="BC56" s="45">
        <v>0</v>
      </c>
      <c r="BD56" s="45">
        <v>0</v>
      </c>
      <c r="BE56" s="54">
        <v>0</v>
      </c>
      <c r="BF56" s="71">
        <v>48.829796929000004</v>
      </c>
      <c r="BG56" s="53">
        <v>34.498233492000004</v>
      </c>
      <c r="BH56" s="45">
        <v>6.242239586999999</v>
      </c>
      <c r="BI56" s="45">
        <v>0</v>
      </c>
      <c r="BJ56" s="54">
        <v>128.21888660599998</v>
      </c>
      <c r="BK56" s="87">
        <f t="shared" si="6"/>
        <v>2410.4955504530003</v>
      </c>
      <c r="BL56" s="103"/>
    </row>
    <row r="57" spans="1:64" ht="12.75">
      <c r="A57" s="11"/>
      <c r="B57" s="24" t="s">
        <v>171</v>
      </c>
      <c r="C57" s="71">
        <v>0</v>
      </c>
      <c r="D57" s="53">
        <v>0.677613492</v>
      </c>
      <c r="E57" s="45">
        <v>0</v>
      </c>
      <c r="F57" s="45">
        <v>0</v>
      </c>
      <c r="G57" s="54">
        <v>0</v>
      </c>
      <c r="H57" s="71">
        <v>1.888916898</v>
      </c>
      <c r="I57" s="45">
        <v>1.332141158</v>
      </c>
      <c r="J57" s="45">
        <v>0</v>
      </c>
      <c r="K57" s="45">
        <v>0</v>
      </c>
      <c r="L57" s="54">
        <v>3.017686641</v>
      </c>
      <c r="M57" s="71">
        <v>0</v>
      </c>
      <c r="N57" s="53">
        <v>0</v>
      </c>
      <c r="O57" s="45">
        <v>0</v>
      </c>
      <c r="P57" s="45">
        <v>0</v>
      </c>
      <c r="Q57" s="54">
        <v>0</v>
      </c>
      <c r="R57" s="71">
        <v>0.574067736</v>
      </c>
      <c r="S57" s="45">
        <v>0</v>
      </c>
      <c r="T57" s="45">
        <v>0</v>
      </c>
      <c r="U57" s="45">
        <v>0</v>
      </c>
      <c r="V57" s="54">
        <v>0.163081176</v>
      </c>
      <c r="W57" s="71">
        <v>0</v>
      </c>
      <c r="X57" s="45">
        <v>0</v>
      </c>
      <c r="Y57" s="45">
        <v>0</v>
      </c>
      <c r="Z57" s="45">
        <v>0</v>
      </c>
      <c r="AA57" s="54">
        <v>0</v>
      </c>
      <c r="AB57" s="71">
        <v>0</v>
      </c>
      <c r="AC57" s="45">
        <v>0</v>
      </c>
      <c r="AD57" s="45">
        <v>0</v>
      </c>
      <c r="AE57" s="45">
        <v>0</v>
      </c>
      <c r="AF57" s="54">
        <v>0</v>
      </c>
      <c r="AG57" s="71">
        <v>0</v>
      </c>
      <c r="AH57" s="45">
        <v>0</v>
      </c>
      <c r="AI57" s="45">
        <v>0</v>
      </c>
      <c r="AJ57" s="45">
        <v>0</v>
      </c>
      <c r="AK57" s="54">
        <v>0</v>
      </c>
      <c r="AL57" s="71">
        <v>0.000748478</v>
      </c>
      <c r="AM57" s="45">
        <v>0</v>
      </c>
      <c r="AN57" s="45">
        <v>0</v>
      </c>
      <c r="AO57" s="45">
        <v>0</v>
      </c>
      <c r="AP57" s="54">
        <v>0</v>
      </c>
      <c r="AQ57" s="71">
        <v>0</v>
      </c>
      <c r="AR57" s="53">
        <v>0</v>
      </c>
      <c r="AS57" s="45">
        <v>0</v>
      </c>
      <c r="AT57" s="45">
        <v>0</v>
      </c>
      <c r="AU57" s="54">
        <v>0</v>
      </c>
      <c r="AV57" s="71">
        <v>33.78542237</v>
      </c>
      <c r="AW57" s="45">
        <v>21.225414015000002</v>
      </c>
      <c r="AX57" s="45">
        <v>0</v>
      </c>
      <c r="AY57" s="45">
        <v>0</v>
      </c>
      <c r="AZ57" s="54">
        <v>131.619397211</v>
      </c>
      <c r="BA57" s="71">
        <v>0</v>
      </c>
      <c r="BB57" s="53">
        <v>0</v>
      </c>
      <c r="BC57" s="45">
        <v>0</v>
      </c>
      <c r="BD57" s="45">
        <v>0</v>
      </c>
      <c r="BE57" s="54">
        <v>0</v>
      </c>
      <c r="BF57" s="71">
        <v>7.749395197</v>
      </c>
      <c r="BG57" s="53">
        <v>0.302824552</v>
      </c>
      <c r="BH57" s="45">
        <v>0</v>
      </c>
      <c r="BI57" s="45">
        <v>0</v>
      </c>
      <c r="BJ57" s="54">
        <v>17.263272724</v>
      </c>
      <c r="BK57" s="87">
        <f t="shared" si="6"/>
        <v>219.599981648</v>
      </c>
      <c r="BL57" s="103"/>
    </row>
    <row r="58" spans="1:64" ht="12.75">
      <c r="A58" s="11"/>
      <c r="B58" s="24" t="s">
        <v>172</v>
      </c>
      <c r="C58" s="71">
        <v>0</v>
      </c>
      <c r="D58" s="53">
        <v>178.81134086900002</v>
      </c>
      <c r="E58" s="45">
        <v>0</v>
      </c>
      <c r="F58" s="45">
        <v>0</v>
      </c>
      <c r="G58" s="54">
        <v>0</v>
      </c>
      <c r="H58" s="71">
        <v>12.236545375</v>
      </c>
      <c r="I58" s="45">
        <v>1974.4618249440002</v>
      </c>
      <c r="J58" s="45">
        <v>16.182531056000002</v>
      </c>
      <c r="K58" s="45">
        <v>4.643537826</v>
      </c>
      <c r="L58" s="54">
        <v>351.24344849799996</v>
      </c>
      <c r="M58" s="71">
        <v>0</v>
      </c>
      <c r="N58" s="53">
        <v>0</v>
      </c>
      <c r="O58" s="45">
        <v>0</v>
      </c>
      <c r="P58" s="45">
        <v>0</v>
      </c>
      <c r="Q58" s="54">
        <v>0</v>
      </c>
      <c r="R58" s="71">
        <v>3.731076726</v>
      </c>
      <c r="S58" s="45">
        <v>4.081061604</v>
      </c>
      <c r="T58" s="45">
        <v>0</v>
      </c>
      <c r="U58" s="45">
        <v>0</v>
      </c>
      <c r="V58" s="54">
        <v>79.85284560800001</v>
      </c>
      <c r="W58" s="71">
        <v>0</v>
      </c>
      <c r="X58" s="45">
        <v>0</v>
      </c>
      <c r="Y58" s="45">
        <v>0</v>
      </c>
      <c r="Z58" s="45">
        <v>0</v>
      </c>
      <c r="AA58" s="54">
        <v>0</v>
      </c>
      <c r="AB58" s="71">
        <v>0</v>
      </c>
      <c r="AC58" s="45">
        <v>0</v>
      </c>
      <c r="AD58" s="45">
        <v>0</v>
      </c>
      <c r="AE58" s="45">
        <v>0</v>
      </c>
      <c r="AF58" s="54">
        <v>0</v>
      </c>
      <c r="AG58" s="71">
        <v>0</v>
      </c>
      <c r="AH58" s="45">
        <v>0</v>
      </c>
      <c r="AI58" s="45">
        <v>0</v>
      </c>
      <c r="AJ58" s="45">
        <v>0</v>
      </c>
      <c r="AK58" s="54">
        <v>0</v>
      </c>
      <c r="AL58" s="71">
        <v>3.1E-08</v>
      </c>
      <c r="AM58" s="45">
        <v>0</v>
      </c>
      <c r="AN58" s="45">
        <v>0</v>
      </c>
      <c r="AO58" s="45">
        <v>0</v>
      </c>
      <c r="AP58" s="54">
        <v>0.018336578</v>
      </c>
      <c r="AQ58" s="71">
        <v>0</v>
      </c>
      <c r="AR58" s="53">
        <v>0</v>
      </c>
      <c r="AS58" s="45">
        <v>0</v>
      </c>
      <c r="AT58" s="45">
        <v>0</v>
      </c>
      <c r="AU58" s="54">
        <v>0</v>
      </c>
      <c r="AV58" s="71">
        <v>25.236584512999997</v>
      </c>
      <c r="AW58" s="45">
        <v>316.289957609</v>
      </c>
      <c r="AX58" s="45">
        <v>12.922674697</v>
      </c>
      <c r="AY58" s="45">
        <v>0</v>
      </c>
      <c r="AZ58" s="54">
        <v>367.97175779</v>
      </c>
      <c r="BA58" s="71">
        <v>0</v>
      </c>
      <c r="BB58" s="53">
        <v>0</v>
      </c>
      <c r="BC58" s="45">
        <v>0</v>
      </c>
      <c r="BD58" s="45">
        <v>0</v>
      </c>
      <c r="BE58" s="54">
        <v>0</v>
      </c>
      <c r="BF58" s="71">
        <v>6.403334961</v>
      </c>
      <c r="BG58" s="53">
        <v>9.36161491</v>
      </c>
      <c r="BH58" s="45">
        <v>4.031930655</v>
      </c>
      <c r="BI58" s="45">
        <v>0</v>
      </c>
      <c r="BJ58" s="54">
        <v>45.448924011</v>
      </c>
      <c r="BK58" s="87">
        <f t="shared" si="6"/>
        <v>3412.9293282609992</v>
      </c>
      <c r="BL58" s="103"/>
    </row>
    <row r="59" spans="1:64" ht="12.75">
      <c r="A59" s="11"/>
      <c r="B59" s="24" t="s">
        <v>173</v>
      </c>
      <c r="C59" s="71">
        <v>0</v>
      </c>
      <c r="D59" s="53">
        <v>74.762162659</v>
      </c>
      <c r="E59" s="45">
        <v>0</v>
      </c>
      <c r="F59" s="45">
        <v>0</v>
      </c>
      <c r="G59" s="54">
        <v>0</v>
      </c>
      <c r="H59" s="71">
        <v>4.931266</v>
      </c>
      <c r="I59" s="45">
        <v>454.59154601600005</v>
      </c>
      <c r="J59" s="45">
        <v>8.707538691</v>
      </c>
      <c r="K59" s="45">
        <v>0</v>
      </c>
      <c r="L59" s="54">
        <v>95.37767134900001</v>
      </c>
      <c r="M59" s="71">
        <v>0</v>
      </c>
      <c r="N59" s="53">
        <v>0</v>
      </c>
      <c r="O59" s="45">
        <v>0</v>
      </c>
      <c r="P59" s="45">
        <v>0</v>
      </c>
      <c r="Q59" s="54">
        <v>0</v>
      </c>
      <c r="R59" s="71">
        <v>2.257457419</v>
      </c>
      <c r="S59" s="45">
        <v>5.663878503</v>
      </c>
      <c r="T59" s="45">
        <v>0</v>
      </c>
      <c r="U59" s="45">
        <v>0</v>
      </c>
      <c r="V59" s="54">
        <v>62.617743067</v>
      </c>
      <c r="W59" s="71">
        <v>0</v>
      </c>
      <c r="X59" s="45">
        <v>0</v>
      </c>
      <c r="Y59" s="45">
        <v>0</v>
      </c>
      <c r="Z59" s="45">
        <v>0</v>
      </c>
      <c r="AA59" s="54">
        <v>0</v>
      </c>
      <c r="AB59" s="71">
        <v>0</v>
      </c>
      <c r="AC59" s="45">
        <v>0</v>
      </c>
      <c r="AD59" s="45">
        <v>0</v>
      </c>
      <c r="AE59" s="45">
        <v>0</v>
      </c>
      <c r="AF59" s="54">
        <v>0</v>
      </c>
      <c r="AG59" s="71">
        <v>0</v>
      </c>
      <c r="AH59" s="45">
        <v>0</v>
      </c>
      <c r="AI59" s="45">
        <v>0</v>
      </c>
      <c r="AJ59" s="45">
        <v>0</v>
      </c>
      <c r="AK59" s="54">
        <v>0</v>
      </c>
      <c r="AL59" s="71">
        <v>0</v>
      </c>
      <c r="AM59" s="45">
        <v>0</v>
      </c>
      <c r="AN59" s="45">
        <v>0</v>
      </c>
      <c r="AO59" s="45">
        <v>0</v>
      </c>
      <c r="AP59" s="54">
        <v>0</v>
      </c>
      <c r="AQ59" s="71">
        <v>0</v>
      </c>
      <c r="AR59" s="53">
        <v>0</v>
      </c>
      <c r="AS59" s="45">
        <v>0</v>
      </c>
      <c r="AT59" s="45">
        <v>0</v>
      </c>
      <c r="AU59" s="54">
        <v>0</v>
      </c>
      <c r="AV59" s="71">
        <v>5.742903188</v>
      </c>
      <c r="AW59" s="45">
        <v>158.82491499800003</v>
      </c>
      <c r="AX59" s="45">
        <v>3.539420606</v>
      </c>
      <c r="AY59" s="45">
        <v>0</v>
      </c>
      <c r="AZ59" s="54">
        <v>272.496984454</v>
      </c>
      <c r="BA59" s="71">
        <v>0</v>
      </c>
      <c r="BB59" s="53">
        <v>0</v>
      </c>
      <c r="BC59" s="45">
        <v>0</v>
      </c>
      <c r="BD59" s="45">
        <v>0</v>
      </c>
      <c r="BE59" s="54">
        <v>0</v>
      </c>
      <c r="BF59" s="71">
        <v>2.173478233</v>
      </c>
      <c r="BG59" s="53">
        <v>10.973831668999999</v>
      </c>
      <c r="BH59" s="45">
        <v>0</v>
      </c>
      <c r="BI59" s="45">
        <v>0</v>
      </c>
      <c r="BJ59" s="54">
        <v>18.702293559999998</v>
      </c>
      <c r="BK59" s="87">
        <f t="shared" si="6"/>
        <v>1181.3630904120002</v>
      </c>
      <c r="BL59" s="103"/>
    </row>
    <row r="60" spans="1:64" ht="12.75">
      <c r="A60" s="11"/>
      <c r="B60" s="24" t="s">
        <v>174</v>
      </c>
      <c r="C60" s="71">
        <v>0</v>
      </c>
      <c r="D60" s="53">
        <v>600.61200085</v>
      </c>
      <c r="E60" s="45">
        <v>0</v>
      </c>
      <c r="F60" s="45">
        <v>0</v>
      </c>
      <c r="G60" s="54">
        <v>0</v>
      </c>
      <c r="H60" s="71">
        <v>3.8399136850000004</v>
      </c>
      <c r="I60" s="45">
        <v>25.024300438</v>
      </c>
      <c r="J60" s="45">
        <v>0</v>
      </c>
      <c r="K60" s="45">
        <v>0</v>
      </c>
      <c r="L60" s="54">
        <v>273.34247597499996</v>
      </c>
      <c r="M60" s="71">
        <v>0</v>
      </c>
      <c r="N60" s="53">
        <v>0</v>
      </c>
      <c r="O60" s="45">
        <v>0</v>
      </c>
      <c r="P60" s="45">
        <v>0</v>
      </c>
      <c r="Q60" s="54">
        <v>0</v>
      </c>
      <c r="R60" s="71">
        <v>1.2083353920000002</v>
      </c>
      <c r="S60" s="45">
        <v>0</v>
      </c>
      <c r="T60" s="45">
        <v>0</v>
      </c>
      <c r="U60" s="45">
        <v>0</v>
      </c>
      <c r="V60" s="54">
        <v>0.488355853</v>
      </c>
      <c r="W60" s="71">
        <v>0</v>
      </c>
      <c r="X60" s="45">
        <v>0</v>
      </c>
      <c r="Y60" s="45">
        <v>0</v>
      </c>
      <c r="Z60" s="45">
        <v>0</v>
      </c>
      <c r="AA60" s="54">
        <v>0</v>
      </c>
      <c r="AB60" s="71">
        <v>0.0001055</v>
      </c>
      <c r="AC60" s="45">
        <v>0</v>
      </c>
      <c r="AD60" s="45">
        <v>0</v>
      </c>
      <c r="AE60" s="45">
        <v>0</v>
      </c>
      <c r="AF60" s="54">
        <v>0.087743633</v>
      </c>
      <c r="AG60" s="71">
        <v>0</v>
      </c>
      <c r="AH60" s="45">
        <v>0</v>
      </c>
      <c r="AI60" s="45">
        <v>0</v>
      </c>
      <c r="AJ60" s="45">
        <v>0</v>
      </c>
      <c r="AK60" s="54">
        <v>0</v>
      </c>
      <c r="AL60" s="71">
        <v>0</v>
      </c>
      <c r="AM60" s="45">
        <v>0</v>
      </c>
      <c r="AN60" s="45">
        <v>0</v>
      </c>
      <c r="AO60" s="45">
        <v>0</v>
      </c>
      <c r="AP60" s="54">
        <v>0</v>
      </c>
      <c r="AQ60" s="71">
        <v>0</v>
      </c>
      <c r="AR60" s="53">
        <v>0</v>
      </c>
      <c r="AS60" s="45">
        <v>0</v>
      </c>
      <c r="AT60" s="45">
        <v>0</v>
      </c>
      <c r="AU60" s="54">
        <v>0</v>
      </c>
      <c r="AV60" s="71">
        <v>5.204935079000001</v>
      </c>
      <c r="AW60" s="45">
        <v>42.378434344</v>
      </c>
      <c r="AX60" s="45">
        <v>8.386339237</v>
      </c>
      <c r="AY60" s="45">
        <v>0</v>
      </c>
      <c r="AZ60" s="54">
        <v>186.737036571</v>
      </c>
      <c r="BA60" s="71">
        <v>0</v>
      </c>
      <c r="BB60" s="53">
        <v>0</v>
      </c>
      <c r="BC60" s="45">
        <v>0</v>
      </c>
      <c r="BD60" s="45">
        <v>0</v>
      </c>
      <c r="BE60" s="54">
        <v>0</v>
      </c>
      <c r="BF60" s="71">
        <v>1.3646082810000002</v>
      </c>
      <c r="BG60" s="53">
        <v>2.209703782</v>
      </c>
      <c r="BH60" s="45">
        <v>0</v>
      </c>
      <c r="BI60" s="45">
        <v>0</v>
      </c>
      <c r="BJ60" s="54">
        <v>2.665670617</v>
      </c>
      <c r="BK60" s="87">
        <f t="shared" si="6"/>
        <v>1153.549959237</v>
      </c>
      <c r="BL60" s="103"/>
    </row>
    <row r="61" spans="1:65" ht="12.75">
      <c r="A61" s="36"/>
      <c r="B61" s="37" t="s">
        <v>81</v>
      </c>
      <c r="C61" s="80">
        <f aca="true" t="shared" si="7" ref="C61:AH61">SUM(C52:C60)</f>
        <v>0</v>
      </c>
      <c r="D61" s="80">
        <f t="shared" si="7"/>
        <v>1659.870846566</v>
      </c>
      <c r="E61" s="80">
        <f t="shared" si="7"/>
        <v>0</v>
      </c>
      <c r="F61" s="80">
        <f t="shared" si="7"/>
        <v>0</v>
      </c>
      <c r="G61" s="80">
        <f t="shared" si="7"/>
        <v>0</v>
      </c>
      <c r="H61" s="80">
        <f t="shared" si="7"/>
        <v>65.472354094</v>
      </c>
      <c r="I61" s="80">
        <f t="shared" si="7"/>
        <v>4867.936212526</v>
      </c>
      <c r="J61" s="80">
        <f t="shared" si="7"/>
        <v>139.55492814699997</v>
      </c>
      <c r="K61" s="80">
        <f t="shared" si="7"/>
        <v>4.643537826</v>
      </c>
      <c r="L61" s="80">
        <f t="shared" si="7"/>
        <v>1894.5636246661256</v>
      </c>
      <c r="M61" s="80">
        <f t="shared" si="7"/>
        <v>0</v>
      </c>
      <c r="N61" s="80">
        <f t="shared" si="7"/>
        <v>0</v>
      </c>
      <c r="O61" s="80">
        <f t="shared" si="7"/>
        <v>0</v>
      </c>
      <c r="P61" s="80">
        <f t="shared" si="7"/>
        <v>0</v>
      </c>
      <c r="Q61" s="80">
        <f t="shared" si="7"/>
        <v>0</v>
      </c>
      <c r="R61" s="80">
        <f t="shared" si="7"/>
        <v>23.494283536</v>
      </c>
      <c r="S61" s="80">
        <f t="shared" si="7"/>
        <v>36.051709542</v>
      </c>
      <c r="T61" s="80">
        <f t="shared" si="7"/>
        <v>4.048026606</v>
      </c>
      <c r="U61" s="80">
        <f t="shared" si="7"/>
        <v>0</v>
      </c>
      <c r="V61" s="80">
        <f t="shared" si="7"/>
        <v>237.886277863</v>
      </c>
      <c r="W61" s="80">
        <f t="shared" si="7"/>
        <v>0</v>
      </c>
      <c r="X61" s="80">
        <f t="shared" si="7"/>
        <v>0</v>
      </c>
      <c r="Y61" s="80">
        <f t="shared" si="7"/>
        <v>0</v>
      </c>
      <c r="Z61" s="80">
        <f t="shared" si="7"/>
        <v>0</v>
      </c>
      <c r="AA61" s="80">
        <f t="shared" si="7"/>
        <v>0</v>
      </c>
      <c r="AB61" s="80">
        <f t="shared" si="7"/>
        <v>0.037915245</v>
      </c>
      <c r="AC61" s="80">
        <f t="shared" si="7"/>
        <v>0.002191788</v>
      </c>
      <c r="AD61" s="80">
        <f t="shared" si="7"/>
        <v>0</v>
      </c>
      <c r="AE61" s="80">
        <f t="shared" si="7"/>
        <v>0</v>
      </c>
      <c r="AF61" s="80">
        <f t="shared" si="7"/>
        <v>0.314275713</v>
      </c>
      <c r="AG61" s="80">
        <f t="shared" si="7"/>
        <v>0</v>
      </c>
      <c r="AH61" s="80">
        <f t="shared" si="7"/>
        <v>0</v>
      </c>
      <c r="AI61" s="80">
        <f aca="true" t="shared" si="8" ref="AI61:BJ61">SUM(AI52:AI60)</f>
        <v>0</v>
      </c>
      <c r="AJ61" s="80">
        <f t="shared" si="8"/>
        <v>0</v>
      </c>
      <c r="AK61" s="80">
        <f t="shared" si="8"/>
        <v>0</v>
      </c>
      <c r="AL61" s="80">
        <f t="shared" si="8"/>
        <v>0.020777777000000004</v>
      </c>
      <c r="AM61" s="80">
        <f t="shared" si="8"/>
        <v>0</v>
      </c>
      <c r="AN61" s="80">
        <f t="shared" si="8"/>
        <v>0</v>
      </c>
      <c r="AO61" s="80">
        <f t="shared" si="8"/>
        <v>0</v>
      </c>
      <c r="AP61" s="80">
        <f t="shared" si="8"/>
        <v>0.018336578</v>
      </c>
      <c r="AQ61" s="80">
        <f t="shared" si="8"/>
        <v>0</v>
      </c>
      <c r="AR61" s="80">
        <f t="shared" si="8"/>
        <v>0</v>
      </c>
      <c r="AS61" s="80">
        <f t="shared" si="8"/>
        <v>0</v>
      </c>
      <c r="AT61" s="80">
        <f t="shared" si="8"/>
        <v>0</v>
      </c>
      <c r="AU61" s="80">
        <f t="shared" si="8"/>
        <v>0</v>
      </c>
      <c r="AV61" s="80">
        <f t="shared" si="8"/>
        <v>315.920390855</v>
      </c>
      <c r="AW61" s="80">
        <f t="shared" si="8"/>
        <v>2155.1775861380006</v>
      </c>
      <c r="AX61" s="80">
        <f t="shared" si="8"/>
        <v>28.538992483</v>
      </c>
      <c r="AY61" s="80">
        <f t="shared" si="8"/>
        <v>3.882E-05</v>
      </c>
      <c r="AZ61" s="80">
        <f t="shared" si="8"/>
        <v>2871.2804508309996</v>
      </c>
      <c r="BA61" s="80">
        <f t="shared" si="8"/>
        <v>0</v>
      </c>
      <c r="BB61" s="80">
        <f t="shared" si="8"/>
        <v>0</v>
      </c>
      <c r="BC61" s="80">
        <f t="shared" si="8"/>
        <v>0</v>
      </c>
      <c r="BD61" s="80">
        <f t="shared" si="8"/>
        <v>0</v>
      </c>
      <c r="BE61" s="80">
        <f t="shared" si="8"/>
        <v>0</v>
      </c>
      <c r="BF61" s="80">
        <f t="shared" si="8"/>
        <v>103.52458983199999</v>
      </c>
      <c r="BG61" s="80">
        <f t="shared" si="8"/>
        <v>231.716079323</v>
      </c>
      <c r="BH61" s="80">
        <f t="shared" si="8"/>
        <v>35.688080495</v>
      </c>
      <c r="BI61" s="80">
        <f t="shared" si="8"/>
        <v>0</v>
      </c>
      <c r="BJ61" s="80">
        <f t="shared" si="8"/>
        <v>329.48438458399994</v>
      </c>
      <c r="BK61" s="66">
        <f>SUM(BK52:BK60)</f>
        <v>15005.245891834125</v>
      </c>
      <c r="BL61" s="103"/>
      <c r="BM61" s="103"/>
    </row>
    <row r="62" spans="1:64" ht="12.75">
      <c r="A62" s="36"/>
      <c r="B62" s="38" t="s">
        <v>71</v>
      </c>
      <c r="C62" s="66">
        <f aca="true" t="shared" si="9" ref="C62:AH62">+C61+C44+C15+C11</f>
        <v>0</v>
      </c>
      <c r="D62" s="72">
        <f t="shared" si="9"/>
        <v>3066.969877823</v>
      </c>
      <c r="E62" s="72">
        <f t="shared" si="9"/>
        <v>0</v>
      </c>
      <c r="F62" s="72">
        <f t="shared" si="9"/>
        <v>0</v>
      </c>
      <c r="G62" s="73">
        <f t="shared" si="9"/>
        <v>0</v>
      </c>
      <c r="H62" s="66">
        <f t="shared" si="9"/>
        <v>167.578789551</v>
      </c>
      <c r="I62" s="72">
        <f t="shared" si="9"/>
        <v>14424.13883854</v>
      </c>
      <c r="J62" s="72">
        <f t="shared" si="9"/>
        <v>1194.9403845820002</v>
      </c>
      <c r="K62" s="72">
        <f t="shared" si="9"/>
        <v>4.643537826</v>
      </c>
      <c r="L62" s="73">
        <f t="shared" si="9"/>
        <v>3445.4642946341255</v>
      </c>
      <c r="M62" s="66">
        <f t="shared" si="9"/>
        <v>0</v>
      </c>
      <c r="N62" s="72">
        <f t="shared" si="9"/>
        <v>0</v>
      </c>
      <c r="O62" s="72">
        <f t="shared" si="9"/>
        <v>0</v>
      </c>
      <c r="P62" s="72">
        <f t="shared" si="9"/>
        <v>0</v>
      </c>
      <c r="Q62" s="73">
        <f t="shared" si="9"/>
        <v>0</v>
      </c>
      <c r="R62" s="66">
        <f t="shared" si="9"/>
        <v>61.88876238100001</v>
      </c>
      <c r="S62" s="72">
        <f t="shared" si="9"/>
        <v>320.300097757</v>
      </c>
      <c r="T62" s="72">
        <f t="shared" si="9"/>
        <v>58.56902522</v>
      </c>
      <c r="U62" s="72">
        <f t="shared" si="9"/>
        <v>0</v>
      </c>
      <c r="V62" s="73">
        <f t="shared" si="9"/>
        <v>415.00046097899997</v>
      </c>
      <c r="W62" s="66">
        <f t="shared" si="9"/>
        <v>0</v>
      </c>
      <c r="X62" s="66">
        <f t="shared" si="9"/>
        <v>0</v>
      </c>
      <c r="Y62" s="66">
        <f t="shared" si="9"/>
        <v>0</v>
      </c>
      <c r="Z62" s="66">
        <f t="shared" si="9"/>
        <v>0</v>
      </c>
      <c r="AA62" s="66">
        <f t="shared" si="9"/>
        <v>0</v>
      </c>
      <c r="AB62" s="66">
        <f t="shared" si="9"/>
        <v>0.083278676</v>
      </c>
      <c r="AC62" s="72">
        <f t="shared" si="9"/>
        <v>0.048035491</v>
      </c>
      <c r="AD62" s="72">
        <f t="shared" si="9"/>
        <v>0</v>
      </c>
      <c r="AE62" s="72">
        <f t="shared" si="9"/>
        <v>0</v>
      </c>
      <c r="AF62" s="73">
        <f t="shared" si="9"/>
        <v>0.314275713</v>
      </c>
      <c r="AG62" s="66">
        <f t="shared" si="9"/>
        <v>0</v>
      </c>
      <c r="AH62" s="72">
        <f t="shared" si="9"/>
        <v>0</v>
      </c>
      <c r="AI62" s="72">
        <f aca="true" t="shared" si="10" ref="AI62:BK62">+AI61+AI44+AI15+AI11</f>
        <v>0</v>
      </c>
      <c r="AJ62" s="72">
        <f t="shared" si="10"/>
        <v>0</v>
      </c>
      <c r="AK62" s="73">
        <f t="shared" si="10"/>
        <v>0</v>
      </c>
      <c r="AL62" s="66">
        <f t="shared" si="10"/>
        <v>0.03252106900000001</v>
      </c>
      <c r="AM62" s="72">
        <f t="shared" si="10"/>
        <v>0</v>
      </c>
      <c r="AN62" s="72">
        <f t="shared" si="10"/>
        <v>0</v>
      </c>
      <c r="AO62" s="72">
        <f t="shared" si="10"/>
        <v>0</v>
      </c>
      <c r="AP62" s="73">
        <f t="shared" si="10"/>
        <v>0.018336578</v>
      </c>
      <c r="AQ62" s="66">
        <f t="shared" si="10"/>
        <v>0</v>
      </c>
      <c r="AR62" s="72">
        <f t="shared" si="10"/>
        <v>0.041820409</v>
      </c>
      <c r="AS62" s="72">
        <f t="shared" si="10"/>
        <v>0</v>
      </c>
      <c r="AT62" s="72">
        <f t="shared" si="10"/>
        <v>0</v>
      </c>
      <c r="AU62" s="73">
        <f t="shared" si="10"/>
        <v>0</v>
      </c>
      <c r="AV62" s="66">
        <f t="shared" si="10"/>
        <v>422.87297051099995</v>
      </c>
      <c r="AW62" s="72">
        <f t="shared" si="10"/>
        <v>5767.829455644001</v>
      </c>
      <c r="AX62" s="72">
        <f t="shared" si="10"/>
        <v>50.705749915</v>
      </c>
      <c r="AY62" s="72">
        <f t="shared" si="10"/>
        <v>3.882E-05</v>
      </c>
      <c r="AZ62" s="73">
        <f t="shared" si="10"/>
        <v>4507.874859795999</v>
      </c>
      <c r="BA62" s="66">
        <f t="shared" si="10"/>
        <v>0</v>
      </c>
      <c r="BB62" s="72">
        <f t="shared" si="10"/>
        <v>0</v>
      </c>
      <c r="BC62" s="72">
        <f t="shared" si="10"/>
        <v>0</v>
      </c>
      <c r="BD62" s="72">
        <f t="shared" si="10"/>
        <v>0</v>
      </c>
      <c r="BE62" s="73">
        <f t="shared" si="10"/>
        <v>0</v>
      </c>
      <c r="BF62" s="66">
        <f t="shared" si="10"/>
        <v>139.450870598</v>
      </c>
      <c r="BG62" s="72">
        <f t="shared" si="10"/>
        <v>347.68671724399996</v>
      </c>
      <c r="BH62" s="72">
        <f t="shared" si="10"/>
        <v>52.457895788</v>
      </c>
      <c r="BI62" s="72">
        <f t="shared" si="10"/>
        <v>0</v>
      </c>
      <c r="BJ62" s="73">
        <f t="shared" si="10"/>
        <v>494.0292092369999</v>
      </c>
      <c r="BK62" s="66">
        <f t="shared" si="10"/>
        <v>34942.94010478212</v>
      </c>
      <c r="BL62" s="103"/>
    </row>
    <row r="63" spans="1:64" ht="3.75" customHeight="1">
      <c r="A63" s="11"/>
      <c r="B63" s="20"/>
      <c r="C63" s="138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40"/>
      <c r="BL63" s="103"/>
    </row>
    <row r="64" spans="1:64" ht="3.75" customHeight="1">
      <c r="A64" s="11"/>
      <c r="B64" s="20"/>
      <c r="C64" s="25"/>
      <c r="D64" s="33"/>
      <c r="E64" s="26"/>
      <c r="F64" s="26"/>
      <c r="G64" s="26"/>
      <c r="H64" s="26"/>
      <c r="I64" s="26"/>
      <c r="J64" s="26"/>
      <c r="K64" s="26"/>
      <c r="L64" s="26"/>
      <c r="M64" s="26"/>
      <c r="N64" s="33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33"/>
      <c r="AS64" s="26"/>
      <c r="AT64" s="26"/>
      <c r="AU64" s="26"/>
      <c r="AV64" s="26"/>
      <c r="AW64" s="26"/>
      <c r="AX64" s="26"/>
      <c r="AY64" s="26"/>
      <c r="AZ64" s="26"/>
      <c r="BA64" s="26"/>
      <c r="BB64" s="33"/>
      <c r="BC64" s="26"/>
      <c r="BD64" s="26"/>
      <c r="BE64" s="26"/>
      <c r="BF64" s="26"/>
      <c r="BG64" s="33"/>
      <c r="BH64" s="26"/>
      <c r="BI64" s="26"/>
      <c r="BJ64" s="26"/>
      <c r="BK64" s="29"/>
      <c r="BL64" s="103"/>
    </row>
    <row r="65" spans="1:64" ht="12.75">
      <c r="A65" s="11" t="s">
        <v>1</v>
      </c>
      <c r="B65" s="17" t="s">
        <v>7</v>
      </c>
      <c r="C65" s="138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40"/>
      <c r="BL65" s="103"/>
    </row>
    <row r="66" spans="1:254" s="4" customFormat="1" ht="12.75">
      <c r="A66" s="11" t="s">
        <v>67</v>
      </c>
      <c r="B66" s="24" t="s">
        <v>2</v>
      </c>
      <c r="C66" s="143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5"/>
      <c r="BL66" s="103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4" customFormat="1" ht="12.75">
      <c r="A67" s="11"/>
      <c r="B67" s="24" t="s">
        <v>175</v>
      </c>
      <c r="C67" s="75">
        <v>0</v>
      </c>
      <c r="D67" s="53">
        <v>0.738079141</v>
      </c>
      <c r="E67" s="76">
        <v>0</v>
      </c>
      <c r="F67" s="76">
        <v>0</v>
      </c>
      <c r="G67" s="77">
        <v>0</v>
      </c>
      <c r="H67" s="75">
        <v>506.17786808899996</v>
      </c>
      <c r="I67" s="76">
        <v>0.297273354</v>
      </c>
      <c r="J67" s="76">
        <v>0</v>
      </c>
      <c r="K67" s="76">
        <v>0</v>
      </c>
      <c r="L67" s="77">
        <v>36.202174023</v>
      </c>
      <c r="M67" s="67">
        <v>0</v>
      </c>
      <c r="N67" s="68">
        <v>0</v>
      </c>
      <c r="O67" s="67">
        <v>0</v>
      </c>
      <c r="P67" s="67">
        <v>0</v>
      </c>
      <c r="Q67" s="67">
        <v>0</v>
      </c>
      <c r="R67" s="75">
        <v>292.504462757</v>
      </c>
      <c r="S67" s="76">
        <v>0.003819168</v>
      </c>
      <c r="T67" s="76">
        <v>0</v>
      </c>
      <c r="U67" s="76">
        <v>0</v>
      </c>
      <c r="V67" s="77">
        <v>8.448367208</v>
      </c>
      <c r="W67" s="75">
        <v>0</v>
      </c>
      <c r="X67" s="76">
        <v>0</v>
      </c>
      <c r="Y67" s="76">
        <v>0</v>
      </c>
      <c r="Z67" s="76">
        <v>0</v>
      </c>
      <c r="AA67" s="77">
        <v>0</v>
      </c>
      <c r="AB67" s="75">
        <v>1.826732256</v>
      </c>
      <c r="AC67" s="76">
        <v>0</v>
      </c>
      <c r="AD67" s="76">
        <v>0</v>
      </c>
      <c r="AE67" s="76">
        <v>0</v>
      </c>
      <c r="AF67" s="77">
        <v>0.031672164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75">
        <v>0.775191178</v>
      </c>
      <c r="AM67" s="76">
        <v>0</v>
      </c>
      <c r="AN67" s="76">
        <v>0</v>
      </c>
      <c r="AO67" s="76">
        <v>0</v>
      </c>
      <c r="AP67" s="77">
        <v>0.000889716</v>
      </c>
      <c r="AQ67" s="75">
        <v>0</v>
      </c>
      <c r="AR67" s="78">
        <v>0</v>
      </c>
      <c r="AS67" s="76">
        <v>0</v>
      </c>
      <c r="AT67" s="76">
        <v>0</v>
      </c>
      <c r="AU67" s="77">
        <v>0</v>
      </c>
      <c r="AV67" s="75">
        <v>2633.1393373666365</v>
      </c>
      <c r="AW67" s="76">
        <v>8.519921076000001</v>
      </c>
      <c r="AX67" s="76">
        <v>1.384178811</v>
      </c>
      <c r="AY67" s="76">
        <v>0</v>
      </c>
      <c r="AZ67" s="77">
        <v>507.856799462</v>
      </c>
      <c r="BA67" s="75">
        <v>0</v>
      </c>
      <c r="BB67" s="78">
        <v>0</v>
      </c>
      <c r="BC67" s="76">
        <v>0</v>
      </c>
      <c r="BD67" s="76">
        <v>0</v>
      </c>
      <c r="BE67" s="77">
        <v>0</v>
      </c>
      <c r="BF67" s="75">
        <v>1103.2713304350002</v>
      </c>
      <c r="BG67" s="78">
        <v>3.0157699440000005</v>
      </c>
      <c r="BH67" s="76">
        <v>0</v>
      </c>
      <c r="BI67" s="76">
        <v>0</v>
      </c>
      <c r="BJ67" s="77">
        <v>120.462504685</v>
      </c>
      <c r="BK67" s="111">
        <f>SUM(C67:BJ67)</f>
        <v>5224.656370833636</v>
      </c>
      <c r="BL67" s="103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4" customFormat="1" ht="12.75">
      <c r="A68" s="36"/>
      <c r="B68" s="37" t="s">
        <v>76</v>
      </c>
      <c r="C68" s="50">
        <f>SUM(C67)</f>
        <v>0</v>
      </c>
      <c r="D68" s="70">
        <f>SUM(D67)</f>
        <v>0.738079141</v>
      </c>
      <c r="E68" s="70">
        <f aca="true" t="shared" si="11" ref="E68:BJ68">SUM(E67)</f>
        <v>0</v>
      </c>
      <c r="F68" s="70">
        <f t="shared" si="11"/>
        <v>0</v>
      </c>
      <c r="G68" s="69">
        <f t="shared" si="11"/>
        <v>0</v>
      </c>
      <c r="H68" s="50">
        <f t="shared" si="11"/>
        <v>506.17786808899996</v>
      </c>
      <c r="I68" s="70">
        <f t="shared" si="11"/>
        <v>0.297273354</v>
      </c>
      <c r="J68" s="70">
        <f t="shared" si="11"/>
        <v>0</v>
      </c>
      <c r="K68" s="70">
        <f t="shared" si="11"/>
        <v>0</v>
      </c>
      <c r="L68" s="69">
        <f t="shared" si="11"/>
        <v>36.202174023</v>
      </c>
      <c r="M68" s="51">
        <f t="shared" si="11"/>
        <v>0</v>
      </c>
      <c r="N68" s="51">
        <f t="shared" si="11"/>
        <v>0</v>
      </c>
      <c r="O68" s="51">
        <f t="shared" si="11"/>
        <v>0</v>
      </c>
      <c r="P68" s="51">
        <f t="shared" si="11"/>
        <v>0</v>
      </c>
      <c r="Q68" s="74">
        <f t="shared" si="11"/>
        <v>0</v>
      </c>
      <c r="R68" s="50">
        <f t="shared" si="11"/>
        <v>292.504462757</v>
      </c>
      <c r="S68" s="70">
        <f t="shared" si="11"/>
        <v>0.003819168</v>
      </c>
      <c r="T68" s="70">
        <f t="shared" si="11"/>
        <v>0</v>
      </c>
      <c r="U68" s="70">
        <f t="shared" si="11"/>
        <v>0</v>
      </c>
      <c r="V68" s="69">
        <f t="shared" si="11"/>
        <v>8.448367208</v>
      </c>
      <c r="W68" s="50">
        <f t="shared" si="11"/>
        <v>0</v>
      </c>
      <c r="X68" s="70">
        <f t="shared" si="11"/>
        <v>0</v>
      </c>
      <c r="Y68" s="70">
        <f t="shared" si="11"/>
        <v>0</v>
      </c>
      <c r="Z68" s="70">
        <f t="shared" si="11"/>
        <v>0</v>
      </c>
      <c r="AA68" s="69">
        <f t="shared" si="11"/>
        <v>0</v>
      </c>
      <c r="AB68" s="50">
        <f t="shared" si="11"/>
        <v>1.826732256</v>
      </c>
      <c r="AC68" s="70">
        <f t="shared" si="11"/>
        <v>0</v>
      </c>
      <c r="AD68" s="70">
        <f t="shared" si="11"/>
        <v>0</v>
      </c>
      <c r="AE68" s="70">
        <f t="shared" si="11"/>
        <v>0</v>
      </c>
      <c r="AF68" s="69">
        <f t="shared" si="11"/>
        <v>0.031672164</v>
      </c>
      <c r="AG68" s="51">
        <f t="shared" si="11"/>
        <v>0</v>
      </c>
      <c r="AH68" s="51">
        <f t="shared" si="11"/>
        <v>0</v>
      </c>
      <c r="AI68" s="51">
        <f t="shared" si="11"/>
        <v>0</v>
      </c>
      <c r="AJ68" s="51">
        <f t="shared" si="11"/>
        <v>0</v>
      </c>
      <c r="AK68" s="74">
        <f t="shared" si="11"/>
        <v>0</v>
      </c>
      <c r="AL68" s="50">
        <f t="shared" si="11"/>
        <v>0.775191178</v>
      </c>
      <c r="AM68" s="70">
        <f t="shared" si="11"/>
        <v>0</v>
      </c>
      <c r="AN68" s="70">
        <f t="shared" si="11"/>
        <v>0</v>
      </c>
      <c r="AO68" s="70">
        <f t="shared" si="11"/>
        <v>0</v>
      </c>
      <c r="AP68" s="69">
        <f t="shared" si="11"/>
        <v>0.000889716</v>
      </c>
      <c r="AQ68" s="50">
        <f t="shared" si="11"/>
        <v>0</v>
      </c>
      <c r="AR68" s="70">
        <f t="shared" si="11"/>
        <v>0</v>
      </c>
      <c r="AS68" s="70">
        <f t="shared" si="11"/>
        <v>0</v>
      </c>
      <c r="AT68" s="70">
        <f t="shared" si="11"/>
        <v>0</v>
      </c>
      <c r="AU68" s="69">
        <f t="shared" si="11"/>
        <v>0</v>
      </c>
      <c r="AV68" s="50">
        <f t="shared" si="11"/>
        <v>2633.1393373666365</v>
      </c>
      <c r="AW68" s="70">
        <f t="shared" si="11"/>
        <v>8.519921076000001</v>
      </c>
      <c r="AX68" s="70">
        <f t="shared" si="11"/>
        <v>1.384178811</v>
      </c>
      <c r="AY68" s="70">
        <f t="shared" si="11"/>
        <v>0</v>
      </c>
      <c r="AZ68" s="69">
        <f t="shared" si="11"/>
        <v>507.856799462</v>
      </c>
      <c r="BA68" s="50">
        <f t="shared" si="11"/>
        <v>0</v>
      </c>
      <c r="BB68" s="70">
        <f t="shared" si="11"/>
        <v>0</v>
      </c>
      <c r="BC68" s="70">
        <f t="shared" si="11"/>
        <v>0</v>
      </c>
      <c r="BD68" s="70">
        <f t="shared" si="11"/>
        <v>0</v>
      </c>
      <c r="BE68" s="69">
        <f t="shared" si="11"/>
        <v>0</v>
      </c>
      <c r="BF68" s="50">
        <f t="shared" si="11"/>
        <v>1103.2713304350002</v>
      </c>
      <c r="BG68" s="70">
        <f t="shared" si="11"/>
        <v>3.0157699440000005</v>
      </c>
      <c r="BH68" s="70">
        <f t="shared" si="11"/>
        <v>0</v>
      </c>
      <c r="BI68" s="70">
        <f t="shared" si="11"/>
        <v>0</v>
      </c>
      <c r="BJ68" s="69">
        <f t="shared" si="11"/>
        <v>120.462504685</v>
      </c>
      <c r="BK68" s="52">
        <f>SUM(BK67:BK67)</f>
        <v>5224.656370833636</v>
      </c>
      <c r="BL68" s="103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64" ht="12.75">
      <c r="A69" s="11" t="s">
        <v>68</v>
      </c>
      <c r="B69" s="18" t="s">
        <v>15</v>
      </c>
      <c r="C69" s="124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6"/>
      <c r="BL69" s="103"/>
    </row>
    <row r="70" spans="1:64" ht="12.75">
      <c r="A70" s="11"/>
      <c r="B70" s="24" t="s">
        <v>131</v>
      </c>
      <c r="C70" s="71">
        <v>0</v>
      </c>
      <c r="D70" s="53">
        <v>0</v>
      </c>
      <c r="E70" s="45">
        <v>0</v>
      </c>
      <c r="F70" s="45">
        <v>0</v>
      </c>
      <c r="G70" s="54">
        <v>0</v>
      </c>
      <c r="H70" s="71">
        <v>0.115584118</v>
      </c>
      <c r="I70" s="45">
        <v>0</v>
      </c>
      <c r="J70" s="45">
        <v>0</v>
      </c>
      <c r="K70" s="45">
        <v>0</v>
      </c>
      <c r="L70" s="54">
        <v>0.38304123700000003</v>
      </c>
      <c r="M70" s="71">
        <v>0</v>
      </c>
      <c r="N70" s="53">
        <v>0</v>
      </c>
      <c r="O70" s="45">
        <v>0</v>
      </c>
      <c r="P70" s="45">
        <v>0</v>
      </c>
      <c r="Q70" s="54">
        <v>0</v>
      </c>
      <c r="R70" s="71">
        <v>0.029925280999999998</v>
      </c>
      <c r="S70" s="45">
        <v>0</v>
      </c>
      <c r="T70" s="45">
        <v>0</v>
      </c>
      <c r="U70" s="45">
        <v>0</v>
      </c>
      <c r="V70" s="54">
        <v>0</v>
      </c>
      <c r="W70" s="71">
        <v>0</v>
      </c>
      <c r="X70" s="45">
        <v>0</v>
      </c>
      <c r="Y70" s="45">
        <v>0</v>
      </c>
      <c r="Z70" s="45">
        <v>0</v>
      </c>
      <c r="AA70" s="54">
        <v>0</v>
      </c>
      <c r="AB70" s="71">
        <v>0</v>
      </c>
      <c r="AC70" s="45">
        <v>0</v>
      </c>
      <c r="AD70" s="45">
        <v>0</v>
      </c>
      <c r="AE70" s="45">
        <v>0</v>
      </c>
      <c r="AF70" s="54">
        <v>0</v>
      </c>
      <c r="AG70" s="71">
        <v>0</v>
      </c>
      <c r="AH70" s="45">
        <v>0</v>
      </c>
      <c r="AI70" s="45">
        <v>0</v>
      </c>
      <c r="AJ70" s="45">
        <v>0</v>
      </c>
      <c r="AK70" s="54">
        <v>0</v>
      </c>
      <c r="AL70" s="71">
        <v>0</v>
      </c>
      <c r="AM70" s="45">
        <v>0</v>
      </c>
      <c r="AN70" s="45">
        <v>0</v>
      </c>
      <c r="AO70" s="45">
        <v>0</v>
      </c>
      <c r="AP70" s="54">
        <v>0</v>
      </c>
      <c r="AQ70" s="71">
        <v>0</v>
      </c>
      <c r="AR70" s="53">
        <v>0</v>
      </c>
      <c r="AS70" s="45">
        <v>0</v>
      </c>
      <c r="AT70" s="45">
        <v>0</v>
      </c>
      <c r="AU70" s="54">
        <v>0</v>
      </c>
      <c r="AV70" s="71">
        <v>3.300336073</v>
      </c>
      <c r="AW70" s="45">
        <v>1.437622968</v>
      </c>
      <c r="AX70" s="45">
        <v>0</v>
      </c>
      <c r="AY70" s="45">
        <v>0</v>
      </c>
      <c r="AZ70" s="54">
        <v>23.786522206</v>
      </c>
      <c r="BA70" s="71">
        <v>0</v>
      </c>
      <c r="BB70" s="53">
        <v>0</v>
      </c>
      <c r="BC70" s="45">
        <v>0</v>
      </c>
      <c r="BD70" s="45">
        <v>0</v>
      </c>
      <c r="BE70" s="54">
        <v>0</v>
      </c>
      <c r="BF70" s="71">
        <v>0.502263335</v>
      </c>
      <c r="BG70" s="53">
        <v>0</v>
      </c>
      <c r="BH70" s="45">
        <v>0</v>
      </c>
      <c r="BI70" s="45">
        <v>0</v>
      </c>
      <c r="BJ70" s="54">
        <v>1.136757912</v>
      </c>
      <c r="BK70" s="49">
        <v>30.69205313</v>
      </c>
      <c r="BL70" s="103"/>
    </row>
    <row r="71" spans="1:64" ht="12.75">
      <c r="A71" s="11"/>
      <c r="B71" s="24" t="s">
        <v>132</v>
      </c>
      <c r="C71" s="71">
        <v>0</v>
      </c>
      <c r="D71" s="53">
        <v>19.956322580000002</v>
      </c>
      <c r="E71" s="45">
        <v>0</v>
      </c>
      <c r="F71" s="45">
        <v>0</v>
      </c>
      <c r="G71" s="54">
        <v>0</v>
      </c>
      <c r="H71" s="71">
        <v>7.582935595</v>
      </c>
      <c r="I71" s="45">
        <v>12.91101704</v>
      </c>
      <c r="J71" s="45">
        <v>0</v>
      </c>
      <c r="K71" s="45">
        <v>0</v>
      </c>
      <c r="L71" s="54">
        <v>17.365960317000003</v>
      </c>
      <c r="M71" s="71">
        <v>0</v>
      </c>
      <c r="N71" s="53">
        <v>0</v>
      </c>
      <c r="O71" s="45">
        <v>0</v>
      </c>
      <c r="P71" s="45">
        <v>0</v>
      </c>
      <c r="Q71" s="54">
        <v>0</v>
      </c>
      <c r="R71" s="71">
        <v>2.631239477</v>
      </c>
      <c r="S71" s="45">
        <v>20.235635513</v>
      </c>
      <c r="T71" s="45">
        <v>0</v>
      </c>
      <c r="U71" s="45">
        <v>0</v>
      </c>
      <c r="V71" s="54">
        <v>4.037387628</v>
      </c>
      <c r="W71" s="71">
        <v>0</v>
      </c>
      <c r="X71" s="45">
        <v>0</v>
      </c>
      <c r="Y71" s="45">
        <v>0</v>
      </c>
      <c r="Z71" s="45">
        <v>0</v>
      </c>
      <c r="AA71" s="54">
        <v>0</v>
      </c>
      <c r="AB71" s="71">
        <v>0</v>
      </c>
      <c r="AC71" s="45">
        <v>0</v>
      </c>
      <c r="AD71" s="45">
        <v>0</v>
      </c>
      <c r="AE71" s="45">
        <v>0</v>
      </c>
      <c r="AF71" s="54">
        <v>0</v>
      </c>
      <c r="AG71" s="71">
        <v>0</v>
      </c>
      <c r="AH71" s="45">
        <v>0</v>
      </c>
      <c r="AI71" s="45">
        <v>0</v>
      </c>
      <c r="AJ71" s="45">
        <v>0</v>
      </c>
      <c r="AK71" s="54">
        <v>0</v>
      </c>
      <c r="AL71" s="71">
        <v>0</v>
      </c>
      <c r="AM71" s="45">
        <v>0</v>
      </c>
      <c r="AN71" s="45">
        <v>0</v>
      </c>
      <c r="AO71" s="45">
        <v>0</v>
      </c>
      <c r="AP71" s="54">
        <v>0</v>
      </c>
      <c r="AQ71" s="71">
        <v>0</v>
      </c>
      <c r="AR71" s="53">
        <v>0</v>
      </c>
      <c r="AS71" s="45">
        <v>0</v>
      </c>
      <c r="AT71" s="45">
        <v>0</v>
      </c>
      <c r="AU71" s="54">
        <v>0</v>
      </c>
      <c r="AV71" s="71">
        <v>70.053130845</v>
      </c>
      <c r="AW71" s="45">
        <v>83.04309741200001</v>
      </c>
      <c r="AX71" s="45">
        <v>0</v>
      </c>
      <c r="AY71" s="45">
        <v>0</v>
      </c>
      <c r="AZ71" s="54">
        <v>238.660748686</v>
      </c>
      <c r="BA71" s="71">
        <v>0</v>
      </c>
      <c r="BB71" s="53">
        <v>0</v>
      </c>
      <c r="BC71" s="45">
        <v>0</v>
      </c>
      <c r="BD71" s="45">
        <v>0</v>
      </c>
      <c r="BE71" s="54">
        <v>0</v>
      </c>
      <c r="BF71" s="71">
        <v>32.059610654</v>
      </c>
      <c r="BG71" s="53">
        <v>3.513838612</v>
      </c>
      <c r="BH71" s="45">
        <v>0</v>
      </c>
      <c r="BI71" s="45">
        <v>0</v>
      </c>
      <c r="BJ71" s="54">
        <v>53.22277077</v>
      </c>
      <c r="BK71" s="49">
        <v>565.2736951290001</v>
      </c>
      <c r="BL71" s="103"/>
    </row>
    <row r="72" spans="1:64" ht="12.75">
      <c r="A72" s="11"/>
      <c r="B72" s="24" t="s">
        <v>133</v>
      </c>
      <c r="C72" s="71">
        <v>0</v>
      </c>
      <c r="D72" s="53">
        <v>0</v>
      </c>
      <c r="E72" s="45">
        <v>0</v>
      </c>
      <c r="F72" s="45">
        <v>0</v>
      </c>
      <c r="G72" s="54">
        <v>0</v>
      </c>
      <c r="H72" s="71">
        <v>1.9147029290000002</v>
      </c>
      <c r="I72" s="45">
        <v>0.047969237</v>
      </c>
      <c r="J72" s="45">
        <v>0</v>
      </c>
      <c r="K72" s="45">
        <v>0</v>
      </c>
      <c r="L72" s="54">
        <v>2.657065028</v>
      </c>
      <c r="M72" s="71">
        <v>0</v>
      </c>
      <c r="N72" s="53">
        <v>0</v>
      </c>
      <c r="O72" s="45">
        <v>0</v>
      </c>
      <c r="P72" s="45">
        <v>0</v>
      </c>
      <c r="Q72" s="54">
        <v>0</v>
      </c>
      <c r="R72" s="71">
        <v>0.449524841</v>
      </c>
      <c r="S72" s="45">
        <v>0</v>
      </c>
      <c r="T72" s="45">
        <v>0</v>
      </c>
      <c r="U72" s="45">
        <v>0</v>
      </c>
      <c r="V72" s="54">
        <v>0.650688189</v>
      </c>
      <c r="W72" s="71">
        <v>0</v>
      </c>
      <c r="X72" s="45">
        <v>0</v>
      </c>
      <c r="Y72" s="45">
        <v>0</v>
      </c>
      <c r="Z72" s="45">
        <v>0</v>
      </c>
      <c r="AA72" s="54">
        <v>0</v>
      </c>
      <c r="AB72" s="71">
        <v>0</v>
      </c>
      <c r="AC72" s="45">
        <v>0</v>
      </c>
      <c r="AD72" s="45">
        <v>0</v>
      </c>
      <c r="AE72" s="45">
        <v>0</v>
      </c>
      <c r="AF72" s="54">
        <v>0</v>
      </c>
      <c r="AG72" s="71">
        <v>0</v>
      </c>
      <c r="AH72" s="45">
        <v>0</v>
      </c>
      <c r="AI72" s="45">
        <v>0</v>
      </c>
      <c r="AJ72" s="45">
        <v>0</v>
      </c>
      <c r="AK72" s="54">
        <v>0</v>
      </c>
      <c r="AL72" s="71">
        <v>0.0010773450000000002</v>
      </c>
      <c r="AM72" s="45">
        <v>0</v>
      </c>
      <c r="AN72" s="45">
        <v>0</v>
      </c>
      <c r="AO72" s="45">
        <v>0</v>
      </c>
      <c r="AP72" s="54">
        <v>0</v>
      </c>
      <c r="AQ72" s="71">
        <v>0</v>
      </c>
      <c r="AR72" s="53">
        <v>0</v>
      </c>
      <c r="AS72" s="45">
        <v>0</v>
      </c>
      <c r="AT72" s="45">
        <v>0</v>
      </c>
      <c r="AU72" s="54">
        <v>0</v>
      </c>
      <c r="AV72" s="71">
        <v>11.480178004999999</v>
      </c>
      <c r="AW72" s="45">
        <v>7.79842433</v>
      </c>
      <c r="AX72" s="45">
        <v>0</v>
      </c>
      <c r="AY72" s="45">
        <v>0</v>
      </c>
      <c r="AZ72" s="54">
        <v>49.497493797999994</v>
      </c>
      <c r="BA72" s="71">
        <v>0</v>
      </c>
      <c r="BB72" s="53">
        <v>0</v>
      </c>
      <c r="BC72" s="45">
        <v>0</v>
      </c>
      <c r="BD72" s="45">
        <v>0</v>
      </c>
      <c r="BE72" s="54">
        <v>0</v>
      </c>
      <c r="BF72" s="71">
        <v>3.3741593429999996</v>
      </c>
      <c r="BG72" s="53">
        <v>1.104398604</v>
      </c>
      <c r="BH72" s="45">
        <v>0</v>
      </c>
      <c r="BI72" s="45">
        <v>0</v>
      </c>
      <c r="BJ72" s="54">
        <v>6.12168805</v>
      </c>
      <c r="BK72" s="49">
        <v>85.097369699</v>
      </c>
      <c r="BL72" s="103"/>
    </row>
    <row r="73" spans="1:64" ht="12.75">
      <c r="A73" s="11"/>
      <c r="B73" s="98" t="s">
        <v>134</v>
      </c>
      <c r="C73" s="71">
        <v>0</v>
      </c>
      <c r="D73" s="53">
        <v>29.138956690999997</v>
      </c>
      <c r="E73" s="45">
        <v>0</v>
      </c>
      <c r="F73" s="45">
        <v>0</v>
      </c>
      <c r="G73" s="54">
        <v>0</v>
      </c>
      <c r="H73" s="71">
        <v>8.083457129</v>
      </c>
      <c r="I73" s="45">
        <v>245.29705136500002</v>
      </c>
      <c r="J73" s="45">
        <v>9.291993128</v>
      </c>
      <c r="K73" s="45">
        <v>0</v>
      </c>
      <c r="L73" s="54">
        <v>287.803728563</v>
      </c>
      <c r="M73" s="71">
        <v>0</v>
      </c>
      <c r="N73" s="53">
        <v>0</v>
      </c>
      <c r="O73" s="45">
        <v>0</v>
      </c>
      <c r="P73" s="45">
        <v>0</v>
      </c>
      <c r="Q73" s="54">
        <v>0</v>
      </c>
      <c r="R73" s="71">
        <v>2.043776934</v>
      </c>
      <c r="S73" s="45">
        <v>7.095307821999999</v>
      </c>
      <c r="T73" s="45">
        <v>0</v>
      </c>
      <c r="U73" s="45">
        <v>0</v>
      </c>
      <c r="V73" s="54">
        <v>10.515896596000001</v>
      </c>
      <c r="W73" s="71">
        <v>0</v>
      </c>
      <c r="X73" s="45">
        <v>0</v>
      </c>
      <c r="Y73" s="45">
        <v>0</v>
      </c>
      <c r="Z73" s="45">
        <v>0</v>
      </c>
      <c r="AA73" s="54">
        <v>0</v>
      </c>
      <c r="AB73" s="71">
        <v>0</v>
      </c>
      <c r="AC73" s="45">
        <v>0</v>
      </c>
      <c r="AD73" s="45">
        <v>0</v>
      </c>
      <c r="AE73" s="45">
        <v>0</v>
      </c>
      <c r="AF73" s="54">
        <v>0</v>
      </c>
      <c r="AG73" s="71">
        <v>0</v>
      </c>
      <c r="AH73" s="45">
        <v>0</v>
      </c>
      <c r="AI73" s="45">
        <v>0</v>
      </c>
      <c r="AJ73" s="45">
        <v>0</v>
      </c>
      <c r="AK73" s="54">
        <v>0</v>
      </c>
      <c r="AL73" s="71">
        <v>0</v>
      </c>
      <c r="AM73" s="45">
        <v>0</v>
      </c>
      <c r="AN73" s="45">
        <v>0</v>
      </c>
      <c r="AO73" s="45">
        <v>0</v>
      </c>
      <c r="AP73" s="54">
        <v>0</v>
      </c>
      <c r="AQ73" s="71">
        <v>0</v>
      </c>
      <c r="AR73" s="53">
        <v>0</v>
      </c>
      <c r="AS73" s="45">
        <v>0</v>
      </c>
      <c r="AT73" s="45">
        <v>0</v>
      </c>
      <c r="AU73" s="54">
        <v>0</v>
      </c>
      <c r="AV73" s="71">
        <v>13.399119569000002</v>
      </c>
      <c r="AW73" s="45">
        <v>125.520801825</v>
      </c>
      <c r="AX73" s="45">
        <v>0</v>
      </c>
      <c r="AY73" s="45">
        <v>0</v>
      </c>
      <c r="AZ73" s="54">
        <v>241.239608908</v>
      </c>
      <c r="BA73" s="71">
        <v>0</v>
      </c>
      <c r="BB73" s="53">
        <v>0</v>
      </c>
      <c r="BC73" s="45">
        <v>0</v>
      </c>
      <c r="BD73" s="45">
        <v>0</v>
      </c>
      <c r="BE73" s="54">
        <v>0</v>
      </c>
      <c r="BF73" s="71">
        <v>3.4032922749999996</v>
      </c>
      <c r="BG73" s="53">
        <v>48.854594924</v>
      </c>
      <c r="BH73" s="45">
        <v>0</v>
      </c>
      <c r="BI73" s="45">
        <v>0</v>
      </c>
      <c r="BJ73" s="54">
        <v>27.079479596000002</v>
      </c>
      <c r="BK73" s="49">
        <v>1058.7670653250002</v>
      </c>
      <c r="BL73" s="103"/>
    </row>
    <row r="74" spans="1:64" ht="12.75">
      <c r="A74" s="11"/>
      <c r="B74" s="24" t="s">
        <v>135</v>
      </c>
      <c r="C74" s="71">
        <v>0</v>
      </c>
      <c r="D74" s="53">
        <v>0.719132375</v>
      </c>
      <c r="E74" s="45">
        <v>0</v>
      </c>
      <c r="F74" s="45">
        <v>0</v>
      </c>
      <c r="G74" s="54">
        <v>0</v>
      </c>
      <c r="H74" s="71">
        <v>8.585912465000002</v>
      </c>
      <c r="I74" s="45">
        <v>9.215985676</v>
      </c>
      <c r="J74" s="45">
        <v>0</v>
      </c>
      <c r="K74" s="45">
        <v>0</v>
      </c>
      <c r="L74" s="54">
        <v>43.247172226</v>
      </c>
      <c r="M74" s="71">
        <v>0</v>
      </c>
      <c r="N74" s="53">
        <v>0</v>
      </c>
      <c r="O74" s="45">
        <v>0</v>
      </c>
      <c r="P74" s="45">
        <v>0</v>
      </c>
      <c r="Q74" s="54">
        <v>0</v>
      </c>
      <c r="R74" s="71">
        <v>2.3555073209999997</v>
      </c>
      <c r="S74" s="45">
        <v>3.299570275</v>
      </c>
      <c r="T74" s="45">
        <v>0</v>
      </c>
      <c r="U74" s="45">
        <v>0</v>
      </c>
      <c r="V74" s="54">
        <v>10.624873476</v>
      </c>
      <c r="W74" s="71">
        <v>0</v>
      </c>
      <c r="X74" s="45">
        <v>0</v>
      </c>
      <c r="Y74" s="45">
        <v>0</v>
      </c>
      <c r="Z74" s="45">
        <v>0</v>
      </c>
      <c r="AA74" s="54">
        <v>0</v>
      </c>
      <c r="AB74" s="71">
        <v>0.000622116</v>
      </c>
      <c r="AC74" s="45">
        <v>0</v>
      </c>
      <c r="AD74" s="45">
        <v>0</v>
      </c>
      <c r="AE74" s="45">
        <v>0</v>
      </c>
      <c r="AF74" s="54">
        <v>0</v>
      </c>
      <c r="AG74" s="71">
        <v>0</v>
      </c>
      <c r="AH74" s="45">
        <v>0</v>
      </c>
      <c r="AI74" s="45">
        <v>0</v>
      </c>
      <c r="AJ74" s="45">
        <v>0</v>
      </c>
      <c r="AK74" s="54">
        <v>0</v>
      </c>
      <c r="AL74" s="71">
        <v>0.002577934</v>
      </c>
      <c r="AM74" s="45">
        <v>0</v>
      </c>
      <c r="AN74" s="45">
        <v>0</v>
      </c>
      <c r="AO74" s="45">
        <v>0</v>
      </c>
      <c r="AP74" s="54">
        <v>0</v>
      </c>
      <c r="AQ74" s="71">
        <v>0</v>
      </c>
      <c r="AR74" s="53">
        <v>0</v>
      </c>
      <c r="AS74" s="45">
        <v>0</v>
      </c>
      <c r="AT74" s="45">
        <v>0</v>
      </c>
      <c r="AU74" s="54">
        <v>0</v>
      </c>
      <c r="AV74" s="71">
        <v>132.591059815</v>
      </c>
      <c r="AW74" s="45">
        <v>171.04445163399998</v>
      </c>
      <c r="AX74" s="45">
        <v>0</v>
      </c>
      <c r="AY74" s="45">
        <v>0</v>
      </c>
      <c r="AZ74" s="54">
        <v>611.47995834</v>
      </c>
      <c r="BA74" s="71">
        <v>0</v>
      </c>
      <c r="BB74" s="53">
        <v>0</v>
      </c>
      <c r="BC74" s="45">
        <v>0</v>
      </c>
      <c r="BD74" s="45">
        <v>0</v>
      </c>
      <c r="BE74" s="54">
        <v>0</v>
      </c>
      <c r="BF74" s="71">
        <v>44.29029699</v>
      </c>
      <c r="BG74" s="53">
        <v>28.035487237999998</v>
      </c>
      <c r="BH74" s="45">
        <v>0</v>
      </c>
      <c r="BI74" s="45">
        <v>0</v>
      </c>
      <c r="BJ74" s="54">
        <v>161.06489689</v>
      </c>
      <c r="BK74" s="49">
        <v>1226.5575047710001</v>
      </c>
      <c r="BL74" s="103"/>
    </row>
    <row r="75" spans="1:64" ht="12.75">
      <c r="A75" s="11"/>
      <c r="B75" s="24" t="s">
        <v>136</v>
      </c>
      <c r="C75" s="71">
        <v>0</v>
      </c>
      <c r="D75" s="53">
        <v>2.318129031</v>
      </c>
      <c r="E75" s="45">
        <v>0</v>
      </c>
      <c r="F75" s="45">
        <v>0</v>
      </c>
      <c r="G75" s="54">
        <v>0</v>
      </c>
      <c r="H75" s="71">
        <v>15.623225054999999</v>
      </c>
      <c r="I75" s="45">
        <v>4.065418644</v>
      </c>
      <c r="J75" s="45">
        <v>0</v>
      </c>
      <c r="K75" s="45">
        <v>0</v>
      </c>
      <c r="L75" s="54">
        <v>7.4575263860000005</v>
      </c>
      <c r="M75" s="71">
        <v>0</v>
      </c>
      <c r="N75" s="53">
        <v>0</v>
      </c>
      <c r="O75" s="45">
        <v>0</v>
      </c>
      <c r="P75" s="45">
        <v>0</v>
      </c>
      <c r="Q75" s="54">
        <v>0</v>
      </c>
      <c r="R75" s="71">
        <v>5.5778608720000005</v>
      </c>
      <c r="S75" s="45">
        <v>0</v>
      </c>
      <c r="T75" s="45">
        <v>0</v>
      </c>
      <c r="U75" s="45">
        <v>0</v>
      </c>
      <c r="V75" s="54">
        <v>1.317787976</v>
      </c>
      <c r="W75" s="71">
        <v>0</v>
      </c>
      <c r="X75" s="45">
        <v>0</v>
      </c>
      <c r="Y75" s="45">
        <v>0</v>
      </c>
      <c r="Z75" s="45">
        <v>0</v>
      </c>
      <c r="AA75" s="54">
        <v>0</v>
      </c>
      <c r="AB75" s="71">
        <v>0.003935526999999999</v>
      </c>
      <c r="AC75" s="45">
        <v>0</v>
      </c>
      <c r="AD75" s="45">
        <v>0</v>
      </c>
      <c r="AE75" s="45">
        <v>0</v>
      </c>
      <c r="AF75" s="54">
        <v>0</v>
      </c>
      <c r="AG75" s="71">
        <v>0</v>
      </c>
      <c r="AH75" s="45">
        <v>0</v>
      </c>
      <c r="AI75" s="45">
        <v>0</v>
      </c>
      <c r="AJ75" s="45">
        <v>0</v>
      </c>
      <c r="AK75" s="54">
        <v>0</v>
      </c>
      <c r="AL75" s="71">
        <v>0.031072334000000004</v>
      </c>
      <c r="AM75" s="45">
        <v>0</v>
      </c>
      <c r="AN75" s="45">
        <v>0</v>
      </c>
      <c r="AO75" s="45">
        <v>0</v>
      </c>
      <c r="AP75" s="54">
        <v>0</v>
      </c>
      <c r="AQ75" s="71">
        <v>0</v>
      </c>
      <c r="AR75" s="53">
        <v>0</v>
      </c>
      <c r="AS75" s="45">
        <v>0</v>
      </c>
      <c r="AT75" s="45">
        <v>0</v>
      </c>
      <c r="AU75" s="54">
        <v>0</v>
      </c>
      <c r="AV75" s="71">
        <v>18.915263274</v>
      </c>
      <c r="AW75" s="45">
        <v>4.25601768</v>
      </c>
      <c r="AX75" s="45">
        <v>0</v>
      </c>
      <c r="AY75" s="45">
        <v>0</v>
      </c>
      <c r="AZ75" s="54">
        <v>12.653162931999999</v>
      </c>
      <c r="BA75" s="71">
        <v>0</v>
      </c>
      <c r="BB75" s="53">
        <v>0</v>
      </c>
      <c r="BC75" s="45">
        <v>0</v>
      </c>
      <c r="BD75" s="45">
        <v>0</v>
      </c>
      <c r="BE75" s="54">
        <v>0</v>
      </c>
      <c r="BF75" s="71">
        <v>7.19626889</v>
      </c>
      <c r="BG75" s="53">
        <v>0.05395358100000001</v>
      </c>
      <c r="BH75" s="45">
        <v>0</v>
      </c>
      <c r="BI75" s="45">
        <v>0</v>
      </c>
      <c r="BJ75" s="54">
        <v>2.4838109399999997</v>
      </c>
      <c r="BK75" s="49">
        <v>81.953433122</v>
      </c>
      <c r="BL75" s="103"/>
    </row>
    <row r="76" spans="1:64" ht="12.75">
      <c r="A76" s="11"/>
      <c r="B76" s="24" t="s">
        <v>137</v>
      </c>
      <c r="C76" s="71">
        <v>0</v>
      </c>
      <c r="D76" s="53">
        <v>0.878536372</v>
      </c>
      <c r="E76" s="45">
        <v>0</v>
      </c>
      <c r="F76" s="45">
        <v>0</v>
      </c>
      <c r="G76" s="54">
        <v>0</v>
      </c>
      <c r="H76" s="71">
        <v>104.024731376</v>
      </c>
      <c r="I76" s="45">
        <v>36.369454305999994</v>
      </c>
      <c r="J76" s="45">
        <v>0</v>
      </c>
      <c r="K76" s="45">
        <v>0</v>
      </c>
      <c r="L76" s="54">
        <v>168.835547336</v>
      </c>
      <c r="M76" s="71">
        <v>0</v>
      </c>
      <c r="N76" s="53">
        <v>0</v>
      </c>
      <c r="O76" s="45">
        <v>0</v>
      </c>
      <c r="P76" s="45">
        <v>0</v>
      </c>
      <c r="Q76" s="54">
        <v>0</v>
      </c>
      <c r="R76" s="71">
        <v>30.994151118</v>
      </c>
      <c r="S76" s="45">
        <v>3.559150215</v>
      </c>
      <c r="T76" s="45">
        <v>0</v>
      </c>
      <c r="U76" s="45">
        <v>0</v>
      </c>
      <c r="V76" s="54">
        <v>15.278854175000001</v>
      </c>
      <c r="W76" s="71">
        <v>0</v>
      </c>
      <c r="X76" s="45">
        <v>0</v>
      </c>
      <c r="Y76" s="45">
        <v>0</v>
      </c>
      <c r="Z76" s="45">
        <v>0</v>
      </c>
      <c r="AA76" s="54">
        <v>0</v>
      </c>
      <c r="AB76" s="71">
        <v>0.277511896</v>
      </c>
      <c r="AC76" s="45">
        <v>0</v>
      </c>
      <c r="AD76" s="45">
        <v>0</v>
      </c>
      <c r="AE76" s="45">
        <v>0</v>
      </c>
      <c r="AF76" s="54">
        <v>0.078555372</v>
      </c>
      <c r="AG76" s="71">
        <v>0</v>
      </c>
      <c r="AH76" s="45">
        <v>0</v>
      </c>
      <c r="AI76" s="45">
        <v>0</v>
      </c>
      <c r="AJ76" s="45">
        <v>0</v>
      </c>
      <c r="AK76" s="54">
        <v>0</v>
      </c>
      <c r="AL76" s="71">
        <v>0.09878802</v>
      </c>
      <c r="AM76" s="45">
        <v>0</v>
      </c>
      <c r="AN76" s="45">
        <v>0</v>
      </c>
      <c r="AO76" s="45">
        <v>0</v>
      </c>
      <c r="AP76" s="54">
        <v>0.066253838</v>
      </c>
      <c r="AQ76" s="71">
        <v>0</v>
      </c>
      <c r="AR76" s="53">
        <v>0.193690645</v>
      </c>
      <c r="AS76" s="45">
        <v>0</v>
      </c>
      <c r="AT76" s="45">
        <v>0</v>
      </c>
      <c r="AU76" s="54">
        <v>0</v>
      </c>
      <c r="AV76" s="71">
        <v>1032.6887614440002</v>
      </c>
      <c r="AW76" s="45">
        <v>202.357002415</v>
      </c>
      <c r="AX76" s="45">
        <v>0</v>
      </c>
      <c r="AY76" s="45">
        <v>0.000164648</v>
      </c>
      <c r="AZ76" s="54">
        <v>1062.5836049709999</v>
      </c>
      <c r="BA76" s="71">
        <v>0</v>
      </c>
      <c r="BB76" s="53">
        <v>0</v>
      </c>
      <c r="BC76" s="45">
        <v>0</v>
      </c>
      <c r="BD76" s="45">
        <v>0</v>
      </c>
      <c r="BE76" s="54">
        <v>0</v>
      </c>
      <c r="BF76" s="71">
        <v>258.592698246</v>
      </c>
      <c r="BG76" s="53">
        <v>33.652731384</v>
      </c>
      <c r="BH76" s="45">
        <v>0</v>
      </c>
      <c r="BI76" s="45">
        <v>0</v>
      </c>
      <c r="BJ76" s="54">
        <v>136.150356764</v>
      </c>
      <c r="BK76" s="49">
        <v>3086.680544541</v>
      </c>
      <c r="BL76" s="103"/>
    </row>
    <row r="77" spans="1:64" ht="12.75">
      <c r="A77" s="11"/>
      <c r="B77" s="24" t="s">
        <v>138</v>
      </c>
      <c r="C77" s="71">
        <v>0</v>
      </c>
      <c r="D77" s="53">
        <v>0.749640457</v>
      </c>
      <c r="E77" s="45">
        <v>0</v>
      </c>
      <c r="F77" s="45">
        <v>0</v>
      </c>
      <c r="G77" s="54">
        <v>0</v>
      </c>
      <c r="H77" s="71">
        <v>135.546289873</v>
      </c>
      <c r="I77" s="45">
        <v>108.05998555</v>
      </c>
      <c r="J77" s="45">
        <v>0</v>
      </c>
      <c r="K77" s="45">
        <v>0</v>
      </c>
      <c r="L77" s="54">
        <v>290.51768590999995</v>
      </c>
      <c r="M77" s="71">
        <v>0</v>
      </c>
      <c r="N77" s="53">
        <v>0</v>
      </c>
      <c r="O77" s="45">
        <v>0</v>
      </c>
      <c r="P77" s="45">
        <v>0</v>
      </c>
      <c r="Q77" s="54">
        <v>0</v>
      </c>
      <c r="R77" s="71">
        <v>43.118086923999996</v>
      </c>
      <c r="S77" s="45">
        <v>51.86307773</v>
      </c>
      <c r="T77" s="45">
        <v>0</v>
      </c>
      <c r="U77" s="45">
        <v>0</v>
      </c>
      <c r="V77" s="54">
        <v>25.774985183</v>
      </c>
      <c r="W77" s="71">
        <v>0</v>
      </c>
      <c r="X77" s="45">
        <v>0</v>
      </c>
      <c r="Y77" s="45">
        <v>0</v>
      </c>
      <c r="Z77" s="45">
        <v>0</v>
      </c>
      <c r="AA77" s="54">
        <v>0</v>
      </c>
      <c r="AB77" s="71">
        <v>0.36811280799999996</v>
      </c>
      <c r="AC77" s="45">
        <v>0</v>
      </c>
      <c r="AD77" s="45">
        <v>0</v>
      </c>
      <c r="AE77" s="45">
        <v>0</v>
      </c>
      <c r="AF77" s="54">
        <v>0.036658989</v>
      </c>
      <c r="AG77" s="71">
        <v>0</v>
      </c>
      <c r="AH77" s="45">
        <v>0</v>
      </c>
      <c r="AI77" s="45">
        <v>0</v>
      </c>
      <c r="AJ77" s="45">
        <v>0</v>
      </c>
      <c r="AK77" s="54">
        <v>0</v>
      </c>
      <c r="AL77" s="71">
        <v>0.24021828900000003</v>
      </c>
      <c r="AM77" s="45">
        <v>0</v>
      </c>
      <c r="AN77" s="45">
        <v>0</v>
      </c>
      <c r="AO77" s="45">
        <v>0</v>
      </c>
      <c r="AP77" s="54">
        <v>0.032915752</v>
      </c>
      <c r="AQ77" s="71">
        <v>0</v>
      </c>
      <c r="AR77" s="53">
        <v>0</v>
      </c>
      <c r="AS77" s="45">
        <v>0</v>
      </c>
      <c r="AT77" s="45">
        <v>0</v>
      </c>
      <c r="AU77" s="54">
        <v>0</v>
      </c>
      <c r="AV77" s="71">
        <v>1240.357698863</v>
      </c>
      <c r="AW77" s="45">
        <v>211.987524145</v>
      </c>
      <c r="AX77" s="45">
        <v>0</v>
      </c>
      <c r="AY77" s="45">
        <v>0</v>
      </c>
      <c r="AZ77" s="54">
        <v>1678.9418954519997</v>
      </c>
      <c r="BA77" s="71">
        <v>0</v>
      </c>
      <c r="BB77" s="53">
        <v>0</v>
      </c>
      <c r="BC77" s="45">
        <v>0</v>
      </c>
      <c r="BD77" s="45">
        <v>0</v>
      </c>
      <c r="BE77" s="54">
        <v>0</v>
      </c>
      <c r="BF77" s="71">
        <v>412.755060565</v>
      </c>
      <c r="BG77" s="53">
        <v>35.657025601</v>
      </c>
      <c r="BH77" s="45">
        <v>0</v>
      </c>
      <c r="BI77" s="45">
        <v>0</v>
      </c>
      <c r="BJ77" s="54">
        <v>230.655220978</v>
      </c>
      <c r="BK77" s="49">
        <v>4466.662083069</v>
      </c>
      <c r="BL77" s="103"/>
    </row>
    <row r="78" spans="1:64" ht="12.75">
      <c r="A78" s="11"/>
      <c r="B78" s="24" t="s">
        <v>139</v>
      </c>
      <c r="C78" s="71">
        <v>0</v>
      </c>
      <c r="D78" s="53">
        <v>104.977117518</v>
      </c>
      <c r="E78" s="45">
        <v>0</v>
      </c>
      <c r="F78" s="45">
        <v>0</v>
      </c>
      <c r="G78" s="54">
        <v>0</v>
      </c>
      <c r="H78" s="71">
        <v>4.3414819289999995</v>
      </c>
      <c r="I78" s="45">
        <v>14.598962583000002</v>
      </c>
      <c r="J78" s="45">
        <v>0</v>
      </c>
      <c r="K78" s="45">
        <v>0</v>
      </c>
      <c r="L78" s="54">
        <v>95.607364692</v>
      </c>
      <c r="M78" s="71">
        <v>0</v>
      </c>
      <c r="N78" s="53">
        <v>0</v>
      </c>
      <c r="O78" s="45">
        <v>0</v>
      </c>
      <c r="P78" s="45">
        <v>0</v>
      </c>
      <c r="Q78" s="54">
        <v>0</v>
      </c>
      <c r="R78" s="71">
        <v>1.8535860769999997</v>
      </c>
      <c r="S78" s="45">
        <v>3.671785545</v>
      </c>
      <c r="T78" s="45">
        <v>0</v>
      </c>
      <c r="U78" s="45">
        <v>0</v>
      </c>
      <c r="V78" s="54">
        <v>1.7054276260000003</v>
      </c>
      <c r="W78" s="71">
        <v>0</v>
      </c>
      <c r="X78" s="45">
        <v>0</v>
      </c>
      <c r="Y78" s="45">
        <v>0</v>
      </c>
      <c r="Z78" s="45">
        <v>0</v>
      </c>
      <c r="AA78" s="54">
        <v>0</v>
      </c>
      <c r="AB78" s="71">
        <v>0.015004465</v>
      </c>
      <c r="AC78" s="45">
        <v>0</v>
      </c>
      <c r="AD78" s="45">
        <v>0</v>
      </c>
      <c r="AE78" s="45">
        <v>0</v>
      </c>
      <c r="AF78" s="54">
        <v>0</v>
      </c>
      <c r="AG78" s="71">
        <v>0</v>
      </c>
      <c r="AH78" s="45">
        <v>0</v>
      </c>
      <c r="AI78" s="45">
        <v>0</v>
      </c>
      <c r="AJ78" s="45">
        <v>0</v>
      </c>
      <c r="AK78" s="54">
        <v>0</v>
      </c>
      <c r="AL78" s="71">
        <v>0.0026015450000000002</v>
      </c>
      <c r="AM78" s="45">
        <v>0</v>
      </c>
      <c r="AN78" s="45">
        <v>0</v>
      </c>
      <c r="AO78" s="45">
        <v>0</v>
      </c>
      <c r="AP78" s="54">
        <v>0</v>
      </c>
      <c r="AQ78" s="71">
        <v>0</v>
      </c>
      <c r="AR78" s="53">
        <v>0</v>
      </c>
      <c r="AS78" s="45">
        <v>0</v>
      </c>
      <c r="AT78" s="45">
        <v>0</v>
      </c>
      <c r="AU78" s="54">
        <v>0</v>
      </c>
      <c r="AV78" s="71">
        <v>52.682459547</v>
      </c>
      <c r="AW78" s="45">
        <v>37.35087944599999</v>
      </c>
      <c r="AX78" s="45">
        <v>0</v>
      </c>
      <c r="AY78" s="45">
        <v>0</v>
      </c>
      <c r="AZ78" s="54">
        <v>262.458113162</v>
      </c>
      <c r="BA78" s="71">
        <v>0</v>
      </c>
      <c r="BB78" s="53">
        <v>0</v>
      </c>
      <c r="BC78" s="45">
        <v>0</v>
      </c>
      <c r="BD78" s="45">
        <v>0</v>
      </c>
      <c r="BE78" s="54">
        <v>0</v>
      </c>
      <c r="BF78" s="71">
        <v>17.194676621999996</v>
      </c>
      <c r="BG78" s="53">
        <v>8.694701977000001</v>
      </c>
      <c r="BH78" s="45">
        <v>0</v>
      </c>
      <c r="BI78" s="45">
        <v>0</v>
      </c>
      <c r="BJ78" s="54">
        <v>39.971885137</v>
      </c>
      <c r="BK78" s="49">
        <v>645.126047871</v>
      </c>
      <c r="BL78" s="103"/>
    </row>
    <row r="79" spans="1:64" ht="12.75">
      <c r="A79" s="11"/>
      <c r="B79" s="24" t="s">
        <v>140</v>
      </c>
      <c r="C79" s="71">
        <v>0</v>
      </c>
      <c r="D79" s="53">
        <v>0.670108587</v>
      </c>
      <c r="E79" s="45">
        <v>0</v>
      </c>
      <c r="F79" s="45">
        <v>0</v>
      </c>
      <c r="G79" s="54">
        <v>0</v>
      </c>
      <c r="H79" s="71">
        <v>52.33333114700001</v>
      </c>
      <c r="I79" s="45">
        <v>47.163782722</v>
      </c>
      <c r="J79" s="45">
        <v>0</v>
      </c>
      <c r="K79" s="45">
        <v>0</v>
      </c>
      <c r="L79" s="54">
        <v>122.60544755300002</v>
      </c>
      <c r="M79" s="71">
        <v>0</v>
      </c>
      <c r="N79" s="53">
        <v>0</v>
      </c>
      <c r="O79" s="45">
        <v>0</v>
      </c>
      <c r="P79" s="45">
        <v>0</v>
      </c>
      <c r="Q79" s="54">
        <v>0</v>
      </c>
      <c r="R79" s="71">
        <v>15.541290392</v>
      </c>
      <c r="S79" s="45">
        <v>0.307214435</v>
      </c>
      <c r="T79" s="45">
        <v>0</v>
      </c>
      <c r="U79" s="45">
        <v>0</v>
      </c>
      <c r="V79" s="54">
        <v>16.168871463000002</v>
      </c>
      <c r="W79" s="71">
        <v>0</v>
      </c>
      <c r="X79" s="45">
        <v>0</v>
      </c>
      <c r="Y79" s="45">
        <v>0</v>
      </c>
      <c r="Z79" s="45">
        <v>0</v>
      </c>
      <c r="AA79" s="54">
        <v>0</v>
      </c>
      <c r="AB79" s="71">
        <v>0.105354171</v>
      </c>
      <c r="AC79" s="45">
        <v>0</v>
      </c>
      <c r="AD79" s="45">
        <v>0</v>
      </c>
      <c r="AE79" s="45">
        <v>0</v>
      </c>
      <c r="AF79" s="54">
        <v>0.013568528</v>
      </c>
      <c r="AG79" s="71">
        <v>0</v>
      </c>
      <c r="AH79" s="45">
        <v>0</v>
      </c>
      <c r="AI79" s="45">
        <v>0</v>
      </c>
      <c r="AJ79" s="45">
        <v>0</v>
      </c>
      <c r="AK79" s="54">
        <v>0</v>
      </c>
      <c r="AL79" s="71">
        <v>0.114823229</v>
      </c>
      <c r="AM79" s="45">
        <v>0</v>
      </c>
      <c r="AN79" s="45">
        <v>0</v>
      </c>
      <c r="AO79" s="45">
        <v>0</v>
      </c>
      <c r="AP79" s="54">
        <v>0</v>
      </c>
      <c r="AQ79" s="71">
        <v>0</v>
      </c>
      <c r="AR79" s="53">
        <v>0</v>
      </c>
      <c r="AS79" s="45">
        <v>0</v>
      </c>
      <c r="AT79" s="45">
        <v>0</v>
      </c>
      <c r="AU79" s="54">
        <v>0</v>
      </c>
      <c r="AV79" s="71">
        <v>463.698914564</v>
      </c>
      <c r="AW79" s="45">
        <v>106.98247297900001</v>
      </c>
      <c r="AX79" s="45">
        <v>0</v>
      </c>
      <c r="AY79" s="45">
        <v>0</v>
      </c>
      <c r="AZ79" s="54">
        <v>621.2906062129999</v>
      </c>
      <c r="BA79" s="71">
        <v>0</v>
      </c>
      <c r="BB79" s="53">
        <v>0</v>
      </c>
      <c r="BC79" s="45">
        <v>0</v>
      </c>
      <c r="BD79" s="45">
        <v>0</v>
      </c>
      <c r="BE79" s="54">
        <v>0</v>
      </c>
      <c r="BF79" s="71">
        <v>110.850963542</v>
      </c>
      <c r="BG79" s="53">
        <v>10.761047457</v>
      </c>
      <c r="BH79" s="45">
        <v>0</v>
      </c>
      <c r="BI79" s="45">
        <v>0</v>
      </c>
      <c r="BJ79" s="54">
        <v>80.610407779</v>
      </c>
      <c r="BK79" s="49">
        <v>1649.2182047610002</v>
      </c>
      <c r="BL79" s="103"/>
    </row>
    <row r="80" spans="1:64" ht="12.75">
      <c r="A80" s="11"/>
      <c r="B80" s="24" t="s">
        <v>164</v>
      </c>
      <c r="C80" s="71">
        <v>0</v>
      </c>
      <c r="D80" s="53">
        <v>0.564464516</v>
      </c>
      <c r="E80" s="45">
        <v>0</v>
      </c>
      <c r="F80" s="45">
        <v>0</v>
      </c>
      <c r="G80" s="54">
        <v>0</v>
      </c>
      <c r="H80" s="71">
        <v>7.942732879</v>
      </c>
      <c r="I80" s="45">
        <v>17.666097012</v>
      </c>
      <c r="J80" s="45">
        <v>0</v>
      </c>
      <c r="K80" s="45">
        <v>0</v>
      </c>
      <c r="L80" s="54">
        <v>21.265712684999997</v>
      </c>
      <c r="M80" s="71">
        <v>0</v>
      </c>
      <c r="N80" s="53">
        <v>0</v>
      </c>
      <c r="O80" s="45">
        <v>0</v>
      </c>
      <c r="P80" s="45">
        <v>0</v>
      </c>
      <c r="Q80" s="54">
        <v>0</v>
      </c>
      <c r="R80" s="71">
        <v>2.469685391</v>
      </c>
      <c r="S80" s="45">
        <v>0.11035474399999999</v>
      </c>
      <c r="T80" s="45">
        <v>0</v>
      </c>
      <c r="U80" s="45">
        <v>0</v>
      </c>
      <c r="V80" s="54">
        <v>12.067441622</v>
      </c>
      <c r="W80" s="71">
        <v>0</v>
      </c>
      <c r="X80" s="45">
        <v>0</v>
      </c>
      <c r="Y80" s="45">
        <v>0</v>
      </c>
      <c r="Z80" s="45">
        <v>0</v>
      </c>
      <c r="AA80" s="54">
        <v>0</v>
      </c>
      <c r="AB80" s="71">
        <v>0.009959835</v>
      </c>
      <c r="AC80" s="45">
        <v>0</v>
      </c>
      <c r="AD80" s="45">
        <v>0</v>
      </c>
      <c r="AE80" s="45">
        <v>0</v>
      </c>
      <c r="AF80" s="54">
        <v>0</v>
      </c>
      <c r="AG80" s="71">
        <v>0</v>
      </c>
      <c r="AH80" s="45">
        <v>0</v>
      </c>
      <c r="AI80" s="45">
        <v>0</v>
      </c>
      <c r="AJ80" s="45">
        <v>0</v>
      </c>
      <c r="AK80" s="54">
        <v>0</v>
      </c>
      <c r="AL80" s="71">
        <v>0.017666278</v>
      </c>
      <c r="AM80" s="45">
        <v>0</v>
      </c>
      <c r="AN80" s="45">
        <v>0</v>
      </c>
      <c r="AO80" s="45">
        <v>0</v>
      </c>
      <c r="AP80" s="54">
        <v>0</v>
      </c>
      <c r="AQ80" s="71">
        <v>0</v>
      </c>
      <c r="AR80" s="53">
        <v>0</v>
      </c>
      <c r="AS80" s="45">
        <v>0</v>
      </c>
      <c r="AT80" s="45">
        <v>0</v>
      </c>
      <c r="AU80" s="54">
        <v>0</v>
      </c>
      <c r="AV80" s="71">
        <v>54.320064916</v>
      </c>
      <c r="AW80" s="45">
        <v>19.224100601</v>
      </c>
      <c r="AX80" s="45">
        <v>0</v>
      </c>
      <c r="AY80" s="45">
        <v>0</v>
      </c>
      <c r="AZ80" s="54">
        <v>89.139998486</v>
      </c>
      <c r="BA80" s="71">
        <v>0</v>
      </c>
      <c r="BB80" s="53">
        <v>0</v>
      </c>
      <c r="BC80" s="45">
        <v>0</v>
      </c>
      <c r="BD80" s="45">
        <v>0</v>
      </c>
      <c r="BE80" s="54">
        <v>0</v>
      </c>
      <c r="BF80" s="71">
        <v>25.642267106</v>
      </c>
      <c r="BG80" s="53">
        <v>1.6467069890000001</v>
      </c>
      <c r="BH80" s="45">
        <v>0</v>
      </c>
      <c r="BI80" s="45">
        <v>0</v>
      </c>
      <c r="BJ80" s="54">
        <v>26.434755107</v>
      </c>
      <c r="BK80" s="49">
        <v>278.52200816699997</v>
      </c>
      <c r="BL80" s="103"/>
    </row>
    <row r="81" spans="1:64" ht="12.75">
      <c r="A81" s="11"/>
      <c r="B81" s="24" t="s">
        <v>141</v>
      </c>
      <c r="C81" s="71">
        <v>0</v>
      </c>
      <c r="D81" s="53">
        <v>1.250945117</v>
      </c>
      <c r="E81" s="45">
        <v>0</v>
      </c>
      <c r="F81" s="45">
        <v>0</v>
      </c>
      <c r="G81" s="54">
        <v>0</v>
      </c>
      <c r="H81" s="71">
        <v>303.208434607</v>
      </c>
      <c r="I81" s="45">
        <v>145.844657692</v>
      </c>
      <c r="J81" s="45">
        <v>0</v>
      </c>
      <c r="K81" s="45">
        <v>0</v>
      </c>
      <c r="L81" s="54">
        <v>398.91137487000003</v>
      </c>
      <c r="M81" s="71">
        <v>0</v>
      </c>
      <c r="N81" s="53">
        <v>0</v>
      </c>
      <c r="O81" s="45">
        <v>0</v>
      </c>
      <c r="P81" s="45">
        <v>0</v>
      </c>
      <c r="Q81" s="54">
        <v>0</v>
      </c>
      <c r="R81" s="71">
        <v>118.50712026500001</v>
      </c>
      <c r="S81" s="45">
        <v>12.051587424</v>
      </c>
      <c r="T81" s="45">
        <v>0</v>
      </c>
      <c r="U81" s="45">
        <v>0</v>
      </c>
      <c r="V81" s="54">
        <v>50.588369453000006</v>
      </c>
      <c r="W81" s="71">
        <v>0</v>
      </c>
      <c r="X81" s="45">
        <v>0</v>
      </c>
      <c r="Y81" s="45">
        <v>0</v>
      </c>
      <c r="Z81" s="45">
        <v>0</v>
      </c>
      <c r="AA81" s="54">
        <v>0</v>
      </c>
      <c r="AB81" s="71">
        <v>1.6445874</v>
      </c>
      <c r="AC81" s="45">
        <v>0</v>
      </c>
      <c r="AD81" s="45">
        <v>0</v>
      </c>
      <c r="AE81" s="45">
        <v>0</v>
      </c>
      <c r="AF81" s="54">
        <v>0.112591288</v>
      </c>
      <c r="AG81" s="71">
        <v>0</v>
      </c>
      <c r="AH81" s="45">
        <v>0</v>
      </c>
      <c r="AI81" s="45">
        <v>0</v>
      </c>
      <c r="AJ81" s="45">
        <v>0</v>
      </c>
      <c r="AK81" s="54">
        <v>0</v>
      </c>
      <c r="AL81" s="71">
        <v>1.156855956</v>
      </c>
      <c r="AM81" s="45">
        <v>0</v>
      </c>
      <c r="AN81" s="45">
        <v>0</v>
      </c>
      <c r="AO81" s="45">
        <v>0</v>
      </c>
      <c r="AP81" s="54">
        <v>0.015752899</v>
      </c>
      <c r="AQ81" s="71">
        <v>0</v>
      </c>
      <c r="AR81" s="53">
        <v>0</v>
      </c>
      <c r="AS81" s="45">
        <v>0</v>
      </c>
      <c r="AT81" s="45">
        <v>0</v>
      </c>
      <c r="AU81" s="54">
        <v>0</v>
      </c>
      <c r="AV81" s="71">
        <v>2377.541136935</v>
      </c>
      <c r="AW81" s="45">
        <v>245.504790614</v>
      </c>
      <c r="AX81" s="45">
        <v>0</v>
      </c>
      <c r="AY81" s="45">
        <v>0</v>
      </c>
      <c r="AZ81" s="54">
        <v>1712.680224474</v>
      </c>
      <c r="BA81" s="71">
        <v>0</v>
      </c>
      <c r="BB81" s="53">
        <v>0</v>
      </c>
      <c r="BC81" s="45">
        <v>0</v>
      </c>
      <c r="BD81" s="45">
        <v>0</v>
      </c>
      <c r="BE81" s="54">
        <v>0</v>
      </c>
      <c r="BF81" s="71">
        <v>820.054009595</v>
      </c>
      <c r="BG81" s="53">
        <v>40.316922557</v>
      </c>
      <c r="BH81" s="45">
        <v>0</v>
      </c>
      <c r="BI81" s="45">
        <v>0</v>
      </c>
      <c r="BJ81" s="54">
        <v>237.445300637</v>
      </c>
      <c r="BK81" s="49">
        <v>6466.834661783</v>
      </c>
      <c r="BL81" s="103"/>
    </row>
    <row r="82" spans="1:64" ht="12" customHeight="1">
      <c r="A82" s="11"/>
      <c r="B82" s="24" t="s">
        <v>142</v>
      </c>
      <c r="C82" s="71">
        <v>0</v>
      </c>
      <c r="D82" s="53">
        <v>0.6303910110000001</v>
      </c>
      <c r="E82" s="45">
        <v>0</v>
      </c>
      <c r="F82" s="45">
        <v>0</v>
      </c>
      <c r="G82" s="54">
        <v>0</v>
      </c>
      <c r="H82" s="71">
        <v>45.74090957000001</v>
      </c>
      <c r="I82" s="45">
        <v>0.8644607120000001</v>
      </c>
      <c r="J82" s="45">
        <v>0</v>
      </c>
      <c r="K82" s="45">
        <v>0</v>
      </c>
      <c r="L82" s="54">
        <v>30.652077075</v>
      </c>
      <c r="M82" s="71">
        <v>0</v>
      </c>
      <c r="N82" s="53">
        <v>0</v>
      </c>
      <c r="O82" s="45">
        <v>0</v>
      </c>
      <c r="P82" s="45">
        <v>0</v>
      </c>
      <c r="Q82" s="54">
        <v>0</v>
      </c>
      <c r="R82" s="71">
        <v>20.141221038</v>
      </c>
      <c r="S82" s="45">
        <v>0.001356948</v>
      </c>
      <c r="T82" s="45">
        <v>0</v>
      </c>
      <c r="U82" s="45">
        <v>0</v>
      </c>
      <c r="V82" s="54">
        <v>2.367109801</v>
      </c>
      <c r="W82" s="71">
        <v>0</v>
      </c>
      <c r="X82" s="45">
        <v>0</v>
      </c>
      <c r="Y82" s="45">
        <v>0</v>
      </c>
      <c r="Z82" s="45">
        <v>0</v>
      </c>
      <c r="AA82" s="54">
        <v>0</v>
      </c>
      <c r="AB82" s="71">
        <v>0.068185564</v>
      </c>
      <c r="AC82" s="45">
        <v>0</v>
      </c>
      <c r="AD82" s="45">
        <v>0</v>
      </c>
      <c r="AE82" s="45">
        <v>0</v>
      </c>
      <c r="AF82" s="54">
        <v>0</v>
      </c>
      <c r="AG82" s="71">
        <v>0</v>
      </c>
      <c r="AH82" s="45">
        <v>0</v>
      </c>
      <c r="AI82" s="45">
        <v>0</v>
      </c>
      <c r="AJ82" s="45">
        <v>0</v>
      </c>
      <c r="AK82" s="54">
        <v>0</v>
      </c>
      <c r="AL82" s="71">
        <v>0.033059761</v>
      </c>
      <c r="AM82" s="45">
        <v>0</v>
      </c>
      <c r="AN82" s="45">
        <v>0</v>
      </c>
      <c r="AO82" s="45">
        <v>0</v>
      </c>
      <c r="AP82" s="54">
        <v>0</v>
      </c>
      <c r="AQ82" s="71">
        <v>0</v>
      </c>
      <c r="AR82" s="53">
        <v>0</v>
      </c>
      <c r="AS82" s="45">
        <v>0</v>
      </c>
      <c r="AT82" s="45">
        <v>0</v>
      </c>
      <c r="AU82" s="54">
        <v>0</v>
      </c>
      <c r="AV82" s="71">
        <v>75.424080626</v>
      </c>
      <c r="AW82" s="45">
        <v>5.856872343</v>
      </c>
      <c r="AX82" s="45">
        <v>0</v>
      </c>
      <c r="AY82" s="45">
        <v>0</v>
      </c>
      <c r="AZ82" s="54">
        <v>25.926792959999997</v>
      </c>
      <c r="BA82" s="71">
        <v>0</v>
      </c>
      <c r="BB82" s="53">
        <v>0</v>
      </c>
      <c r="BC82" s="45">
        <v>0</v>
      </c>
      <c r="BD82" s="45">
        <v>0</v>
      </c>
      <c r="BE82" s="54">
        <v>0</v>
      </c>
      <c r="BF82" s="71">
        <v>30.551591975</v>
      </c>
      <c r="BG82" s="53">
        <v>0.482123454</v>
      </c>
      <c r="BH82" s="45">
        <v>0</v>
      </c>
      <c r="BI82" s="45">
        <v>0</v>
      </c>
      <c r="BJ82" s="54">
        <v>6.292092082</v>
      </c>
      <c r="BK82" s="49">
        <v>245.03232492000004</v>
      </c>
      <c r="BL82" s="103"/>
    </row>
    <row r="83" spans="1:64" ht="12" customHeight="1">
      <c r="A83" s="11"/>
      <c r="B83" s="24" t="s">
        <v>161</v>
      </c>
      <c r="C83" s="71">
        <v>0</v>
      </c>
      <c r="D83" s="53">
        <v>0.44765</v>
      </c>
      <c r="E83" s="45">
        <v>0</v>
      </c>
      <c r="F83" s="45">
        <v>0</v>
      </c>
      <c r="G83" s="54">
        <v>0</v>
      </c>
      <c r="H83" s="71">
        <v>5.157496372</v>
      </c>
      <c r="I83" s="45">
        <v>1.258929922</v>
      </c>
      <c r="J83" s="45">
        <v>0</v>
      </c>
      <c r="K83" s="45">
        <v>0</v>
      </c>
      <c r="L83" s="54">
        <v>9.081804664</v>
      </c>
      <c r="M83" s="71">
        <v>0</v>
      </c>
      <c r="N83" s="53">
        <v>0</v>
      </c>
      <c r="O83" s="45">
        <v>0</v>
      </c>
      <c r="P83" s="45">
        <v>0</v>
      </c>
      <c r="Q83" s="54">
        <v>0</v>
      </c>
      <c r="R83" s="71">
        <v>2.34940998</v>
      </c>
      <c r="S83" s="45">
        <v>2.8470102600000002</v>
      </c>
      <c r="T83" s="45">
        <v>0</v>
      </c>
      <c r="U83" s="45">
        <v>0</v>
      </c>
      <c r="V83" s="54">
        <v>1.256902086</v>
      </c>
      <c r="W83" s="71">
        <v>0</v>
      </c>
      <c r="X83" s="45">
        <v>0</v>
      </c>
      <c r="Y83" s="45">
        <v>0</v>
      </c>
      <c r="Z83" s="45">
        <v>0</v>
      </c>
      <c r="AA83" s="54">
        <v>0</v>
      </c>
      <c r="AB83" s="71">
        <v>0</v>
      </c>
      <c r="AC83" s="45">
        <v>0</v>
      </c>
      <c r="AD83" s="45">
        <v>0</v>
      </c>
      <c r="AE83" s="45">
        <v>0</v>
      </c>
      <c r="AF83" s="54">
        <v>0</v>
      </c>
      <c r="AG83" s="71">
        <v>0</v>
      </c>
      <c r="AH83" s="45">
        <v>0</v>
      </c>
      <c r="AI83" s="45">
        <v>0</v>
      </c>
      <c r="AJ83" s="45">
        <v>0</v>
      </c>
      <c r="AK83" s="54">
        <v>0</v>
      </c>
      <c r="AL83" s="71">
        <v>0</v>
      </c>
      <c r="AM83" s="45">
        <v>0</v>
      </c>
      <c r="AN83" s="45">
        <v>0</v>
      </c>
      <c r="AO83" s="45">
        <v>0</v>
      </c>
      <c r="AP83" s="54">
        <v>0</v>
      </c>
      <c r="AQ83" s="71">
        <v>0</v>
      </c>
      <c r="AR83" s="53">
        <v>0</v>
      </c>
      <c r="AS83" s="45">
        <v>0</v>
      </c>
      <c r="AT83" s="45">
        <v>0</v>
      </c>
      <c r="AU83" s="54">
        <v>0</v>
      </c>
      <c r="AV83" s="71">
        <v>4.219343508</v>
      </c>
      <c r="AW83" s="45">
        <v>1.302680186</v>
      </c>
      <c r="AX83" s="45">
        <v>0</v>
      </c>
      <c r="AY83" s="45">
        <v>0</v>
      </c>
      <c r="AZ83" s="54">
        <v>6.50315479</v>
      </c>
      <c r="BA83" s="71">
        <v>0</v>
      </c>
      <c r="BB83" s="53">
        <v>0</v>
      </c>
      <c r="BC83" s="45">
        <v>0</v>
      </c>
      <c r="BD83" s="45">
        <v>0</v>
      </c>
      <c r="BE83" s="54">
        <v>0</v>
      </c>
      <c r="BF83" s="71">
        <v>1.795020709</v>
      </c>
      <c r="BG83" s="53">
        <v>0.12433686999999999</v>
      </c>
      <c r="BH83" s="45">
        <v>0</v>
      </c>
      <c r="BI83" s="45">
        <v>0</v>
      </c>
      <c r="BJ83" s="54">
        <v>0.684715478</v>
      </c>
      <c r="BK83" s="49">
        <v>37.028454825000004</v>
      </c>
      <c r="BL83" s="103"/>
    </row>
    <row r="84" spans="1:64" ht="12" customHeight="1">
      <c r="A84" s="11"/>
      <c r="B84" s="24" t="s">
        <v>162</v>
      </c>
      <c r="C84" s="71">
        <v>0</v>
      </c>
      <c r="D84" s="53">
        <v>5.38809658</v>
      </c>
      <c r="E84" s="45">
        <v>0</v>
      </c>
      <c r="F84" s="45">
        <v>0</v>
      </c>
      <c r="G84" s="54">
        <v>0</v>
      </c>
      <c r="H84" s="71">
        <v>4.816860761000001</v>
      </c>
      <c r="I84" s="45">
        <v>0.862300619</v>
      </c>
      <c r="J84" s="45">
        <v>0</v>
      </c>
      <c r="K84" s="45">
        <v>0</v>
      </c>
      <c r="L84" s="54">
        <v>16.426120566</v>
      </c>
      <c r="M84" s="71">
        <v>0</v>
      </c>
      <c r="N84" s="53">
        <v>0</v>
      </c>
      <c r="O84" s="45">
        <v>0</v>
      </c>
      <c r="P84" s="45">
        <v>0</v>
      </c>
      <c r="Q84" s="54">
        <v>0</v>
      </c>
      <c r="R84" s="71">
        <v>1.779755105</v>
      </c>
      <c r="S84" s="45">
        <v>0.16281451200000002</v>
      </c>
      <c r="T84" s="45">
        <v>0</v>
      </c>
      <c r="U84" s="45">
        <v>0</v>
      </c>
      <c r="V84" s="54">
        <v>1.4217016120000001</v>
      </c>
      <c r="W84" s="71">
        <v>0</v>
      </c>
      <c r="X84" s="45">
        <v>0</v>
      </c>
      <c r="Y84" s="45">
        <v>0</v>
      </c>
      <c r="Z84" s="45">
        <v>0</v>
      </c>
      <c r="AA84" s="54">
        <v>0</v>
      </c>
      <c r="AB84" s="71">
        <v>0.000576169</v>
      </c>
      <c r="AC84" s="45">
        <v>0</v>
      </c>
      <c r="AD84" s="45">
        <v>0</v>
      </c>
      <c r="AE84" s="45">
        <v>0</v>
      </c>
      <c r="AF84" s="54">
        <v>0</v>
      </c>
      <c r="AG84" s="71">
        <v>0</v>
      </c>
      <c r="AH84" s="45">
        <v>0</v>
      </c>
      <c r="AI84" s="45">
        <v>0</v>
      </c>
      <c r="AJ84" s="45">
        <v>0</v>
      </c>
      <c r="AK84" s="54">
        <v>0</v>
      </c>
      <c r="AL84" s="71">
        <v>8.506799999999999E-05</v>
      </c>
      <c r="AM84" s="45">
        <v>0</v>
      </c>
      <c r="AN84" s="45">
        <v>0</v>
      </c>
      <c r="AO84" s="45">
        <v>0</v>
      </c>
      <c r="AP84" s="54">
        <v>0</v>
      </c>
      <c r="AQ84" s="71">
        <v>0</v>
      </c>
      <c r="AR84" s="53">
        <v>0</v>
      </c>
      <c r="AS84" s="45">
        <v>0</v>
      </c>
      <c r="AT84" s="45">
        <v>0</v>
      </c>
      <c r="AU84" s="54">
        <v>0</v>
      </c>
      <c r="AV84" s="71">
        <v>3.381357783</v>
      </c>
      <c r="AW84" s="45">
        <v>1.075731795</v>
      </c>
      <c r="AX84" s="45">
        <v>0</v>
      </c>
      <c r="AY84" s="45">
        <v>0</v>
      </c>
      <c r="AZ84" s="54">
        <v>9.987659772</v>
      </c>
      <c r="BA84" s="71">
        <v>0</v>
      </c>
      <c r="BB84" s="53">
        <v>0</v>
      </c>
      <c r="BC84" s="45">
        <v>0</v>
      </c>
      <c r="BD84" s="45">
        <v>0</v>
      </c>
      <c r="BE84" s="54">
        <v>0</v>
      </c>
      <c r="BF84" s="71">
        <v>1.301768119</v>
      </c>
      <c r="BG84" s="53">
        <v>0.5190451309999999</v>
      </c>
      <c r="BH84" s="45">
        <v>0</v>
      </c>
      <c r="BI84" s="45">
        <v>0</v>
      </c>
      <c r="BJ84" s="54">
        <v>0.740737739</v>
      </c>
      <c r="BK84" s="49">
        <v>47.864611331</v>
      </c>
      <c r="BL84" s="103"/>
    </row>
    <row r="85" spans="1:64" ht="12" customHeight="1">
      <c r="A85" s="11"/>
      <c r="B85" s="24" t="s">
        <v>165</v>
      </c>
      <c r="C85" s="71">
        <v>0</v>
      </c>
      <c r="D85" s="53">
        <v>15.170030728999999</v>
      </c>
      <c r="E85" s="45">
        <v>0</v>
      </c>
      <c r="F85" s="45">
        <v>0</v>
      </c>
      <c r="G85" s="54">
        <v>0</v>
      </c>
      <c r="H85" s="71">
        <v>6.491628598</v>
      </c>
      <c r="I85" s="45">
        <v>39.721650372000006</v>
      </c>
      <c r="J85" s="45">
        <v>0</v>
      </c>
      <c r="K85" s="45">
        <v>0</v>
      </c>
      <c r="L85" s="54">
        <v>40.512209052</v>
      </c>
      <c r="M85" s="71">
        <v>0</v>
      </c>
      <c r="N85" s="53">
        <v>0</v>
      </c>
      <c r="O85" s="45">
        <v>0</v>
      </c>
      <c r="P85" s="45">
        <v>0</v>
      </c>
      <c r="Q85" s="54">
        <v>0</v>
      </c>
      <c r="R85" s="71">
        <v>1.546164122</v>
      </c>
      <c r="S85" s="45">
        <v>1.7576618929999999</v>
      </c>
      <c r="T85" s="45">
        <v>0</v>
      </c>
      <c r="U85" s="45">
        <v>0</v>
      </c>
      <c r="V85" s="54">
        <v>8.023615047</v>
      </c>
      <c r="W85" s="71">
        <v>0</v>
      </c>
      <c r="X85" s="45">
        <v>0</v>
      </c>
      <c r="Y85" s="45">
        <v>0</v>
      </c>
      <c r="Z85" s="45">
        <v>0</v>
      </c>
      <c r="AA85" s="54">
        <v>0</v>
      </c>
      <c r="AB85" s="71">
        <v>0.000147667</v>
      </c>
      <c r="AC85" s="45">
        <v>0</v>
      </c>
      <c r="AD85" s="45">
        <v>0</v>
      </c>
      <c r="AE85" s="45">
        <v>0</v>
      </c>
      <c r="AF85" s="54">
        <v>0</v>
      </c>
      <c r="AG85" s="71">
        <v>0</v>
      </c>
      <c r="AH85" s="45">
        <v>0</v>
      </c>
      <c r="AI85" s="45">
        <v>0</v>
      </c>
      <c r="AJ85" s="45">
        <v>0</v>
      </c>
      <c r="AK85" s="54">
        <v>0</v>
      </c>
      <c r="AL85" s="71">
        <v>0</v>
      </c>
      <c r="AM85" s="45">
        <v>0</v>
      </c>
      <c r="AN85" s="45">
        <v>0</v>
      </c>
      <c r="AO85" s="45">
        <v>0</v>
      </c>
      <c r="AP85" s="54">
        <v>0</v>
      </c>
      <c r="AQ85" s="71">
        <v>0</v>
      </c>
      <c r="AR85" s="53">
        <v>0</v>
      </c>
      <c r="AS85" s="45">
        <v>0</v>
      </c>
      <c r="AT85" s="45">
        <v>0</v>
      </c>
      <c r="AU85" s="54">
        <v>0</v>
      </c>
      <c r="AV85" s="71">
        <v>13.120233335999998</v>
      </c>
      <c r="AW85" s="45">
        <v>2.635138912</v>
      </c>
      <c r="AX85" s="45">
        <v>0</v>
      </c>
      <c r="AY85" s="45">
        <v>0</v>
      </c>
      <c r="AZ85" s="54">
        <v>44.855599009</v>
      </c>
      <c r="BA85" s="71">
        <v>0</v>
      </c>
      <c r="BB85" s="53">
        <v>0</v>
      </c>
      <c r="BC85" s="45">
        <v>0</v>
      </c>
      <c r="BD85" s="45">
        <v>0</v>
      </c>
      <c r="BE85" s="54">
        <v>0</v>
      </c>
      <c r="BF85" s="71">
        <v>4.90069254</v>
      </c>
      <c r="BG85" s="53">
        <v>0.065780975</v>
      </c>
      <c r="BH85" s="45">
        <v>0</v>
      </c>
      <c r="BI85" s="45">
        <v>0</v>
      </c>
      <c r="BJ85" s="54">
        <v>5.482215358</v>
      </c>
      <c r="BK85" s="49">
        <v>184.28276760999998</v>
      </c>
      <c r="BL85" s="103"/>
    </row>
    <row r="86" spans="1:64" ht="12.75">
      <c r="A86" s="11"/>
      <c r="B86" s="24" t="s">
        <v>143</v>
      </c>
      <c r="C86" s="71">
        <v>0</v>
      </c>
      <c r="D86" s="53">
        <v>0.632008151</v>
      </c>
      <c r="E86" s="45">
        <v>0</v>
      </c>
      <c r="F86" s="45">
        <v>0</v>
      </c>
      <c r="G86" s="54">
        <v>0</v>
      </c>
      <c r="H86" s="71">
        <v>389.381945795</v>
      </c>
      <c r="I86" s="45">
        <v>20.696743858</v>
      </c>
      <c r="J86" s="45">
        <v>0</v>
      </c>
      <c r="K86" s="45">
        <v>0</v>
      </c>
      <c r="L86" s="54">
        <v>140.490657809</v>
      </c>
      <c r="M86" s="71">
        <v>0</v>
      </c>
      <c r="N86" s="53">
        <v>0</v>
      </c>
      <c r="O86" s="45">
        <v>0</v>
      </c>
      <c r="P86" s="45">
        <v>0</v>
      </c>
      <c r="Q86" s="54">
        <v>0</v>
      </c>
      <c r="R86" s="71">
        <v>132.070695375</v>
      </c>
      <c r="S86" s="45">
        <v>0.690996995</v>
      </c>
      <c r="T86" s="45">
        <v>0</v>
      </c>
      <c r="U86" s="45">
        <v>0</v>
      </c>
      <c r="V86" s="54">
        <v>22.468327096</v>
      </c>
      <c r="W86" s="71">
        <v>0</v>
      </c>
      <c r="X86" s="45">
        <v>0</v>
      </c>
      <c r="Y86" s="45">
        <v>0</v>
      </c>
      <c r="Z86" s="45">
        <v>0</v>
      </c>
      <c r="AA86" s="54">
        <v>0</v>
      </c>
      <c r="AB86" s="71">
        <v>2.0376311369999995</v>
      </c>
      <c r="AC86" s="45">
        <v>0</v>
      </c>
      <c r="AD86" s="45">
        <v>0</v>
      </c>
      <c r="AE86" s="45">
        <v>0</v>
      </c>
      <c r="AF86" s="54">
        <v>0.00400219</v>
      </c>
      <c r="AG86" s="71">
        <v>0</v>
      </c>
      <c r="AH86" s="45">
        <v>0</v>
      </c>
      <c r="AI86" s="45">
        <v>0</v>
      </c>
      <c r="AJ86" s="45">
        <v>0</v>
      </c>
      <c r="AK86" s="54">
        <v>0</v>
      </c>
      <c r="AL86" s="71">
        <v>1.403838074</v>
      </c>
      <c r="AM86" s="45">
        <v>0</v>
      </c>
      <c r="AN86" s="45">
        <v>0</v>
      </c>
      <c r="AO86" s="45">
        <v>0</v>
      </c>
      <c r="AP86" s="54">
        <v>0</v>
      </c>
      <c r="AQ86" s="71">
        <v>0.0033976870000000004</v>
      </c>
      <c r="AR86" s="53">
        <v>0</v>
      </c>
      <c r="AS86" s="45">
        <v>0</v>
      </c>
      <c r="AT86" s="45">
        <v>0</v>
      </c>
      <c r="AU86" s="54">
        <v>0</v>
      </c>
      <c r="AV86" s="71">
        <v>1999.006996116</v>
      </c>
      <c r="AW86" s="45">
        <v>72.19749345</v>
      </c>
      <c r="AX86" s="45">
        <v>0</v>
      </c>
      <c r="AY86" s="45">
        <v>0</v>
      </c>
      <c r="AZ86" s="54">
        <v>580.0514524380001</v>
      </c>
      <c r="BA86" s="71">
        <v>0</v>
      </c>
      <c r="BB86" s="53">
        <v>0</v>
      </c>
      <c r="BC86" s="45">
        <v>0</v>
      </c>
      <c r="BD86" s="45">
        <v>0</v>
      </c>
      <c r="BE86" s="54">
        <v>0</v>
      </c>
      <c r="BF86" s="71">
        <v>715.927802944</v>
      </c>
      <c r="BG86" s="53">
        <v>15.155999654999999</v>
      </c>
      <c r="BH86" s="45">
        <v>0</v>
      </c>
      <c r="BI86" s="45">
        <v>0</v>
      </c>
      <c r="BJ86" s="54">
        <v>77.93693374899999</v>
      </c>
      <c r="BK86" s="49">
        <v>4170.156922519</v>
      </c>
      <c r="BL86" s="103"/>
    </row>
    <row r="87" spans="1:64" ht="12.75">
      <c r="A87" s="11"/>
      <c r="B87" s="24" t="s">
        <v>144</v>
      </c>
      <c r="C87" s="71">
        <v>0</v>
      </c>
      <c r="D87" s="53">
        <v>0.5808245019999999</v>
      </c>
      <c r="E87" s="45">
        <v>0</v>
      </c>
      <c r="F87" s="45">
        <v>0</v>
      </c>
      <c r="G87" s="54">
        <v>0</v>
      </c>
      <c r="H87" s="71">
        <v>22.737248777</v>
      </c>
      <c r="I87" s="45">
        <v>1.801200841</v>
      </c>
      <c r="J87" s="45">
        <v>0</v>
      </c>
      <c r="K87" s="45">
        <v>0</v>
      </c>
      <c r="L87" s="54">
        <v>16.343331807</v>
      </c>
      <c r="M87" s="71">
        <v>0</v>
      </c>
      <c r="N87" s="53">
        <v>0</v>
      </c>
      <c r="O87" s="45">
        <v>0</v>
      </c>
      <c r="P87" s="45">
        <v>0</v>
      </c>
      <c r="Q87" s="54">
        <v>0</v>
      </c>
      <c r="R87" s="71">
        <v>5.684998559</v>
      </c>
      <c r="S87" s="45">
        <v>0.7993795429999999</v>
      </c>
      <c r="T87" s="45">
        <v>0</v>
      </c>
      <c r="U87" s="45">
        <v>0</v>
      </c>
      <c r="V87" s="54">
        <v>1.6382402059999999</v>
      </c>
      <c r="W87" s="71">
        <v>0</v>
      </c>
      <c r="X87" s="45">
        <v>0</v>
      </c>
      <c r="Y87" s="45">
        <v>0</v>
      </c>
      <c r="Z87" s="45">
        <v>0</v>
      </c>
      <c r="AA87" s="54">
        <v>0</v>
      </c>
      <c r="AB87" s="71">
        <v>0.579314718</v>
      </c>
      <c r="AC87" s="45">
        <v>0</v>
      </c>
      <c r="AD87" s="45">
        <v>0</v>
      </c>
      <c r="AE87" s="45">
        <v>0</v>
      </c>
      <c r="AF87" s="54">
        <v>0.002910808</v>
      </c>
      <c r="AG87" s="71">
        <v>0</v>
      </c>
      <c r="AH87" s="45">
        <v>0</v>
      </c>
      <c r="AI87" s="45">
        <v>0</v>
      </c>
      <c r="AJ87" s="45">
        <v>0</v>
      </c>
      <c r="AK87" s="54">
        <v>0</v>
      </c>
      <c r="AL87" s="71">
        <v>0.200340633</v>
      </c>
      <c r="AM87" s="45">
        <v>0</v>
      </c>
      <c r="AN87" s="45">
        <v>0</v>
      </c>
      <c r="AO87" s="45">
        <v>0</v>
      </c>
      <c r="AP87" s="54">
        <v>0.002893146</v>
      </c>
      <c r="AQ87" s="71">
        <v>0</v>
      </c>
      <c r="AR87" s="53">
        <v>0</v>
      </c>
      <c r="AS87" s="45">
        <v>0</v>
      </c>
      <c r="AT87" s="45">
        <v>0</v>
      </c>
      <c r="AU87" s="54">
        <v>0</v>
      </c>
      <c r="AV87" s="71">
        <v>415.705606888</v>
      </c>
      <c r="AW87" s="45">
        <v>28.950322282</v>
      </c>
      <c r="AX87" s="45">
        <v>0</v>
      </c>
      <c r="AY87" s="45">
        <v>0</v>
      </c>
      <c r="AZ87" s="54">
        <v>172.841359782</v>
      </c>
      <c r="BA87" s="71">
        <v>0</v>
      </c>
      <c r="BB87" s="53">
        <v>0</v>
      </c>
      <c r="BC87" s="45">
        <v>0</v>
      </c>
      <c r="BD87" s="45">
        <v>0</v>
      </c>
      <c r="BE87" s="54">
        <v>0</v>
      </c>
      <c r="BF87" s="71">
        <v>83.188053299</v>
      </c>
      <c r="BG87" s="53">
        <v>2.7882399930000004</v>
      </c>
      <c r="BH87" s="45">
        <v>0.014192844</v>
      </c>
      <c r="BI87" s="45">
        <v>0</v>
      </c>
      <c r="BJ87" s="54">
        <v>21.934712864</v>
      </c>
      <c r="BK87" s="49">
        <v>775.793171492</v>
      </c>
      <c r="BL87" s="103"/>
    </row>
    <row r="88" spans="1:64" ht="12.75">
      <c r="A88" s="11"/>
      <c r="B88" s="24" t="s">
        <v>145</v>
      </c>
      <c r="C88" s="71">
        <v>0</v>
      </c>
      <c r="D88" s="53">
        <v>0.9164763810000001</v>
      </c>
      <c r="E88" s="45">
        <v>0</v>
      </c>
      <c r="F88" s="45">
        <v>0</v>
      </c>
      <c r="G88" s="54">
        <v>0</v>
      </c>
      <c r="H88" s="71">
        <v>84.898319816</v>
      </c>
      <c r="I88" s="45">
        <v>27.558139949</v>
      </c>
      <c r="J88" s="45">
        <v>0</v>
      </c>
      <c r="K88" s="45">
        <v>0</v>
      </c>
      <c r="L88" s="54">
        <v>66.814454832</v>
      </c>
      <c r="M88" s="71">
        <v>0</v>
      </c>
      <c r="N88" s="53">
        <v>0</v>
      </c>
      <c r="O88" s="45">
        <v>0</v>
      </c>
      <c r="P88" s="45">
        <v>0</v>
      </c>
      <c r="Q88" s="54">
        <v>0</v>
      </c>
      <c r="R88" s="71">
        <v>25.496332422000002</v>
      </c>
      <c r="S88" s="45">
        <v>2.630661649</v>
      </c>
      <c r="T88" s="45">
        <v>0</v>
      </c>
      <c r="U88" s="45">
        <v>0</v>
      </c>
      <c r="V88" s="54">
        <v>4.076640415</v>
      </c>
      <c r="W88" s="71">
        <v>0</v>
      </c>
      <c r="X88" s="45">
        <v>0</v>
      </c>
      <c r="Y88" s="45">
        <v>0</v>
      </c>
      <c r="Z88" s="45">
        <v>0</v>
      </c>
      <c r="AA88" s="54">
        <v>0</v>
      </c>
      <c r="AB88" s="71">
        <v>0.6225524689999999</v>
      </c>
      <c r="AC88" s="45">
        <v>0</v>
      </c>
      <c r="AD88" s="45">
        <v>0</v>
      </c>
      <c r="AE88" s="45">
        <v>0</v>
      </c>
      <c r="AF88" s="54">
        <v>0.008714236</v>
      </c>
      <c r="AG88" s="71">
        <v>0</v>
      </c>
      <c r="AH88" s="45">
        <v>0</v>
      </c>
      <c r="AI88" s="45">
        <v>0</v>
      </c>
      <c r="AJ88" s="45">
        <v>0</v>
      </c>
      <c r="AK88" s="54">
        <v>0</v>
      </c>
      <c r="AL88" s="71">
        <v>0.203521428</v>
      </c>
      <c r="AM88" s="45">
        <v>0</v>
      </c>
      <c r="AN88" s="45">
        <v>0</v>
      </c>
      <c r="AO88" s="45">
        <v>0</v>
      </c>
      <c r="AP88" s="54">
        <v>0.019500985000000002</v>
      </c>
      <c r="AQ88" s="71">
        <v>0</v>
      </c>
      <c r="AR88" s="53">
        <v>0</v>
      </c>
      <c r="AS88" s="45">
        <v>0</v>
      </c>
      <c r="AT88" s="45">
        <v>0</v>
      </c>
      <c r="AU88" s="54">
        <v>0</v>
      </c>
      <c r="AV88" s="71">
        <v>1024.769004166</v>
      </c>
      <c r="AW88" s="45">
        <v>63.347183046</v>
      </c>
      <c r="AX88" s="45">
        <v>0.075253466</v>
      </c>
      <c r="AY88" s="45">
        <v>0</v>
      </c>
      <c r="AZ88" s="54">
        <v>478.46692330099995</v>
      </c>
      <c r="BA88" s="71">
        <v>0</v>
      </c>
      <c r="BB88" s="53">
        <v>0</v>
      </c>
      <c r="BC88" s="45">
        <v>0</v>
      </c>
      <c r="BD88" s="45">
        <v>0</v>
      </c>
      <c r="BE88" s="54">
        <v>0</v>
      </c>
      <c r="BF88" s="71">
        <v>233.62658008100004</v>
      </c>
      <c r="BG88" s="53">
        <v>7.108677129</v>
      </c>
      <c r="BH88" s="45">
        <v>0</v>
      </c>
      <c r="BI88" s="45">
        <v>0</v>
      </c>
      <c r="BJ88" s="54">
        <v>44.610365267</v>
      </c>
      <c r="BK88" s="49">
        <v>2065.2493010380003</v>
      </c>
      <c r="BL88" s="103"/>
    </row>
    <row r="89" spans="1:64" ht="12.75">
      <c r="A89" s="36"/>
      <c r="B89" s="37" t="s">
        <v>77</v>
      </c>
      <c r="C89" s="79">
        <f>SUM(C70:C88)</f>
        <v>0</v>
      </c>
      <c r="D89" s="79">
        <f>SUM(D70:D88)</f>
        <v>184.98883059799996</v>
      </c>
      <c r="E89" s="79">
        <f aca="true" t="shared" si="12" ref="E89:BJ89">SUM(E70:E88)</f>
        <v>0</v>
      </c>
      <c r="F89" s="79">
        <f t="shared" si="12"/>
        <v>0</v>
      </c>
      <c r="G89" s="79">
        <f t="shared" si="12"/>
        <v>0</v>
      </c>
      <c r="H89" s="79">
        <f t="shared" si="12"/>
        <v>1208.527228791</v>
      </c>
      <c r="I89" s="79">
        <f t="shared" si="12"/>
        <v>734.0038080999999</v>
      </c>
      <c r="J89" s="79">
        <f t="shared" si="12"/>
        <v>9.291993128</v>
      </c>
      <c r="K89" s="79">
        <f t="shared" si="12"/>
        <v>0</v>
      </c>
      <c r="L89" s="79">
        <f t="shared" si="12"/>
        <v>1776.9782826079995</v>
      </c>
      <c r="M89" s="79">
        <f t="shared" si="12"/>
        <v>0</v>
      </c>
      <c r="N89" s="79">
        <f t="shared" si="12"/>
        <v>0</v>
      </c>
      <c r="O89" s="79">
        <f t="shared" si="12"/>
        <v>0</v>
      </c>
      <c r="P89" s="79">
        <f t="shared" si="12"/>
        <v>0</v>
      </c>
      <c r="Q89" s="79">
        <f t="shared" si="12"/>
        <v>0</v>
      </c>
      <c r="R89" s="79">
        <f t="shared" si="12"/>
        <v>414.640331494</v>
      </c>
      <c r="S89" s="79">
        <f t="shared" si="12"/>
        <v>111.08356550300003</v>
      </c>
      <c r="T89" s="79">
        <f t="shared" si="12"/>
        <v>0</v>
      </c>
      <c r="U89" s="79">
        <f t="shared" si="12"/>
        <v>0</v>
      </c>
      <c r="V89" s="79">
        <f t="shared" si="12"/>
        <v>189.98311965</v>
      </c>
      <c r="W89" s="79">
        <f t="shared" si="12"/>
        <v>0</v>
      </c>
      <c r="X89" s="79">
        <f t="shared" si="12"/>
        <v>0</v>
      </c>
      <c r="Y89" s="79">
        <f t="shared" si="12"/>
        <v>0</v>
      </c>
      <c r="Z89" s="79">
        <f t="shared" si="12"/>
        <v>0</v>
      </c>
      <c r="AA89" s="79">
        <f t="shared" si="12"/>
        <v>0</v>
      </c>
      <c r="AB89" s="79">
        <f t="shared" si="12"/>
        <v>5.733495941999999</v>
      </c>
      <c r="AC89" s="79">
        <f t="shared" si="12"/>
        <v>0</v>
      </c>
      <c r="AD89" s="79">
        <f t="shared" si="12"/>
        <v>0</v>
      </c>
      <c r="AE89" s="79">
        <f t="shared" si="12"/>
        <v>0</v>
      </c>
      <c r="AF89" s="79">
        <f t="shared" si="12"/>
        <v>0.257001411</v>
      </c>
      <c r="AG89" s="79">
        <f t="shared" si="12"/>
        <v>0</v>
      </c>
      <c r="AH89" s="79">
        <f t="shared" si="12"/>
        <v>0</v>
      </c>
      <c r="AI89" s="79">
        <f t="shared" si="12"/>
        <v>0</v>
      </c>
      <c r="AJ89" s="79">
        <f t="shared" si="12"/>
        <v>0</v>
      </c>
      <c r="AK89" s="79">
        <f t="shared" si="12"/>
        <v>0</v>
      </c>
      <c r="AL89" s="79">
        <f t="shared" si="12"/>
        <v>3.5065258940000006</v>
      </c>
      <c r="AM89" s="79">
        <f t="shared" si="12"/>
        <v>0</v>
      </c>
      <c r="AN89" s="79">
        <f t="shared" si="12"/>
        <v>0</v>
      </c>
      <c r="AO89" s="79">
        <f t="shared" si="12"/>
        <v>0</v>
      </c>
      <c r="AP89" s="79">
        <f t="shared" si="12"/>
        <v>0.13731662</v>
      </c>
      <c r="AQ89" s="79">
        <f t="shared" si="12"/>
        <v>0.0033976870000000004</v>
      </c>
      <c r="AR89" s="79">
        <f t="shared" si="12"/>
        <v>0.193690645</v>
      </c>
      <c r="AS89" s="79">
        <f t="shared" si="12"/>
        <v>0</v>
      </c>
      <c r="AT89" s="79">
        <f t="shared" si="12"/>
        <v>0</v>
      </c>
      <c r="AU89" s="79">
        <f t="shared" si="12"/>
        <v>0</v>
      </c>
      <c r="AV89" s="79">
        <f t="shared" si="12"/>
        <v>9006.654746273</v>
      </c>
      <c r="AW89" s="79">
        <f t="shared" si="12"/>
        <v>1391.8726080630001</v>
      </c>
      <c r="AX89" s="79">
        <f t="shared" si="12"/>
        <v>0.075253466</v>
      </c>
      <c r="AY89" s="79">
        <f t="shared" si="12"/>
        <v>0.000164648</v>
      </c>
      <c r="AZ89" s="79">
        <f t="shared" si="12"/>
        <v>7923.04487968</v>
      </c>
      <c r="BA89" s="79">
        <f t="shared" si="12"/>
        <v>0</v>
      </c>
      <c r="BB89" s="79">
        <f t="shared" si="12"/>
        <v>0</v>
      </c>
      <c r="BC89" s="79">
        <f t="shared" si="12"/>
        <v>0</v>
      </c>
      <c r="BD89" s="79">
        <f t="shared" si="12"/>
        <v>0</v>
      </c>
      <c r="BE89" s="79">
        <f t="shared" si="12"/>
        <v>0</v>
      </c>
      <c r="BF89" s="79">
        <f t="shared" si="12"/>
        <v>2807.20707683</v>
      </c>
      <c r="BG89" s="79">
        <f t="shared" si="12"/>
        <v>238.535612131</v>
      </c>
      <c r="BH89" s="79">
        <f t="shared" si="12"/>
        <v>0.014192844</v>
      </c>
      <c r="BI89" s="79">
        <f t="shared" si="12"/>
        <v>0</v>
      </c>
      <c r="BJ89" s="79">
        <f t="shared" si="12"/>
        <v>1160.0591030969997</v>
      </c>
      <c r="BK89" s="99">
        <f>SUM(C89:BJ89)</f>
        <v>27166.792225102996</v>
      </c>
      <c r="BL89" s="103"/>
    </row>
    <row r="90" spans="1:64" ht="12.75">
      <c r="A90" s="36"/>
      <c r="B90" s="38" t="s">
        <v>75</v>
      </c>
      <c r="C90" s="50">
        <f aca="true" t="shared" si="13" ref="C90:AH90">+C89+C68</f>
        <v>0</v>
      </c>
      <c r="D90" s="70">
        <f t="shared" si="13"/>
        <v>185.72690973899995</v>
      </c>
      <c r="E90" s="70">
        <f t="shared" si="13"/>
        <v>0</v>
      </c>
      <c r="F90" s="70">
        <f t="shared" si="13"/>
        <v>0</v>
      </c>
      <c r="G90" s="69">
        <f t="shared" si="13"/>
        <v>0</v>
      </c>
      <c r="H90" s="50">
        <f t="shared" si="13"/>
        <v>1714.70509688</v>
      </c>
      <c r="I90" s="70">
        <f t="shared" si="13"/>
        <v>734.3010814539999</v>
      </c>
      <c r="J90" s="70">
        <f t="shared" si="13"/>
        <v>9.291993128</v>
      </c>
      <c r="K90" s="70">
        <f t="shared" si="13"/>
        <v>0</v>
      </c>
      <c r="L90" s="69">
        <f t="shared" si="13"/>
        <v>1813.1804566309995</v>
      </c>
      <c r="M90" s="50">
        <f t="shared" si="13"/>
        <v>0</v>
      </c>
      <c r="N90" s="70">
        <f t="shared" si="13"/>
        <v>0</v>
      </c>
      <c r="O90" s="70">
        <f t="shared" si="13"/>
        <v>0</v>
      </c>
      <c r="P90" s="70">
        <f t="shared" si="13"/>
        <v>0</v>
      </c>
      <c r="Q90" s="69">
        <f t="shared" si="13"/>
        <v>0</v>
      </c>
      <c r="R90" s="50">
        <f t="shared" si="13"/>
        <v>707.144794251</v>
      </c>
      <c r="S90" s="70">
        <f t="shared" si="13"/>
        <v>111.08738467100004</v>
      </c>
      <c r="T90" s="70">
        <f t="shared" si="13"/>
        <v>0</v>
      </c>
      <c r="U90" s="70">
        <f t="shared" si="13"/>
        <v>0</v>
      </c>
      <c r="V90" s="69">
        <f t="shared" si="13"/>
        <v>198.431486858</v>
      </c>
      <c r="W90" s="50">
        <f t="shared" si="13"/>
        <v>0</v>
      </c>
      <c r="X90" s="70">
        <f t="shared" si="13"/>
        <v>0</v>
      </c>
      <c r="Y90" s="70">
        <f t="shared" si="13"/>
        <v>0</v>
      </c>
      <c r="Z90" s="70">
        <f t="shared" si="13"/>
        <v>0</v>
      </c>
      <c r="AA90" s="69">
        <f t="shared" si="13"/>
        <v>0</v>
      </c>
      <c r="AB90" s="50">
        <f t="shared" si="13"/>
        <v>7.560228197999999</v>
      </c>
      <c r="AC90" s="70">
        <f t="shared" si="13"/>
        <v>0</v>
      </c>
      <c r="AD90" s="70">
        <f t="shared" si="13"/>
        <v>0</v>
      </c>
      <c r="AE90" s="70">
        <f t="shared" si="13"/>
        <v>0</v>
      </c>
      <c r="AF90" s="69">
        <f t="shared" si="13"/>
        <v>0.288673575</v>
      </c>
      <c r="AG90" s="50">
        <f t="shared" si="13"/>
        <v>0</v>
      </c>
      <c r="AH90" s="70">
        <f t="shared" si="13"/>
        <v>0</v>
      </c>
      <c r="AI90" s="70">
        <f aca="true" t="shared" si="14" ref="AI90:BK90">+AI89+AI68</f>
        <v>0</v>
      </c>
      <c r="AJ90" s="70">
        <f t="shared" si="14"/>
        <v>0</v>
      </c>
      <c r="AK90" s="69">
        <f t="shared" si="14"/>
        <v>0</v>
      </c>
      <c r="AL90" s="50">
        <f t="shared" si="14"/>
        <v>4.281717072000001</v>
      </c>
      <c r="AM90" s="70">
        <f t="shared" si="14"/>
        <v>0</v>
      </c>
      <c r="AN90" s="70">
        <f t="shared" si="14"/>
        <v>0</v>
      </c>
      <c r="AO90" s="70">
        <f t="shared" si="14"/>
        <v>0</v>
      </c>
      <c r="AP90" s="69">
        <f t="shared" si="14"/>
        <v>0.138206336</v>
      </c>
      <c r="AQ90" s="50">
        <f t="shared" si="14"/>
        <v>0.0033976870000000004</v>
      </c>
      <c r="AR90" s="70">
        <f t="shared" si="14"/>
        <v>0.193690645</v>
      </c>
      <c r="AS90" s="70">
        <f t="shared" si="14"/>
        <v>0</v>
      </c>
      <c r="AT90" s="70">
        <f t="shared" si="14"/>
        <v>0</v>
      </c>
      <c r="AU90" s="69">
        <f t="shared" si="14"/>
        <v>0</v>
      </c>
      <c r="AV90" s="50">
        <f t="shared" si="14"/>
        <v>11639.794083639636</v>
      </c>
      <c r="AW90" s="70">
        <f t="shared" si="14"/>
        <v>1400.392529139</v>
      </c>
      <c r="AX90" s="70">
        <f t="shared" si="14"/>
        <v>1.459432277</v>
      </c>
      <c r="AY90" s="70">
        <f t="shared" si="14"/>
        <v>0.000164648</v>
      </c>
      <c r="AZ90" s="69">
        <f t="shared" si="14"/>
        <v>8430.901679142</v>
      </c>
      <c r="BA90" s="50">
        <f t="shared" si="14"/>
        <v>0</v>
      </c>
      <c r="BB90" s="70">
        <f t="shared" si="14"/>
        <v>0</v>
      </c>
      <c r="BC90" s="70">
        <f t="shared" si="14"/>
        <v>0</v>
      </c>
      <c r="BD90" s="70">
        <f t="shared" si="14"/>
        <v>0</v>
      </c>
      <c r="BE90" s="69">
        <f t="shared" si="14"/>
        <v>0</v>
      </c>
      <c r="BF90" s="50">
        <f t="shared" si="14"/>
        <v>3910.478407265</v>
      </c>
      <c r="BG90" s="70">
        <f t="shared" si="14"/>
        <v>241.551382075</v>
      </c>
      <c r="BH90" s="70">
        <f t="shared" si="14"/>
        <v>0.014192844</v>
      </c>
      <c r="BI90" s="70">
        <f t="shared" si="14"/>
        <v>0</v>
      </c>
      <c r="BJ90" s="69">
        <f t="shared" si="14"/>
        <v>1280.5216077819996</v>
      </c>
      <c r="BK90" s="52">
        <f t="shared" si="14"/>
        <v>32391.448595936632</v>
      </c>
      <c r="BL90" s="103"/>
    </row>
    <row r="91" spans="1:64" ht="3" customHeight="1">
      <c r="A91" s="11"/>
      <c r="B91" s="18"/>
      <c r="C91" s="124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6"/>
      <c r="BL91" s="103"/>
    </row>
    <row r="92" spans="1:64" ht="12.75">
      <c r="A92" s="11" t="s">
        <v>16</v>
      </c>
      <c r="B92" s="17" t="s">
        <v>8</v>
      </c>
      <c r="C92" s="124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6"/>
      <c r="BL92" s="103"/>
    </row>
    <row r="93" spans="1:64" ht="12.75">
      <c r="A93" s="11" t="s">
        <v>67</v>
      </c>
      <c r="B93" s="18" t="s">
        <v>17</v>
      </c>
      <c r="C93" s="124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6"/>
      <c r="BL93" s="103"/>
    </row>
    <row r="94" spans="1:64" ht="12.75">
      <c r="A94" s="11"/>
      <c r="B94" s="24" t="s">
        <v>156</v>
      </c>
      <c r="C94" s="71">
        <v>0</v>
      </c>
      <c r="D94" s="53">
        <v>83.019609968</v>
      </c>
      <c r="E94" s="45">
        <v>0</v>
      </c>
      <c r="F94" s="45">
        <v>0</v>
      </c>
      <c r="G94" s="54">
        <v>0</v>
      </c>
      <c r="H94" s="71">
        <v>62.917346931000004</v>
      </c>
      <c r="I94" s="45">
        <v>66.683321717</v>
      </c>
      <c r="J94" s="45">
        <v>0.021222554999999997</v>
      </c>
      <c r="K94" s="45">
        <v>0</v>
      </c>
      <c r="L94" s="54">
        <v>216.49916781700003</v>
      </c>
      <c r="M94" s="71">
        <v>0</v>
      </c>
      <c r="N94" s="53">
        <v>0</v>
      </c>
      <c r="O94" s="45">
        <v>0</v>
      </c>
      <c r="P94" s="45">
        <v>0</v>
      </c>
      <c r="Q94" s="54">
        <v>0</v>
      </c>
      <c r="R94" s="71">
        <v>19.45961449</v>
      </c>
      <c r="S94" s="45">
        <v>1.6160036960000002</v>
      </c>
      <c r="T94" s="45">
        <v>0</v>
      </c>
      <c r="U94" s="45">
        <v>0</v>
      </c>
      <c r="V94" s="54">
        <v>20.813109839000003</v>
      </c>
      <c r="W94" s="71">
        <v>0</v>
      </c>
      <c r="X94" s="45">
        <v>0</v>
      </c>
      <c r="Y94" s="45">
        <v>0</v>
      </c>
      <c r="Z94" s="45">
        <v>0</v>
      </c>
      <c r="AA94" s="54">
        <v>0</v>
      </c>
      <c r="AB94" s="71">
        <v>0.196401616</v>
      </c>
      <c r="AC94" s="45">
        <v>0</v>
      </c>
      <c r="AD94" s="45">
        <v>0</v>
      </c>
      <c r="AE94" s="45">
        <v>0</v>
      </c>
      <c r="AF94" s="54">
        <v>0.8211065439999999</v>
      </c>
      <c r="AG94" s="71">
        <v>0</v>
      </c>
      <c r="AH94" s="45">
        <v>0</v>
      </c>
      <c r="AI94" s="45">
        <v>0</v>
      </c>
      <c r="AJ94" s="45">
        <v>0</v>
      </c>
      <c r="AK94" s="54">
        <v>0</v>
      </c>
      <c r="AL94" s="71">
        <v>0.036627878</v>
      </c>
      <c r="AM94" s="45">
        <v>0</v>
      </c>
      <c r="AN94" s="45">
        <v>0</v>
      </c>
      <c r="AO94" s="45">
        <v>0</v>
      </c>
      <c r="AP94" s="54">
        <v>0.058741373</v>
      </c>
      <c r="AQ94" s="71">
        <v>0</v>
      </c>
      <c r="AR94" s="53">
        <v>0.07037768</v>
      </c>
      <c r="AS94" s="45">
        <v>0</v>
      </c>
      <c r="AT94" s="45">
        <v>0</v>
      </c>
      <c r="AU94" s="54">
        <v>0</v>
      </c>
      <c r="AV94" s="71">
        <v>925.5836483670001</v>
      </c>
      <c r="AW94" s="45">
        <v>329.02750855</v>
      </c>
      <c r="AX94" s="45">
        <v>0</v>
      </c>
      <c r="AY94" s="45">
        <v>0</v>
      </c>
      <c r="AZ94" s="54">
        <v>3055.737872672364</v>
      </c>
      <c r="BA94" s="71">
        <v>0</v>
      </c>
      <c r="BB94" s="53">
        <v>0</v>
      </c>
      <c r="BC94" s="45">
        <v>0</v>
      </c>
      <c r="BD94" s="45">
        <v>0</v>
      </c>
      <c r="BE94" s="54">
        <v>0</v>
      </c>
      <c r="BF94" s="71">
        <v>321.03477915599996</v>
      </c>
      <c r="BG94" s="53">
        <v>30.629264374</v>
      </c>
      <c r="BH94" s="45">
        <v>4.333837989</v>
      </c>
      <c r="BI94" s="45">
        <v>0</v>
      </c>
      <c r="BJ94" s="54">
        <v>561.834175148</v>
      </c>
      <c r="BK94" s="61">
        <v>5700.393738360364</v>
      </c>
      <c r="BL94" s="103"/>
    </row>
    <row r="95" spans="1:64" ht="12.75">
      <c r="A95" s="36"/>
      <c r="B95" s="38" t="s">
        <v>74</v>
      </c>
      <c r="C95" s="50">
        <f aca="true" t="shared" si="15" ref="C95:AH95">SUM(C94:C94)</f>
        <v>0</v>
      </c>
      <c r="D95" s="70">
        <f t="shared" si="15"/>
        <v>83.019609968</v>
      </c>
      <c r="E95" s="70">
        <f t="shared" si="15"/>
        <v>0</v>
      </c>
      <c r="F95" s="70">
        <f t="shared" si="15"/>
        <v>0</v>
      </c>
      <c r="G95" s="69">
        <f t="shared" si="15"/>
        <v>0</v>
      </c>
      <c r="H95" s="50">
        <f t="shared" si="15"/>
        <v>62.917346931000004</v>
      </c>
      <c r="I95" s="70">
        <f t="shared" si="15"/>
        <v>66.683321717</v>
      </c>
      <c r="J95" s="70">
        <f t="shared" si="15"/>
        <v>0.021222554999999997</v>
      </c>
      <c r="K95" s="70">
        <f t="shared" si="15"/>
        <v>0</v>
      </c>
      <c r="L95" s="69">
        <f t="shared" si="15"/>
        <v>216.49916781700003</v>
      </c>
      <c r="M95" s="50">
        <f t="shared" si="15"/>
        <v>0</v>
      </c>
      <c r="N95" s="70">
        <f t="shared" si="15"/>
        <v>0</v>
      </c>
      <c r="O95" s="70">
        <f t="shared" si="15"/>
        <v>0</v>
      </c>
      <c r="P95" s="70">
        <f t="shared" si="15"/>
        <v>0</v>
      </c>
      <c r="Q95" s="69">
        <f t="shared" si="15"/>
        <v>0</v>
      </c>
      <c r="R95" s="50">
        <f t="shared" si="15"/>
        <v>19.45961449</v>
      </c>
      <c r="S95" s="70">
        <f t="shared" si="15"/>
        <v>1.6160036960000002</v>
      </c>
      <c r="T95" s="70">
        <f t="shared" si="15"/>
        <v>0</v>
      </c>
      <c r="U95" s="70">
        <f t="shared" si="15"/>
        <v>0</v>
      </c>
      <c r="V95" s="69">
        <f t="shared" si="15"/>
        <v>20.813109839000003</v>
      </c>
      <c r="W95" s="50">
        <f t="shared" si="15"/>
        <v>0</v>
      </c>
      <c r="X95" s="70">
        <f t="shared" si="15"/>
        <v>0</v>
      </c>
      <c r="Y95" s="70">
        <f t="shared" si="15"/>
        <v>0</v>
      </c>
      <c r="Z95" s="70">
        <f t="shared" si="15"/>
        <v>0</v>
      </c>
      <c r="AA95" s="69">
        <f t="shared" si="15"/>
        <v>0</v>
      </c>
      <c r="AB95" s="50">
        <f t="shared" si="15"/>
        <v>0.196401616</v>
      </c>
      <c r="AC95" s="70">
        <f t="shared" si="15"/>
        <v>0</v>
      </c>
      <c r="AD95" s="70">
        <f t="shared" si="15"/>
        <v>0</v>
      </c>
      <c r="AE95" s="70">
        <f t="shared" si="15"/>
        <v>0</v>
      </c>
      <c r="AF95" s="69">
        <f t="shared" si="15"/>
        <v>0.8211065439999999</v>
      </c>
      <c r="AG95" s="50">
        <f t="shared" si="15"/>
        <v>0</v>
      </c>
      <c r="AH95" s="70">
        <f t="shared" si="15"/>
        <v>0</v>
      </c>
      <c r="AI95" s="70">
        <f aca="true" t="shared" si="16" ref="AI95:BJ95">SUM(AI94:AI94)</f>
        <v>0</v>
      </c>
      <c r="AJ95" s="70">
        <f t="shared" si="16"/>
        <v>0</v>
      </c>
      <c r="AK95" s="69">
        <f t="shared" si="16"/>
        <v>0</v>
      </c>
      <c r="AL95" s="50">
        <f t="shared" si="16"/>
        <v>0.036627878</v>
      </c>
      <c r="AM95" s="70">
        <f t="shared" si="16"/>
        <v>0</v>
      </c>
      <c r="AN95" s="70">
        <f t="shared" si="16"/>
        <v>0</v>
      </c>
      <c r="AO95" s="70">
        <f t="shared" si="16"/>
        <v>0</v>
      </c>
      <c r="AP95" s="69">
        <f t="shared" si="16"/>
        <v>0.058741373</v>
      </c>
      <c r="AQ95" s="50">
        <f t="shared" si="16"/>
        <v>0</v>
      </c>
      <c r="AR95" s="70">
        <f>SUM(AR94:AR94)</f>
        <v>0.07037768</v>
      </c>
      <c r="AS95" s="70">
        <f t="shared" si="16"/>
        <v>0</v>
      </c>
      <c r="AT95" s="70">
        <f t="shared" si="16"/>
        <v>0</v>
      </c>
      <c r="AU95" s="69">
        <f t="shared" si="16"/>
        <v>0</v>
      </c>
      <c r="AV95" s="50">
        <f t="shared" si="16"/>
        <v>925.5836483670001</v>
      </c>
      <c r="AW95" s="70">
        <f t="shared" si="16"/>
        <v>329.02750855</v>
      </c>
      <c r="AX95" s="70">
        <f t="shared" si="16"/>
        <v>0</v>
      </c>
      <c r="AY95" s="70">
        <f t="shared" si="16"/>
        <v>0</v>
      </c>
      <c r="AZ95" s="69">
        <f t="shared" si="16"/>
        <v>3055.737872672364</v>
      </c>
      <c r="BA95" s="50">
        <f t="shared" si="16"/>
        <v>0</v>
      </c>
      <c r="BB95" s="70">
        <f t="shared" si="16"/>
        <v>0</v>
      </c>
      <c r="BC95" s="70">
        <f t="shared" si="16"/>
        <v>0</v>
      </c>
      <c r="BD95" s="70">
        <f t="shared" si="16"/>
        <v>0</v>
      </c>
      <c r="BE95" s="69">
        <f t="shared" si="16"/>
        <v>0</v>
      </c>
      <c r="BF95" s="50">
        <f t="shared" si="16"/>
        <v>321.03477915599996</v>
      </c>
      <c r="BG95" s="70">
        <f t="shared" si="16"/>
        <v>30.629264374</v>
      </c>
      <c r="BH95" s="70">
        <f t="shared" si="16"/>
        <v>4.333837989</v>
      </c>
      <c r="BI95" s="70">
        <f t="shared" si="16"/>
        <v>0</v>
      </c>
      <c r="BJ95" s="69">
        <f t="shared" si="16"/>
        <v>561.834175148</v>
      </c>
      <c r="BK95" s="96">
        <f>SUM(BK94:BK94)</f>
        <v>5700.393738360364</v>
      </c>
      <c r="BL95" s="103"/>
    </row>
    <row r="96" spans="1:64" ht="2.25" customHeight="1">
      <c r="A96" s="11"/>
      <c r="B96" s="18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6"/>
      <c r="BL96" s="103"/>
    </row>
    <row r="97" spans="1:64" ht="12.75">
      <c r="A97" s="11" t="s">
        <v>4</v>
      </c>
      <c r="B97" s="17" t="s">
        <v>9</v>
      </c>
      <c r="C97" s="124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6"/>
      <c r="BL97" s="103"/>
    </row>
    <row r="98" spans="1:64" ht="12.75">
      <c r="A98" s="11" t="s">
        <v>67</v>
      </c>
      <c r="B98" s="18" t="s">
        <v>18</v>
      </c>
      <c r="C98" s="124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6"/>
      <c r="BL98" s="103"/>
    </row>
    <row r="99" spans="1:64" ht="12.75">
      <c r="A99" s="11"/>
      <c r="B99" s="19" t="s">
        <v>31</v>
      </c>
      <c r="C99" s="57"/>
      <c r="D99" s="58"/>
      <c r="E99" s="59"/>
      <c r="F99" s="59"/>
      <c r="G99" s="60"/>
      <c r="H99" s="57"/>
      <c r="I99" s="59"/>
      <c r="J99" s="59"/>
      <c r="K99" s="59"/>
      <c r="L99" s="60"/>
      <c r="M99" s="57"/>
      <c r="N99" s="58"/>
      <c r="O99" s="59"/>
      <c r="P99" s="59"/>
      <c r="Q99" s="60"/>
      <c r="R99" s="57"/>
      <c r="S99" s="59"/>
      <c r="T99" s="59"/>
      <c r="U99" s="59"/>
      <c r="V99" s="60"/>
      <c r="W99" s="57"/>
      <c r="X99" s="59"/>
      <c r="Y99" s="59"/>
      <c r="Z99" s="59"/>
      <c r="AA99" s="60"/>
      <c r="AB99" s="57"/>
      <c r="AC99" s="59"/>
      <c r="AD99" s="59"/>
      <c r="AE99" s="59"/>
      <c r="AF99" s="60"/>
      <c r="AG99" s="57"/>
      <c r="AH99" s="59"/>
      <c r="AI99" s="59"/>
      <c r="AJ99" s="59"/>
      <c r="AK99" s="60"/>
      <c r="AL99" s="57"/>
      <c r="AM99" s="59"/>
      <c r="AN99" s="59"/>
      <c r="AO99" s="59"/>
      <c r="AP99" s="60"/>
      <c r="AQ99" s="57"/>
      <c r="AR99" s="58"/>
      <c r="AS99" s="59"/>
      <c r="AT99" s="59"/>
      <c r="AU99" s="60"/>
      <c r="AV99" s="57"/>
      <c r="AW99" s="59"/>
      <c r="AX99" s="59"/>
      <c r="AY99" s="59"/>
      <c r="AZ99" s="60"/>
      <c r="BA99" s="57"/>
      <c r="BB99" s="58"/>
      <c r="BC99" s="59"/>
      <c r="BD99" s="59"/>
      <c r="BE99" s="60"/>
      <c r="BF99" s="57"/>
      <c r="BG99" s="58"/>
      <c r="BH99" s="59"/>
      <c r="BI99" s="59"/>
      <c r="BJ99" s="60"/>
      <c r="BK99" s="61"/>
      <c r="BL99" s="103"/>
    </row>
    <row r="100" spans="1:254" s="39" customFormat="1" ht="12.75">
      <c r="A100" s="36"/>
      <c r="B100" s="37" t="s">
        <v>76</v>
      </c>
      <c r="C100" s="62"/>
      <c r="D100" s="63"/>
      <c r="E100" s="63"/>
      <c r="F100" s="63"/>
      <c r="G100" s="64"/>
      <c r="H100" s="62"/>
      <c r="I100" s="63"/>
      <c r="J100" s="63"/>
      <c r="K100" s="63"/>
      <c r="L100" s="64"/>
      <c r="M100" s="62"/>
      <c r="N100" s="63"/>
      <c r="O100" s="63"/>
      <c r="P100" s="63"/>
      <c r="Q100" s="64"/>
      <c r="R100" s="62"/>
      <c r="S100" s="63"/>
      <c r="T100" s="63"/>
      <c r="U100" s="63"/>
      <c r="V100" s="64"/>
      <c r="W100" s="62"/>
      <c r="X100" s="63"/>
      <c r="Y100" s="63"/>
      <c r="Z100" s="63"/>
      <c r="AA100" s="64"/>
      <c r="AB100" s="62"/>
      <c r="AC100" s="63"/>
      <c r="AD100" s="63"/>
      <c r="AE100" s="63"/>
      <c r="AF100" s="64"/>
      <c r="AG100" s="62"/>
      <c r="AH100" s="63"/>
      <c r="AI100" s="63"/>
      <c r="AJ100" s="63"/>
      <c r="AK100" s="64"/>
      <c r="AL100" s="62"/>
      <c r="AM100" s="63"/>
      <c r="AN100" s="63"/>
      <c r="AO100" s="63"/>
      <c r="AP100" s="64"/>
      <c r="AQ100" s="62"/>
      <c r="AR100" s="63"/>
      <c r="AS100" s="63"/>
      <c r="AT100" s="63"/>
      <c r="AU100" s="64"/>
      <c r="AV100" s="62"/>
      <c r="AW100" s="63"/>
      <c r="AX100" s="63"/>
      <c r="AY100" s="63"/>
      <c r="AZ100" s="64"/>
      <c r="BA100" s="62"/>
      <c r="BB100" s="63"/>
      <c r="BC100" s="63"/>
      <c r="BD100" s="63"/>
      <c r="BE100" s="64"/>
      <c r="BF100" s="62"/>
      <c r="BG100" s="63"/>
      <c r="BH100" s="63"/>
      <c r="BI100" s="63"/>
      <c r="BJ100" s="64"/>
      <c r="BK100" s="65"/>
      <c r="BL100" s="103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</row>
    <row r="101" spans="1:64" ht="12.75">
      <c r="A101" s="11" t="s">
        <v>68</v>
      </c>
      <c r="B101" s="18" t="s">
        <v>19</v>
      </c>
      <c r="C101" s="124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6"/>
      <c r="BL101" s="103"/>
    </row>
    <row r="102" spans="1:64" ht="12.75">
      <c r="A102" s="11"/>
      <c r="B102" s="108" t="s">
        <v>157</v>
      </c>
      <c r="C102" s="57">
        <v>0</v>
      </c>
      <c r="D102" s="58">
        <v>0</v>
      </c>
      <c r="E102" s="59">
        <v>0</v>
      </c>
      <c r="F102" s="59">
        <v>0</v>
      </c>
      <c r="G102" s="60">
        <v>0</v>
      </c>
      <c r="H102" s="57">
        <v>0</v>
      </c>
      <c r="I102" s="59">
        <v>0</v>
      </c>
      <c r="J102" s="59">
        <v>0</v>
      </c>
      <c r="K102" s="59">
        <v>0</v>
      </c>
      <c r="L102" s="60">
        <v>0</v>
      </c>
      <c r="M102" s="57">
        <v>0</v>
      </c>
      <c r="N102" s="58">
        <v>0</v>
      </c>
      <c r="O102" s="59">
        <v>0</v>
      </c>
      <c r="P102" s="59">
        <v>0</v>
      </c>
      <c r="Q102" s="60">
        <v>0</v>
      </c>
      <c r="R102" s="57">
        <v>0</v>
      </c>
      <c r="S102" s="59">
        <v>0</v>
      </c>
      <c r="T102" s="59">
        <v>0</v>
      </c>
      <c r="U102" s="59">
        <v>0</v>
      </c>
      <c r="V102" s="60">
        <v>0</v>
      </c>
      <c r="W102" s="57">
        <v>0</v>
      </c>
      <c r="X102" s="59">
        <v>0</v>
      </c>
      <c r="Y102" s="59">
        <v>0</v>
      </c>
      <c r="Z102" s="59">
        <v>0</v>
      </c>
      <c r="AA102" s="60">
        <v>0</v>
      </c>
      <c r="AB102" s="57">
        <v>0</v>
      </c>
      <c r="AC102" s="59">
        <v>0</v>
      </c>
      <c r="AD102" s="59">
        <v>0</v>
      </c>
      <c r="AE102" s="59">
        <v>0</v>
      </c>
      <c r="AF102" s="60">
        <v>0</v>
      </c>
      <c r="AG102" s="57">
        <v>0</v>
      </c>
      <c r="AH102" s="59">
        <v>0</v>
      </c>
      <c r="AI102" s="59">
        <v>0</v>
      </c>
      <c r="AJ102" s="59">
        <v>0</v>
      </c>
      <c r="AK102" s="60">
        <v>0</v>
      </c>
      <c r="AL102" s="57">
        <v>0</v>
      </c>
      <c r="AM102" s="59">
        <v>0</v>
      </c>
      <c r="AN102" s="59">
        <v>0</v>
      </c>
      <c r="AO102" s="59">
        <v>0</v>
      </c>
      <c r="AP102" s="60">
        <v>0</v>
      </c>
      <c r="AQ102" s="57">
        <v>0</v>
      </c>
      <c r="AR102" s="58">
        <v>0</v>
      </c>
      <c r="AS102" s="59">
        <v>0</v>
      </c>
      <c r="AT102" s="59">
        <v>0</v>
      </c>
      <c r="AU102" s="60">
        <v>0</v>
      </c>
      <c r="AV102" s="57">
        <v>0</v>
      </c>
      <c r="AW102" s="59">
        <v>20.325446261</v>
      </c>
      <c r="AX102" s="59">
        <v>0</v>
      </c>
      <c r="AY102" s="59">
        <v>0</v>
      </c>
      <c r="AZ102" s="60">
        <v>57.150604797</v>
      </c>
      <c r="BA102" s="57">
        <v>0</v>
      </c>
      <c r="BB102" s="58">
        <v>0</v>
      </c>
      <c r="BC102" s="59">
        <v>0</v>
      </c>
      <c r="BD102" s="59">
        <v>0</v>
      </c>
      <c r="BE102" s="60">
        <v>0</v>
      </c>
      <c r="BF102" s="57">
        <v>0</v>
      </c>
      <c r="BG102" s="58">
        <v>0</v>
      </c>
      <c r="BH102" s="59">
        <v>0</v>
      </c>
      <c r="BI102" s="59">
        <v>0</v>
      </c>
      <c r="BJ102" s="60">
        <v>3E-09</v>
      </c>
      <c r="BK102" s="61">
        <v>77.47605106099999</v>
      </c>
      <c r="BL102" s="103"/>
    </row>
    <row r="103" spans="1:254" s="39" customFormat="1" ht="12.75">
      <c r="A103" s="36"/>
      <c r="B103" s="38" t="s">
        <v>77</v>
      </c>
      <c r="C103" s="50">
        <f aca="true" t="shared" si="17" ref="C103:BJ103">SUM(C102:C102)</f>
        <v>0</v>
      </c>
      <c r="D103" s="70">
        <f t="shared" si="17"/>
        <v>0</v>
      </c>
      <c r="E103" s="70">
        <f t="shared" si="17"/>
        <v>0</v>
      </c>
      <c r="F103" s="70">
        <f t="shared" si="17"/>
        <v>0</v>
      </c>
      <c r="G103" s="69">
        <f t="shared" si="17"/>
        <v>0</v>
      </c>
      <c r="H103" s="50">
        <f t="shared" si="17"/>
        <v>0</v>
      </c>
      <c r="I103" s="70">
        <f t="shared" si="17"/>
        <v>0</v>
      </c>
      <c r="J103" s="70">
        <f t="shared" si="17"/>
        <v>0</v>
      </c>
      <c r="K103" s="70">
        <f t="shared" si="17"/>
        <v>0</v>
      </c>
      <c r="L103" s="69">
        <f t="shared" si="17"/>
        <v>0</v>
      </c>
      <c r="M103" s="50">
        <f t="shared" si="17"/>
        <v>0</v>
      </c>
      <c r="N103" s="70">
        <f t="shared" si="17"/>
        <v>0</v>
      </c>
      <c r="O103" s="70">
        <f t="shared" si="17"/>
        <v>0</v>
      </c>
      <c r="P103" s="70">
        <f t="shared" si="17"/>
        <v>0</v>
      </c>
      <c r="Q103" s="69">
        <f t="shared" si="17"/>
        <v>0</v>
      </c>
      <c r="R103" s="50">
        <f t="shared" si="17"/>
        <v>0</v>
      </c>
      <c r="S103" s="70">
        <f t="shared" si="17"/>
        <v>0</v>
      </c>
      <c r="T103" s="70">
        <f t="shared" si="17"/>
        <v>0</v>
      </c>
      <c r="U103" s="70">
        <f t="shared" si="17"/>
        <v>0</v>
      </c>
      <c r="V103" s="69">
        <f t="shared" si="17"/>
        <v>0</v>
      </c>
      <c r="W103" s="50">
        <f t="shared" si="17"/>
        <v>0</v>
      </c>
      <c r="X103" s="70">
        <f t="shared" si="17"/>
        <v>0</v>
      </c>
      <c r="Y103" s="70">
        <f t="shared" si="17"/>
        <v>0</v>
      </c>
      <c r="Z103" s="70">
        <f t="shared" si="17"/>
        <v>0</v>
      </c>
      <c r="AA103" s="69">
        <f t="shared" si="17"/>
        <v>0</v>
      </c>
      <c r="AB103" s="50">
        <f t="shared" si="17"/>
        <v>0</v>
      </c>
      <c r="AC103" s="70">
        <f t="shared" si="17"/>
        <v>0</v>
      </c>
      <c r="AD103" s="70">
        <f t="shared" si="17"/>
        <v>0</v>
      </c>
      <c r="AE103" s="70">
        <f t="shared" si="17"/>
        <v>0</v>
      </c>
      <c r="AF103" s="69">
        <f t="shared" si="17"/>
        <v>0</v>
      </c>
      <c r="AG103" s="50">
        <f t="shared" si="17"/>
        <v>0</v>
      </c>
      <c r="AH103" s="70">
        <f t="shared" si="17"/>
        <v>0</v>
      </c>
      <c r="AI103" s="70">
        <f t="shared" si="17"/>
        <v>0</v>
      </c>
      <c r="AJ103" s="70">
        <f t="shared" si="17"/>
        <v>0</v>
      </c>
      <c r="AK103" s="69">
        <f t="shared" si="17"/>
        <v>0</v>
      </c>
      <c r="AL103" s="50">
        <f t="shared" si="17"/>
        <v>0</v>
      </c>
      <c r="AM103" s="70">
        <f t="shared" si="17"/>
        <v>0</v>
      </c>
      <c r="AN103" s="70">
        <f t="shared" si="17"/>
        <v>0</v>
      </c>
      <c r="AO103" s="70">
        <f t="shared" si="17"/>
        <v>0</v>
      </c>
      <c r="AP103" s="69">
        <f t="shared" si="17"/>
        <v>0</v>
      </c>
      <c r="AQ103" s="50">
        <f t="shared" si="17"/>
        <v>0</v>
      </c>
      <c r="AR103" s="70">
        <f>SUM(AR102:AR102)</f>
        <v>0</v>
      </c>
      <c r="AS103" s="70">
        <f t="shared" si="17"/>
        <v>0</v>
      </c>
      <c r="AT103" s="70">
        <f t="shared" si="17"/>
        <v>0</v>
      </c>
      <c r="AU103" s="69">
        <f t="shared" si="17"/>
        <v>0</v>
      </c>
      <c r="AV103" s="50">
        <f t="shared" si="17"/>
        <v>0</v>
      </c>
      <c r="AW103" s="70">
        <f t="shared" si="17"/>
        <v>20.325446261</v>
      </c>
      <c r="AX103" s="70">
        <f t="shared" si="17"/>
        <v>0</v>
      </c>
      <c r="AY103" s="70">
        <f t="shared" si="17"/>
        <v>0</v>
      </c>
      <c r="AZ103" s="69">
        <f t="shared" si="17"/>
        <v>57.150604797</v>
      </c>
      <c r="BA103" s="50">
        <f t="shared" si="17"/>
        <v>0</v>
      </c>
      <c r="BB103" s="70">
        <f t="shared" si="17"/>
        <v>0</v>
      </c>
      <c r="BC103" s="70">
        <f t="shared" si="17"/>
        <v>0</v>
      </c>
      <c r="BD103" s="70">
        <f t="shared" si="17"/>
        <v>0</v>
      </c>
      <c r="BE103" s="69">
        <f t="shared" si="17"/>
        <v>0</v>
      </c>
      <c r="BF103" s="50">
        <f t="shared" si="17"/>
        <v>0</v>
      </c>
      <c r="BG103" s="70">
        <f t="shared" si="17"/>
        <v>0</v>
      </c>
      <c r="BH103" s="70">
        <f t="shared" si="17"/>
        <v>0</v>
      </c>
      <c r="BI103" s="70">
        <f t="shared" si="17"/>
        <v>0</v>
      </c>
      <c r="BJ103" s="69">
        <f t="shared" si="17"/>
        <v>3E-09</v>
      </c>
      <c r="BK103" s="96">
        <f>SUM(BK102:BK102)</f>
        <v>77.47605106099999</v>
      </c>
      <c r="BL103" s="103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</row>
    <row r="104" spans="1:254" s="39" customFormat="1" ht="12.75">
      <c r="A104" s="36"/>
      <c r="B104" s="38" t="s">
        <v>75</v>
      </c>
      <c r="C104" s="50">
        <f aca="true" t="shared" si="18" ref="C104:AR104">SUM(C103,C100)</f>
        <v>0</v>
      </c>
      <c r="D104" s="70">
        <f t="shared" si="18"/>
        <v>0</v>
      </c>
      <c r="E104" s="70">
        <f t="shared" si="18"/>
        <v>0</v>
      </c>
      <c r="F104" s="70">
        <f t="shared" si="18"/>
        <v>0</v>
      </c>
      <c r="G104" s="69">
        <f t="shared" si="18"/>
        <v>0</v>
      </c>
      <c r="H104" s="50">
        <f t="shared" si="18"/>
        <v>0</v>
      </c>
      <c r="I104" s="70">
        <f t="shared" si="18"/>
        <v>0</v>
      </c>
      <c r="J104" s="70">
        <f t="shared" si="18"/>
        <v>0</v>
      </c>
      <c r="K104" s="70">
        <f t="shared" si="18"/>
        <v>0</v>
      </c>
      <c r="L104" s="69">
        <f t="shared" si="18"/>
        <v>0</v>
      </c>
      <c r="M104" s="50">
        <f t="shared" si="18"/>
        <v>0</v>
      </c>
      <c r="N104" s="70">
        <f t="shared" si="18"/>
        <v>0</v>
      </c>
      <c r="O104" s="70">
        <f t="shared" si="18"/>
        <v>0</v>
      </c>
      <c r="P104" s="70">
        <f t="shared" si="18"/>
        <v>0</v>
      </c>
      <c r="Q104" s="69">
        <f t="shared" si="18"/>
        <v>0</v>
      </c>
      <c r="R104" s="50">
        <f t="shared" si="18"/>
        <v>0</v>
      </c>
      <c r="S104" s="70">
        <f t="shared" si="18"/>
        <v>0</v>
      </c>
      <c r="T104" s="70">
        <f t="shared" si="18"/>
        <v>0</v>
      </c>
      <c r="U104" s="70">
        <f t="shared" si="18"/>
        <v>0</v>
      </c>
      <c r="V104" s="69">
        <f t="shared" si="18"/>
        <v>0</v>
      </c>
      <c r="W104" s="50">
        <f t="shared" si="18"/>
        <v>0</v>
      </c>
      <c r="X104" s="70">
        <f t="shared" si="18"/>
        <v>0</v>
      </c>
      <c r="Y104" s="70">
        <f t="shared" si="18"/>
        <v>0</v>
      </c>
      <c r="Z104" s="70">
        <f t="shared" si="18"/>
        <v>0</v>
      </c>
      <c r="AA104" s="69">
        <f t="shared" si="18"/>
        <v>0</v>
      </c>
      <c r="AB104" s="50">
        <f t="shared" si="18"/>
        <v>0</v>
      </c>
      <c r="AC104" s="70">
        <f t="shared" si="18"/>
        <v>0</v>
      </c>
      <c r="AD104" s="70">
        <f t="shared" si="18"/>
        <v>0</v>
      </c>
      <c r="AE104" s="70">
        <f t="shared" si="18"/>
        <v>0</v>
      </c>
      <c r="AF104" s="69">
        <f t="shared" si="18"/>
        <v>0</v>
      </c>
      <c r="AG104" s="50">
        <f t="shared" si="18"/>
        <v>0</v>
      </c>
      <c r="AH104" s="70">
        <f t="shared" si="18"/>
        <v>0</v>
      </c>
      <c r="AI104" s="70">
        <f t="shared" si="18"/>
        <v>0</v>
      </c>
      <c r="AJ104" s="70">
        <f t="shared" si="18"/>
        <v>0</v>
      </c>
      <c r="AK104" s="69">
        <f t="shared" si="18"/>
        <v>0</v>
      </c>
      <c r="AL104" s="50">
        <f t="shared" si="18"/>
        <v>0</v>
      </c>
      <c r="AM104" s="70">
        <f t="shared" si="18"/>
        <v>0</v>
      </c>
      <c r="AN104" s="70">
        <f t="shared" si="18"/>
        <v>0</v>
      </c>
      <c r="AO104" s="70">
        <f t="shared" si="18"/>
        <v>0</v>
      </c>
      <c r="AP104" s="69">
        <f t="shared" si="18"/>
        <v>0</v>
      </c>
      <c r="AQ104" s="50">
        <f t="shared" si="18"/>
        <v>0</v>
      </c>
      <c r="AR104" s="70">
        <f t="shared" si="18"/>
        <v>0</v>
      </c>
      <c r="AS104" s="70">
        <f aca="true" t="shared" si="19" ref="AS104:BK104">SUM(AS103,AS100)</f>
        <v>0</v>
      </c>
      <c r="AT104" s="70">
        <f t="shared" si="19"/>
        <v>0</v>
      </c>
      <c r="AU104" s="69">
        <f t="shared" si="19"/>
        <v>0</v>
      </c>
      <c r="AV104" s="50">
        <f t="shared" si="19"/>
        <v>0</v>
      </c>
      <c r="AW104" s="70">
        <f t="shared" si="19"/>
        <v>20.325446261</v>
      </c>
      <c r="AX104" s="70">
        <f t="shared" si="19"/>
        <v>0</v>
      </c>
      <c r="AY104" s="70">
        <f t="shared" si="19"/>
        <v>0</v>
      </c>
      <c r="AZ104" s="69">
        <f t="shared" si="19"/>
        <v>57.150604797</v>
      </c>
      <c r="BA104" s="50">
        <f t="shared" si="19"/>
        <v>0</v>
      </c>
      <c r="BB104" s="70">
        <f t="shared" si="19"/>
        <v>0</v>
      </c>
      <c r="BC104" s="70">
        <f t="shared" si="19"/>
        <v>0</v>
      </c>
      <c r="BD104" s="70">
        <f t="shared" si="19"/>
        <v>0</v>
      </c>
      <c r="BE104" s="69">
        <f t="shared" si="19"/>
        <v>0</v>
      </c>
      <c r="BF104" s="50">
        <f t="shared" si="19"/>
        <v>0</v>
      </c>
      <c r="BG104" s="70">
        <f t="shared" si="19"/>
        <v>0</v>
      </c>
      <c r="BH104" s="70">
        <f t="shared" si="19"/>
        <v>0</v>
      </c>
      <c r="BI104" s="70">
        <f t="shared" si="19"/>
        <v>0</v>
      </c>
      <c r="BJ104" s="69">
        <f t="shared" si="19"/>
        <v>3E-09</v>
      </c>
      <c r="BK104" s="96">
        <f t="shared" si="19"/>
        <v>77.47605106099999</v>
      </c>
      <c r="BL104" s="103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1:64" ht="4.5" customHeight="1">
      <c r="A105" s="11"/>
      <c r="B105" s="18"/>
      <c r="C105" s="124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6"/>
      <c r="BL105" s="103"/>
    </row>
    <row r="106" spans="1:64" ht="12.75">
      <c r="A106" s="11" t="s">
        <v>20</v>
      </c>
      <c r="B106" s="17" t="s">
        <v>21</v>
      </c>
      <c r="C106" s="124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6"/>
      <c r="BL106" s="103"/>
    </row>
    <row r="107" spans="1:64" ht="12.75">
      <c r="A107" s="11" t="s">
        <v>67</v>
      </c>
      <c r="B107" s="18" t="s">
        <v>22</v>
      </c>
      <c r="C107" s="124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6"/>
      <c r="BL107" s="103"/>
    </row>
    <row r="108" spans="1:64" ht="12.75">
      <c r="A108" s="11"/>
      <c r="B108" s="24" t="s">
        <v>146</v>
      </c>
      <c r="C108" s="71">
        <v>0</v>
      </c>
      <c r="D108" s="53">
        <v>78.260012878</v>
      </c>
      <c r="E108" s="45">
        <v>0</v>
      </c>
      <c r="F108" s="45">
        <v>0</v>
      </c>
      <c r="G108" s="54">
        <v>0</v>
      </c>
      <c r="H108" s="71">
        <v>11.889834379</v>
      </c>
      <c r="I108" s="45">
        <v>4.654420529</v>
      </c>
      <c r="J108" s="45">
        <v>0</v>
      </c>
      <c r="K108" s="45">
        <v>0</v>
      </c>
      <c r="L108" s="54">
        <v>22.310966649999997</v>
      </c>
      <c r="M108" s="71">
        <v>0</v>
      </c>
      <c r="N108" s="53">
        <v>0</v>
      </c>
      <c r="O108" s="45">
        <v>0</v>
      </c>
      <c r="P108" s="45">
        <v>0</v>
      </c>
      <c r="Q108" s="54">
        <v>0</v>
      </c>
      <c r="R108" s="71">
        <v>3.925746655</v>
      </c>
      <c r="S108" s="45">
        <v>0</v>
      </c>
      <c r="T108" s="45">
        <v>0</v>
      </c>
      <c r="U108" s="45">
        <v>0</v>
      </c>
      <c r="V108" s="54">
        <v>1.303875824</v>
      </c>
      <c r="W108" s="71">
        <v>0</v>
      </c>
      <c r="X108" s="45">
        <v>0</v>
      </c>
      <c r="Y108" s="45">
        <v>0</v>
      </c>
      <c r="Z108" s="45">
        <v>0</v>
      </c>
      <c r="AA108" s="54">
        <v>0</v>
      </c>
      <c r="AB108" s="71">
        <v>0</v>
      </c>
      <c r="AC108" s="45">
        <v>0</v>
      </c>
      <c r="AD108" s="45">
        <v>0</v>
      </c>
      <c r="AE108" s="45">
        <v>0</v>
      </c>
      <c r="AF108" s="54">
        <v>0</v>
      </c>
      <c r="AG108" s="71">
        <v>0</v>
      </c>
      <c r="AH108" s="45">
        <v>0</v>
      </c>
      <c r="AI108" s="45">
        <v>0</v>
      </c>
      <c r="AJ108" s="45">
        <v>0</v>
      </c>
      <c r="AK108" s="54">
        <v>0</v>
      </c>
      <c r="AL108" s="71">
        <v>0.00046016400000000005</v>
      </c>
      <c r="AM108" s="45">
        <v>0</v>
      </c>
      <c r="AN108" s="45">
        <v>0</v>
      </c>
      <c r="AO108" s="45">
        <v>0</v>
      </c>
      <c r="AP108" s="54">
        <v>0</v>
      </c>
      <c r="AQ108" s="71">
        <v>0</v>
      </c>
      <c r="AR108" s="53">
        <v>0</v>
      </c>
      <c r="AS108" s="45">
        <v>0</v>
      </c>
      <c r="AT108" s="45">
        <v>0</v>
      </c>
      <c r="AU108" s="54">
        <v>0</v>
      </c>
      <c r="AV108" s="71">
        <v>17.29653576</v>
      </c>
      <c r="AW108" s="45">
        <v>33.56576581754078</v>
      </c>
      <c r="AX108" s="45">
        <v>0</v>
      </c>
      <c r="AY108" s="45">
        <v>0</v>
      </c>
      <c r="AZ108" s="54">
        <v>43.696795011</v>
      </c>
      <c r="BA108" s="71">
        <v>0</v>
      </c>
      <c r="BB108" s="53">
        <v>0</v>
      </c>
      <c r="BC108" s="45">
        <v>0</v>
      </c>
      <c r="BD108" s="45">
        <v>0</v>
      </c>
      <c r="BE108" s="54">
        <v>0</v>
      </c>
      <c r="BF108" s="71">
        <v>3.4706143430000003</v>
      </c>
      <c r="BG108" s="53">
        <v>1.434561503</v>
      </c>
      <c r="BH108" s="45">
        <v>0</v>
      </c>
      <c r="BI108" s="45">
        <v>0</v>
      </c>
      <c r="BJ108" s="54">
        <v>2.9053204420000003</v>
      </c>
      <c r="BK108" s="61">
        <v>224.7149099555408</v>
      </c>
      <c r="BL108" s="103"/>
    </row>
    <row r="109" spans="1:64" ht="12.75">
      <c r="A109" s="11"/>
      <c r="B109" s="24" t="s">
        <v>147</v>
      </c>
      <c r="C109" s="71">
        <v>0</v>
      </c>
      <c r="D109" s="53">
        <v>0.38871885899999997</v>
      </c>
      <c r="E109" s="45">
        <v>0</v>
      </c>
      <c r="F109" s="45">
        <v>0</v>
      </c>
      <c r="G109" s="54">
        <v>0</v>
      </c>
      <c r="H109" s="71">
        <v>0.349404881</v>
      </c>
      <c r="I109" s="45">
        <v>1.120619511</v>
      </c>
      <c r="J109" s="45">
        <v>0</v>
      </c>
      <c r="K109" s="45">
        <v>0</v>
      </c>
      <c r="L109" s="54">
        <v>0.264406382</v>
      </c>
      <c r="M109" s="71">
        <v>0</v>
      </c>
      <c r="N109" s="53">
        <v>0</v>
      </c>
      <c r="O109" s="45">
        <v>0</v>
      </c>
      <c r="P109" s="45">
        <v>0</v>
      </c>
      <c r="Q109" s="54">
        <v>0</v>
      </c>
      <c r="R109" s="71">
        <v>0.11914729699999999</v>
      </c>
      <c r="S109" s="45">
        <v>0</v>
      </c>
      <c r="T109" s="45">
        <v>0</v>
      </c>
      <c r="U109" s="45">
        <v>0</v>
      </c>
      <c r="V109" s="54">
        <v>0.008165289</v>
      </c>
      <c r="W109" s="71">
        <v>0</v>
      </c>
      <c r="X109" s="45">
        <v>0</v>
      </c>
      <c r="Y109" s="45">
        <v>0</v>
      </c>
      <c r="Z109" s="45">
        <v>0</v>
      </c>
      <c r="AA109" s="54">
        <v>0</v>
      </c>
      <c r="AB109" s="71">
        <v>0</v>
      </c>
      <c r="AC109" s="45">
        <v>0</v>
      </c>
      <c r="AD109" s="45">
        <v>0</v>
      </c>
      <c r="AE109" s="45">
        <v>0</v>
      </c>
      <c r="AF109" s="54">
        <v>0</v>
      </c>
      <c r="AG109" s="71">
        <v>0</v>
      </c>
      <c r="AH109" s="45">
        <v>0</v>
      </c>
      <c r="AI109" s="45">
        <v>0</v>
      </c>
      <c r="AJ109" s="45">
        <v>0</v>
      </c>
      <c r="AK109" s="54">
        <v>0</v>
      </c>
      <c r="AL109" s="71">
        <v>0</v>
      </c>
      <c r="AM109" s="45">
        <v>0</v>
      </c>
      <c r="AN109" s="45">
        <v>0</v>
      </c>
      <c r="AO109" s="45">
        <v>0</v>
      </c>
      <c r="AP109" s="54">
        <v>0</v>
      </c>
      <c r="AQ109" s="71">
        <v>0</v>
      </c>
      <c r="AR109" s="53">
        <v>11.152468545</v>
      </c>
      <c r="AS109" s="45">
        <v>0</v>
      </c>
      <c r="AT109" s="45">
        <v>0</v>
      </c>
      <c r="AU109" s="54">
        <v>0</v>
      </c>
      <c r="AV109" s="71">
        <v>1.3205668059999998</v>
      </c>
      <c r="AW109" s="45">
        <v>0.170575322</v>
      </c>
      <c r="AX109" s="45">
        <v>0</v>
      </c>
      <c r="AY109" s="45">
        <v>0</v>
      </c>
      <c r="AZ109" s="54">
        <v>8.554426261000001</v>
      </c>
      <c r="BA109" s="71">
        <v>0</v>
      </c>
      <c r="BB109" s="53">
        <v>0</v>
      </c>
      <c r="BC109" s="45">
        <v>0</v>
      </c>
      <c r="BD109" s="45">
        <v>0</v>
      </c>
      <c r="BE109" s="54">
        <v>0</v>
      </c>
      <c r="BF109" s="71">
        <v>0.369662958</v>
      </c>
      <c r="BG109" s="53">
        <v>0.077644592</v>
      </c>
      <c r="BH109" s="45">
        <v>0</v>
      </c>
      <c r="BI109" s="45">
        <v>0</v>
      </c>
      <c r="BJ109" s="54">
        <v>0.016559719</v>
      </c>
      <c r="BK109" s="61">
        <v>23.912366421999998</v>
      </c>
      <c r="BL109" s="103"/>
    </row>
    <row r="110" spans="1:64" ht="12.75">
      <c r="A110" s="11"/>
      <c r="B110" s="24" t="s">
        <v>148</v>
      </c>
      <c r="C110" s="71">
        <v>0</v>
      </c>
      <c r="D110" s="53">
        <v>0.363033239</v>
      </c>
      <c r="E110" s="45">
        <v>0</v>
      </c>
      <c r="F110" s="45">
        <v>0</v>
      </c>
      <c r="G110" s="54">
        <v>0</v>
      </c>
      <c r="H110" s="71">
        <v>0.8338714060000001</v>
      </c>
      <c r="I110" s="45">
        <v>0.007544272</v>
      </c>
      <c r="J110" s="45">
        <v>0</v>
      </c>
      <c r="K110" s="45">
        <v>0</v>
      </c>
      <c r="L110" s="54">
        <v>1.051872664</v>
      </c>
      <c r="M110" s="71">
        <v>0</v>
      </c>
      <c r="N110" s="53">
        <v>0</v>
      </c>
      <c r="O110" s="45">
        <v>0</v>
      </c>
      <c r="P110" s="45">
        <v>0</v>
      </c>
      <c r="Q110" s="54">
        <v>0</v>
      </c>
      <c r="R110" s="71">
        <v>0.33315915399999996</v>
      </c>
      <c r="S110" s="45">
        <v>0</v>
      </c>
      <c r="T110" s="45">
        <v>0</v>
      </c>
      <c r="U110" s="45">
        <v>0</v>
      </c>
      <c r="V110" s="54">
        <v>0.178626358</v>
      </c>
      <c r="W110" s="71">
        <v>0</v>
      </c>
      <c r="X110" s="45">
        <v>0</v>
      </c>
      <c r="Y110" s="45">
        <v>0</v>
      </c>
      <c r="Z110" s="45">
        <v>0</v>
      </c>
      <c r="AA110" s="54">
        <v>0</v>
      </c>
      <c r="AB110" s="71">
        <v>0</v>
      </c>
      <c r="AC110" s="45">
        <v>0</v>
      </c>
      <c r="AD110" s="45">
        <v>0</v>
      </c>
      <c r="AE110" s="45">
        <v>0</v>
      </c>
      <c r="AF110" s="54">
        <v>0</v>
      </c>
      <c r="AG110" s="71">
        <v>0</v>
      </c>
      <c r="AH110" s="45">
        <v>0</v>
      </c>
      <c r="AI110" s="45">
        <v>0</v>
      </c>
      <c r="AJ110" s="45">
        <v>0</v>
      </c>
      <c r="AK110" s="54">
        <v>0</v>
      </c>
      <c r="AL110" s="71">
        <v>0.00047417299999999993</v>
      </c>
      <c r="AM110" s="45">
        <v>0</v>
      </c>
      <c r="AN110" s="45">
        <v>0</v>
      </c>
      <c r="AO110" s="45">
        <v>0</v>
      </c>
      <c r="AP110" s="54">
        <v>0</v>
      </c>
      <c r="AQ110" s="71">
        <v>0</v>
      </c>
      <c r="AR110" s="53">
        <v>0</v>
      </c>
      <c r="AS110" s="45">
        <v>0</v>
      </c>
      <c r="AT110" s="45">
        <v>0</v>
      </c>
      <c r="AU110" s="54">
        <v>0</v>
      </c>
      <c r="AV110" s="71">
        <v>3.893975548</v>
      </c>
      <c r="AW110" s="45">
        <v>0.65132769</v>
      </c>
      <c r="AX110" s="45">
        <v>0</v>
      </c>
      <c r="AY110" s="45">
        <v>0</v>
      </c>
      <c r="AZ110" s="54">
        <v>3.990587477</v>
      </c>
      <c r="BA110" s="71">
        <v>0</v>
      </c>
      <c r="BB110" s="53">
        <v>0</v>
      </c>
      <c r="BC110" s="45">
        <v>0</v>
      </c>
      <c r="BD110" s="45">
        <v>0</v>
      </c>
      <c r="BE110" s="54">
        <v>0</v>
      </c>
      <c r="BF110" s="71">
        <v>1.036125086</v>
      </c>
      <c r="BG110" s="53">
        <v>0.009796213</v>
      </c>
      <c r="BH110" s="45">
        <v>0</v>
      </c>
      <c r="BI110" s="45">
        <v>0</v>
      </c>
      <c r="BJ110" s="54">
        <v>0.119503365</v>
      </c>
      <c r="BK110" s="61">
        <v>12.469896645</v>
      </c>
      <c r="BL110" s="103"/>
    </row>
    <row r="111" spans="1:64" ht="12.75">
      <c r="A111" s="11"/>
      <c r="B111" s="24" t="s">
        <v>149</v>
      </c>
      <c r="C111" s="71">
        <v>0</v>
      </c>
      <c r="D111" s="53">
        <v>19.682958775</v>
      </c>
      <c r="E111" s="45">
        <v>0</v>
      </c>
      <c r="F111" s="45">
        <v>0</v>
      </c>
      <c r="G111" s="54">
        <v>0</v>
      </c>
      <c r="H111" s="71">
        <v>12.246336309</v>
      </c>
      <c r="I111" s="45">
        <v>14.928540883</v>
      </c>
      <c r="J111" s="45">
        <v>0</v>
      </c>
      <c r="K111" s="45">
        <v>0</v>
      </c>
      <c r="L111" s="54">
        <v>75.896375301</v>
      </c>
      <c r="M111" s="71">
        <v>0</v>
      </c>
      <c r="N111" s="53">
        <v>0</v>
      </c>
      <c r="O111" s="45">
        <v>0</v>
      </c>
      <c r="P111" s="45">
        <v>0</v>
      </c>
      <c r="Q111" s="54">
        <v>0</v>
      </c>
      <c r="R111" s="71">
        <v>3.1471102459999996</v>
      </c>
      <c r="S111" s="45">
        <v>0</v>
      </c>
      <c r="T111" s="45">
        <v>0</v>
      </c>
      <c r="U111" s="45">
        <v>0</v>
      </c>
      <c r="V111" s="54">
        <v>2.352542997</v>
      </c>
      <c r="W111" s="71">
        <v>0</v>
      </c>
      <c r="X111" s="45">
        <v>0</v>
      </c>
      <c r="Y111" s="45">
        <v>0</v>
      </c>
      <c r="Z111" s="45">
        <v>0</v>
      </c>
      <c r="AA111" s="54">
        <v>0</v>
      </c>
      <c r="AB111" s="71">
        <v>0.067125015</v>
      </c>
      <c r="AC111" s="45">
        <v>0</v>
      </c>
      <c r="AD111" s="45">
        <v>0</v>
      </c>
      <c r="AE111" s="45">
        <v>0</v>
      </c>
      <c r="AF111" s="54">
        <v>0</v>
      </c>
      <c r="AG111" s="71">
        <v>0</v>
      </c>
      <c r="AH111" s="45">
        <v>0</v>
      </c>
      <c r="AI111" s="45">
        <v>0</v>
      </c>
      <c r="AJ111" s="45">
        <v>0</v>
      </c>
      <c r="AK111" s="54">
        <v>0</v>
      </c>
      <c r="AL111" s="71">
        <v>0.041853767</v>
      </c>
      <c r="AM111" s="45">
        <v>0</v>
      </c>
      <c r="AN111" s="45">
        <v>0</v>
      </c>
      <c r="AO111" s="45">
        <v>0</v>
      </c>
      <c r="AP111" s="54">
        <v>0</v>
      </c>
      <c r="AQ111" s="71">
        <v>0</v>
      </c>
      <c r="AR111" s="53">
        <v>0</v>
      </c>
      <c r="AS111" s="45">
        <v>0</v>
      </c>
      <c r="AT111" s="45">
        <v>0</v>
      </c>
      <c r="AU111" s="54">
        <v>0</v>
      </c>
      <c r="AV111" s="71">
        <v>53.366983403999996</v>
      </c>
      <c r="AW111" s="45">
        <v>4.839748020999999</v>
      </c>
      <c r="AX111" s="45">
        <v>0</v>
      </c>
      <c r="AY111" s="45">
        <v>0</v>
      </c>
      <c r="AZ111" s="54">
        <v>117.943896352</v>
      </c>
      <c r="BA111" s="71">
        <v>0</v>
      </c>
      <c r="BB111" s="53">
        <v>0</v>
      </c>
      <c r="BC111" s="45">
        <v>0</v>
      </c>
      <c r="BD111" s="45">
        <v>0</v>
      </c>
      <c r="BE111" s="54">
        <v>0</v>
      </c>
      <c r="BF111" s="71">
        <v>11.260047181</v>
      </c>
      <c r="BG111" s="53">
        <v>2.209693176</v>
      </c>
      <c r="BH111" s="45">
        <v>0</v>
      </c>
      <c r="BI111" s="45">
        <v>0</v>
      </c>
      <c r="BJ111" s="54">
        <v>4.619486955</v>
      </c>
      <c r="BK111" s="61">
        <v>322.6026983819999</v>
      </c>
      <c r="BL111" s="103"/>
    </row>
    <row r="112" spans="1:64" ht="12.75">
      <c r="A112" s="11"/>
      <c r="B112" s="24" t="s">
        <v>150</v>
      </c>
      <c r="C112" s="71">
        <v>0</v>
      </c>
      <c r="D112" s="53">
        <v>7.183805990000001</v>
      </c>
      <c r="E112" s="45">
        <v>0</v>
      </c>
      <c r="F112" s="45">
        <v>0</v>
      </c>
      <c r="G112" s="54">
        <v>0</v>
      </c>
      <c r="H112" s="71">
        <v>1.410987288</v>
      </c>
      <c r="I112" s="45">
        <v>0.011090633</v>
      </c>
      <c r="J112" s="45">
        <v>0</v>
      </c>
      <c r="K112" s="45">
        <v>0</v>
      </c>
      <c r="L112" s="54">
        <v>5.8510865480000005</v>
      </c>
      <c r="M112" s="71">
        <v>0</v>
      </c>
      <c r="N112" s="53">
        <v>0</v>
      </c>
      <c r="O112" s="45">
        <v>0</v>
      </c>
      <c r="P112" s="45">
        <v>0</v>
      </c>
      <c r="Q112" s="54">
        <v>0</v>
      </c>
      <c r="R112" s="71">
        <v>0.655607195</v>
      </c>
      <c r="S112" s="45">
        <v>0</v>
      </c>
      <c r="T112" s="45">
        <v>0</v>
      </c>
      <c r="U112" s="45">
        <v>0</v>
      </c>
      <c r="V112" s="54">
        <v>0.057306877</v>
      </c>
      <c r="W112" s="71">
        <v>0</v>
      </c>
      <c r="X112" s="45">
        <v>0</v>
      </c>
      <c r="Y112" s="45">
        <v>0</v>
      </c>
      <c r="Z112" s="45">
        <v>0</v>
      </c>
      <c r="AA112" s="54">
        <v>0</v>
      </c>
      <c r="AB112" s="71">
        <v>0</v>
      </c>
      <c r="AC112" s="45">
        <v>0</v>
      </c>
      <c r="AD112" s="45">
        <v>0</v>
      </c>
      <c r="AE112" s="45">
        <v>0</v>
      </c>
      <c r="AF112" s="54">
        <v>0</v>
      </c>
      <c r="AG112" s="71">
        <v>0</v>
      </c>
      <c r="AH112" s="45">
        <v>0</v>
      </c>
      <c r="AI112" s="45">
        <v>0</v>
      </c>
      <c r="AJ112" s="45">
        <v>0</v>
      </c>
      <c r="AK112" s="54">
        <v>0</v>
      </c>
      <c r="AL112" s="71">
        <v>0</v>
      </c>
      <c r="AM112" s="45">
        <v>0</v>
      </c>
      <c r="AN112" s="45">
        <v>0</v>
      </c>
      <c r="AO112" s="45">
        <v>0</v>
      </c>
      <c r="AP112" s="54">
        <v>0</v>
      </c>
      <c r="AQ112" s="71">
        <v>0</v>
      </c>
      <c r="AR112" s="53">
        <v>0</v>
      </c>
      <c r="AS112" s="45">
        <v>0</v>
      </c>
      <c r="AT112" s="45">
        <v>0</v>
      </c>
      <c r="AU112" s="54">
        <v>0</v>
      </c>
      <c r="AV112" s="71">
        <v>3.769709026</v>
      </c>
      <c r="AW112" s="45">
        <v>0.029475932</v>
      </c>
      <c r="AX112" s="45">
        <v>0</v>
      </c>
      <c r="AY112" s="45">
        <v>0</v>
      </c>
      <c r="AZ112" s="54">
        <v>4.850447807</v>
      </c>
      <c r="BA112" s="71">
        <v>0</v>
      </c>
      <c r="BB112" s="53">
        <v>0</v>
      </c>
      <c r="BC112" s="45">
        <v>0</v>
      </c>
      <c r="BD112" s="45">
        <v>0</v>
      </c>
      <c r="BE112" s="54">
        <v>0</v>
      </c>
      <c r="BF112" s="71">
        <v>1.149488121</v>
      </c>
      <c r="BG112" s="53">
        <v>0.00266618</v>
      </c>
      <c r="BH112" s="45">
        <v>0</v>
      </c>
      <c r="BI112" s="45">
        <v>0</v>
      </c>
      <c r="BJ112" s="54">
        <v>0.193132176</v>
      </c>
      <c r="BK112" s="61">
        <v>25.164803773</v>
      </c>
      <c r="BL112" s="103"/>
    </row>
    <row r="113" spans="1:64" ht="12.75">
      <c r="A113" s="11"/>
      <c r="B113" s="24" t="s">
        <v>151</v>
      </c>
      <c r="C113" s="71">
        <v>0</v>
      </c>
      <c r="D113" s="53">
        <v>7.005568223999999</v>
      </c>
      <c r="E113" s="45">
        <v>0</v>
      </c>
      <c r="F113" s="45">
        <v>0</v>
      </c>
      <c r="G113" s="54">
        <v>0</v>
      </c>
      <c r="H113" s="71">
        <v>1.040006311</v>
      </c>
      <c r="I113" s="45">
        <v>0.743560372</v>
      </c>
      <c r="J113" s="45">
        <v>0</v>
      </c>
      <c r="K113" s="45">
        <v>0</v>
      </c>
      <c r="L113" s="54">
        <v>0.991668301</v>
      </c>
      <c r="M113" s="71">
        <v>0</v>
      </c>
      <c r="N113" s="53">
        <v>0</v>
      </c>
      <c r="O113" s="45">
        <v>0</v>
      </c>
      <c r="P113" s="45">
        <v>0</v>
      </c>
      <c r="Q113" s="54">
        <v>0</v>
      </c>
      <c r="R113" s="71">
        <v>0.217330175</v>
      </c>
      <c r="S113" s="45">
        <v>0</v>
      </c>
      <c r="T113" s="45">
        <v>0</v>
      </c>
      <c r="U113" s="45">
        <v>0</v>
      </c>
      <c r="V113" s="54">
        <v>0.257520692</v>
      </c>
      <c r="W113" s="71">
        <v>0</v>
      </c>
      <c r="X113" s="45">
        <v>0</v>
      </c>
      <c r="Y113" s="45">
        <v>0</v>
      </c>
      <c r="Z113" s="45">
        <v>0</v>
      </c>
      <c r="AA113" s="54">
        <v>0</v>
      </c>
      <c r="AB113" s="71">
        <v>0</v>
      </c>
      <c r="AC113" s="45">
        <v>0</v>
      </c>
      <c r="AD113" s="45">
        <v>0</v>
      </c>
      <c r="AE113" s="45">
        <v>0</v>
      </c>
      <c r="AF113" s="54">
        <v>0</v>
      </c>
      <c r="AG113" s="71">
        <v>0</v>
      </c>
      <c r="AH113" s="45">
        <v>0</v>
      </c>
      <c r="AI113" s="45">
        <v>0</v>
      </c>
      <c r="AJ113" s="45">
        <v>0</v>
      </c>
      <c r="AK113" s="54">
        <v>0</v>
      </c>
      <c r="AL113" s="71">
        <v>0</v>
      </c>
      <c r="AM113" s="45">
        <v>0</v>
      </c>
      <c r="AN113" s="45">
        <v>0</v>
      </c>
      <c r="AO113" s="45">
        <v>0</v>
      </c>
      <c r="AP113" s="54">
        <v>0</v>
      </c>
      <c r="AQ113" s="71">
        <v>0</v>
      </c>
      <c r="AR113" s="53">
        <v>0</v>
      </c>
      <c r="AS113" s="45">
        <v>0</v>
      </c>
      <c r="AT113" s="45">
        <v>0</v>
      </c>
      <c r="AU113" s="54">
        <v>0</v>
      </c>
      <c r="AV113" s="71">
        <v>2.618774541</v>
      </c>
      <c r="AW113" s="45">
        <v>0.247734413</v>
      </c>
      <c r="AX113" s="45">
        <v>0</v>
      </c>
      <c r="AY113" s="45">
        <v>0</v>
      </c>
      <c r="AZ113" s="54">
        <v>13.09012783</v>
      </c>
      <c r="BA113" s="71">
        <v>0</v>
      </c>
      <c r="BB113" s="53">
        <v>0</v>
      </c>
      <c r="BC113" s="45">
        <v>0</v>
      </c>
      <c r="BD113" s="45">
        <v>0</v>
      </c>
      <c r="BE113" s="54">
        <v>0</v>
      </c>
      <c r="BF113" s="71">
        <v>0.289133702</v>
      </c>
      <c r="BG113" s="53">
        <v>0</v>
      </c>
      <c r="BH113" s="45">
        <v>0</v>
      </c>
      <c r="BI113" s="45">
        <v>0</v>
      </c>
      <c r="BJ113" s="54">
        <v>0.161547617</v>
      </c>
      <c r="BK113" s="61">
        <v>26.662972178</v>
      </c>
      <c r="BL113" s="103"/>
    </row>
    <row r="114" spans="1:64" ht="12.75">
      <c r="A114" s="36"/>
      <c r="B114" s="38" t="s">
        <v>74</v>
      </c>
      <c r="C114" s="79">
        <f aca="true" t="shared" si="20" ref="C114:AH114">SUM(C108:C113)</f>
        <v>0</v>
      </c>
      <c r="D114" s="79">
        <f t="shared" si="20"/>
        <v>112.884097965</v>
      </c>
      <c r="E114" s="79">
        <f t="shared" si="20"/>
        <v>0</v>
      </c>
      <c r="F114" s="79">
        <f t="shared" si="20"/>
        <v>0</v>
      </c>
      <c r="G114" s="79">
        <f t="shared" si="20"/>
        <v>0</v>
      </c>
      <c r="H114" s="79">
        <f t="shared" si="20"/>
        <v>27.770440574</v>
      </c>
      <c r="I114" s="79">
        <f t="shared" si="20"/>
        <v>21.4657762</v>
      </c>
      <c r="J114" s="79">
        <f t="shared" si="20"/>
        <v>0</v>
      </c>
      <c r="K114" s="79">
        <f t="shared" si="20"/>
        <v>0</v>
      </c>
      <c r="L114" s="79">
        <f t="shared" si="20"/>
        <v>106.36637584600001</v>
      </c>
      <c r="M114" s="79">
        <f t="shared" si="20"/>
        <v>0</v>
      </c>
      <c r="N114" s="79">
        <f t="shared" si="20"/>
        <v>0</v>
      </c>
      <c r="O114" s="79">
        <f t="shared" si="20"/>
        <v>0</v>
      </c>
      <c r="P114" s="79">
        <f t="shared" si="20"/>
        <v>0</v>
      </c>
      <c r="Q114" s="79">
        <f t="shared" si="20"/>
        <v>0</v>
      </c>
      <c r="R114" s="79">
        <f t="shared" si="20"/>
        <v>8.398100721999999</v>
      </c>
      <c r="S114" s="79">
        <f t="shared" si="20"/>
        <v>0</v>
      </c>
      <c r="T114" s="79">
        <f t="shared" si="20"/>
        <v>0</v>
      </c>
      <c r="U114" s="79">
        <f t="shared" si="20"/>
        <v>0</v>
      </c>
      <c r="V114" s="79">
        <f t="shared" si="20"/>
        <v>4.158038037</v>
      </c>
      <c r="W114" s="79">
        <f t="shared" si="20"/>
        <v>0</v>
      </c>
      <c r="X114" s="79">
        <f t="shared" si="20"/>
        <v>0</v>
      </c>
      <c r="Y114" s="79">
        <f t="shared" si="20"/>
        <v>0</v>
      </c>
      <c r="Z114" s="79">
        <f t="shared" si="20"/>
        <v>0</v>
      </c>
      <c r="AA114" s="79">
        <f t="shared" si="20"/>
        <v>0</v>
      </c>
      <c r="AB114" s="79">
        <f t="shared" si="20"/>
        <v>0.067125015</v>
      </c>
      <c r="AC114" s="79">
        <f t="shared" si="20"/>
        <v>0</v>
      </c>
      <c r="AD114" s="79">
        <f t="shared" si="20"/>
        <v>0</v>
      </c>
      <c r="AE114" s="79">
        <f t="shared" si="20"/>
        <v>0</v>
      </c>
      <c r="AF114" s="79">
        <f t="shared" si="20"/>
        <v>0</v>
      </c>
      <c r="AG114" s="79">
        <f t="shared" si="20"/>
        <v>0</v>
      </c>
      <c r="AH114" s="79">
        <f t="shared" si="20"/>
        <v>0</v>
      </c>
      <c r="AI114" s="79">
        <f aca="true" t="shared" si="21" ref="AI114:BK114">SUM(AI108:AI113)</f>
        <v>0</v>
      </c>
      <c r="AJ114" s="79">
        <f t="shared" si="21"/>
        <v>0</v>
      </c>
      <c r="AK114" s="79">
        <f t="shared" si="21"/>
        <v>0</v>
      </c>
      <c r="AL114" s="79">
        <f t="shared" si="21"/>
        <v>0.042788104</v>
      </c>
      <c r="AM114" s="79">
        <f t="shared" si="21"/>
        <v>0</v>
      </c>
      <c r="AN114" s="79">
        <f t="shared" si="21"/>
        <v>0</v>
      </c>
      <c r="AO114" s="79">
        <f t="shared" si="21"/>
        <v>0</v>
      </c>
      <c r="AP114" s="79">
        <f t="shared" si="21"/>
        <v>0</v>
      </c>
      <c r="AQ114" s="79">
        <f t="shared" si="21"/>
        <v>0</v>
      </c>
      <c r="AR114" s="79">
        <f t="shared" si="21"/>
        <v>11.152468545</v>
      </c>
      <c r="AS114" s="79">
        <f t="shared" si="21"/>
        <v>0</v>
      </c>
      <c r="AT114" s="79">
        <f t="shared" si="21"/>
        <v>0</v>
      </c>
      <c r="AU114" s="79">
        <f t="shared" si="21"/>
        <v>0</v>
      </c>
      <c r="AV114" s="79">
        <f t="shared" si="21"/>
        <v>82.26654508499999</v>
      </c>
      <c r="AW114" s="79">
        <f t="shared" si="21"/>
        <v>39.50462719554078</v>
      </c>
      <c r="AX114" s="79">
        <f t="shared" si="21"/>
        <v>0</v>
      </c>
      <c r="AY114" s="79">
        <f t="shared" si="21"/>
        <v>0</v>
      </c>
      <c r="AZ114" s="79">
        <f t="shared" si="21"/>
        <v>192.126280738</v>
      </c>
      <c r="BA114" s="79">
        <f t="shared" si="21"/>
        <v>0</v>
      </c>
      <c r="BB114" s="79">
        <f t="shared" si="21"/>
        <v>0</v>
      </c>
      <c r="BC114" s="79">
        <f t="shared" si="21"/>
        <v>0</v>
      </c>
      <c r="BD114" s="79">
        <f t="shared" si="21"/>
        <v>0</v>
      </c>
      <c r="BE114" s="79">
        <f t="shared" si="21"/>
        <v>0</v>
      </c>
      <c r="BF114" s="79">
        <f t="shared" si="21"/>
        <v>17.575071391</v>
      </c>
      <c r="BG114" s="79">
        <f t="shared" si="21"/>
        <v>3.734361664</v>
      </c>
      <c r="BH114" s="79">
        <f t="shared" si="21"/>
        <v>0</v>
      </c>
      <c r="BI114" s="79">
        <f t="shared" si="21"/>
        <v>0</v>
      </c>
      <c r="BJ114" s="79">
        <f t="shared" si="21"/>
        <v>8.015550273999999</v>
      </c>
      <c r="BK114" s="93">
        <f t="shared" si="21"/>
        <v>635.5276473555408</v>
      </c>
      <c r="BL114" s="103"/>
    </row>
    <row r="115" spans="1:64" ht="4.5" customHeight="1">
      <c r="A115" s="11"/>
      <c r="B115" s="21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6"/>
      <c r="BL115" s="103"/>
    </row>
    <row r="116" spans="1:64" ht="12.75">
      <c r="A116" s="36"/>
      <c r="B116" s="81" t="s">
        <v>88</v>
      </c>
      <c r="C116" s="82">
        <f aca="true" t="shared" si="22" ref="C116:AH116">+C114++C95+C90+C62+C104</f>
        <v>0</v>
      </c>
      <c r="D116" s="82">
        <f t="shared" si="22"/>
        <v>3448.600495495</v>
      </c>
      <c r="E116" s="82">
        <f t="shared" si="22"/>
        <v>0</v>
      </c>
      <c r="F116" s="82">
        <f t="shared" si="22"/>
        <v>0</v>
      </c>
      <c r="G116" s="82">
        <f t="shared" si="22"/>
        <v>0</v>
      </c>
      <c r="H116" s="82">
        <f t="shared" si="22"/>
        <v>1972.971673936</v>
      </c>
      <c r="I116" s="82">
        <f t="shared" si="22"/>
        <v>15246.589017911001</v>
      </c>
      <c r="J116" s="82">
        <f t="shared" si="22"/>
        <v>1204.2536002650002</v>
      </c>
      <c r="K116" s="82">
        <f t="shared" si="22"/>
        <v>4.643537826</v>
      </c>
      <c r="L116" s="82">
        <f t="shared" si="22"/>
        <v>5581.5102949281245</v>
      </c>
      <c r="M116" s="82">
        <f t="shared" si="22"/>
        <v>0</v>
      </c>
      <c r="N116" s="82">
        <f t="shared" si="22"/>
        <v>0</v>
      </c>
      <c r="O116" s="82">
        <f t="shared" si="22"/>
        <v>0</v>
      </c>
      <c r="P116" s="82">
        <f t="shared" si="22"/>
        <v>0</v>
      </c>
      <c r="Q116" s="82">
        <f t="shared" si="22"/>
        <v>0</v>
      </c>
      <c r="R116" s="82">
        <f t="shared" si="22"/>
        <v>796.891271844</v>
      </c>
      <c r="S116" s="82">
        <f t="shared" si="22"/>
        <v>433.00348612400006</v>
      </c>
      <c r="T116" s="82">
        <f t="shared" si="22"/>
        <v>58.56902522</v>
      </c>
      <c r="U116" s="82">
        <f t="shared" si="22"/>
        <v>0</v>
      </c>
      <c r="V116" s="82">
        <f t="shared" si="22"/>
        <v>638.403095713</v>
      </c>
      <c r="W116" s="82">
        <f t="shared" si="22"/>
        <v>0</v>
      </c>
      <c r="X116" s="82">
        <f t="shared" si="22"/>
        <v>0</v>
      </c>
      <c r="Y116" s="82">
        <f t="shared" si="22"/>
        <v>0</v>
      </c>
      <c r="Z116" s="82">
        <f t="shared" si="22"/>
        <v>0</v>
      </c>
      <c r="AA116" s="82">
        <f t="shared" si="22"/>
        <v>0</v>
      </c>
      <c r="AB116" s="82">
        <f t="shared" si="22"/>
        <v>7.907033504999999</v>
      </c>
      <c r="AC116" s="82">
        <f t="shared" si="22"/>
        <v>0.048035491</v>
      </c>
      <c r="AD116" s="82">
        <f t="shared" si="22"/>
        <v>0</v>
      </c>
      <c r="AE116" s="82">
        <f t="shared" si="22"/>
        <v>0</v>
      </c>
      <c r="AF116" s="82">
        <f t="shared" si="22"/>
        <v>1.4240558319999999</v>
      </c>
      <c r="AG116" s="82">
        <f t="shared" si="22"/>
        <v>0</v>
      </c>
      <c r="AH116" s="82">
        <f t="shared" si="22"/>
        <v>0</v>
      </c>
      <c r="AI116" s="82">
        <f aca="true" t="shared" si="23" ref="AI116:BK116">+AI114++AI95+AI90+AI62+AI104</f>
        <v>0</v>
      </c>
      <c r="AJ116" s="82">
        <f t="shared" si="23"/>
        <v>0</v>
      </c>
      <c r="AK116" s="82">
        <f t="shared" si="23"/>
        <v>0</v>
      </c>
      <c r="AL116" s="82">
        <f t="shared" si="23"/>
        <v>4.393654123000002</v>
      </c>
      <c r="AM116" s="82">
        <f t="shared" si="23"/>
        <v>0</v>
      </c>
      <c r="AN116" s="82">
        <f t="shared" si="23"/>
        <v>0</v>
      </c>
      <c r="AO116" s="82">
        <f t="shared" si="23"/>
        <v>0</v>
      </c>
      <c r="AP116" s="82">
        <f t="shared" si="23"/>
        <v>0.21528428700000002</v>
      </c>
      <c r="AQ116" s="82">
        <f t="shared" si="23"/>
        <v>0.0033976870000000004</v>
      </c>
      <c r="AR116" s="82">
        <f t="shared" si="23"/>
        <v>11.458357279</v>
      </c>
      <c r="AS116" s="82">
        <f t="shared" si="23"/>
        <v>0</v>
      </c>
      <c r="AT116" s="82">
        <f t="shared" si="23"/>
        <v>0</v>
      </c>
      <c r="AU116" s="82">
        <f t="shared" si="23"/>
        <v>0</v>
      </c>
      <c r="AV116" s="82">
        <f t="shared" si="23"/>
        <v>13070.517247602636</v>
      </c>
      <c r="AW116" s="82">
        <f t="shared" si="23"/>
        <v>7557.079566789543</v>
      </c>
      <c r="AX116" s="82">
        <f t="shared" si="23"/>
        <v>52.165182191999996</v>
      </c>
      <c r="AY116" s="82">
        <f t="shared" si="23"/>
        <v>0.000203468</v>
      </c>
      <c r="AZ116" s="82">
        <f t="shared" si="23"/>
        <v>16243.791297145362</v>
      </c>
      <c r="BA116" s="82">
        <f t="shared" si="23"/>
        <v>0</v>
      </c>
      <c r="BB116" s="82">
        <f t="shared" si="23"/>
        <v>0</v>
      </c>
      <c r="BC116" s="82">
        <f t="shared" si="23"/>
        <v>0</v>
      </c>
      <c r="BD116" s="82">
        <f t="shared" si="23"/>
        <v>0</v>
      </c>
      <c r="BE116" s="82">
        <f t="shared" si="23"/>
        <v>0</v>
      </c>
      <c r="BF116" s="82">
        <f t="shared" si="23"/>
        <v>4388.53912841</v>
      </c>
      <c r="BG116" s="82">
        <f t="shared" si="23"/>
        <v>623.601725357</v>
      </c>
      <c r="BH116" s="82">
        <f t="shared" si="23"/>
        <v>56.805926621000005</v>
      </c>
      <c r="BI116" s="82">
        <f t="shared" si="23"/>
        <v>0</v>
      </c>
      <c r="BJ116" s="82">
        <f t="shared" si="23"/>
        <v>2344.4005424439997</v>
      </c>
      <c r="BK116" s="82">
        <f t="shared" si="23"/>
        <v>73747.78613749566</v>
      </c>
      <c r="BL116" s="103"/>
    </row>
    <row r="117" spans="1:63" ht="4.5" customHeight="1">
      <c r="A117" s="11"/>
      <c r="B117" s="22"/>
      <c r="C117" s="148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49"/>
    </row>
    <row r="118" spans="1:63" ht="14.25" customHeight="1">
      <c r="A118" s="11" t="s">
        <v>5</v>
      </c>
      <c r="B118" s="23" t="s">
        <v>24</v>
      </c>
      <c r="C118" s="148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49"/>
    </row>
    <row r="119" spans="1:63" ht="14.25" customHeight="1">
      <c r="A119" s="32"/>
      <c r="B119" s="28"/>
      <c r="C119" s="71">
        <v>0</v>
      </c>
      <c r="D119" s="53">
        <v>0</v>
      </c>
      <c r="E119" s="45">
        <v>0</v>
      </c>
      <c r="F119" s="45">
        <v>0</v>
      </c>
      <c r="G119" s="54">
        <v>0</v>
      </c>
      <c r="H119" s="71">
        <v>0</v>
      </c>
      <c r="I119" s="45">
        <v>0</v>
      </c>
      <c r="J119" s="45">
        <v>0</v>
      </c>
      <c r="K119" s="45">
        <v>0</v>
      </c>
      <c r="L119" s="54">
        <v>0</v>
      </c>
      <c r="M119" s="71">
        <v>0</v>
      </c>
      <c r="N119" s="53">
        <v>0</v>
      </c>
      <c r="O119" s="45">
        <v>0</v>
      </c>
      <c r="P119" s="45">
        <v>0</v>
      </c>
      <c r="Q119" s="54">
        <v>0</v>
      </c>
      <c r="R119" s="71">
        <v>0</v>
      </c>
      <c r="S119" s="45">
        <v>0</v>
      </c>
      <c r="T119" s="45">
        <v>0</v>
      </c>
      <c r="U119" s="45">
        <v>0</v>
      </c>
      <c r="V119" s="54">
        <v>0</v>
      </c>
      <c r="W119" s="71">
        <v>0</v>
      </c>
      <c r="X119" s="45">
        <v>0</v>
      </c>
      <c r="Y119" s="45">
        <v>0</v>
      </c>
      <c r="Z119" s="45">
        <v>0</v>
      </c>
      <c r="AA119" s="54">
        <v>0</v>
      </c>
      <c r="AB119" s="71">
        <v>0</v>
      </c>
      <c r="AC119" s="45">
        <v>0</v>
      </c>
      <c r="AD119" s="45">
        <v>0</v>
      </c>
      <c r="AE119" s="45">
        <v>0</v>
      </c>
      <c r="AF119" s="54">
        <v>0</v>
      </c>
      <c r="AG119" s="71">
        <v>0</v>
      </c>
      <c r="AH119" s="45">
        <v>0</v>
      </c>
      <c r="AI119" s="45">
        <v>0</v>
      </c>
      <c r="AJ119" s="45">
        <v>0</v>
      </c>
      <c r="AK119" s="54">
        <v>0</v>
      </c>
      <c r="AL119" s="71">
        <v>0</v>
      </c>
      <c r="AM119" s="45">
        <v>0</v>
      </c>
      <c r="AN119" s="45">
        <v>0</v>
      </c>
      <c r="AO119" s="45">
        <v>0</v>
      </c>
      <c r="AP119" s="54">
        <v>0</v>
      </c>
      <c r="AQ119" s="71">
        <v>0</v>
      </c>
      <c r="AR119" s="53">
        <v>0</v>
      </c>
      <c r="AS119" s="45">
        <v>0</v>
      </c>
      <c r="AT119" s="45">
        <v>0</v>
      </c>
      <c r="AU119" s="54">
        <v>0</v>
      </c>
      <c r="AV119" s="71">
        <v>0</v>
      </c>
      <c r="AW119" s="45">
        <v>0</v>
      </c>
      <c r="AX119" s="45">
        <v>0</v>
      </c>
      <c r="AY119" s="45">
        <v>0</v>
      </c>
      <c r="AZ119" s="54">
        <v>0</v>
      </c>
      <c r="BA119" s="43">
        <v>0</v>
      </c>
      <c r="BB119" s="44">
        <v>0</v>
      </c>
      <c r="BC119" s="43">
        <v>0</v>
      </c>
      <c r="BD119" s="43">
        <v>0</v>
      </c>
      <c r="BE119" s="48">
        <v>0</v>
      </c>
      <c r="BF119" s="43">
        <v>0</v>
      </c>
      <c r="BG119" s="44">
        <v>0</v>
      </c>
      <c r="BH119" s="43">
        <v>0</v>
      </c>
      <c r="BI119" s="43">
        <v>0</v>
      </c>
      <c r="BJ119" s="48">
        <v>0</v>
      </c>
      <c r="BK119" s="94">
        <f>SUM(C119:BJ119)</f>
        <v>0</v>
      </c>
    </row>
    <row r="120" spans="1:63" ht="13.5" thickBot="1">
      <c r="A120" s="40"/>
      <c r="B120" s="83" t="s">
        <v>74</v>
      </c>
      <c r="C120" s="50">
        <f>SUM(C119)</f>
        <v>0</v>
      </c>
      <c r="D120" s="70">
        <f aca="true" t="shared" si="24" ref="D120:BK120">SUM(D119)</f>
        <v>0</v>
      </c>
      <c r="E120" s="70">
        <f t="shared" si="24"/>
        <v>0</v>
      </c>
      <c r="F120" s="70">
        <f t="shared" si="24"/>
        <v>0</v>
      </c>
      <c r="G120" s="69">
        <f t="shared" si="24"/>
        <v>0</v>
      </c>
      <c r="H120" s="50">
        <f t="shared" si="24"/>
        <v>0</v>
      </c>
      <c r="I120" s="70">
        <f t="shared" si="24"/>
        <v>0</v>
      </c>
      <c r="J120" s="70">
        <f t="shared" si="24"/>
        <v>0</v>
      </c>
      <c r="K120" s="70">
        <f t="shared" si="24"/>
        <v>0</v>
      </c>
      <c r="L120" s="69">
        <f t="shared" si="24"/>
        <v>0</v>
      </c>
      <c r="M120" s="50">
        <f t="shared" si="24"/>
        <v>0</v>
      </c>
      <c r="N120" s="70">
        <f t="shared" si="24"/>
        <v>0</v>
      </c>
      <c r="O120" s="70">
        <f t="shared" si="24"/>
        <v>0</v>
      </c>
      <c r="P120" s="70">
        <f t="shared" si="24"/>
        <v>0</v>
      </c>
      <c r="Q120" s="69">
        <f t="shared" si="24"/>
        <v>0</v>
      </c>
      <c r="R120" s="50">
        <f t="shared" si="24"/>
        <v>0</v>
      </c>
      <c r="S120" s="70">
        <f t="shared" si="24"/>
        <v>0</v>
      </c>
      <c r="T120" s="70">
        <f t="shared" si="24"/>
        <v>0</v>
      </c>
      <c r="U120" s="70">
        <f t="shared" si="24"/>
        <v>0</v>
      </c>
      <c r="V120" s="69">
        <f t="shared" si="24"/>
        <v>0</v>
      </c>
      <c r="W120" s="50">
        <f t="shared" si="24"/>
        <v>0</v>
      </c>
      <c r="X120" s="70">
        <f t="shared" si="24"/>
        <v>0</v>
      </c>
      <c r="Y120" s="70">
        <f t="shared" si="24"/>
        <v>0</v>
      </c>
      <c r="Z120" s="70">
        <f t="shared" si="24"/>
        <v>0</v>
      </c>
      <c r="AA120" s="69">
        <f t="shared" si="24"/>
        <v>0</v>
      </c>
      <c r="AB120" s="50">
        <f t="shared" si="24"/>
        <v>0</v>
      </c>
      <c r="AC120" s="70">
        <f t="shared" si="24"/>
        <v>0</v>
      </c>
      <c r="AD120" s="70">
        <f t="shared" si="24"/>
        <v>0</v>
      </c>
      <c r="AE120" s="70">
        <f t="shared" si="24"/>
        <v>0</v>
      </c>
      <c r="AF120" s="69">
        <f t="shared" si="24"/>
        <v>0</v>
      </c>
      <c r="AG120" s="50">
        <f t="shared" si="24"/>
        <v>0</v>
      </c>
      <c r="AH120" s="70">
        <f t="shared" si="24"/>
        <v>0</v>
      </c>
      <c r="AI120" s="70">
        <f t="shared" si="24"/>
        <v>0</v>
      </c>
      <c r="AJ120" s="70">
        <f t="shared" si="24"/>
        <v>0</v>
      </c>
      <c r="AK120" s="69">
        <f t="shared" si="24"/>
        <v>0</v>
      </c>
      <c r="AL120" s="50">
        <f t="shared" si="24"/>
        <v>0</v>
      </c>
      <c r="AM120" s="70">
        <f t="shared" si="24"/>
        <v>0</v>
      </c>
      <c r="AN120" s="70">
        <f t="shared" si="24"/>
        <v>0</v>
      </c>
      <c r="AO120" s="70">
        <f t="shared" si="24"/>
        <v>0</v>
      </c>
      <c r="AP120" s="69">
        <f t="shared" si="24"/>
        <v>0</v>
      </c>
      <c r="AQ120" s="50">
        <f t="shared" si="24"/>
        <v>0</v>
      </c>
      <c r="AR120" s="70">
        <f t="shared" si="24"/>
        <v>0</v>
      </c>
      <c r="AS120" s="70">
        <f t="shared" si="24"/>
        <v>0</v>
      </c>
      <c r="AT120" s="70">
        <f t="shared" si="24"/>
        <v>0</v>
      </c>
      <c r="AU120" s="69">
        <f t="shared" si="24"/>
        <v>0</v>
      </c>
      <c r="AV120" s="50">
        <f t="shared" si="24"/>
        <v>0</v>
      </c>
      <c r="AW120" s="70">
        <f t="shared" si="24"/>
        <v>0</v>
      </c>
      <c r="AX120" s="70">
        <f t="shared" si="24"/>
        <v>0</v>
      </c>
      <c r="AY120" s="70">
        <f t="shared" si="24"/>
        <v>0</v>
      </c>
      <c r="AZ120" s="69">
        <f t="shared" si="24"/>
        <v>0</v>
      </c>
      <c r="BA120" s="51">
        <f t="shared" si="24"/>
        <v>0</v>
      </c>
      <c r="BB120" s="70">
        <f t="shared" si="24"/>
        <v>0</v>
      </c>
      <c r="BC120" s="70">
        <f t="shared" si="24"/>
        <v>0</v>
      </c>
      <c r="BD120" s="70">
        <f t="shared" si="24"/>
        <v>0</v>
      </c>
      <c r="BE120" s="84">
        <f t="shared" si="24"/>
        <v>0</v>
      </c>
      <c r="BF120" s="50">
        <f t="shared" si="24"/>
        <v>0</v>
      </c>
      <c r="BG120" s="70">
        <f t="shared" si="24"/>
        <v>0</v>
      </c>
      <c r="BH120" s="70">
        <f t="shared" si="24"/>
        <v>0</v>
      </c>
      <c r="BI120" s="70">
        <f t="shared" si="24"/>
        <v>0</v>
      </c>
      <c r="BJ120" s="69">
        <f t="shared" si="24"/>
        <v>0</v>
      </c>
      <c r="BK120" s="95">
        <f t="shared" si="24"/>
        <v>0</v>
      </c>
    </row>
    <row r="121" spans="1:63" ht="6" customHeight="1">
      <c r="A121" s="4"/>
      <c r="B121" s="16"/>
      <c r="C121" s="27"/>
      <c r="D121" s="34"/>
      <c r="E121" s="27"/>
      <c r="F121" s="27"/>
      <c r="G121" s="27"/>
      <c r="H121" s="27"/>
      <c r="I121" s="27"/>
      <c r="J121" s="27"/>
      <c r="K121" s="27"/>
      <c r="L121" s="27"/>
      <c r="M121" s="27"/>
      <c r="N121" s="34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34"/>
      <c r="AS121" s="27"/>
      <c r="AT121" s="27"/>
      <c r="AU121" s="27"/>
      <c r="AV121" s="27"/>
      <c r="AW121" s="27"/>
      <c r="AX121" s="27"/>
      <c r="AY121" s="27"/>
      <c r="AZ121" s="27"/>
      <c r="BA121" s="27"/>
      <c r="BB121" s="34"/>
      <c r="BC121" s="27"/>
      <c r="BD121" s="27"/>
      <c r="BE121" s="27"/>
      <c r="BF121" s="27"/>
      <c r="BG121" s="34"/>
      <c r="BH121" s="27"/>
      <c r="BI121" s="27"/>
      <c r="BJ121" s="27"/>
      <c r="BK121" s="30"/>
    </row>
    <row r="122" spans="1:63" ht="12.75">
      <c r="A122" s="4"/>
      <c r="B122" s="4" t="s">
        <v>104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41" t="s">
        <v>89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30"/>
    </row>
    <row r="123" spans="1:63" ht="12.75">
      <c r="A123" s="4"/>
      <c r="B123" s="4" t="s">
        <v>105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42" t="s">
        <v>90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30"/>
    </row>
    <row r="124" spans="3:63" ht="12.75">
      <c r="C124" s="27"/>
      <c r="D124" s="27"/>
      <c r="E124" s="27"/>
      <c r="F124" s="27"/>
      <c r="G124" s="27"/>
      <c r="H124" s="27"/>
      <c r="I124" s="27"/>
      <c r="J124" s="27"/>
      <c r="K124" s="27"/>
      <c r="L124" s="42" t="s">
        <v>91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30"/>
    </row>
    <row r="125" spans="2:63" ht="12.75">
      <c r="B125" s="4" t="s">
        <v>96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42" t="s">
        <v>92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30"/>
    </row>
    <row r="126" spans="2:63" ht="12.75">
      <c r="B126" s="4" t="s">
        <v>97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42" t="s">
        <v>93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30"/>
    </row>
    <row r="127" spans="2:63" ht="12.75">
      <c r="B127" s="4"/>
      <c r="C127" s="27"/>
      <c r="D127" s="27"/>
      <c r="E127" s="27"/>
      <c r="F127" s="27"/>
      <c r="G127" s="27"/>
      <c r="H127" s="27"/>
      <c r="I127" s="27"/>
      <c r="J127" s="27"/>
      <c r="K127" s="27"/>
      <c r="L127" s="42" t="s">
        <v>94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30"/>
    </row>
    <row r="131" spans="3:63" ht="12.75"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3:63" ht="12.75"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5" spans="3:63" ht="12.75"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</row>
  </sheetData>
  <sheetProtection/>
  <mergeCells count="49">
    <mergeCell ref="C115:BK115"/>
    <mergeCell ref="A1:A5"/>
    <mergeCell ref="C93:BK93"/>
    <mergeCell ref="C117:BK117"/>
    <mergeCell ref="C118:BK118"/>
    <mergeCell ref="C97:BK97"/>
    <mergeCell ref="C98:BK98"/>
    <mergeCell ref="C101:BK101"/>
    <mergeCell ref="C105:BK105"/>
    <mergeCell ref="C106:BK106"/>
    <mergeCell ref="C107:BK107"/>
    <mergeCell ref="C66:BK66"/>
    <mergeCell ref="C63:BK63"/>
    <mergeCell ref="C69:BK69"/>
    <mergeCell ref="C91:BK91"/>
    <mergeCell ref="C92:BK92"/>
    <mergeCell ref="C96:BK96"/>
    <mergeCell ref="C1:BK1"/>
    <mergeCell ref="BA3:BJ3"/>
    <mergeCell ref="BK2:BK5"/>
    <mergeCell ref="W3:AF3"/>
    <mergeCell ref="AG3:AP3"/>
    <mergeCell ref="C65:BK65"/>
    <mergeCell ref="M3:V3"/>
    <mergeCell ref="C12:BK12"/>
    <mergeCell ref="C16:BK16"/>
    <mergeCell ref="C45:BK45"/>
    <mergeCell ref="C48:BK48"/>
    <mergeCell ref="C51:BK51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8.8515625" style="0" customWidth="1"/>
    <col min="12" max="12" width="19.8515625" style="0" customWidth="1"/>
  </cols>
  <sheetData>
    <row r="2" spans="2:12" ht="12.75">
      <c r="B2" s="150" t="s">
        <v>177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2:12" ht="12.75">
      <c r="B3" s="150" t="s">
        <v>158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2:12" ht="30">
      <c r="B4" s="107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06">
        <v>0.039773262</v>
      </c>
      <c r="E5" s="101">
        <v>0.012693398</v>
      </c>
      <c r="F5" s="101">
        <v>2.938202436</v>
      </c>
      <c r="G5" s="101">
        <v>0.184754068</v>
      </c>
      <c r="H5" s="101">
        <v>0.009289337</v>
      </c>
      <c r="I5" s="101">
        <v>0</v>
      </c>
      <c r="J5" s="85">
        <v>0</v>
      </c>
      <c r="K5" s="91">
        <f>SUM(D5:J5)</f>
        <v>3.184712501</v>
      </c>
      <c r="L5" s="101">
        <v>0</v>
      </c>
    </row>
    <row r="6" spans="2:12" ht="12.75">
      <c r="B6" s="12">
        <v>2</v>
      </c>
      <c r="C6" s="14" t="s">
        <v>34</v>
      </c>
      <c r="D6" s="101">
        <v>93.065285491</v>
      </c>
      <c r="E6" s="101">
        <v>92.40872512700001</v>
      </c>
      <c r="F6" s="101">
        <v>694.497546826</v>
      </c>
      <c r="G6" s="101">
        <v>86.44140824600001</v>
      </c>
      <c r="H6" s="101">
        <v>5.195777568</v>
      </c>
      <c r="I6" s="101">
        <v>0</v>
      </c>
      <c r="J6" s="85">
        <v>0.6643042537990786</v>
      </c>
      <c r="K6" s="91">
        <f aca="true" t="shared" si="0" ref="K6:K41">SUM(D6:J6)</f>
        <v>972.2730475117991</v>
      </c>
      <c r="L6" s="101">
        <v>0</v>
      </c>
    </row>
    <row r="7" spans="2:12" ht="12.75">
      <c r="B7" s="12">
        <v>3</v>
      </c>
      <c r="C7" s="13" t="s">
        <v>35</v>
      </c>
      <c r="D7" s="101">
        <v>0.10864043999999999</v>
      </c>
      <c r="E7" s="101">
        <v>0.7552095050000001</v>
      </c>
      <c r="F7" s="101">
        <v>4.221944521</v>
      </c>
      <c r="G7" s="101">
        <v>0.182716658</v>
      </c>
      <c r="H7" s="101">
        <v>0.014548784</v>
      </c>
      <c r="I7" s="101">
        <v>0</v>
      </c>
      <c r="J7" s="85">
        <v>0</v>
      </c>
      <c r="K7" s="91">
        <f t="shared" si="0"/>
        <v>5.283059908</v>
      </c>
      <c r="L7" s="101">
        <v>0</v>
      </c>
    </row>
    <row r="8" spans="2:12" ht="12.75">
      <c r="B8" s="12">
        <v>4</v>
      </c>
      <c r="C8" s="14" t="s">
        <v>36</v>
      </c>
      <c r="D8" s="101">
        <v>64.480755041</v>
      </c>
      <c r="E8" s="101">
        <v>42.577400603</v>
      </c>
      <c r="F8" s="101">
        <v>232.129806326</v>
      </c>
      <c r="G8" s="101">
        <v>20.747933552000003</v>
      </c>
      <c r="H8" s="101">
        <v>0.836952244</v>
      </c>
      <c r="I8" s="101">
        <v>0</v>
      </c>
      <c r="J8" s="85">
        <v>0.08849740149765747</v>
      </c>
      <c r="K8" s="91">
        <f t="shared" si="0"/>
        <v>360.86134516749763</v>
      </c>
      <c r="L8" s="101">
        <v>0</v>
      </c>
    </row>
    <row r="9" spans="2:12" ht="12.75">
      <c r="B9" s="12">
        <v>5</v>
      </c>
      <c r="C9" s="14" t="s">
        <v>37</v>
      </c>
      <c r="D9" s="101">
        <v>5.717227245</v>
      </c>
      <c r="E9" s="101">
        <v>58.439996432</v>
      </c>
      <c r="F9" s="101">
        <v>332.83038472299995</v>
      </c>
      <c r="G9" s="101">
        <v>43.552748701</v>
      </c>
      <c r="H9" s="101">
        <v>1.450309439</v>
      </c>
      <c r="I9" s="101">
        <v>0</v>
      </c>
      <c r="J9" s="85">
        <v>0.005111014451373158</v>
      </c>
      <c r="K9" s="91">
        <f t="shared" si="0"/>
        <v>441.9957775544513</v>
      </c>
      <c r="L9" s="101">
        <v>0</v>
      </c>
    </row>
    <row r="10" spans="2:12" ht="12.75">
      <c r="B10" s="12">
        <v>6</v>
      </c>
      <c r="C10" s="14" t="s">
        <v>38</v>
      </c>
      <c r="D10" s="101">
        <v>12.260062027</v>
      </c>
      <c r="E10" s="101">
        <v>23.048630664999997</v>
      </c>
      <c r="F10" s="101">
        <v>150.394260514</v>
      </c>
      <c r="G10" s="101">
        <v>23.358498551</v>
      </c>
      <c r="H10" s="101">
        <v>1.58385584</v>
      </c>
      <c r="I10" s="101">
        <v>0</v>
      </c>
      <c r="J10" s="85">
        <v>0.03690189200268414</v>
      </c>
      <c r="K10" s="91">
        <f t="shared" si="0"/>
        <v>210.68220948900267</v>
      </c>
      <c r="L10" s="101">
        <v>0</v>
      </c>
    </row>
    <row r="11" spans="2:12" ht="12.75">
      <c r="B11" s="12">
        <v>7</v>
      </c>
      <c r="C11" s="14" t="s">
        <v>39</v>
      </c>
      <c r="D11" s="101">
        <v>20.021622134999998</v>
      </c>
      <c r="E11" s="101">
        <v>54.743276157000004</v>
      </c>
      <c r="F11" s="101">
        <v>231.91378930500002</v>
      </c>
      <c r="G11" s="101">
        <v>41.8505551</v>
      </c>
      <c r="H11" s="101">
        <v>2.266071029</v>
      </c>
      <c r="I11" s="101">
        <v>0</v>
      </c>
      <c r="J11" s="85">
        <v>0.010102700860600911</v>
      </c>
      <c r="K11" s="91">
        <f t="shared" si="0"/>
        <v>350.80541642686063</v>
      </c>
      <c r="L11" s="101">
        <v>0</v>
      </c>
    </row>
    <row r="12" spans="2:12" ht="12.75">
      <c r="B12" s="12">
        <v>8</v>
      </c>
      <c r="C12" s="13" t="s">
        <v>40</v>
      </c>
      <c r="D12" s="101">
        <v>0.513522598</v>
      </c>
      <c r="E12" s="101">
        <v>0.6006395409999999</v>
      </c>
      <c r="F12" s="101">
        <v>11.991423409000001</v>
      </c>
      <c r="G12" s="101">
        <v>1.019938397</v>
      </c>
      <c r="H12" s="101">
        <v>0.007713527</v>
      </c>
      <c r="I12" s="101">
        <v>0</v>
      </c>
      <c r="J12" s="85">
        <v>0</v>
      </c>
      <c r="K12" s="91">
        <f t="shared" si="0"/>
        <v>14.133237472000001</v>
      </c>
      <c r="L12" s="101">
        <v>0</v>
      </c>
    </row>
    <row r="13" spans="2:12" ht="12.75">
      <c r="B13" s="12">
        <v>9</v>
      </c>
      <c r="C13" s="13" t="s">
        <v>41</v>
      </c>
      <c r="D13" s="101">
        <v>0.06979706899999999</v>
      </c>
      <c r="E13" s="101">
        <v>0.350923924</v>
      </c>
      <c r="F13" s="101">
        <v>6.971207529</v>
      </c>
      <c r="G13" s="101">
        <v>0.571490054</v>
      </c>
      <c r="H13" s="101">
        <v>0.013523544</v>
      </c>
      <c r="I13" s="101">
        <v>0</v>
      </c>
      <c r="J13" s="85">
        <v>0</v>
      </c>
      <c r="K13" s="91">
        <f t="shared" si="0"/>
        <v>7.9769421199999995</v>
      </c>
      <c r="L13" s="101">
        <v>0</v>
      </c>
    </row>
    <row r="14" spans="2:12" ht="12.75">
      <c r="B14" s="12">
        <v>10</v>
      </c>
      <c r="C14" s="14" t="s">
        <v>42</v>
      </c>
      <c r="D14" s="101">
        <v>17.858771292</v>
      </c>
      <c r="E14" s="101">
        <v>169.876258695</v>
      </c>
      <c r="F14" s="101">
        <v>386.00407560099995</v>
      </c>
      <c r="G14" s="101">
        <v>78.13043528300001</v>
      </c>
      <c r="H14" s="101">
        <v>1.832485854</v>
      </c>
      <c r="I14" s="101">
        <v>0</v>
      </c>
      <c r="J14" s="85">
        <v>0.006074830382784824</v>
      </c>
      <c r="K14" s="91">
        <f t="shared" si="0"/>
        <v>653.7081015553827</v>
      </c>
      <c r="L14" s="101">
        <v>0</v>
      </c>
    </row>
    <row r="15" spans="2:12" ht="12.75">
      <c r="B15" s="12">
        <v>11</v>
      </c>
      <c r="C15" s="14" t="s">
        <v>43</v>
      </c>
      <c r="D15" s="101">
        <v>286.76983509499996</v>
      </c>
      <c r="E15" s="101">
        <v>688.87231282</v>
      </c>
      <c r="F15" s="101">
        <v>3128.849446819</v>
      </c>
      <c r="G15" s="101">
        <v>582.021482234</v>
      </c>
      <c r="H15" s="101">
        <v>21.594785328</v>
      </c>
      <c r="I15" s="101">
        <v>0</v>
      </c>
      <c r="J15" s="85">
        <v>1.4185765641755628</v>
      </c>
      <c r="K15" s="91">
        <f t="shared" si="0"/>
        <v>4709.526438860177</v>
      </c>
      <c r="L15" s="101">
        <v>0</v>
      </c>
    </row>
    <row r="16" spans="2:12" ht="12.75">
      <c r="B16" s="12">
        <v>12</v>
      </c>
      <c r="C16" s="14" t="s">
        <v>44</v>
      </c>
      <c r="D16" s="101">
        <v>357.89435549</v>
      </c>
      <c r="E16" s="101">
        <v>1440.211825088</v>
      </c>
      <c r="F16" s="101">
        <v>901.193807549</v>
      </c>
      <c r="G16" s="101">
        <v>95.16413934500001</v>
      </c>
      <c r="H16" s="101">
        <v>13.867430696000001</v>
      </c>
      <c r="I16" s="101">
        <v>0</v>
      </c>
      <c r="J16" s="85">
        <v>0.15997587484125966</v>
      </c>
      <c r="K16" s="91">
        <f t="shared" si="0"/>
        <v>2808.491534042841</v>
      </c>
      <c r="L16" s="101">
        <v>0</v>
      </c>
    </row>
    <row r="17" spans="2:12" ht="12.75">
      <c r="B17" s="12">
        <v>13</v>
      </c>
      <c r="C17" s="14" t="s">
        <v>45</v>
      </c>
      <c r="D17" s="101">
        <v>1.5368456019999999</v>
      </c>
      <c r="E17" s="101">
        <v>3.6467225299999995</v>
      </c>
      <c r="F17" s="101">
        <v>48.364287099</v>
      </c>
      <c r="G17" s="101">
        <v>5.669247428</v>
      </c>
      <c r="H17" s="101">
        <v>0.31203611000000003</v>
      </c>
      <c r="I17" s="101">
        <v>0</v>
      </c>
      <c r="J17" s="85">
        <v>0</v>
      </c>
      <c r="K17" s="91">
        <f t="shared" si="0"/>
        <v>59.529138769</v>
      </c>
      <c r="L17" s="101">
        <v>0</v>
      </c>
    </row>
    <row r="18" spans="2:12" ht="12.75">
      <c r="B18" s="12">
        <v>14</v>
      </c>
      <c r="C18" s="14" t="s">
        <v>46</v>
      </c>
      <c r="D18" s="101">
        <v>0.816693774</v>
      </c>
      <c r="E18" s="101">
        <v>1.176778055</v>
      </c>
      <c r="F18" s="101">
        <v>25.733042927</v>
      </c>
      <c r="G18" s="101">
        <v>1.196307225</v>
      </c>
      <c r="H18" s="101">
        <v>0.30639578700000003</v>
      </c>
      <c r="I18" s="101">
        <v>0</v>
      </c>
      <c r="J18" s="85">
        <v>2.440246260642244E-07</v>
      </c>
      <c r="K18" s="91">
        <f t="shared" si="0"/>
        <v>29.229218012024624</v>
      </c>
      <c r="L18" s="101">
        <v>0</v>
      </c>
    </row>
    <row r="19" spans="2:12" ht="12.75">
      <c r="B19" s="12">
        <v>15</v>
      </c>
      <c r="C19" s="14" t="s">
        <v>47</v>
      </c>
      <c r="D19" s="101">
        <v>16.078009553</v>
      </c>
      <c r="E19" s="101">
        <v>46.050280864</v>
      </c>
      <c r="F19" s="101">
        <v>397.344377215</v>
      </c>
      <c r="G19" s="101">
        <v>92.168171335</v>
      </c>
      <c r="H19" s="101">
        <v>1.1833173289999999</v>
      </c>
      <c r="I19" s="101">
        <v>0</v>
      </c>
      <c r="J19" s="85">
        <v>0.003432775756387467</v>
      </c>
      <c r="K19" s="91">
        <f t="shared" si="0"/>
        <v>552.8275890717565</v>
      </c>
      <c r="L19" s="101">
        <v>0</v>
      </c>
    </row>
    <row r="20" spans="2:12" ht="12.75">
      <c r="B20" s="12">
        <v>16</v>
      </c>
      <c r="C20" s="14" t="s">
        <v>48</v>
      </c>
      <c r="D20" s="101">
        <v>726.222151585</v>
      </c>
      <c r="E20" s="101">
        <v>1454.8454468246741</v>
      </c>
      <c r="F20" s="101">
        <v>2381.161003219</v>
      </c>
      <c r="G20" s="101">
        <v>264.17547403000003</v>
      </c>
      <c r="H20" s="101">
        <v>40.903923383999995</v>
      </c>
      <c r="I20" s="101">
        <v>0</v>
      </c>
      <c r="J20" s="85">
        <v>2.764668460132717</v>
      </c>
      <c r="K20" s="91">
        <f t="shared" si="0"/>
        <v>4870.072667502807</v>
      </c>
      <c r="L20" s="101">
        <v>0</v>
      </c>
    </row>
    <row r="21" spans="2:12" ht="12.75">
      <c r="B21" s="12">
        <v>17</v>
      </c>
      <c r="C21" s="14" t="s">
        <v>49</v>
      </c>
      <c r="D21" s="101">
        <v>115.848504022</v>
      </c>
      <c r="E21" s="101">
        <v>117.092222217</v>
      </c>
      <c r="F21" s="101">
        <v>590.584629774</v>
      </c>
      <c r="G21" s="101">
        <v>82.132564621</v>
      </c>
      <c r="H21" s="101">
        <v>5.846438212</v>
      </c>
      <c r="I21" s="101">
        <v>0</v>
      </c>
      <c r="J21" s="85">
        <v>0.853287173257509</v>
      </c>
      <c r="K21" s="91">
        <f t="shared" si="0"/>
        <v>912.3576460192575</v>
      </c>
      <c r="L21" s="101">
        <v>0</v>
      </c>
    </row>
    <row r="22" spans="2:12" ht="12.75">
      <c r="B22" s="12">
        <v>18</v>
      </c>
      <c r="C22" s="13" t="s">
        <v>50</v>
      </c>
      <c r="D22" s="101">
        <v>9.8581E-05</v>
      </c>
      <c r="E22" s="101">
        <v>0</v>
      </c>
      <c r="F22" s="101">
        <v>0.24556976999999997</v>
      </c>
      <c r="G22" s="101">
        <v>0</v>
      </c>
      <c r="H22" s="101">
        <v>0</v>
      </c>
      <c r="I22" s="101">
        <v>0</v>
      </c>
      <c r="J22" s="85">
        <v>0</v>
      </c>
      <c r="K22" s="91">
        <f t="shared" si="0"/>
        <v>0.24566835099999995</v>
      </c>
      <c r="L22" s="101">
        <v>0</v>
      </c>
    </row>
    <row r="23" spans="2:12" ht="12.75">
      <c r="B23" s="12">
        <v>19</v>
      </c>
      <c r="C23" s="14" t="s">
        <v>51</v>
      </c>
      <c r="D23" s="101">
        <v>27.272417027</v>
      </c>
      <c r="E23" s="101">
        <v>127.405135826</v>
      </c>
      <c r="F23" s="101">
        <v>654.677305244</v>
      </c>
      <c r="G23" s="101">
        <v>98.45306474099999</v>
      </c>
      <c r="H23" s="101">
        <v>3.2904072120000003</v>
      </c>
      <c r="I23" s="101">
        <v>0</v>
      </c>
      <c r="J23" s="85">
        <v>0.1366027081075762</v>
      </c>
      <c r="K23" s="91">
        <f t="shared" si="0"/>
        <v>911.2349327581076</v>
      </c>
      <c r="L23" s="101">
        <v>0</v>
      </c>
    </row>
    <row r="24" spans="2:12" ht="12.75">
      <c r="B24" s="12">
        <v>20</v>
      </c>
      <c r="C24" s="14" t="s">
        <v>52</v>
      </c>
      <c r="D24" s="101">
        <v>6795.470895655</v>
      </c>
      <c r="E24" s="101">
        <v>11916.798629416002</v>
      </c>
      <c r="F24" s="101">
        <v>10617.33245752</v>
      </c>
      <c r="G24" s="101">
        <v>2394.977072205</v>
      </c>
      <c r="H24" s="101">
        <v>383.8077789895408</v>
      </c>
      <c r="I24" s="101">
        <v>0</v>
      </c>
      <c r="J24" s="85">
        <v>65.53569436562432</v>
      </c>
      <c r="K24" s="91">
        <f t="shared" si="0"/>
        <v>32173.92252815117</v>
      </c>
      <c r="L24" s="101">
        <v>0</v>
      </c>
    </row>
    <row r="25" spans="2:12" ht="12.75">
      <c r="B25" s="12">
        <v>21</v>
      </c>
      <c r="C25" s="13" t="s">
        <v>53</v>
      </c>
      <c r="D25" s="101">
        <v>0.260362447</v>
      </c>
      <c r="E25" s="101">
        <v>0.255002948</v>
      </c>
      <c r="F25" s="101">
        <v>4.118594852</v>
      </c>
      <c r="G25" s="101">
        <v>0.256015407</v>
      </c>
      <c r="H25" s="101">
        <v>0.065419503</v>
      </c>
      <c r="I25" s="101">
        <v>0</v>
      </c>
      <c r="J25" s="85">
        <v>0</v>
      </c>
      <c r="K25" s="91">
        <f t="shared" si="0"/>
        <v>4.955395157</v>
      </c>
      <c r="L25" s="101">
        <v>0</v>
      </c>
    </row>
    <row r="26" spans="2:12" ht="12.75">
      <c r="B26" s="12">
        <v>22</v>
      </c>
      <c r="C26" s="14" t="s">
        <v>54</v>
      </c>
      <c r="D26" s="101">
        <v>0.43353422699999994</v>
      </c>
      <c r="E26" s="101">
        <v>5.181547227</v>
      </c>
      <c r="F26" s="101">
        <v>11.864392382</v>
      </c>
      <c r="G26" s="101">
        <v>0.44488920099999996</v>
      </c>
      <c r="H26" s="101">
        <v>0.096762656</v>
      </c>
      <c r="I26" s="101">
        <v>0</v>
      </c>
      <c r="J26" s="85">
        <v>0.0017930116107778996</v>
      </c>
      <c r="K26" s="91">
        <f t="shared" si="0"/>
        <v>18.022918704610777</v>
      </c>
      <c r="L26" s="101">
        <v>0</v>
      </c>
    </row>
    <row r="27" spans="2:12" ht="12.75">
      <c r="B27" s="12">
        <v>23</v>
      </c>
      <c r="C27" s="13" t="s">
        <v>55</v>
      </c>
      <c r="D27" s="101">
        <v>0</v>
      </c>
      <c r="E27" s="101">
        <v>0.345877009</v>
      </c>
      <c r="F27" s="101">
        <v>1.3042155309999999</v>
      </c>
      <c r="G27" s="101">
        <v>0.167238096</v>
      </c>
      <c r="H27" s="101">
        <v>6.1876E-05</v>
      </c>
      <c r="I27" s="101">
        <v>0</v>
      </c>
      <c r="J27" s="85">
        <v>0</v>
      </c>
      <c r="K27" s="91">
        <f t="shared" si="0"/>
        <v>1.8173925119999998</v>
      </c>
      <c r="L27" s="101">
        <v>0</v>
      </c>
    </row>
    <row r="28" spans="2:12" ht="12.75">
      <c r="B28" s="12">
        <v>24</v>
      </c>
      <c r="C28" s="13" t="s">
        <v>56</v>
      </c>
      <c r="D28" s="101">
        <v>0.050872153999999996</v>
      </c>
      <c r="E28" s="101">
        <v>0.491307663</v>
      </c>
      <c r="F28" s="101">
        <v>8.506221162000001</v>
      </c>
      <c r="G28" s="101">
        <v>0.115741243</v>
      </c>
      <c r="H28" s="101">
        <v>0.041512677000000005</v>
      </c>
      <c r="I28" s="101">
        <v>0</v>
      </c>
      <c r="J28" s="85">
        <v>0.052364919140953814</v>
      </c>
      <c r="K28" s="91">
        <f t="shared" si="0"/>
        <v>9.258019818140955</v>
      </c>
      <c r="L28" s="101">
        <v>0</v>
      </c>
    </row>
    <row r="29" spans="2:12" ht="12.75">
      <c r="B29" s="12">
        <v>25</v>
      </c>
      <c r="C29" s="14" t="s">
        <v>99</v>
      </c>
      <c r="D29" s="101">
        <v>2475.724219273</v>
      </c>
      <c r="E29" s="101">
        <v>1727.178866183</v>
      </c>
      <c r="F29" s="101">
        <v>2310.412620778</v>
      </c>
      <c r="G29" s="101">
        <v>309.4328168973652</v>
      </c>
      <c r="H29" s="101">
        <v>33.151219677</v>
      </c>
      <c r="I29" s="101">
        <v>0</v>
      </c>
      <c r="J29" s="85">
        <v>1.2795044081937579</v>
      </c>
      <c r="K29" s="91">
        <f t="shared" si="0"/>
        <v>6857.17924721656</v>
      </c>
      <c r="L29" s="101">
        <v>0</v>
      </c>
    </row>
    <row r="30" spans="2:12" ht="12.75">
      <c r="B30" s="12">
        <v>26</v>
      </c>
      <c r="C30" s="14" t="s">
        <v>100</v>
      </c>
      <c r="D30" s="101">
        <v>19.739321284</v>
      </c>
      <c r="E30" s="101">
        <v>44.251144903</v>
      </c>
      <c r="F30" s="101">
        <v>288.92182723099995</v>
      </c>
      <c r="G30" s="101">
        <v>58.174211754</v>
      </c>
      <c r="H30" s="101">
        <v>1.9608251260000003</v>
      </c>
      <c r="I30" s="101">
        <v>0</v>
      </c>
      <c r="J30" s="85">
        <v>0.059189067808839854</v>
      </c>
      <c r="K30" s="91">
        <f t="shared" si="0"/>
        <v>413.10651936580877</v>
      </c>
      <c r="L30" s="101">
        <v>0</v>
      </c>
    </row>
    <row r="31" spans="2:12" ht="12.75">
      <c r="B31" s="12">
        <v>27</v>
      </c>
      <c r="C31" s="14" t="s">
        <v>15</v>
      </c>
      <c r="D31" s="101">
        <v>441.03133741899995</v>
      </c>
      <c r="E31" s="101">
        <v>412.536534528</v>
      </c>
      <c r="F31" s="101">
        <v>2021.551709601</v>
      </c>
      <c r="G31" s="101">
        <v>301.50590367899997</v>
      </c>
      <c r="H31" s="101">
        <v>25.453288461000003</v>
      </c>
      <c r="I31" s="101">
        <v>0</v>
      </c>
      <c r="J31" s="85">
        <v>0</v>
      </c>
      <c r="K31" s="91">
        <f t="shared" si="0"/>
        <v>3202.0787736879997</v>
      </c>
      <c r="L31" s="101">
        <v>0</v>
      </c>
    </row>
    <row r="32" spans="2:12" ht="12.75">
      <c r="B32" s="12">
        <v>28</v>
      </c>
      <c r="C32" s="14" t="s">
        <v>101</v>
      </c>
      <c r="D32" s="101">
        <v>1.8463037079999998</v>
      </c>
      <c r="E32" s="101">
        <v>3.606260231</v>
      </c>
      <c r="F32" s="101">
        <v>17.360749135</v>
      </c>
      <c r="G32" s="101">
        <v>1.9503676260000002</v>
      </c>
      <c r="H32" s="101">
        <v>1.152550132</v>
      </c>
      <c r="I32" s="101">
        <v>0</v>
      </c>
      <c r="J32" s="85">
        <v>0.05838329849357579</v>
      </c>
      <c r="K32" s="91">
        <f t="shared" si="0"/>
        <v>25.97461413049358</v>
      </c>
      <c r="L32" s="101">
        <v>0</v>
      </c>
    </row>
    <row r="33" spans="2:12" ht="12.75">
      <c r="B33" s="12">
        <v>29</v>
      </c>
      <c r="C33" s="14" t="s">
        <v>57</v>
      </c>
      <c r="D33" s="101">
        <v>31.021301355000002</v>
      </c>
      <c r="E33" s="101">
        <v>125.16138548800001</v>
      </c>
      <c r="F33" s="101">
        <v>578.034987559</v>
      </c>
      <c r="G33" s="101">
        <v>50.35558215</v>
      </c>
      <c r="H33" s="101">
        <v>3.9003098979999997</v>
      </c>
      <c r="I33" s="101">
        <v>0</v>
      </c>
      <c r="J33" s="85">
        <v>0.016000043998695018</v>
      </c>
      <c r="K33" s="91">
        <f t="shared" si="0"/>
        <v>788.4895664939988</v>
      </c>
      <c r="L33" s="101">
        <v>0</v>
      </c>
    </row>
    <row r="34" spans="2:12" ht="12.75">
      <c r="B34" s="12">
        <v>30</v>
      </c>
      <c r="C34" s="14" t="s">
        <v>58</v>
      </c>
      <c r="D34" s="101">
        <v>44.912789025</v>
      </c>
      <c r="E34" s="101">
        <v>483.569849131</v>
      </c>
      <c r="F34" s="101">
        <v>921.756609797</v>
      </c>
      <c r="G34" s="101">
        <v>95.43259014099999</v>
      </c>
      <c r="H34" s="101">
        <v>4.473668518</v>
      </c>
      <c r="I34" s="101">
        <v>0</v>
      </c>
      <c r="J34" s="85">
        <v>0.15853588552285472</v>
      </c>
      <c r="K34" s="91">
        <f t="shared" si="0"/>
        <v>1550.304042497523</v>
      </c>
      <c r="L34" s="101">
        <v>0</v>
      </c>
    </row>
    <row r="35" spans="2:12" ht="12.75">
      <c r="B35" s="12">
        <v>31</v>
      </c>
      <c r="C35" s="13" t="s">
        <v>59</v>
      </c>
      <c r="D35" s="101">
        <v>1.03268825</v>
      </c>
      <c r="E35" s="101">
        <v>1.7315448629999999</v>
      </c>
      <c r="F35" s="101">
        <v>18.371750665</v>
      </c>
      <c r="G35" s="101">
        <v>1.827345993</v>
      </c>
      <c r="H35" s="101">
        <v>0.020616391</v>
      </c>
      <c r="I35" s="101">
        <v>0</v>
      </c>
      <c r="J35" s="85">
        <v>0</v>
      </c>
      <c r="K35" s="91">
        <f t="shared" si="0"/>
        <v>22.983946162000002</v>
      </c>
      <c r="L35" s="101">
        <v>0</v>
      </c>
    </row>
    <row r="36" spans="2:12" ht="12.75">
      <c r="B36" s="12">
        <v>32</v>
      </c>
      <c r="C36" s="14" t="s">
        <v>60</v>
      </c>
      <c r="D36" s="101">
        <v>436.317878517</v>
      </c>
      <c r="E36" s="101">
        <v>579.391299902</v>
      </c>
      <c r="F36" s="101">
        <v>1539.483499773</v>
      </c>
      <c r="G36" s="101">
        <v>337.27491771399997</v>
      </c>
      <c r="H36" s="101">
        <v>37.778742951</v>
      </c>
      <c r="I36" s="101">
        <v>0</v>
      </c>
      <c r="J36" s="85">
        <v>0.8483439664073262</v>
      </c>
      <c r="K36" s="91">
        <f t="shared" si="0"/>
        <v>2931.0946828234073</v>
      </c>
      <c r="L36" s="101">
        <v>0</v>
      </c>
    </row>
    <row r="37" spans="2:12" ht="12.75">
      <c r="B37" s="12">
        <v>33</v>
      </c>
      <c r="C37" s="14" t="s">
        <v>95</v>
      </c>
      <c r="D37" s="101">
        <v>6.242016197</v>
      </c>
      <c r="E37" s="101">
        <v>26.476738035</v>
      </c>
      <c r="F37" s="101">
        <v>47.495646839</v>
      </c>
      <c r="G37" s="102">
        <v>4.534564594</v>
      </c>
      <c r="H37" s="102">
        <v>0.508701093</v>
      </c>
      <c r="I37" s="101">
        <v>0</v>
      </c>
      <c r="J37" s="85">
        <v>2.8577326198240836</v>
      </c>
      <c r="K37" s="91">
        <f t="shared" si="0"/>
        <v>88.11539937782408</v>
      </c>
      <c r="L37" s="101">
        <v>0</v>
      </c>
    </row>
    <row r="38" spans="2:12" ht="12.75">
      <c r="B38" s="12">
        <v>34</v>
      </c>
      <c r="C38" s="14" t="s">
        <v>61</v>
      </c>
      <c r="D38" s="101">
        <v>0.098417161</v>
      </c>
      <c r="E38" s="101">
        <v>0.027991121</v>
      </c>
      <c r="F38" s="101">
        <v>4.067669437</v>
      </c>
      <c r="G38" s="101">
        <v>0.116277697</v>
      </c>
      <c r="H38" s="101">
        <v>0.0074209440000000005</v>
      </c>
      <c r="I38" s="101">
        <v>0</v>
      </c>
      <c r="J38" s="85">
        <v>0.0005997311893238421</v>
      </c>
      <c r="K38" s="91">
        <f t="shared" si="0"/>
        <v>4.318376091189323</v>
      </c>
      <c r="L38" s="101">
        <v>0</v>
      </c>
    </row>
    <row r="39" spans="2:12" ht="12.75">
      <c r="B39" s="12">
        <v>35</v>
      </c>
      <c r="C39" s="14" t="s">
        <v>62</v>
      </c>
      <c r="D39" s="101">
        <v>738.453900969</v>
      </c>
      <c r="E39" s="101">
        <v>382.587222745</v>
      </c>
      <c r="F39" s="101">
        <v>1763.5206634400001</v>
      </c>
      <c r="G39" s="101">
        <v>293.344711567</v>
      </c>
      <c r="H39" s="101">
        <v>11.138182965</v>
      </c>
      <c r="I39" s="101">
        <v>0</v>
      </c>
      <c r="J39" s="85">
        <v>0.30341899992512633</v>
      </c>
      <c r="K39" s="91">
        <f t="shared" si="0"/>
        <v>3189.348100685925</v>
      </c>
      <c r="L39" s="101">
        <v>0</v>
      </c>
    </row>
    <row r="40" spans="2:12" ht="12.75">
      <c r="B40" s="12">
        <v>36</v>
      </c>
      <c r="C40" s="14" t="s">
        <v>63</v>
      </c>
      <c r="D40" s="101">
        <v>13.019678343999999</v>
      </c>
      <c r="E40" s="101">
        <v>21.274045788</v>
      </c>
      <c r="F40" s="101">
        <v>238.98020278500002</v>
      </c>
      <c r="G40" s="101">
        <v>25.214506911</v>
      </c>
      <c r="H40" s="101">
        <v>0.99101116</v>
      </c>
      <c r="I40" s="101">
        <v>0</v>
      </c>
      <c r="J40" s="85">
        <v>0.011401481262056734</v>
      </c>
      <c r="K40" s="91">
        <f t="shared" si="0"/>
        <v>299.4908464692621</v>
      </c>
      <c r="L40" s="101">
        <v>0</v>
      </c>
    </row>
    <row r="41" spans="2:12" ht="12.75">
      <c r="B41" s="12">
        <v>37</v>
      </c>
      <c r="C41" s="14" t="s">
        <v>64</v>
      </c>
      <c r="D41" s="101">
        <v>842.194857504</v>
      </c>
      <c r="E41" s="101">
        <v>1295.535638559</v>
      </c>
      <c r="F41" s="101">
        <v>1816.319253085</v>
      </c>
      <c r="G41" s="101">
        <v>308.248055916</v>
      </c>
      <c r="H41" s="101">
        <v>30.464313114</v>
      </c>
      <c r="I41" s="101">
        <v>0</v>
      </c>
      <c r="J41" s="85">
        <v>0.14555336870852786</v>
      </c>
      <c r="K41" s="91">
        <f t="shared" si="0"/>
        <v>4292.907671546709</v>
      </c>
      <c r="L41" s="101">
        <v>0</v>
      </c>
    </row>
    <row r="42" spans="2:12" ht="15">
      <c r="B42" s="15" t="s">
        <v>11</v>
      </c>
      <c r="C42" s="86"/>
      <c r="D42" s="104">
        <f aca="true" t="shared" si="1" ref="D42:L42">SUM(D5:D41)</f>
        <v>13594.424740818002</v>
      </c>
      <c r="E42" s="104">
        <f t="shared" si="1"/>
        <v>21348.515364011673</v>
      </c>
      <c r="F42" s="104">
        <f t="shared" si="1"/>
        <v>32391.449182377994</v>
      </c>
      <c r="G42" s="104">
        <f t="shared" si="1"/>
        <v>5700.393738360366</v>
      </c>
      <c r="H42" s="104">
        <f t="shared" si="1"/>
        <v>635.527647355541</v>
      </c>
      <c r="I42" s="104">
        <f t="shared" si="1"/>
        <v>0</v>
      </c>
      <c r="J42" s="104">
        <f t="shared" si="1"/>
        <v>77.47605106100005</v>
      </c>
      <c r="K42" s="104">
        <f t="shared" si="1"/>
        <v>73747.78672398458</v>
      </c>
      <c r="L42" s="104">
        <f t="shared" si="1"/>
        <v>0</v>
      </c>
    </row>
    <row r="43" spans="2:6" ht="12.75">
      <c r="B43" t="s">
        <v>80</v>
      </c>
      <c r="E43" s="2"/>
      <c r="F43" s="97"/>
    </row>
    <row r="44" spans="4:12" ht="12.75">
      <c r="D44" s="105"/>
      <c r="E44" s="105"/>
      <c r="F44" s="105"/>
      <c r="G44" s="105"/>
      <c r="H44" s="105"/>
      <c r="I44" s="105"/>
      <c r="J44" s="105"/>
      <c r="K44" s="105"/>
      <c r="L44" s="105"/>
    </row>
    <row r="47" spans="4:10" ht="12.75">
      <c r="D47" s="110"/>
      <c r="E47" s="110"/>
      <c r="F47" s="110"/>
      <c r="G47" s="110"/>
      <c r="H47" s="110"/>
      <c r="I47" s="110"/>
      <c r="J47" s="110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2014-03-24T10:58:12Z</cp:lastPrinted>
  <dcterms:created xsi:type="dcterms:W3CDTF">2014-01-06T04:43:23Z</dcterms:created>
  <dcterms:modified xsi:type="dcterms:W3CDTF">2020-04-13T11:56:40Z</dcterms:modified>
  <cp:category/>
  <cp:version/>
  <cp:contentType/>
  <cp:contentStatus/>
</cp:coreProperties>
</file>