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<sst xmlns="http://schemas.openxmlformats.org/spreadsheetml/2006/main" count="208" uniqueCount="175">
  <si>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</si>
  <si>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</si>
  <si>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</si>
  <si>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</si>
  <si>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</si>
  <si>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</si>
  <si>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</si>
  <si>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</si>
  <si>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</si>
  <si>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</si>
  <si>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</si>
  <si>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</si>
  <si>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</si>
  <si>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</si>
  <si>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</si>
  <si>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</si>
  <si>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</si>
  <si>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</si>
  <si>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</si>
  <si>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</si>
  <si>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</si>
  <si>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</si>
  <si>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</si>
  <si>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</si>
  <si>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</si>
  <si>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</si>
  <si>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</si>
  <si>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</si>
  <si>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</si>
  <si>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</si>
  <si>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</si>
  <si>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</si>
  <si>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</si>
  <si>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</si>
  <si>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</si>
  <si>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</si>
  <si>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</si>
  <si>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</si>
  <si>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</si>
  <si>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</si>
  <si>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</si>
  <si>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</si>
  <si>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</si>
  <si>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</si>
  <si>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</si>
  <si>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</si>
  <si>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</si>
  <si>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</si>
  <si>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</si>
  <si>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</si>
  <si>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</si>
  <si>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</si>
  <si>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</si>
  <si>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</si>
  <si>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</si>
  <si>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</si>
  <si>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</si>
  <si>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</si>
  <si>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</si>
  <si>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</si>
  <si>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</si>
  <si>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</si>
  <si>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</si>
  <si>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</si>
  <si>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</si>
  <si>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</si>
  <si>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</si>
  <si>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</si>
  <si>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</si>
  <si>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</si>
  <si>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</si>
  <si>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</si>
  <si>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</si>
  <si>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</si>
  <si>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</si>
  <si>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</si>
  <si>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</si>
  <si>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</si>
  <si>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</si>
  <si>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</si>
  <si>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</si>
  <si>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</si>
  <si>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</si>
  <si>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</si>
  <si>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</si>
  <si>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</si>
  <si>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</si>
  <si>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</si>
  <si>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</si>
  <si>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</si>
  <si>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</si>
  <si>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</si>
  <si>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</si>
  <si>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</si>
  <si>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</si>
  <si>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</si>
  <si>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</si>
  <si>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</si>
  <si>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</si>
  <si>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</si>
  <si>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</si>
  <si>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</si>
  <si>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</si>
  <si>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</si>
  <si>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</si>
  <si>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</si>
  <si>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Arbitrage Fund</t>
  </si>
  <si>
    <t>DSP Dynamic Asset Allocation Fund</t>
  </si>
  <si>
    <t>DSP Equity Savings Fund</t>
  </si>
  <si>
    <t>DSP Focus Fund</t>
  </si>
  <si>
    <t>DSP Midcap Fund</t>
  </si>
  <si>
    <t>DSP Natural Resources and New Energy Fund</t>
  </si>
  <si>
    <t>DSP Small Cap Fund</t>
  </si>
  <si>
    <t>DSP US Flexible Equity Fund</t>
  </si>
  <si>
    <t>DSP World Agriculture Fund</t>
  </si>
  <si>
    <t>DSP World Energy Fund</t>
  </si>
  <si>
    <t>DSP World Mining Fund</t>
  </si>
  <si>
    <t>DSP 10Y G-Sec Fund</t>
  </si>
  <si>
    <t>DSP Equity &amp; Bond Fund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</si>
  <si>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</si>
  <si>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</si>
  <si>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</si>
  <si>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</si>
  <si>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</si>
  <si>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</si>
  <si>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</si>
  <si>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</si>
  <si>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</si>
  <si>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</si>
  <si>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</si>
  <si>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</si>
  <si>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</si>
  <si>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</si>
  <si>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</si>
  <si>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Strategic Bond Fund</t>
  </si>
  <si>
    <t>DSP Value Fund</t>
  </si>
  <si>
    <t>DSP Flexi Cap Fund</t>
  </si>
  <si>
    <t>DSP Floater Fund</t>
  </si>
  <si>
    <t>DSP FMP - Series 264-60M-17D</t>
  </si>
  <si>
    <t>DSP NIFTY 50 EQUAL WEIGHT ETF</t>
  </si>
  <si>
    <t>DSP Nifty Midcap 150 Quality 50 ETF</t>
  </si>
  <si>
    <t>DSP Nifty 50 ETF</t>
  </si>
  <si>
    <t>DSP Global Innovation Fund of Fund</t>
  </si>
  <si>
    <t>DSP Nifty 50 Equal Weight Index Fund</t>
  </si>
  <si>
    <t>DSP Nifty 1D Rate Liquid ETF</t>
  </si>
  <si>
    <t>DSP Nifty Midcap 150 Quality 50 Index Fund</t>
  </si>
  <si>
    <t>DSP Silver ETF</t>
  </si>
  <si>
    <t>DSP FMP Series 267 - 1246 Days</t>
  </si>
  <si>
    <t>DSP FMP Series 268 - 1281 Days</t>
  </si>
  <si>
    <t>DSP CRISIL SDL Plus G-Sec Apr 2033 50:50 Index Fund</t>
  </si>
  <si>
    <t>DSP Nifty Bank ETF</t>
  </si>
  <si>
    <t>DSP FMP Series 270 - 1144 Days</t>
  </si>
  <si>
    <t>DSP Nifty SDL Plus G-Sec Sep 2027 50:50 Index Fund</t>
  </si>
  <si>
    <t>DSP World Gold Fund of Fund</t>
  </si>
  <si>
    <t>DSP Gold ETF</t>
  </si>
  <si>
    <t>DSP Nifty SDL Plus G-Sec Jun 2028 30:70 Index Fund</t>
  </si>
  <si>
    <t>DSP Banking &amp; PSU Debt Fund</t>
  </si>
  <si>
    <t>DSP Equity Opportunities Fund</t>
  </si>
  <si>
    <t>DSP TOP 100 Equity Fund</t>
  </si>
  <si>
    <t>DSP India T.I.G.E.R. Fund</t>
  </si>
  <si>
    <t>DSP S&amp;P BSE Sensex ETF</t>
  </si>
  <si>
    <t>DSP Nifty Private Bank ETF</t>
  </si>
  <si>
    <t>DSP Nifty IT ETF</t>
  </si>
  <si>
    <t>DSP Nifty PSU Bank ETF</t>
  </si>
  <si>
    <t>DSP Multi Asset Allocation Fund</t>
  </si>
  <si>
    <t>DSP ELSS Tax Saver Fund</t>
  </si>
  <si>
    <t>DSP Gold ETF Fund of Fund</t>
  </si>
  <si>
    <t>DSP Nifty Smallcap250 Quality 50 Index Fund</t>
  </si>
  <si>
    <t>DSP Banking &amp; Financial Services Fund</t>
  </si>
  <si>
    <t>DSP Global Allocation Fund of Fund</t>
  </si>
  <si>
    <t>DSP Multicap Fund</t>
  </si>
  <si>
    <t>DSP Gilt Fund</t>
  </si>
  <si>
    <t>DSP Nifty Healthcare ETF</t>
  </si>
  <si>
    <t>DSP Mutual Fund: Average Assets Under Management (AAUM) as on 29.02.2024 (All figures in Rs. Crore)</t>
  </si>
  <si>
    <t>Table showing State wise /Union Territory wise contribution to AAUM of category of schemes as on 29.02.2024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</si>
</sst>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9" fontId="9" fillId="0" borderId="0" xfId="42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179" fontId="1" fillId="0" borderId="11" xfId="42" applyFont="1" applyBorder="1" applyAlignment="1">
      <alignment horizontal="right" vertical="center"/>
    </xf>
    <xf numFmtId="180" fontId="1" fillId="33" borderId="12" xfId="42" applyNumberFormat="1" applyFont="1" applyFill="1" applyBorder="1" applyAlignment="1">
      <alignment horizontal="right" vertical="center"/>
    </xf>
    <xf numFmtId="180" fontId="1" fillId="33" borderId="13" xfId="42" applyNumberFormat="1" applyFont="1" applyFill="1" applyBorder="1" applyAlignment="1">
      <alignment horizontal="right" vertical="center"/>
    </xf>
    <xf numFmtId="179" fontId="1" fillId="0" borderId="10" xfId="42" applyFont="1" applyBorder="1" applyAlignment="1">
      <alignment horizontal="right" vertical="center"/>
    </xf>
    <xf numFmtId="180" fontId="1" fillId="33" borderId="14" xfId="42" applyNumberFormat="1" applyFont="1" applyFill="1" applyBorder="1" applyAlignment="1">
      <alignment horizontal="right" vertical="center"/>
    </xf>
    <xf numFmtId="179" fontId="1" fillId="0" borderId="15" xfId="42" applyFont="1" applyBorder="1" applyAlignment="1">
      <alignment horizontal="right" vertical="center"/>
    </xf>
    <xf numFmtId="179" fontId="1" fillId="33" borderId="15" xfId="42" applyFont="1" applyFill="1" applyBorder="1" applyAlignment="1">
      <alignment horizontal="right" vertical="center"/>
    </xf>
    <xf numFmtId="179" fontId="1" fillId="34" borderId="15" xfId="42" applyFont="1" applyFill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179" fontId="1" fillId="33" borderId="10" xfId="42" applyFont="1" applyFill="1" applyBorder="1" applyAlignment="1">
      <alignment horizontal="right" vertical="center"/>
    </xf>
    <xf numFmtId="179" fontId="1" fillId="33" borderId="10" xfId="42" applyFont="1" applyFill="1" applyBorder="1" applyAlignment="1">
      <alignment horizontal="right" vertical="center"/>
    </xf>
    <xf numFmtId="179" fontId="1" fillId="33" borderId="15" xfId="42" applyNumberFormat="1" applyFont="1" applyFill="1" applyBorder="1" applyAlignment="1">
      <alignment horizontal="right" vertical="center"/>
    </xf>
    <xf numFmtId="179" fontId="1" fillId="33" borderId="14" xfId="42" applyFont="1" applyFill="1" applyBorder="1" applyAlignment="1">
      <alignment horizontal="right" vertical="center"/>
    </xf>
    <xf numFmtId="179" fontId="1" fillId="33" borderId="15" xfId="42" applyNumberFormat="1" applyFont="1" applyFill="1" applyBorder="1" applyAlignment="1">
      <alignment horizontal="right" vertical="center"/>
    </xf>
    <xf numFmtId="179" fontId="1" fillId="33" borderId="15" xfId="42" applyFont="1" applyFill="1" applyBorder="1" applyAlignment="1">
      <alignment horizontal="right" vertical="center"/>
    </xf>
    <xf numFmtId="179" fontId="1" fillId="0" borderId="15" xfId="42" applyNumberFormat="1" applyFont="1" applyBorder="1" applyAlignment="1">
      <alignment horizontal="right" vertical="center"/>
    </xf>
    <xf numFmtId="179" fontId="1" fillId="33" borderId="16" xfId="42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79" fontId="0" fillId="0" borderId="14" xfId="42" applyFont="1" applyBorder="1" applyAlignment="1">
      <alignment horizontal="right" vertical="center"/>
    </xf>
    <xf numFmtId="179" fontId="0" fillId="0" borderId="17" xfId="42" applyFont="1" applyFill="1" applyBorder="1" applyAlignment="1">
      <alignment horizontal="right" vertical="center"/>
    </xf>
    <xf numFmtId="179" fontId="0" fillId="0" borderId="17" xfId="42" applyFont="1" applyBorder="1" applyAlignment="1">
      <alignment horizontal="right" vertical="center"/>
    </xf>
    <xf numFmtId="179" fontId="0" fillId="0" borderId="18" xfId="42" applyFont="1" applyBorder="1" applyAlignment="1">
      <alignment horizontal="right" vertical="center"/>
    </xf>
    <xf numFmtId="179" fontId="0" fillId="0" borderId="11" xfId="42" applyFont="1" applyBorder="1" applyAlignment="1">
      <alignment horizontal="right" vertical="center"/>
    </xf>
    <xf numFmtId="180" fontId="1" fillId="33" borderId="19" xfId="42" applyNumberFormat="1" applyFont="1" applyFill="1" applyBorder="1" applyAlignment="1">
      <alignment horizontal="right" vertical="center"/>
    </xf>
    <xf numFmtId="180" fontId="1" fillId="33" borderId="20" xfId="42" applyNumberFormat="1" applyFont="1" applyFill="1" applyBorder="1" applyAlignment="1">
      <alignment horizontal="right" vertical="center"/>
    </xf>
    <xf numFmtId="179" fontId="0" fillId="0" borderId="21" xfId="42" applyFont="1" applyBorder="1" applyAlignment="1">
      <alignment horizontal="right" vertical="center"/>
    </xf>
    <xf numFmtId="179" fontId="0" fillId="0" borderId="10" xfId="42" applyFont="1" applyBorder="1" applyAlignment="1">
      <alignment horizontal="right" vertical="center"/>
    </xf>
    <xf numFmtId="180" fontId="1" fillId="33" borderId="19" xfId="42" applyNumberFormat="1" applyFont="1" applyFill="1" applyBorder="1" applyAlignment="1">
      <alignment horizontal="right" vertical="center"/>
    </xf>
    <xf numFmtId="179" fontId="0" fillId="0" borderId="22" xfId="42" applyFont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179" fontId="0" fillId="33" borderId="14" xfId="42" applyFont="1" applyFill="1" applyBorder="1" applyAlignment="1">
      <alignment horizontal="right" vertical="center"/>
    </xf>
    <xf numFmtId="179" fontId="0" fillId="33" borderId="17" xfId="42" applyFont="1" applyFill="1" applyBorder="1" applyAlignment="1">
      <alignment horizontal="right" vertical="center"/>
    </xf>
    <xf numFmtId="179" fontId="0" fillId="33" borderId="11" xfId="42" applyFont="1" applyFill="1" applyBorder="1" applyAlignment="1">
      <alignment horizontal="right" vertical="center"/>
    </xf>
    <xf numFmtId="179" fontId="0" fillId="33" borderId="22" xfId="42" applyFont="1" applyFill="1" applyBorder="1" applyAlignment="1">
      <alignment horizontal="right" vertical="center"/>
    </xf>
    <xf numFmtId="179" fontId="0" fillId="34" borderId="14" xfId="42" applyFont="1" applyFill="1" applyBorder="1" applyAlignment="1">
      <alignment horizontal="right" vertical="center"/>
    </xf>
    <xf numFmtId="179" fontId="0" fillId="34" borderId="22" xfId="42" applyFont="1" applyFill="1" applyBorder="1" applyAlignment="1">
      <alignment horizontal="right" vertical="center"/>
    </xf>
    <xf numFmtId="179" fontId="1" fillId="34" borderId="14" xfId="42" applyFont="1" applyFill="1" applyBorder="1" applyAlignment="1">
      <alignment horizontal="right" vertical="center"/>
    </xf>
    <xf numFmtId="179" fontId="1" fillId="34" borderId="17" xfId="42" applyFont="1" applyFill="1" applyBorder="1" applyAlignment="1">
      <alignment horizontal="right" vertical="center"/>
    </xf>
    <xf numFmtId="179" fontId="1" fillId="34" borderId="11" xfId="42" applyFont="1" applyFill="1" applyBorder="1" applyAlignment="1">
      <alignment horizontal="right" vertical="center"/>
    </xf>
    <xf numFmtId="179" fontId="1" fillId="34" borderId="22" xfId="42" applyFont="1" applyFill="1" applyBorder="1" applyAlignment="1">
      <alignment horizontal="right" vertical="center"/>
    </xf>
    <xf numFmtId="2" fontId="0" fillId="0" borderId="21" xfId="0" applyNumberFormat="1" applyBorder="1" applyAlignment="1">
      <alignment horizontal="right" vertical="center"/>
    </xf>
    <xf numFmtId="2" fontId="0" fillId="0" borderId="21" xfId="0" applyNumberFormat="1" applyFill="1" applyBorder="1" applyAlignment="1">
      <alignment horizontal="right" vertical="center"/>
    </xf>
    <xf numFmtId="179" fontId="0" fillId="0" borderId="14" xfId="42" applyFont="1" applyBorder="1" applyAlignment="1">
      <alignment horizontal="right" vertical="center"/>
    </xf>
    <xf numFmtId="179" fontId="0" fillId="0" borderId="17" xfId="42" applyFont="1" applyBorder="1" applyAlignment="1">
      <alignment horizontal="right" vertical="center"/>
    </xf>
    <xf numFmtId="179" fontId="0" fillId="0" borderId="11" xfId="42" applyFont="1" applyBorder="1" applyAlignment="1">
      <alignment horizontal="right" vertical="center"/>
    </xf>
    <xf numFmtId="179" fontId="0" fillId="0" borderId="22" xfId="42" applyFont="1" applyBorder="1" applyAlignment="1">
      <alignment horizontal="right" vertical="center"/>
    </xf>
    <xf numFmtId="179" fontId="0" fillId="0" borderId="21" xfId="42" applyFont="1" applyBorder="1" applyAlignment="1">
      <alignment horizontal="right" vertical="center"/>
    </xf>
    <xf numFmtId="179" fontId="0" fillId="0" borderId="21" xfId="42" applyFont="1" applyFill="1" applyBorder="1" applyAlignment="1">
      <alignment horizontal="right" vertical="center"/>
    </xf>
    <xf numFmtId="179" fontId="0" fillId="0" borderId="17" xfId="42" applyFont="1" applyFill="1" applyBorder="1" applyAlignment="1">
      <alignment horizontal="right" vertical="center"/>
    </xf>
    <xf numFmtId="179" fontId="1" fillId="33" borderId="17" xfId="42" applyFont="1" applyFill="1" applyBorder="1" applyAlignment="1">
      <alignment horizontal="right" vertical="center"/>
    </xf>
    <xf numFmtId="179" fontId="1" fillId="33" borderId="11" xfId="42" applyFont="1" applyFill="1" applyBorder="1" applyAlignment="1">
      <alignment horizontal="right" vertical="center"/>
    </xf>
    <xf numFmtId="179" fontId="1" fillId="33" borderId="22" xfId="42" applyFont="1" applyFill="1" applyBorder="1" applyAlignment="1">
      <alignment horizontal="right" vertical="center"/>
    </xf>
    <xf numFmtId="179" fontId="1" fillId="33" borderId="21" xfId="42" applyFont="1" applyFill="1" applyBorder="1" applyAlignment="1">
      <alignment horizontal="right" vertical="center"/>
    </xf>
    <xf numFmtId="179" fontId="1" fillId="33" borderId="14" xfId="42" applyFont="1" applyFill="1" applyBorder="1" applyAlignment="1">
      <alignment horizontal="right" vertical="center"/>
    </xf>
    <xf numFmtId="179" fontId="1" fillId="33" borderId="22" xfId="42" applyFont="1" applyFill="1" applyBorder="1" applyAlignment="1">
      <alignment horizontal="right" vertical="center"/>
    </xf>
    <xf numFmtId="179" fontId="0" fillId="0" borderId="21" xfId="42" applyFont="1" applyFill="1" applyBorder="1" applyAlignment="1">
      <alignment horizontal="right" vertical="center"/>
    </xf>
    <xf numFmtId="179" fontId="1" fillId="33" borderId="23" xfId="42" applyFont="1" applyFill="1" applyBorder="1" applyAlignment="1">
      <alignment horizontal="right" vertical="center"/>
    </xf>
    <xf numFmtId="179" fontId="1" fillId="33" borderId="24" xfId="42" applyFont="1" applyFill="1" applyBorder="1" applyAlignment="1">
      <alignment horizontal="right" vertical="center"/>
    </xf>
    <xf numFmtId="179" fontId="1" fillId="33" borderId="25" xfId="42" applyFont="1" applyFill="1" applyBorder="1" applyAlignment="1">
      <alignment horizontal="right" vertical="center"/>
    </xf>
    <xf numFmtId="179" fontId="1" fillId="33" borderId="26" xfId="42" applyFont="1" applyFill="1" applyBorder="1" applyAlignment="1">
      <alignment horizontal="right" vertical="center"/>
    </xf>
    <xf numFmtId="179" fontId="1" fillId="33" borderId="27" xfId="42" applyFont="1" applyFill="1" applyBorder="1" applyAlignment="1">
      <alignment horizontal="right" vertical="center"/>
    </xf>
    <xf numFmtId="0" fontId="9" fillId="0" borderId="17" xfId="55" applyFont="1" applyBorder="1" applyAlignment="1">
      <alignment horizontal="center" vertical="center"/>
      <protection/>
    </xf>
    <xf numFmtId="0" fontId="9" fillId="0" borderId="17" xfId="55" applyFont="1" applyBorder="1" applyAlignment="1">
      <alignment horizontal="left" vertical="center"/>
      <protection/>
    </xf>
    <xf numFmtId="4" fontId="9" fillId="0" borderId="17" xfId="0" applyNumberFormat="1" applyFont="1" applyBorder="1" applyAlignment="1">
      <alignment horizontal="right" vertical="center"/>
    </xf>
    <xf numFmtId="2" fontId="9" fillId="0" borderId="17" xfId="0" applyNumberFormat="1" applyFont="1" applyBorder="1" applyAlignment="1">
      <alignment horizontal="right" vertical="center"/>
    </xf>
    <xf numFmtId="0" fontId="9" fillId="0" borderId="17" xfId="55" applyFont="1" applyBorder="1" applyAlignment="1">
      <alignment vertical="center"/>
      <protection/>
    </xf>
    <xf numFmtId="0" fontId="9" fillId="0" borderId="17" xfId="0" applyFont="1" applyBorder="1" applyAlignment="1">
      <alignment vertical="center"/>
    </xf>
    <xf numFmtId="4" fontId="10" fillId="0" borderId="17" xfId="0" applyNumberFormat="1" applyFont="1" applyBorder="1" applyAlignment="1">
      <alignment horizontal="right" vertical="center"/>
    </xf>
    <xf numFmtId="2" fontId="0" fillId="0" borderId="17" xfId="0" applyNumberFormat="1" applyBorder="1" applyAlignment="1">
      <alignment horizontal="right" vertical="center"/>
    </xf>
    <xf numFmtId="2" fontId="0" fillId="0" borderId="17" xfId="0" applyNumberFormat="1" applyBorder="1" applyAlignment="1" applyProtection="1">
      <alignment horizontal="right" vertical="center"/>
      <protection locked="0"/>
    </xf>
    <xf numFmtId="4" fontId="0" fillId="0" borderId="17" xfId="0" applyNumberFormat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3" fillId="0" borderId="0" xfId="56" applyFont="1" applyFill="1" applyAlignment="1">
      <alignment/>
      <protection/>
    </xf>
    <xf numFmtId="0" fontId="7" fillId="0" borderId="0" xfId="56" applyFont="1" applyFill="1" applyAlignment="1">
      <alignment/>
      <protection/>
    </xf>
    <xf numFmtId="0" fontId="6" fillId="0" borderId="0" xfId="56" applyFont="1" applyFill="1" applyAlignment="1">
      <alignment/>
      <protection/>
    </xf>
    <xf numFmtId="0" fontId="4" fillId="0" borderId="14" xfId="56" applyNumberFormat="1" applyFont="1" applyFill="1" applyBorder="1" applyAlignment="1">
      <alignment horizontal="center"/>
      <protection/>
    </xf>
    <xf numFmtId="0" fontId="4" fillId="0" borderId="17" xfId="56" applyNumberFormat="1" applyFont="1" applyFill="1" applyBorder="1" applyAlignment="1">
      <alignment horizontal="center"/>
      <protection/>
    </xf>
    <xf numFmtId="0" fontId="4" fillId="0" borderId="11" xfId="56" applyNumberFormat="1" applyFont="1" applyFill="1" applyBorder="1" applyAlignment="1">
      <alignment horizontal="center"/>
      <protection/>
    </xf>
    <xf numFmtId="0" fontId="4" fillId="0" borderId="22" xfId="56" applyNumberFormat="1" applyFont="1" applyFill="1" applyBorder="1" applyAlignment="1">
      <alignment horizontal="center"/>
      <protection/>
    </xf>
    <xf numFmtId="0" fontId="4" fillId="0" borderId="0" xfId="56" applyFont="1" applyFill="1" applyAlignment="1">
      <alignment/>
      <protection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43" fontId="0" fillId="0" borderId="0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8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 horizontal="left"/>
    </xf>
    <xf numFmtId="0" fontId="0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4" fillId="0" borderId="10" xfId="56" applyNumberFormat="1" applyFont="1" applyFill="1" applyBorder="1" applyAlignment="1">
      <alignment/>
      <protection/>
    </xf>
    <xf numFmtId="0" fontId="1" fillId="0" borderId="29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30" xfId="0" applyFont="1" applyFill="1" applyBorder="1" applyAlignment="1">
      <alignment horizontal="right"/>
    </xf>
    <xf numFmtId="0" fontId="0" fillId="0" borderId="0" xfId="0" applyAlignment="1">
      <alignment/>
    </xf>
    <xf numFmtId="2" fontId="4" fillId="0" borderId="17" xfId="56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17" xfId="0" applyFont="1" applyBorder="1" applyAlignment="1">
      <alignment vertical="center" wrapText="1"/>
    </xf>
    <xf numFmtId="2" fontId="4" fillId="0" borderId="17" xfId="5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79" fontId="0" fillId="0" borderId="21" xfId="42" applyFont="1" applyBorder="1" applyAlignment="1">
      <alignment horizontal="right" vertical="center"/>
    </xf>
    <xf numFmtId="179" fontId="0" fillId="0" borderId="10" xfId="42" applyFont="1" applyBorder="1" applyAlignment="1">
      <alignment horizontal="right" vertical="center"/>
    </xf>
    <xf numFmtId="49" fontId="44" fillId="0" borderId="31" xfId="55" applyNumberFormat="1" applyFont="1" applyFill="1" applyBorder="1" applyAlignment="1">
      <alignment horizontal="center" vertical="center"/>
      <protection/>
    </xf>
    <xf numFmtId="49" fontId="44" fillId="0" borderId="15" xfId="55" applyNumberFormat="1" applyFont="1" applyFill="1" applyBorder="1" applyAlignment="1">
      <alignment horizontal="center" vertical="center"/>
      <protection/>
    </xf>
    <xf numFmtId="2" fontId="1" fillId="0" borderId="21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0" fillId="0" borderId="21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2" fontId="2" fillId="0" borderId="32" xfId="56" applyNumberFormat="1" applyFont="1" applyFill="1" applyBorder="1" applyAlignment="1">
      <alignment horizontal="center" vertical="top"/>
      <protection/>
    </xf>
    <xf numFmtId="2" fontId="2" fillId="0" borderId="33" xfId="56" applyNumberFormat="1" applyFont="1" applyFill="1" applyBorder="1" applyAlignment="1">
      <alignment horizontal="center" vertical="top"/>
      <protection/>
    </xf>
    <xf numFmtId="2" fontId="2" fillId="0" borderId="34" xfId="56" applyNumberFormat="1" applyFont="1" applyFill="1" applyBorder="1" applyAlignment="1">
      <alignment horizontal="center" vertical="top"/>
      <protection/>
    </xf>
    <xf numFmtId="2" fontId="6" fillId="0" borderId="35" xfId="56" applyNumberFormat="1" applyFont="1" applyFill="1" applyBorder="1" applyAlignment="1">
      <alignment horizontal="center"/>
      <protection/>
    </xf>
    <xf numFmtId="2" fontId="6" fillId="0" borderId="33" xfId="56" applyNumberFormat="1" applyFont="1" applyFill="1" applyBorder="1" applyAlignment="1">
      <alignment horizontal="center"/>
      <protection/>
    </xf>
    <xf numFmtId="2" fontId="6" fillId="0" borderId="34" xfId="56" applyNumberFormat="1" applyFont="1" applyFill="1" applyBorder="1" applyAlignment="1">
      <alignment horizontal="center"/>
      <protection/>
    </xf>
    <xf numFmtId="3" fontId="6" fillId="0" borderId="36" xfId="56" applyNumberFormat="1" applyFont="1" applyFill="1" applyBorder="1" applyAlignment="1">
      <alignment horizontal="right" vertical="center"/>
      <protection/>
    </xf>
    <xf numFmtId="3" fontId="6" fillId="0" borderId="37" xfId="56" applyNumberFormat="1" applyFont="1" applyFill="1" applyBorder="1" applyAlignment="1">
      <alignment horizontal="right" vertical="center"/>
      <protection/>
    </xf>
    <xf numFmtId="3" fontId="6" fillId="0" borderId="12" xfId="56" applyNumberFormat="1" applyFont="1" applyFill="1" applyBorder="1" applyAlignment="1">
      <alignment horizontal="right" vertical="center"/>
      <protection/>
    </xf>
    <xf numFmtId="179" fontId="0" fillId="0" borderId="38" xfId="42" applyFont="1" applyBorder="1" applyAlignment="1">
      <alignment horizontal="right" vertical="center"/>
    </xf>
    <xf numFmtId="179" fontId="0" fillId="0" borderId="13" xfId="42" applyFont="1" applyBorder="1" applyAlignment="1">
      <alignment horizontal="right" vertical="center"/>
    </xf>
    <xf numFmtId="2" fontId="6" fillId="0" borderId="39" xfId="56" applyNumberFormat="1" applyFont="1" applyFill="1" applyBorder="1" applyAlignment="1">
      <alignment horizontal="center" vertical="top"/>
      <protection/>
    </xf>
    <xf numFmtId="2" fontId="6" fillId="0" borderId="40" xfId="56" applyNumberFormat="1" applyFont="1" applyFill="1" applyBorder="1" applyAlignment="1">
      <alignment horizontal="center" vertical="top"/>
      <protection/>
    </xf>
    <xf numFmtId="2" fontId="6" fillId="0" borderId="41" xfId="56" applyNumberFormat="1" applyFont="1" applyFill="1" applyBorder="1" applyAlignment="1">
      <alignment horizontal="center" vertical="top"/>
      <protection/>
    </xf>
    <xf numFmtId="49" fontId="44" fillId="0" borderId="42" xfId="55" applyNumberFormat="1" applyFont="1" applyFill="1" applyBorder="1" applyAlignment="1">
      <alignment horizontal="center" vertical="center"/>
      <protection/>
    </xf>
    <xf numFmtId="49" fontId="44" fillId="0" borderId="10" xfId="5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2" fontId="6" fillId="0" borderId="32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 vertical="top"/>
      <protection/>
    </xf>
    <xf numFmtId="2" fontId="6" fillId="0" borderId="33" xfId="56" applyNumberFormat="1" applyFont="1" applyFill="1" applyBorder="1" applyAlignment="1">
      <alignment horizontal="center" vertical="top"/>
      <protection/>
    </xf>
    <xf numFmtId="2" fontId="6" fillId="0" borderId="34" xfId="56" applyNumberFormat="1" applyFont="1" applyFill="1" applyBorder="1" applyAlignment="1">
      <alignment horizontal="center" vertical="top"/>
      <protection/>
    </xf>
    <xf numFmtId="2" fontId="6" fillId="0" borderId="35" xfId="56" applyNumberFormat="1" applyFont="1" applyFill="1" applyBorder="1" applyAlignment="1">
      <alignment horizontal="center" vertical="top"/>
      <protection/>
    </xf>
    <xf numFmtId="2" fontId="6" fillId="0" borderId="43" xfId="56" applyNumberFormat="1" applyFont="1" applyFill="1" applyBorder="1" applyAlignment="1">
      <alignment horizontal="center" vertical="top"/>
      <protection/>
    </xf>
    <xf numFmtId="2" fontId="6" fillId="0" borderId="44" xfId="56" applyNumberFormat="1" applyFont="1" applyFill="1" applyBorder="1" applyAlignment="1">
      <alignment horizontal="center" vertical="top"/>
      <protection/>
    </xf>
    <xf numFmtId="2" fontId="6" fillId="0" borderId="42" xfId="56" applyNumberFormat="1" applyFont="1" applyFill="1" applyBorder="1" applyAlignment="1">
      <alignment horizontal="center" vertical="top"/>
      <protection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22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1" sqref="C1:BK1"/>
    </sheetView>
  </sheetViews>
  <sheetFormatPr defaultColWidth="9.140625" defaultRowHeight="12.75"/>
  <cols>
    <col min="1" max="1" width="8.57421875" style="1" bestFit="1" customWidth="1"/>
    <col min="2" max="2" width="63.8515625" style="1" bestFit="1" customWidth="1"/>
    <col min="3" max="3" width="5.28125" style="1" customWidth="1"/>
    <col min="4" max="4" width="9.57421875" style="6" customWidth="1"/>
    <col min="5" max="7" width="5.28125" style="1" customWidth="1"/>
    <col min="8" max="8" width="9.57421875" style="1" customWidth="1"/>
    <col min="9" max="9" width="10.57421875" style="1" customWidth="1"/>
    <col min="10" max="10" width="9.57421875" style="1" customWidth="1"/>
    <col min="11" max="11" width="7.00390625" style="1" bestFit="1" customWidth="1"/>
    <col min="12" max="12" width="27.8515625" style="1" bestFit="1" customWidth="1"/>
    <col min="13" max="13" width="5.28125" style="1" customWidth="1"/>
    <col min="14" max="14" width="5.28125" style="6" customWidth="1"/>
    <col min="15" max="17" width="5.28125" style="1" customWidth="1"/>
    <col min="18" max="19" width="9.57421875" style="1" customWidth="1"/>
    <col min="20" max="20" width="7.00390625" style="1" customWidth="1"/>
    <col min="21" max="21" width="5.28125" style="1" customWidth="1"/>
    <col min="22" max="22" width="8.00390625" style="1" customWidth="1"/>
    <col min="23" max="27" width="5.28125" style="1" customWidth="1"/>
    <col min="28" max="28" width="7.00390625" style="1" customWidth="1"/>
    <col min="29" max="29" width="6.00390625" style="1" customWidth="1"/>
    <col min="30" max="31" width="5.28125" style="1" customWidth="1"/>
    <col min="32" max="32" width="6.00390625" style="1" customWidth="1"/>
    <col min="33" max="37" width="5.28125" style="1" customWidth="1"/>
    <col min="38" max="38" width="7.00390625" style="1" customWidth="1"/>
    <col min="39" max="41" width="5.28125" style="1" customWidth="1"/>
    <col min="42" max="43" width="6.00390625" style="1" customWidth="1"/>
    <col min="44" max="44" width="6.00390625" style="6" customWidth="1"/>
    <col min="45" max="47" width="5.28125" style="1" customWidth="1"/>
    <col min="48" max="48" width="10.57421875" style="1" customWidth="1"/>
    <col min="49" max="49" width="9.57421875" style="1" customWidth="1"/>
    <col min="50" max="50" width="7.00390625" style="1" customWidth="1"/>
    <col min="51" max="51" width="5.28125" style="1" customWidth="1"/>
    <col min="52" max="52" width="10.57421875" style="1" customWidth="1"/>
    <col min="53" max="53" width="5.28125" style="1" customWidth="1"/>
    <col min="54" max="54" width="5.28125" style="6" customWidth="1"/>
    <col min="55" max="57" width="5.28125" style="1" customWidth="1"/>
    <col min="58" max="58" width="10.57421875" style="1" customWidth="1"/>
    <col min="59" max="59" width="8.00390625" style="6" customWidth="1"/>
    <col min="60" max="60" width="7.00390625" style="1" customWidth="1"/>
    <col min="61" max="61" width="5.28125" style="1" customWidth="1"/>
    <col min="62" max="62" width="9.57421875" style="1" customWidth="1"/>
    <col min="63" max="63" width="17.140625" style="30" customWidth="1"/>
    <col min="64" max="64" width="10.28125" style="6" bestFit="1" customWidth="1"/>
    <col min="65" max="16384" width="9.140625" style="6" customWidth="1"/>
  </cols>
  <sheetData>
    <row r="1" spans="1:64" s="85" customFormat="1" ht="19.5" thickBot="1">
      <c r="A1" s="120" t="s">
        <v>66</v>
      </c>
      <c r="B1" s="140" t="s">
        <v>28</v>
      </c>
      <c r="C1" s="126" t="s">
        <v>173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8"/>
      <c r="BL1" s="84"/>
    </row>
    <row r="2" spans="1:64" s="86" customFormat="1" ht="18.75" customHeight="1" thickBot="1">
      <c r="A2" s="121"/>
      <c r="B2" s="141"/>
      <c r="C2" s="145" t="s">
        <v>27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7"/>
      <c r="W2" s="148" t="s">
        <v>25</v>
      </c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7"/>
      <c r="AQ2" s="148" t="s">
        <v>26</v>
      </c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7"/>
      <c r="BK2" s="132" t="s">
        <v>23</v>
      </c>
      <c r="BL2" s="84"/>
    </row>
    <row r="3" spans="1:64" s="87" customFormat="1" ht="18.75" thickBot="1">
      <c r="A3" s="121"/>
      <c r="B3" s="141"/>
      <c r="C3" s="144" t="s">
        <v>102</v>
      </c>
      <c r="D3" s="130"/>
      <c r="E3" s="130"/>
      <c r="F3" s="130"/>
      <c r="G3" s="130"/>
      <c r="H3" s="130"/>
      <c r="I3" s="130"/>
      <c r="J3" s="130"/>
      <c r="K3" s="130"/>
      <c r="L3" s="131"/>
      <c r="M3" s="129" t="s">
        <v>103</v>
      </c>
      <c r="N3" s="130"/>
      <c r="O3" s="130"/>
      <c r="P3" s="130"/>
      <c r="Q3" s="130"/>
      <c r="R3" s="130"/>
      <c r="S3" s="130"/>
      <c r="T3" s="130"/>
      <c r="U3" s="130"/>
      <c r="V3" s="131"/>
      <c r="W3" s="129" t="s">
        <v>102</v>
      </c>
      <c r="X3" s="130"/>
      <c r="Y3" s="130"/>
      <c r="Z3" s="130"/>
      <c r="AA3" s="130"/>
      <c r="AB3" s="130"/>
      <c r="AC3" s="130"/>
      <c r="AD3" s="130"/>
      <c r="AE3" s="130"/>
      <c r="AF3" s="131"/>
      <c r="AG3" s="129" t="s">
        <v>103</v>
      </c>
      <c r="AH3" s="130"/>
      <c r="AI3" s="130"/>
      <c r="AJ3" s="130"/>
      <c r="AK3" s="130"/>
      <c r="AL3" s="130"/>
      <c r="AM3" s="130"/>
      <c r="AN3" s="130"/>
      <c r="AO3" s="130"/>
      <c r="AP3" s="131"/>
      <c r="AQ3" s="129" t="s">
        <v>102</v>
      </c>
      <c r="AR3" s="130"/>
      <c r="AS3" s="130"/>
      <c r="AT3" s="130"/>
      <c r="AU3" s="130"/>
      <c r="AV3" s="130"/>
      <c r="AW3" s="130"/>
      <c r="AX3" s="130"/>
      <c r="AY3" s="130"/>
      <c r="AZ3" s="131"/>
      <c r="BA3" s="129" t="s">
        <v>103</v>
      </c>
      <c r="BB3" s="130"/>
      <c r="BC3" s="130"/>
      <c r="BD3" s="130"/>
      <c r="BE3" s="130"/>
      <c r="BF3" s="130"/>
      <c r="BG3" s="130"/>
      <c r="BH3" s="130"/>
      <c r="BI3" s="130"/>
      <c r="BJ3" s="131"/>
      <c r="BK3" s="133"/>
      <c r="BL3" s="84"/>
    </row>
    <row r="4" spans="1:64" s="87" customFormat="1" ht="18">
      <c r="A4" s="121"/>
      <c r="B4" s="141"/>
      <c r="C4" s="150" t="s">
        <v>29</v>
      </c>
      <c r="D4" s="150"/>
      <c r="E4" s="150"/>
      <c r="F4" s="150"/>
      <c r="G4" s="151"/>
      <c r="H4" s="137" t="s">
        <v>30</v>
      </c>
      <c r="I4" s="138"/>
      <c r="J4" s="138"/>
      <c r="K4" s="138"/>
      <c r="L4" s="139"/>
      <c r="M4" s="149" t="s">
        <v>29</v>
      </c>
      <c r="N4" s="150"/>
      <c r="O4" s="150"/>
      <c r="P4" s="150"/>
      <c r="Q4" s="151"/>
      <c r="R4" s="137" t="s">
        <v>30</v>
      </c>
      <c r="S4" s="138"/>
      <c r="T4" s="138"/>
      <c r="U4" s="138"/>
      <c r="V4" s="139"/>
      <c r="W4" s="149" t="s">
        <v>29</v>
      </c>
      <c r="X4" s="150"/>
      <c r="Y4" s="150"/>
      <c r="Z4" s="150"/>
      <c r="AA4" s="151"/>
      <c r="AB4" s="137" t="s">
        <v>30</v>
      </c>
      <c r="AC4" s="138"/>
      <c r="AD4" s="138"/>
      <c r="AE4" s="138"/>
      <c r="AF4" s="139"/>
      <c r="AG4" s="149" t="s">
        <v>29</v>
      </c>
      <c r="AH4" s="150"/>
      <c r="AI4" s="150"/>
      <c r="AJ4" s="150"/>
      <c r="AK4" s="151"/>
      <c r="AL4" s="137" t="s">
        <v>30</v>
      </c>
      <c r="AM4" s="138"/>
      <c r="AN4" s="138"/>
      <c r="AO4" s="138"/>
      <c r="AP4" s="139"/>
      <c r="AQ4" s="149" t="s">
        <v>29</v>
      </c>
      <c r="AR4" s="150"/>
      <c r="AS4" s="150"/>
      <c r="AT4" s="150"/>
      <c r="AU4" s="151"/>
      <c r="AV4" s="137" t="s">
        <v>30</v>
      </c>
      <c r="AW4" s="138"/>
      <c r="AX4" s="138"/>
      <c r="AY4" s="138"/>
      <c r="AZ4" s="139"/>
      <c r="BA4" s="149" t="s">
        <v>29</v>
      </c>
      <c r="BB4" s="150"/>
      <c r="BC4" s="150"/>
      <c r="BD4" s="150"/>
      <c r="BE4" s="151"/>
      <c r="BF4" s="137" t="s">
        <v>30</v>
      </c>
      <c r="BG4" s="138"/>
      <c r="BH4" s="138"/>
      <c r="BI4" s="138"/>
      <c r="BJ4" s="139"/>
      <c r="BK4" s="133"/>
      <c r="BL4" s="84"/>
    </row>
    <row r="5" spans="1:64" s="92" customFormat="1" ht="15" customHeight="1">
      <c r="A5" s="121"/>
      <c r="B5" s="141"/>
      <c r="C5" s="88">
        <v>1</v>
      </c>
      <c r="D5" s="89">
        <v>2</v>
      </c>
      <c r="E5" s="89">
        <v>3</v>
      </c>
      <c r="F5" s="89">
        <v>4</v>
      </c>
      <c r="G5" s="90">
        <v>5</v>
      </c>
      <c r="H5" s="91">
        <v>1</v>
      </c>
      <c r="I5" s="89">
        <v>2</v>
      </c>
      <c r="J5" s="89">
        <v>3</v>
      </c>
      <c r="K5" s="89">
        <v>4</v>
      </c>
      <c r="L5" s="90">
        <v>5</v>
      </c>
      <c r="M5" s="91">
        <v>1</v>
      </c>
      <c r="N5" s="89">
        <v>2</v>
      </c>
      <c r="O5" s="89">
        <v>3</v>
      </c>
      <c r="P5" s="89">
        <v>4</v>
      </c>
      <c r="Q5" s="90">
        <v>5</v>
      </c>
      <c r="R5" s="91">
        <v>1</v>
      </c>
      <c r="S5" s="89">
        <v>2</v>
      </c>
      <c r="T5" s="89">
        <v>3</v>
      </c>
      <c r="U5" s="89">
        <v>4</v>
      </c>
      <c r="V5" s="90">
        <v>5</v>
      </c>
      <c r="W5" s="91">
        <v>1</v>
      </c>
      <c r="X5" s="89">
        <v>2</v>
      </c>
      <c r="Y5" s="89">
        <v>3</v>
      </c>
      <c r="Z5" s="89">
        <v>4</v>
      </c>
      <c r="AA5" s="90">
        <v>5</v>
      </c>
      <c r="AB5" s="91">
        <v>1</v>
      </c>
      <c r="AC5" s="89">
        <v>2</v>
      </c>
      <c r="AD5" s="89">
        <v>3</v>
      </c>
      <c r="AE5" s="89">
        <v>4</v>
      </c>
      <c r="AF5" s="90">
        <v>5</v>
      </c>
      <c r="AG5" s="91">
        <v>1</v>
      </c>
      <c r="AH5" s="89">
        <v>2</v>
      </c>
      <c r="AI5" s="89">
        <v>3</v>
      </c>
      <c r="AJ5" s="89">
        <v>4</v>
      </c>
      <c r="AK5" s="90">
        <v>5</v>
      </c>
      <c r="AL5" s="91">
        <v>1</v>
      </c>
      <c r="AM5" s="89">
        <v>2</v>
      </c>
      <c r="AN5" s="89">
        <v>3</v>
      </c>
      <c r="AO5" s="89">
        <v>4</v>
      </c>
      <c r="AP5" s="90">
        <v>5</v>
      </c>
      <c r="AQ5" s="91">
        <v>1</v>
      </c>
      <c r="AR5" s="89">
        <v>2</v>
      </c>
      <c r="AS5" s="89">
        <v>3</v>
      </c>
      <c r="AT5" s="89">
        <v>4</v>
      </c>
      <c r="AU5" s="90">
        <v>5</v>
      </c>
      <c r="AV5" s="91">
        <v>1</v>
      </c>
      <c r="AW5" s="89">
        <v>2</v>
      </c>
      <c r="AX5" s="89">
        <v>3</v>
      </c>
      <c r="AY5" s="89">
        <v>4</v>
      </c>
      <c r="AZ5" s="90">
        <v>5</v>
      </c>
      <c r="BA5" s="91">
        <v>1</v>
      </c>
      <c r="BB5" s="89">
        <v>2</v>
      </c>
      <c r="BC5" s="89">
        <v>3</v>
      </c>
      <c r="BD5" s="89">
        <v>4</v>
      </c>
      <c r="BE5" s="90">
        <v>5</v>
      </c>
      <c r="BF5" s="91">
        <v>1</v>
      </c>
      <c r="BG5" s="89">
        <v>2</v>
      </c>
      <c r="BH5" s="89">
        <v>3</v>
      </c>
      <c r="BI5" s="89">
        <v>4</v>
      </c>
      <c r="BJ5" s="90">
        <v>5</v>
      </c>
      <c r="BK5" s="134"/>
      <c r="BL5" s="84"/>
    </row>
    <row r="6" spans="1:63" s="84" customFormat="1" ht="12.75">
      <c r="A6" s="93" t="s">
        <v>0</v>
      </c>
      <c r="B6" s="94" t="s">
        <v>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3"/>
    </row>
    <row r="7" spans="1:63" s="84" customFormat="1" ht="12.75">
      <c r="A7" s="93" t="s">
        <v>67</v>
      </c>
      <c r="B7" s="95" t="s">
        <v>12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3"/>
    </row>
    <row r="8" spans="1:63" s="84" customFormat="1" ht="12.75">
      <c r="A8" s="93"/>
      <c r="B8" s="96" t="s">
        <v>126</v>
      </c>
      <c r="C8" s="31">
        <v>0</v>
      </c>
      <c r="D8" s="32">
        <v>285.238671065</v>
      </c>
      <c r="E8" s="33">
        <v>0</v>
      </c>
      <c r="F8" s="33">
        <v>0</v>
      </c>
      <c r="G8" s="33">
        <v>0</v>
      </c>
      <c r="H8" s="33">
        <v>51.660648667</v>
      </c>
      <c r="I8" s="33">
        <v>9544.382269821</v>
      </c>
      <c r="J8" s="33">
        <v>2518.791068581</v>
      </c>
      <c r="K8" s="33">
        <v>0</v>
      </c>
      <c r="L8" s="33">
        <v>338.266736366</v>
      </c>
      <c r="M8" s="33">
        <v>0</v>
      </c>
      <c r="N8" s="32">
        <v>0</v>
      </c>
      <c r="O8" s="33">
        <v>0</v>
      </c>
      <c r="P8" s="33">
        <v>0</v>
      </c>
      <c r="Q8" s="33">
        <v>0</v>
      </c>
      <c r="R8" s="33">
        <v>25.350768883</v>
      </c>
      <c r="S8" s="33">
        <v>428.947473912</v>
      </c>
      <c r="T8" s="33">
        <v>5.107261077</v>
      </c>
      <c r="U8" s="33">
        <v>0</v>
      </c>
      <c r="V8" s="33">
        <v>49.42416823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0.007459724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8.0227E-05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2">
        <v>2.71387985</v>
      </c>
      <c r="AS8" s="33">
        <v>0</v>
      </c>
      <c r="AT8" s="33">
        <v>0</v>
      </c>
      <c r="AU8" s="33">
        <v>0</v>
      </c>
      <c r="AV8" s="33">
        <v>70.469382051</v>
      </c>
      <c r="AW8" s="33">
        <v>1719.013310609</v>
      </c>
      <c r="AX8" s="33">
        <v>25.984008045</v>
      </c>
      <c r="AY8" s="33">
        <v>0</v>
      </c>
      <c r="AZ8" s="33">
        <v>681.201453797</v>
      </c>
      <c r="BA8" s="33">
        <v>0</v>
      </c>
      <c r="BB8" s="32">
        <v>0</v>
      </c>
      <c r="BC8" s="33">
        <v>0</v>
      </c>
      <c r="BD8" s="33">
        <v>0</v>
      </c>
      <c r="BE8" s="33">
        <v>0</v>
      </c>
      <c r="BF8" s="33">
        <v>26.639593201</v>
      </c>
      <c r="BG8" s="32">
        <v>51.900763184</v>
      </c>
      <c r="BH8" s="33">
        <v>0</v>
      </c>
      <c r="BI8" s="33">
        <v>0</v>
      </c>
      <c r="BJ8" s="33">
        <v>42.469831724</v>
      </c>
      <c r="BK8" s="12">
        <v>15867.568829014</v>
      </c>
    </row>
    <row r="9" spans="1:63" s="84" customFormat="1" ht="12.75">
      <c r="A9" s="93"/>
      <c r="B9" s="96" t="s">
        <v>125</v>
      </c>
      <c r="C9" s="31">
        <v>0</v>
      </c>
      <c r="D9" s="32">
        <v>258.097705439</v>
      </c>
      <c r="E9" s="33">
        <v>0</v>
      </c>
      <c r="F9" s="33">
        <v>0</v>
      </c>
      <c r="G9" s="34">
        <v>0</v>
      </c>
      <c r="H9" s="31">
        <v>5.040616138</v>
      </c>
      <c r="I9" s="33">
        <v>2432.708926432</v>
      </c>
      <c r="J9" s="33">
        <v>116.735443128</v>
      </c>
      <c r="K9" s="34">
        <v>0</v>
      </c>
      <c r="L9" s="34">
        <v>183.483116838</v>
      </c>
      <c r="M9" s="31">
        <v>0</v>
      </c>
      <c r="N9" s="32">
        <v>0</v>
      </c>
      <c r="O9" s="33">
        <v>0</v>
      </c>
      <c r="P9" s="34">
        <v>0</v>
      </c>
      <c r="Q9" s="34">
        <v>0</v>
      </c>
      <c r="R9" s="31">
        <v>1.708624743</v>
      </c>
      <c r="S9" s="33">
        <v>100.977712399</v>
      </c>
      <c r="T9" s="33">
        <v>12.558906368</v>
      </c>
      <c r="U9" s="33">
        <v>0</v>
      </c>
      <c r="V9" s="34">
        <v>28.436264305</v>
      </c>
      <c r="W9" s="31">
        <v>0</v>
      </c>
      <c r="X9" s="33">
        <v>0</v>
      </c>
      <c r="Y9" s="33">
        <v>0</v>
      </c>
      <c r="Z9" s="34">
        <v>0</v>
      </c>
      <c r="AA9" s="34">
        <v>0</v>
      </c>
      <c r="AB9" s="31">
        <v>0</v>
      </c>
      <c r="AC9" s="33">
        <v>0</v>
      </c>
      <c r="AD9" s="33">
        <v>0</v>
      </c>
      <c r="AE9" s="33">
        <v>0</v>
      </c>
      <c r="AF9" s="34">
        <v>0</v>
      </c>
      <c r="AG9" s="31">
        <v>0</v>
      </c>
      <c r="AH9" s="33">
        <v>0</v>
      </c>
      <c r="AI9" s="33">
        <v>0</v>
      </c>
      <c r="AJ9" s="33">
        <v>0</v>
      </c>
      <c r="AK9" s="34">
        <v>0</v>
      </c>
      <c r="AL9" s="31">
        <v>0.001540233</v>
      </c>
      <c r="AM9" s="33">
        <v>0</v>
      </c>
      <c r="AN9" s="33">
        <v>0</v>
      </c>
      <c r="AO9" s="34">
        <v>0</v>
      </c>
      <c r="AP9" s="34">
        <v>0</v>
      </c>
      <c r="AQ9" s="31">
        <v>0</v>
      </c>
      <c r="AR9" s="32">
        <v>0</v>
      </c>
      <c r="AS9" s="33">
        <v>0</v>
      </c>
      <c r="AT9" s="34">
        <v>0</v>
      </c>
      <c r="AU9" s="34">
        <v>0</v>
      </c>
      <c r="AV9" s="31">
        <v>20.22786858</v>
      </c>
      <c r="AW9" s="33">
        <v>760.302078217</v>
      </c>
      <c r="AX9" s="33">
        <v>7.480420918</v>
      </c>
      <c r="AY9" s="34">
        <v>0</v>
      </c>
      <c r="AZ9" s="34">
        <v>421.435680176</v>
      </c>
      <c r="BA9" s="31">
        <v>0</v>
      </c>
      <c r="BB9" s="32">
        <v>0</v>
      </c>
      <c r="BC9" s="33">
        <v>0</v>
      </c>
      <c r="BD9" s="34">
        <v>0</v>
      </c>
      <c r="BE9" s="34">
        <v>0</v>
      </c>
      <c r="BF9" s="31">
        <v>9.201198073</v>
      </c>
      <c r="BG9" s="32">
        <v>28.992915083</v>
      </c>
      <c r="BH9" s="33">
        <v>3.08219809</v>
      </c>
      <c r="BI9" s="33">
        <v>0</v>
      </c>
      <c r="BJ9" s="33">
        <v>44.141027865</v>
      </c>
      <c r="BK9" s="12">
        <v>4434.612243025</v>
      </c>
    </row>
    <row r="10" spans="1:63" s="84" customFormat="1" ht="12.75">
      <c r="A10" s="93"/>
      <c r="B10" s="96" t="s">
        <v>120</v>
      </c>
      <c r="C10" s="31">
        <v>0</v>
      </c>
      <c r="D10" s="32">
        <v>215.162015854</v>
      </c>
      <c r="E10" s="33">
        <v>0</v>
      </c>
      <c r="F10" s="33">
        <v>0</v>
      </c>
      <c r="G10" s="35">
        <v>0</v>
      </c>
      <c r="H10" s="31">
        <v>24.092861253</v>
      </c>
      <c r="I10" s="33">
        <v>2016.64801275</v>
      </c>
      <c r="J10" s="33">
        <v>17.022154385</v>
      </c>
      <c r="K10" s="34">
        <v>0</v>
      </c>
      <c r="L10" s="35">
        <v>76.74183206</v>
      </c>
      <c r="M10" s="31">
        <v>0</v>
      </c>
      <c r="N10" s="32">
        <v>0</v>
      </c>
      <c r="O10" s="33">
        <v>0</v>
      </c>
      <c r="P10" s="34">
        <v>0</v>
      </c>
      <c r="Q10" s="35">
        <v>0</v>
      </c>
      <c r="R10" s="31">
        <v>7.199597914</v>
      </c>
      <c r="S10" s="33">
        <v>34.612320104</v>
      </c>
      <c r="T10" s="33">
        <v>0</v>
      </c>
      <c r="U10" s="33">
        <v>0</v>
      </c>
      <c r="V10" s="35">
        <v>5.548018794</v>
      </c>
      <c r="W10" s="31">
        <v>0</v>
      </c>
      <c r="X10" s="33">
        <v>0</v>
      </c>
      <c r="Y10" s="33">
        <v>0</v>
      </c>
      <c r="Z10" s="34">
        <v>0</v>
      </c>
      <c r="AA10" s="35">
        <v>0</v>
      </c>
      <c r="AB10" s="31">
        <v>0</v>
      </c>
      <c r="AC10" s="33">
        <v>0</v>
      </c>
      <c r="AD10" s="33">
        <v>0</v>
      </c>
      <c r="AE10" s="33">
        <v>0</v>
      </c>
      <c r="AF10" s="35">
        <v>0</v>
      </c>
      <c r="AG10" s="31">
        <v>0</v>
      </c>
      <c r="AH10" s="33">
        <v>0</v>
      </c>
      <c r="AI10" s="33">
        <v>0</v>
      </c>
      <c r="AJ10" s="33">
        <v>0</v>
      </c>
      <c r="AK10" s="35">
        <v>0</v>
      </c>
      <c r="AL10" s="31">
        <v>0</v>
      </c>
      <c r="AM10" s="33">
        <v>0</v>
      </c>
      <c r="AN10" s="33">
        <v>0</v>
      </c>
      <c r="AO10" s="34">
        <v>0</v>
      </c>
      <c r="AP10" s="35">
        <v>0</v>
      </c>
      <c r="AQ10" s="31">
        <v>0</v>
      </c>
      <c r="AR10" s="32">
        <v>0.020927543</v>
      </c>
      <c r="AS10" s="33">
        <v>0</v>
      </c>
      <c r="AT10" s="34">
        <v>0</v>
      </c>
      <c r="AU10" s="35">
        <v>0</v>
      </c>
      <c r="AV10" s="31">
        <v>7.490314892</v>
      </c>
      <c r="AW10" s="33">
        <v>932.607845438</v>
      </c>
      <c r="AX10" s="33">
        <v>0</v>
      </c>
      <c r="AY10" s="34">
        <v>0</v>
      </c>
      <c r="AZ10" s="35">
        <v>45.056757321</v>
      </c>
      <c r="BA10" s="31">
        <v>0</v>
      </c>
      <c r="BB10" s="32">
        <v>0</v>
      </c>
      <c r="BC10" s="33">
        <v>0</v>
      </c>
      <c r="BD10" s="34">
        <v>0</v>
      </c>
      <c r="BE10" s="35">
        <v>0</v>
      </c>
      <c r="BF10" s="31">
        <v>2.674978936</v>
      </c>
      <c r="BG10" s="32">
        <v>27.583205717</v>
      </c>
      <c r="BH10" s="33">
        <v>5.539387273</v>
      </c>
      <c r="BI10" s="33">
        <v>0</v>
      </c>
      <c r="BJ10" s="33">
        <v>6.486232389</v>
      </c>
      <c r="BK10" s="12">
        <v>3424.486462623</v>
      </c>
    </row>
    <row r="11" spans="1:64" s="84" customFormat="1" ht="12.75">
      <c r="A11" s="97"/>
      <c r="B11" s="98" t="s">
        <v>76</v>
      </c>
      <c r="C11" s="36">
        <f>SUM(C8:C10)</f>
        <v>0</v>
      </c>
      <c r="D11" s="37">
        <f aca="true" t="shared" si="0" ref="D11:BJ11">SUM(D8:D10)</f>
        <v>758.498392358</v>
      </c>
      <c r="E11" s="37">
        <f t="shared" si="0"/>
        <v>0</v>
      </c>
      <c r="F11" s="37">
        <f t="shared" si="0"/>
        <v>0</v>
      </c>
      <c r="G11" s="37">
        <f t="shared" si="0"/>
        <v>0</v>
      </c>
      <c r="H11" s="37">
        <f t="shared" si="0"/>
        <v>80.79412605799999</v>
      </c>
      <c r="I11" s="37">
        <f t="shared" si="0"/>
        <v>13993.739209003</v>
      </c>
      <c r="J11" s="37">
        <f t="shared" si="0"/>
        <v>2652.548666094</v>
      </c>
      <c r="K11" s="37">
        <f t="shared" si="0"/>
        <v>0</v>
      </c>
      <c r="L11" s="37">
        <f t="shared" si="0"/>
        <v>598.4916852639999</v>
      </c>
      <c r="M11" s="37">
        <f t="shared" si="0"/>
        <v>0</v>
      </c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34.258991540000004</v>
      </c>
      <c r="S11" s="37">
        <f t="shared" si="0"/>
        <v>564.537506415</v>
      </c>
      <c r="T11" s="37">
        <f t="shared" si="0"/>
        <v>17.666167445</v>
      </c>
      <c r="U11" s="37">
        <f t="shared" si="0"/>
        <v>0</v>
      </c>
      <c r="V11" s="37">
        <f t="shared" si="0"/>
        <v>83.408451329</v>
      </c>
      <c r="W11" s="37">
        <f t="shared" si="0"/>
        <v>0</v>
      </c>
      <c r="X11" s="37">
        <f t="shared" si="0"/>
        <v>0</v>
      </c>
      <c r="Y11" s="37">
        <f t="shared" si="0"/>
        <v>0</v>
      </c>
      <c r="Z11" s="37">
        <f t="shared" si="0"/>
        <v>0</v>
      </c>
      <c r="AA11" s="37">
        <f t="shared" si="0"/>
        <v>0</v>
      </c>
      <c r="AB11" s="37">
        <f t="shared" si="0"/>
        <v>0.007459724</v>
      </c>
      <c r="AC11" s="37">
        <f t="shared" si="0"/>
        <v>0</v>
      </c>
      <c r="AD11" s="37">
        <f t="shared" si="0"/>
        <v>0</v>
      </c>
      <c r="AE11" s="37">
        <f t="shared" si="0"/>
        <v>0</v>
      </c>
      <c r="AF11" s="37">
        <f t="shared" si="0"/>
        <v>0</v>
      </c>
      <c r="AG11" s="37">
        <f t="shared" si="0"/>
        <v>0</v>
      </c>
      <c r="AH11" s="37">
        <f t="shared" si="0"/>
        <v>0</v>
      </c>
      <c r="AI11" s="37">
        <f t="shared" si="0"/>
        <v>0</v>
      </c>
      <c r="AJ11" s="37">
        <f t="shared" si="0"/>
        <v>0</v>
      </c>
      <c r="AK11" s="37">
        <f t="shared" si="0"/>
        <v>0</v>
      </c>
      <c r="AL11" s="37">
        <f t="shared" si="0"/>
        <v>0.00162046</v>
      </c>
      <c r="AM11" s="37">
        <f t="shared" si="0"/>
        <v>0</v>
      </c>
      <c r="AN11" s="37">
        <f t="shared" si="0"/>
        <v>0</v>
      </c>
      <c r="AO11" s="37">
        <f t="shared" si="0"/>
        <v>0</v>
      </c>
      <c r="AP11" s="37">
        <f t="shared" si="0"/>
        <v>0</v>
      </c>
      <c r="AQ11" s="37">
        <f t="shared" si="0"/>
        <v>0</v>
      </c>
      <c r="AR11" s="37">
        <f t="shared" si="0"/>
        <v>2.734807393</v>
      </c>
      <c r="AS11" s="37">
        <f t="shared" si="0"/>
        <v>0</v>
      </c>
      <c r="AT11" s="37">
        <f t="shared" si="0"/>
        <v>0</v>
      </c>
      <c r="AU11" s="37">
        <f t="shared" si="0"/>
        <v>0</v>
      </c>
      <c r="AV11" s="37">
        <f t="shared" si="0"/>
        <v>98.187565523</v>
      </c>
      <c r="AW11" s="37">
        <f t="shared" si="0"/>
        <v>3411.923234264</v>
      </c>
      <c r="AX11" s="37">
        <f t="shared" si="0"/>
        <v>33.464428963</v>
      </c>
      <c r="AY11" s="37">
        <f t="shared" si="0"/>
        <v>0</v>
      </c>
      <c r="AZ11" s="37">
        <f t="shared" si="0"/>
        <v>1147.693891294</v>
      </c>
      <c r="BA11" s="37">
        <f t="shared" si="0"/>
        <v>0</v>
      </c>
      <c r="BB11" s="37">
        <f t="shared" si="0"/>
        <v>0</v>
      </c>
      <c r="BC11" s="37">
        <f t="shared" si="0"/>
        <v>0</v>
      </c>
      <c r="BD11" s="37">
        <f t="shared" si="0"/>
        <v>0</v>
      </c>
      <c r="BE11" s="37">
        <f t="shared" si="0"/>
        <v>0</v>
      </c>
      <c r="BF11" s="37">
        <f t="shared" si="0"/>
        <v>38.51577021</v>
      </c>
      <c r="BG11" s="37">
        <f t="shared" si="0"/>
        <v>108.476883984</v>
      </c>
      <c r="BH11" s="37">
        <f t="shared" si="0"/>
        <v>8.621585363</v>
      </c>
      <c r="BI11" s="37">
        <f t="shared" si="0"/>
        <v>0</v>
      </c>
      <c r="BJ11" s="37">
        <f t="shared" si="0"/>
        <v>93.097091978</v>
      </c>
      <c r="BK11" s="13">
        <f>SUM(BK8:BK10)</f>
        <v>23726.667534662</v>
      </c>
      <c r="BL11" s="99"/>
    </row>
    <row r="12" spans="1:64" s="84" customFormat="1" ht="12.75">
      <c r="A12" s="93" t="s">
        <v>68</v>
      </c>
      <c r="B12" s="95" t="s">
        <v>3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9"/>
      <c r="BL12" s="99"/>
    </row>
    <row r="13" spans="1:64" s="84" customFormat="1" ht="12.75">
      <c r="A13" s="93"/>
      <c r="B13" s="95" t="s">
        <v>171</v>
      </c>
      <c r="C13" s="31">
        <v>0</v>
      </c>
      <c r="D13" s="32">
        <v>169.086027876</v>
      </c>
      <c r="E13" s="33">
        <v>0</v>
      </c>
      <c r="F13" s="33">
        <v>0</v>
      </c>
      <c r="G13" s="35">
        <v>0</v>
      </c>
      <c r="H13" s="31">
        <v>38.444801777</v>
      </c>
      <c r="I13" s="33">
        <v>55.57198201</v>
      </c>
      <c r="J13" s="33">
        <v>18.846601616</v>
      </c>
      <c r="K13" s="34">
        <v>0</v>
      </c>
      <c r="L13" s="35">
        <v>150.720129569</v>
      </c>
      <c r="M13" s="31">
        <v>0</v>
      </c>
      <c r="N13" s="32">
        <v>0</v>
      </c>
      <c r="O13" s="33">
        <v>0</v>
      </c>
      <c r="P13" s="34">
        <v>0</v>
      </c>
      <c r="Q13" s="35">
        <v>0</v>
      </c>
      <c r="R13" s="31">
        <v>18.221428251</v>
      </c>
      <c r="S13" s="33">
        <v>79.509094412</v>
      </c>
      <c r="T13" s="33">
        <v>0.154985501</v>
      </c>
      <c r="U13" s="33">
        <v>0</v>
      </c>
      <c r="V13" s="35">
        <v>18.942401574</v>
      </c>
      <c r="W13" s="31">
        <v>0</v>
      </c>
      <c r="X13" s="33">
        <v>0</v>
      </c>
      <c r="Y13" s="33">
        <v>0</v>
      </c>
      <c r="Z13" s="34">
        <v>0</v>
      </c>
      <c r="AA13" s="35">
        <v>0</v>
      </c>
      <c r="AB13" s="31">
        <v>0</v>
      </c>
      <c r="AC13" s="33">
        <v>0</v>
      </c>
      <c r="AD13" s="33">
        <v>0</v>
      </c>
      <c r="AE13" s="33">
        <v>0</v>
      </c>
      <c r="AF13" s="35">
        <v>0</v>
      </c>
      <c r="AG13" s="31">
        <v>0</v>
      </c>
      <c r="AH13" s="33">
        <v>0</v>
      </c>
      <c r="AI13" s="33">
        <v>0</v>
      </c>
      <c r="AJ13" s="33">
        <v>0</v>
      </c>
      <c r="AK13" s="35">
        <v>0</v>
      </c>
      <c r="AL13" s="31">
        <v>0</v>
      </c>
      <c r="AM13" s="33">
        <v>0</v>
      </c>
      <c r="AN13" s="33">
        <v>0</v>
      </c>
      <c r="AO13" s="34">
        <v>0</v>
      </c>
      <c r="AP13" s="35">
        <v>0</v>
      </c>
      <c r="AQ13" s="31">
        <v>0</v>
      </c>
      <c r="AR13" s="32">
        <v>0</v>
      </c>
      <c r="AS13" s="33">
        <v>0</v>
      </c>
      <c r="AT13" s="34">
        <v>0</v>
      </c>
      <c r="AU13" s="35">
        <v>0</v>
      </c>
      <c r="AV13" s="31">
        <v>15.678689954</v>
      </c>
      <c r="AW13" s="33">
        <v>43.810810541</v>
      </c>
      <c r="AX13" s="33">
        <v>7.070917552</v>
      </c>
      <c r="AY13" s="34">
        <v>0</v>
      </c>
      <c r="AZ13" s="35">
        <v>86.401048346</v>
      </c>
      <c r="BA13" s="31">
        <v>0</v>
      </c>
      <c r="BB13" s="32">
        <v>0</v>
      </c>
      <c r="BC13" s="33">
        <v>0</v>
      </c>
      <c r="BD13" s="34">
        <v>0</v>
      </c>
      <c r="BE13" s="35">
        <v>0</v>
      </c>
      <c r="BF13" s="31">
        <v>4.09710247</v>
      </c>
      <c r="BG13" s="32">
        <v>2.376439828</v>
      </c>
      <c r="BH13" s="33">
        <v>0.120675098</v>
      </c>
      <c r="BI13" s="33">
        <v>0</v>
      </c>
      <c r="BJ13" s="33">
        <v>7.359209661</v>
      </c>
      <c r="BK13" s="12">
        <v>716.412346036</v>
      </c>
      <c r="BL13" s="99"/>
    </row>
    <row r="14" spans="1:64" s="84" customFormat="1" ht="12.75">
      <c r="A14" s="93"/>
      <c r="B14" s="96" t="s">
        <v>117</v>
      </c>
      <c r="C14" s="31">
        <v>0</v>
      </c>
      <c r="D14" s="32">
        <v>6.981518849</v>
      </c>
      <c r="E14" s="33">
        <v>0</v>
      </c>
      <c r="F14" s="33">
        <v>0</v>
      </c>
      <c r="G14" s="35">
        <v>0</v>
      </c>
      <c r="H14" s="31">
        <v>4.823832619</v>
      </c>
      <c r="I14" s="33">
        <v>0.002174436</v>
      </c>
      <c r="J14" s="33">
        <v>0</v>
      </c>
      <c r="K14" s="34">
        <v>0</v>
      </c>
      <c r="L14" s="35">
        <v>8.556128993</v>
      </c>
      <c r="M14" s="31">
        <v>0</v>
      </c>
      <c r="N14" s="32">
        <v>0</v>
      </c>
      <c r="O14" s="33">
        <v>0</v>
      </c>
      <c r="P14" s="34">
        <v>0</v>
      </c>
      <c r="Q14" s="35">
        <v>0</v>
      </c>
      <c r="R14" s="31">
        <v>1.968824838</v>
      </c>
      <c r="S14" s="33">
        <v>0</v>
      </c>
      <c r="T14" s="33">
        <v>0</v>
      </c>
      <c r="U14" s="33">
        <v>0</v>
      </c>
      <c r="V14" s="35">
        <v>0.650205642</v>
      </c>
      <c r="W14" s="31">
        <v>0</v>
      </c>
      <c r="X14" s="33">
        <v>0</v>
      </c>
      <c r="Y14" s="33">
        <v>0</v>
      </c>
      <c r="Z14" s="34">
        <v>0</v>
      </c>
      <c r="AA14" s="35">
        <v>0</v>
      </c>
      <c r="AB14" s="31">
        <v>0.000109344</v>
      </c>
      <c r="AC14" s="33">
        <v>0</v>
      </c>
      <c r="AD14" s="33">
        <v>0</v>
      </c>
      <c r="AE14" s="33">
        <v>0</v>
      </c>
      <c r="AF14" s="35">
        <v>0</v>
      </c>
      <c r="AG14" s="31">
        <v>0</v>
      </c>
      <c r="AH14" s="33">
        <v>0</v>
      </c>
      <c r="AI14" s="33">
        <v>0</v>
      </c>
      <c r="AJ14" s="33">
        <v>0</v>
      </c>
      <c r="AK14" s="35">
        <v>0</v>
      </c>
      <c r="AL14" s="31">
        <v>0</v>
      </c>
      <c r="AM14" s="33">
        <v>0</v>
      </c>
      <c r="AN14" s="33">
        <v>0</v>
      </c>
      <c r="AO14" s="34">
        <v>0</v>
      </c>
      <c r="AP14" s="35">
        <v>0</v>
      </c>
      <c r="AQ14" s="31">
        <v>0</v>
      </c>
      <c r="AR14" s="32">
        <v>0</v>
      </c>
      <c r="AS14" s="33">
        <v>0</v>
      </c>
      <c r="AT14" s="34">
        <v>0</v>
      </c>
      <c r="AU14" s="35">
        <v>0</v>
      </c>
      <c r="AV14" s="31">
        <v>1.98928584</v>
      </c>
      <c r="AW14" s="33">
        <v>4.912225744</v>
      </c>
      <c r="AX14" s="33">
        <v>0</v>
      </c>
      <c r="AY14" s="34">
        <v>0</v>
      </c>
      <c r="AZ14" s="35">
        <v>17.642302271</v>
      </c>
      <c r="BA14" s="31">
        <v>0</v>
      </c>
      <c r="BB14" s="32">
        <v>0</v>
      </c>
      <c r="BC14" s="33">
        <v>0</v>
      </c>
      <c r="BD14" s="34">
        <v>0</v>
      </c>
      <c r="BE14" s="35">
        <v>0</v>
      </c>
      <c r="BF14" s="31">
        <v>0.380323002</v>
      </c>
      <c r="BG14" s="32">
        <v>0</v>
      </c>
      <c r="BH14" s="33">
        <v>0</v>
      </c>
      <c r="BI14" s="33">
        <v>0</v>
      </c>
      <c r="BJ14" s="33">
        <v>0.933325068</v>
      </c>
      <c r="BK14" s="12">
        <v>48.840256646</v>
      </c>
      <c r="BL14" s="99"/>
    </row>
    <row r="15" spans="1:64" s="84" customFormat="1" ht="12.75">
      <c r="A15" s="97"/>
      <c r="B15" s="98" t="s">
        <v>77</v>
      </c>
      <c r="C15" s="40">
        <f aca="true" t="shared" si="1" ref="C15:AH15">SUM(C13:C14)</f>
        <v>0</v>
      </c>
      <c r="D15" s="40">
        <f t="shared" si="1"/>
        <v>176.067546725</v>
      </c>
      <c r="E15" s="40">
        <f t="shared" si="1"/>
        <v>0</v>
      </c>
      <c r="F15" s="40">
        <f t="shared" si="1"/>
        <v>0</v>
      </c>
      <c r="G15" s="40">
        <f t="shared" si="1"/>
        <v>0</v>
      </c>
      <c r="H15" s="40">
        <f t="shared" si="1"/>
        <v>43.268634396</v>
      </c>
      <c r="I15" s="40">
        <f t="shared" si="1"/>
        <v>55.574156445999996</v>
      </c>
      <c r="J15" s="40">
        <f t="shared" si="1"/>
        <v>18.846601616</v>
      </c>
      <c r="K15" s="40">
        <f t="shared" si="1"/>
        <v>0</v>
      </c>
      <c r="L15" s="40">
        <f t="shared" si="1"/>
        <v>159.27625856199998</v>
      </c>
      <c r="M15" s="40">
        <f t="shared" si="1"/>
        <v>0</v>
      </c>
      <c r="N15" s="40">
        <f t="shared" si="1"/>
        <v>0</v>
      </c>
      <c r="O15" s="40">
        <f t="shared" si="1"/>
        <v>0</v>
      </c>
      <c r="P15" s="40">
        <f t="shared" si="1"/>
        <v>0</v>
      </c>
      <c r="Q15" s="40">
        <f t="shared" si="1"/>
        <v>0</v>
      </c>
      <c r="R15" s="40">
        <f t="shared" si="1"/>
        <v>20.190253089</v>
      </c>
      <c r="S15" s="40">
        <f t="shared" si="1"/>
        <v>79.509094412</v>
      </c>
      <c r="T15" s="40">
        <f t="shared" si="1"/>
        <v>0.154985501</v>
      </c>
      <c r="U15" s="40">
        <f t="shared" si="1"/>
        <v>0</v>
      </c>
      <c r="V15" s="40">
        <f t="shared" si="1"/>
        <v>19.592607216</v>
      </c>
      <c r="W15" s="40">
        <f t="shared" si="1"/>
        <v>0</v>
      </c>
      <c r="X15" s="40">
        <f t="shared" si="1"/>
        <v>0</v>
      </c>
      <c r="Y15" s="40">
        <f t="shared" si="1"/>
        <v>0</v>
      </c>
      <c r="Z15" s="40">
        <f t="shared" si="1"/>
        <v>0</v>
      </c>
      <c r="AA15" s="40">
        <f t="shared" si="1"/>
        <v>0</v>
      </c>
      <c r="AB15" s="40">
        <f t="shared" si="1"/>
        <v>0.000109344</v>
      </c>
      <c r="AC15" s="40">
        <f t="shared" si="1"/>
        <v>0</v>
      </c>
      <c r="AD15" s="40">
        <f t="shared" si="1"/>
        <v>0</v>
      </c>
      <c r="AE15" s="40">
        <f t="shared" si="1"/>
        <v>0</v>
      </c>
      <c r="AF15" s="40">
        <f t="shared" si="1"/>
        <v>0</v>
      </c>
      <c r="AG15" s="40">
        <f t="shared" si="1"/>
        <v>0</v>
      </c>
      <c r="AH15" s="40">
        <f t="shared" si="1"/>
        <v>0</v>
      </c>
      <c r="AI15" s="40">
        <f aca="true" t="shared" si="2" ref="AI15:BJ15">SUM(AI13:AI14)</f>
        <v>0</v>
      </c>
      <c r="AJ15" s="40">
        <f t="shared" si="2"/>
        <v>0</v>
      </c>
      <c r="AK15" s="40">
        <f t="shared" si="2"/>
        <v>0</v>
      </c>
      <c r="AL15" s="40">
        <f t="shared" si="2"/>
        <v>0</v>
      </c>
      <c r="AM15" s="40">
        <f t="shared" si="2"/>
        <v>0</v>
      </c>
      <c r="AN15" s="40">
        <f t="shared" si="2"/>
        <v>0</v>
      </c>
      <c r="AO15" s="40">
        <f t="shared" si="2"/>
        <v>0</v>
      </c>
      <c r="AP15" s="40">
        <f t="shared" si="2"/>
        <v>0</v>
      </c>
      <c r="AQ15" s="40">
        <f t="shared" si="2"/>
        <v>0</v>
      </c>
      <c r="AR15" s="40">
        <f t="shared" si="2"/>
        <v>0</v>
      </c>
      <c r="AS15" s="40">
        <f t="shared" si="2"/>
        <v>0</v>
      </c>
      <c r="AT15" s="40">
        <f t="shared" si="2"/>
        <v>0</v>
      </c>
      <c r="AU15" s="40">
        <f t="shared" si="2"/>
        <v>0</v>
      </c>
      <c r="AV15" s="40">
        <f t="shared" si="2"/>
        <v>17.667975794</v>
      </c>
      <c r="AW15" s="40">
        <f t="shared" si="2"/>
        <v>48.723036285</v>
      </c>
      <c r="AX15" s="40">
        <f t="shared" si="2"/>
        <v>7.070917552</v>
      </c>
      <c r="AY15" s="40">
        <f t="shared" si="2"/>
        <v>0</v>
      </c>
      <c r="AZ15" s="40">
        <f t="shared" si="2"/>
        <v>104.04335061699999</v>
      </c>
      <c r="BA15" s="40">
        <f t="shared" si="2"/>
        <v>0</v>
      </c>
      <c r="BB15" s="40">
        <f t="shared" si="2"/>
        <v>0</v>
      </c>
      <c r="BC15" s="40">
        <f t="shared" si="2"/>
        <v>0</v>
      </c>
      <c r="BD15" s="40">
        <f t="shared" si="2"/>
        <v>0</v>
      </c>
      <c r="BE15" s="40">
        <f t="shared" si="2"/>
        <v>0</v>
      </c>
      <c r="BF15" s="40">
        <f t="shared" si="2"/>
        <v>4.477425472</v>
      </c>
      <c r="BG15" s="40">
        <f t="shared" si="2"/>
        <v>2.376439828</v>
      </c>
      <c r="BH15" s="40">
        <f t="shared" si="2"/>
        <v>0.120675098</v>
      </c>
      <c r="BI15" s="40">
        <f t="shared" si="2"/>
        <v>0</v>
      </c>
      <c r="BJ15" s="40">
        <f t="shared" si="2"/>
        <v>8.292534729</v>
      </c>
      <c r="BK15" s="14">
        <f>SUM(BK13:BK14)</f>
        <v>765.2526026820001</v>
      </c>
      <c r="BL15" s="99"/>
    </row>
    <row r="16" spans="1:64" s="84" customFormat="1" ht="12.75">
      <c r="A16" s="93" t="s">
        <v>69</v>
      </c>
      <c r="B16" s="95" t="s">
        <v>10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35"/>
      <c r="BL16" s="99"/>
    </row>
    <row r="17" spans="1:64" s="84" customFormat="1" ht="12.75">
      <c r="A17" s="93"/>
      <c r="B17" s="96" t="s">
        <v>147</v>
      </c>
      <c r="C17" s="31">
        <v>0</v>
      </c>
      <c r="D17" s="32">
        <v>0.448458622</v>
      </c>
      <c r="E17" s="33">
        <v>0</v>
      </c>
      <c r="F17" s="33">
        <v>0</v>
      </c>
      <c r="G17" s="35">
        <v>0</v>
      </c>
      <c r="H17" s="41">
        <v>0.918032891</v>
      </c>
      <c r="I17" s="33">
        <v>395.296229571</v>
      </c>
      <c r="J17" s="33">
        <v>0</v>
      </c>
      <c r="K17" s="33">
        <v>0</v>
      </c>
      <c r="L17" s="35">
        <v>69.991054812</v>
      </c>
      <c r="M17" s="41">
        <v>0</v>
      </c>
      <c r="N17" s="32">
        <v>0</v>
      </c>
      <c r="O17" s="33">
        <v>0</v>
      </c>
      <c r="P17" s="33">
        <v>0</v>
      </c>
      <c r="Q17" s="35">
        <v>0</v>
      </c>
      <c r="R17" s="41">
        <v>0.264701143</v>
      </c>
      <c r="S17" s="33">
        <v>5.852206873</v>
      </c>
      <c r="T17" s="33">
        <v>0</v>
      </c>
      <c r="U17" s="33">
        <v>0</v>
      </c>
      <c r="V17" s="35">
        <v>3.154137925</v>
      </c>
      <c r="W17" s="41">
        <v>0</v>
      </c>
      <c r="X17" s="33">
        <v>0</v>
      </c>
      <c r="Y17" s="33">
        <v>0</v>
      </c>
      <c r="Z17" s="33">
        <v>0</v>
      </c>
      <c r="AA17" s="35">
        <v>0</v>
      </c>
      <c r="AB17" s="41">
        <v>0</v>
      </c>
      <c r="AC17" s="33">
        <v>0</v>
      </c>
      <c r="AD17" s="33">
        <v>0</v>
      </c>
      <c r="AE17" s="33">
        <v>0</v>
      </c>
      <c r="AF17" s="35">
        <v>0</v>
      </c>
      <c r="AG17" s="41">
        <v>0</v>
      </c>
      <c r="AH17" s="33">
        <v>0</v>
      </c>
      <c r="AI17" s="33">
        <v>0</v>
      </c>
      <c r="AJ17" s="33">
        <v>0</v>
      </c>
      <c r="AK17" s="35">
        <v>0</v>
      </c>
      <c r="AL17" s="41">
        <v>0</v>
      </c>
      <c r="AM17" s="33">
        <v>0</v>
      </c>
      <c r="AN17" s="33">
        <v>0</v>
      </c>
      <c r="AO17" s="33">
        <v>0</v>
      </c>
      <c r="AP17" s="35">
        <v>0</v>
      </c>
      <c r="AQ17" s="41">
        <v>0</v>
      </c>
      <c r="AR17" s="32">
        <v>0</v>
      </c>
      <c r="AS17" s="33">
        <v>0</v>
      </c>
      <c r="AT17" s="33">
        <v>0</v>
      </c>
      <c r="AU17" s="35">
        <v>0</v>
      </c>
      <c r="AV17" s="41">
        <v>1.098590112</v>
      </c>
      <c r="AW17" s="33">
        <v>62.022117167</v>
      </c>
      <c r="AX17" s="33">
        <v>0</v>
      </c>
      <c r="AY17" s="33">
        <v>0</v>
      </c>
      <c r="AZ17" s="35">
        <v>68.579938543</v>
      </c>
      <c r="BA17" s="41">
        <v>0</v>
      </c>
      <c r="BB17" s="32">
        <v>0</v>
      </c>
      <c r="BC17" s="33">
        <v>0</v>
      </c>
      <c r="BD17" s="33">
        <v>0</v>
      </c>
      <c r="BE17" s="35">
        <v>0</v>
      </c>
      <c r="BF17" s="41">
        <v>0.350635162</v>
      </c>
      <c r="BG17" s="32">
        <v>1.066271853</v>
      </c>
      <c r="BH17" s="33">
        <v>0</v>
      </c>
      <c r="BI17" s="33">
        <v>0</v>
      </c>
      <c r="BJ17" s="34">
        <v>12.917011202</v>
      </c>
      <c r="BK17" s="12">
        <v>621.959385876</v>
      </c>
      <c r="BL17" s="99"/>
    </row>
    <row r="18" spans="1:64" s="84" customFormat="1" ht="12.75">
      <c r="A18" s="93"/>
      <c r="B18" s="96" t="s">
        <v>148</v>
      </c>
      <c r="C18" s="31">
        <v>0</v>
      </c>
      <c r="D18" s="42">
        <v>0.098215968</v>
      </c>
      <c r="E18" s="31">
        <v>0</v>
      </c>
      <c r="F18" s="31">
        <v>0</v>
      </c>
      <c r="G18" s="38">
        <v>0</v>
      </c>
      <c r="H18" s="41">
        <v>0.341682441</v>
      </c>
      <c r="I18" s="31">
        <v>62.340476497</v>
      </c>
      <c r="J18" s="31">
        <v>0</v>
      </c>
      <c r="K18" s="31">
        <v>0</v>
      </c>
      <c r="L18" s="38">
        <v>12.339682819</v>
      </c>
      <c r="M18" s="41">
        <v>0</v>
      </c>
      <c r="N18" s="42">
        <v>0</v>
      </c>
      <c r="O18" s="31">
        <v>0</v>
      </c>
      <c r="P18" s="31">
        <v>0</v>
      </c>
      <c r="Q18" s="38">
        <v>0</v>
      </c>
      <c r="R18" s="41">
        <v>0.079214557</v>
      </c>
      <c r="S18" s="31">
        <v>2.182577077</v>
      </c>
      <c r="T18" s="31">
        <v>0</v>
      </c>
      <c r="U18" s="31">
        <v>0</v>
      </c>
      <c r="V18" s="38">
        <v>2.643501452</v>
      </c>
      <c r="W18" s="41">
        <v>0</v>
      </c>
      <c r="X18" s="31">
        <v>0</v>
      </c>
      <c r="Y18" s="31">
        <v>0</v>
      </c>
      <c r="Z18" s="31">
        <v>0</v>
      </c>
      <c r="AA18" s="38">
        <v>0</v>
      </c>
      <c r="AB18" s="41">
        <v>0</v>
      </c>
      <c r="AC18" s="31">
        <v>0</v>
      </c>
      <c r="AD18" s="31">
        <v>0</v>
      </c>
      <c r="AE18" s="31">
        <v>0</v>
      </c>
      <c r="AF18" s="38">
        <v>0</v>
      </c>
      <c r="AG18" s="41">
        <v>0</v>
      </c>
      <c r="AH18" s="31">
        <v>0</v>
      </c>
      <c r="AI18" s="31">
        <v>0</v>
      </c>
      <c r="AJ18" s="31">
        <v>0</v>
      </c>
      <c r="AK18" s="38">
        <v>0</v>
      </c>
      <c r="AL18" s="41">
        <v>0</v>
      </c>
      <c r="AM18" s="31">
        <v>0</v>
      </c>
      <c r="AN18" s="31">
        <v>0</v>
      </c>
      <c r="AO18" s="31">
        <v>0</v>
      </c>
      <c r="AP18" s="38">
        <v>0</v>
      </c>
      <c r="AQ18" s="41">
        <v>0</v>
      </c>
      <c r="AR18" s="42">
        <v>0</v>
      </c>
      <c r="AS18" s="31">
        <v>0</v>
      </c>
      <c r="AT18" s="31">
        <v>0</v>
      </c>
      <c r="AU18" s="38">
        <v>0</v>
      </c>
      <c r="AV18" s="41">
        <v>0.328944388</v>
      </c>
      <c r="AW18" s="31">
        <v>16.428632724</v>
      </c>
      <c r="AX18" s="31">
        <v>0</v>
      </c>
      <c r="AY18" s="31">
        <v>0</v>
      </c>
      <c r="AZ18" s="38">
        <v>16.843509821</v>
      </c>
      <c r="BA18" s="41">
        <v>0</v>
      </c>
      <c r="BB18" s="42">
        <v>0</v>
      </c>
      <c r="BC18" s="31">
        <v>0</v>
      </c>
      <c r="BD18" s="31">
        <v>0</v>
      </c>
      <c r="BE18" s="38">
        <v>0</v>
      </c>
      <c r="BF18" s="41">
        <v>0.148458782</v>
      </c>
      <c r="BG18" s="42">
        <v>0.054464449</v>
      </c>
      <c r="BH18" s="31">
        <v>0</v>
      </c>
      <c r="BI18" s="31">
        <v>0</v>
      </c>
      <c r="BJ18" s="38">
        <v>0.894036547</v>
      </c>
      <c r="BK18" s="15">
        <v>114.723397522</v>
      </c>
      <c r="BL18" s="99"/>
    </row>
    <row r="19" spans="1:64" s="84" customFormat="1" ht="12.75">
      <c r="A19" s="93"/>
      <c r="B19" s="96" t="s">
        <v>138</v>
      </c>
      <c r="C19" s="31">
        <v>0</v>
      </c>
      <c r="D19" s="42">
        <v>0.56105143</v>
      </c>
      <c r="E19" s="31">
        <v>0</v>
      </c>
      <c r="F19" s="31">
        <v>0</v>
      </c>
      <c r="G19" s="38">
        <v>0</v>
      </c>
      <c r="H19" s="41">
        <v>0.545135128</v>
      </c>
      <c r="I19" s="31">
        <v>5.611636407</v>
      </c>
      <c r="J19" s="31">
        <v>0</v>
      </c>
      <c r="K19" s="31">
        <v>0</v>
      </c>
      <c r="L19" s="38">
        <v>8.553678006</v>
      </c>
      <c r="M19" s="41">
        <v>0</v>
      </c>
      <c r="N19" s="42">
        <v>0</v>
      </c>
      <c r="O19" s="31">
        <v>0</v>
      </c>
      <c r="P19" s="31">
        <v>0</v>
      </c>
      <c r="Q19" s="38">
        <v>0</v>
      </c>
      <c r="R19" s="41">
        <v>0.068616604</v>
      </c>
      <c r="S19" s="31">
        <v>0</v>
      </c>
      <c r="T19" s="31">
        <v>0</v>
      </c>
      <c r="U19" s="31">
        <v>0</v>
      </c>
      <c r="V19" s="38">
        <v>0.361765961</v>
      </c>
      <c r="W19" s="41">
        <v>0</v>
      </c>
      <c r="X19" s="31">
        <v>0</v>
      </c>
      <c r="Y19" s="31">
        <v>0</v>
      </c>
      <c r="Z19" s="31">
        <v>0</v>
      </c>
      <c r="AA19" s="38">
        <v>0</v>
      </c>
      <c r="AB19" s="41">
        <v>0</v>
      </c>
      <c r="AC19" s="31">
        <v>0</v>
      </c>
      <c r="AD19" s="31">
        <v>0</v>
      </c>
      <c r="AE19" s="31">
        <v>0</v>
      </c>
      <c r="AF19" s="38">
        <v>0</v>
      </c>
      <c r="AG19" s="41">
        <v>0</v>
      </c>
      <c r="AH19" s="31">
        <v>0</v>
      </c>
      <c r="AI19" s="31">
        <v>0</v>
      </c>
      <c r="AJ19" s="31">
        <v>0</v>
      </c>
      <c r="AK19" s="38">
        <v>0</v>
      </c>
      <c r="AL19" s="41">
        <v>0</v>
      </c>
      <c r="AM19" s="31">
        <v>0</v>
      </c>
      <c r="AN19" s="31">
        <v>0</v>
      </c>
      <c r="AO19" s="31">
        <v>0</v>
      </c>
      <c r="AP19" s="38">
        <v>0</v>
      </c>
      <c r="AQ19" s="41">
        <v>0</v>
      </c>
      <c r="AR19" s="42">
        <v>0</v>
      </c>
      <c r="AS19" s="31">
        <v>0</v>
      </c>
      <c r="AT19" s="31">
        <v>0</v>
      </c>
      <c r="AU19" s="38">
        <v>0</v>
      </c>
      <c r="AV19" s="41">
        <v>0.106213303</v>
      </c>
      <c r="AW19" s="31">
        <v>23.239994207</v>
      </c>
      <c r="AX19" s="31">
        <v>0</v>
      </c>
      <c r="AY19" s="31">
        <v>0</v>
      </c>
      <c r="AZ19" s="38">
        <v>6.857041582</v>
      </c>
      <c r="BA19" s="41">
        <v>0</v>
      </c>
      <c r="BB19" s="42">
        <v>0</v>
      </c>
      <c r="BC19" s="31">
        <v>0</v>
      </c>
      <c r="BD19" s="31">
        <v>0</v>
      </c>
      <c r="BE19" s="38">
        <v>0</v>
      </c>
      <c r="BF19" s="41">
        <v>0.030745951</v>
      </c>
      <c r="BG19" s="42">
        <v>0</v>
      </c>
      <c r="BH19" s="31">
        <v>0</v>
      </c>
      <c r="BI19" s="31">
        <v>0</v>
      </c>
      <c r="BJ19" s="38">
        <v>0.25435289</v>
      </c>
      <c r="BK19" s="15">
        <v>46.190231469</v>
      </c>
      <c r="BL19" s="99"/>
    </row>
    <row r="20" spans="1:64" s="84" customFormat="1" ht="12.75">
      <c r="A20" s="93"/>
      <c r="B20" s="96" t="s">
        <v>151</v>
      </c>
      <c r="C20" s="31">
        <v>0</v>
      </c>
      <c r="D20" s="42">
        <v>0.128849681</v>
      </c>
      <c r="E20" s="31">
        <v>0</v>
      </c>
      <c r="F20" s="31">
        <v>0</v>
      </c>
      <c r="G20" s="38">
        <v>0</v>
      </c>
      <c r="H20" s="41">
        <v>0.463667232</v>
      </c>
      <c r="I20" s="31">
        <v>79.023647704</v>
      </c>
      <c r="J20" s="31">
        <v>0</v>
      </c>
      <c r="K20" s="31">
        <v>0</v>
      </c>
      <c r="L20" s="38">
        <v>42.890220472</v>
      </c>
      <c r="M20" s="41">
        <v>0</v>
      </c>
      <c r="N20" s="42">
        <v>0</v>
      </c>
      <c r="O20" s="31">
        <v>0</v>
      </c>
      <c r="P20" s="31">
        <v>0</v>
      </c>
      <c r="Q20" s="38">
        <v>0</v>
      </c>
      <c r="R20" s="41">
        <v>0.114066388</v>
      </c>
      <c r="S20" s="31">
        <v>10.737473466</v>
      </c>
      <c r="T20" s="31">
        <v>0</v>
      </c>
      <c r="U20" s="31">
        <v>0</v>
      </c>
      <c r="V20" s="38">
        <v>0.523988704</v>
      </c>
      <c r="W20" s="41">
        <v>0</v>
      </c>
      <c r="X20" s="31">
        <v>0</v>
      </c>
      <c r="Y20" s="31">
        <v>0</v>
      </c>
      <c r="Z20" s="31">
        <v>0</v>
      </c>
      <c r="AA20" s="38">
        <v>0</v>
      </c>
      <c r="AB20" s="41">
        <v>0</v>
      </c>
      <c r="AC20" s="31">
        <v>0</v>
      </c>
      <c r="AD20" s="31">
        <v>0</v>
      </c>
      <c r="AE20" s="31">
        <v>0</v>
      </c>
      <c r="AF20" s="38">
        <v>0</v>
      </c>
      <c r="AG20" s="41">
        <v>0</v>
      </c>
      <c r="AH20" s="31">
        <v>0</v>
      </c>
      <c r="AI20" s="31">
        <v>0</v>
      </c>
      <c r="AJ20" s="31">
        <v>0</v>
      </c>
      <c r="AK20" s="38">
        <v>0</v>
      </c>
      <c r="AL20" s="41">
        <v>0</v>
      </c>
      <c r="AM20" s="31">
        <v>0</v>
      </c>
      <c r="AN20" s="31">
        <v>0</v>
      </c>
      <c r="AO20" s="31">
        <v>0</v>
      </c>
      <c r="AP20" s="38">
        <v>0</v>
      </c>
      <c r="AQ20" s="41">
        <v>0</v>
      </c>
      <c r="AR20" s="42">
        <v>0</v>
      </c>
      <c r="AS20" s="31">
        <v>0</v>
      </c>
      <c r="AT20" s="31">
        <v>0</v>
      </c>
      <c r="AU20" s="38">
        <v>0</v>
      </c>
      <c r="AV20" s="41">
        <v>0.273550663</v>
      </c>
      <c r="AW20" s="31">
        <v>17.649172511</v>
      </c>
      <c r="AX20" s="31">
        <v>0</v>
      </c>
      <c r="AY20" s="31">
        <v>0</v>
      </c>
      <c r="AZ20" s="38">
        <v>16.281959203</v>
      </c>
      <c r="BA20" s="41">
        <v>0</v>
      </c>
      <c r="BB20" s="42">
        <v>0</v>
      </c>
      <c r="BC20" s="31">
        <v>0</v>
      </c>
      <c r="BD20" s="31">
        <v>0</v>
      </c>
      <c r="BE20" s="38">
        <v>0</v>
      </c>
      <c r="BF20" s="41">
        <v>0.058462426</v>
      </c>
      <c r="BG20" s="42">
        <v>0</v>
      </c>
      <c r="BH20" s="31">
        <v>0</v>
      </c>
      <c r="BI20" s="31">
        <v>0</v>
      </c>
      <c r="BJ20" s="38">
        <v>0.762770723</v>
      </c>
      <c r="BK20" s="15">
        <v>168.907829173</v>
      </c>
      <c r="BL20" s="99"/>
    </row>
    <row r="21" spans="1:64" s="84" customFormat="1" ht="12.75">
      <c r="A21" s="97"/>
      <c r="B21" s="98" t="s">
        <v>98</v>
      </c>
      <c r="C21" s="16">
        <f aca="true" t="shared" si="3" ref="C21:AH21">SUM(C17:C20)</f>
        <v>0</v>
      </c>
      <c r="D21" s="16">
        <f t="shared" si="3"/>
        <v>1.2365757009999998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2.268517692</v>
      </c>
      <c r="I21" s="16">
        <f t="shared" si="3"/>
        <v>542.271990179</v>
      </c>
      <c r="J21" s="16">
        <f t="shared" si="3"/>
        <v>0</v>
      </c>
      <c r="K21" s="16">
        <f t="shared" si="3"/>
        <v>0</v>
      </c>
      <c r="L21" s="16">
        <f t="shared" si="3"/>
        <v>133.774636109</v>
      </c>
      <c r="M21" s="16">
        <f t="shared" si="3"/>
        <v>0</v>
      </c>
      <c r="N21" s="16">
        <f t="shared" si="3"/>
        <v>0</v>
      </c>
      <c r="O21" s="16">
        <f t="shared" si="3"/>
        <v>0</v>
      </c>
      <c r="P21" s="16">
        <f t="shared" si="3"/>
        <v>0</v>
      </c>
      <c r="Q21" s="16">
        <f t="shared" si="3"/>
        <v>0</v>
      </c>
      <c r="R21" s="16">
        <f t="shared" si="3"/>
        <v>0.5265986920000001</v>
      </c>
      <c r="S21" s="16">
        <f t="shared" si="3"/>
        <v>18.772257416000002</v>
      </c>
      <c r="T21" s="16">
        <f t="shared" si="3"/>
        <v>0</v>
      </c>
      <c r="U21" s="16">
        <f t="shared" si="3"/>
        <v>0</v>
      </c>
      <c r="V21" s="16">
        <f t="shared" si="3"/>
        <v>6.683394042</v>
      </c>
      <c r="W21" s="16">
        <f t="shared" si="3"/>
        <v>0</v>
      </c>
      <c r="X21" s="16">
        <f t="shared" si="3"/>
        <v>0</v>
      </c>
      <c r="Y21" s="16">
        <f t="shared" si="3"/>
        <v>0</v>
      </c>
      <c r="Z21" s="16">
        <f t="shared" si="3"/>
        <v>0</v>
      </c>
      <c r="AA21" s="16">
        <f t="shared" si="3"/>
        <v>0</v>
      </c>
      <c r="AB21" s="16">
        <f t="shared" si="3"/>
        <v>0</v>
      </c>
      <c r="AC21" s="16">
        <f t="shared" si="3"/>
        <v>0</v>
      </c>
      <c r="AD21" s="16">
        <f t="shared" si="3"/>
        <v>0</v>
      </c>
      <c r="AE21" s="16">
        <f t="shared" si="3"/>
        <v>0</v>
      </c>
      <c r="AF21" s="16">
        <f t="shared" si="3"/>
        <v>0</v>
      </c>
      <c r="AG21" s="16">
        <f t="shared" si="3"/>
        <v>0</v>
      </c>
      <c r="AH21" s="16">
        <f t="shared" si="3"/>
        <v>0</v>
      </c>
      <c r="AI21" s="16">
        <f aca="true" t="shared" si="4" ref="AI21:BK21">SUM(AI17:AI20)</f>
        <v>0</v>
      </c>
      <c r="AJ21" s="16">
        <f t="shared" si="4"/>
        <v>0</v>
      </c>
      <c r="AK21" s="16">
        <f t="shared" si="4"/>
        <v>0</v>
      </c>
      <c r="AL21" s="16">
        <f t="shared" si="4"/>
        <v>0</v>
      </c>
      <c r="AM21" s="16">
        <f t="shared" si="4"/>
        <v>0</v>
      </c>
      <c r="AN21" s="16">
        <f t="shared" si="4"/>
        <v>0</v>
      </c>
      <c r="AO21" s="16">
        <f t="shared" si="4"/>
        <v>0</v>
      </c>
      <c r="AP21" s="16">
        <f t="shared" si="4"/>
        <v>0</v>
      </c>
      <c r="AQ21" s="16">
        <f t="shared" si="4"/>
        <v>0</v>
      </c>
      <c r="AR21" s="16">
        <f t="shared" si="4"/>
        <v>0</v>
      </c>
      <c r="AS21" s="16">
        <f t="shared" si="4"/>
        <v>0</v>
      </c>
      <c r="AT21" s="16">
        <f t="shared" si="4"/>
        <v>0</v>
      </c>
      <c r="AU21" s="16">
        <f t="shared" si="4"/>
        <v>0</v>
      </c>
      <c r="AV21" s="16">
        <f t="shared" si="4"/>
        <v>1.807298466</v>
      </c>
      <c r="AW21" s="16">
        <f t="shared" si="4"/>
        <v>119.339916609</v>
      </c>
      <c r="AX21" s="16">
        <f t="shared" si="4"/>
        <v>0</v>
      </c>
      <c r="AY21" s="16">
        <f t="shared" si="4"/>
        <v>0</v>
      </c>
      <c r="AZ21" s="16">
        <f t="shared" si="4"/>
        <v>108.56244914899999</v>
      </c>
      <c r="BA21" s="16">
        <f t="shared" si="4"/>
        <v>0</v>
      </c>
      <c r="BB21" s="16">
        <f t="shared" si="4"/>
        <v>0</v>
      </c>
      <c r="BC21" s="16">
        <f t="shared" si="4"/>
        <v>0</v>
      </c>
      <c r="BD21" s="16">
        <f t="shared" si="4"/>
        <v>0</v>
      </c>
      <c r="BE21" s="16">
        <f t="shared" si="4"/>
        <v>0</v>
      </c>
      <c r="BF21" s="16">
        <f t="shared" si="4"/>
        <v>0.588302321</v>
      </c>
      <c r="BG21" s="16">
        <f t="shared" si="4"/>
        <v>1.1207363019999999</v>
      </c>
      <c r="BH21" s="16">
        <f t="shared" si="4"/>
        <v>0</v>
      </c>
      <c r="BI21" s="16">
        <f t="shared" si="4"/>
        <v>0</v>
      </c>
      <c r="BJ21" s="16">
        <f t="shared" si="4"/>
        <v>14.828171361999999</v>
      </c>
      <c r="BK21" s="16">
        <f t="shared" si="4"/>
        <v>951.78084404</v>
      </c>
      <c r="BL21" s="99"/>
    </row>
    <row r="22" spans="1:64" s="84" customFormat="1" ht="12.75">
      <c r="A22" s="93" t="s">
        <v>70</v>
      </c>
      <c r="B22" s="95" t="s">
        <v>13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36"/>
      <c r="BL22" s="99"/>
    </row>
    <row r="23" spans="1:64" s="84" customFormat="1" ht="12.75">
      <c r="A23" s="93"/>
      <c r="B23" s="100" t="s">
        <v>31</v>
      </c>
      <c r="C23" s="31"/>
      <c r="D23" s="32"/>
      <c r="E23" s="33"/>
      <c r="F23" s="33"/>
      <c r="G23" s="35"/>
      <c r="H23" s="41"/>
      <c r="I23" s="33"/>
      <c r="J23" s="33"/>
      <c r="K23" s="33"/>
      <c r="L23" s="35"/>
      <c r="M23" s="41"/>
      <c r="N23" s="32"/>
      <c r="O23" s="33"/>
      <c r="P23" s="33"/>
      <c r="Q23" s="35"/>
      <c r="R23" s="41"/>
      <c r="S23" s="33"/>
      <c r="T23" s="33"/>
      <c r="U23" s="33"/>
      <c r="V23" s="35"/>
      <c r="W23" s="41"/>
      <c r="X23" s="33"/>
      <c r="Y23" s="33"/>
      <c r="Z23" s="33"/>
      <c r="AA23" s="35"/>
      <c r="AB23" s="41"/>
      <c r="AC23" s="33"/>
      <c r="AD23" s="33"/>
      <c r="AE23" s="33"/>
      <c r="AF23" s="35"/>
      <c r="AG23" s="41"/>
      <c r="AH23" s="33"/>
      <c r="AI23" s="33"/>
      <c r="AJ23" s="33"/>
      <c r="AK23" s="35"/>
      <c r="AL23" s="41"/>
      <c r="AM23" s="33"/>
      <c r="AN23" s="33"/>
      <c r="AO23" s="33"/>
      <c r="AP23" s="35"/>
      <c r="AQ23" s="41"/>
      <c r="AR23" s="32"/>
      <c r="AS23" s="33"/>
      <c r="AT23" s="33"/>
      <c r="AU23" s="35"/>
      <c r="AV23" s="41"/>
      <c r="AW23" s="33"/>
      <c r="AX23" s="33"/>
      <c r="AY23" s="33"/>
      <c r="AZ23" s="35"/>
      <c r="BA23" s="41"/>
      <c r="BB23" s="32"/>
      <c r="BC23" s="33"/>
      <c r="BD23" s="33"/>
      <c r="BE23" s="35"/>
      <c r="BF23" s="41"/>
      <c r="BG23" s="32"/>
      <c r="BH23" s="33"/>
      <c r="BI23" s="33"/>
      <c r="BJ23" s="35"/>
      <c r="BK23" s="17"/>
      <c r="BL23" s="99"/>
    </row>
    <row r="24" spans="1:64" s="84" customFormat="1" ht="12.75">
      <c r="A24" s="97"/>
      <c r="B24" s="98" t="s">
        <v>83</v>
      </c>
      <c r="C24" s="43"/>
      <c r="D24" s="44"/>
      <c r="E24" s="44"/>
      <c r="F24" s="44"/>
      <c r="G24" s="45"/>
      <c r="H24" s="46"/>
      <c r="I24" s="44"/>
      <c r="J24" s="44"/>
      <c r="K24" s="44"/>
      <c r="L24" s="45"/>
      <c r="M24" s="46"/>
      <c r="N24" s="44"/>
      <c r="O24" s="44"/>
      <c r="P24" s="44"/>
      <c r="Q24" s="45"/>
      <c r="R24" s="46"/>
      <c r="S24" s="44"/>
      <c r="T24" s="44"/>
      <c r="U24" s="44"/>
      <c r="V24" s="45"/>
      <c r="W24" s="46"/>
      <c r="X24" s="44"/>
      <c r="Y24" s="44"/>
      <c r="Z24" s="44"/>
      <c r="AA24" s="45"/>
      <c r="AB24" s="46"/>
      <c r="AC24" s="44"/>
      <c r="AD24" s="44"/>
      <c r="AE24" s="44"/>
      <c r="AF24" s="45"/>
      <c r="AG24" s="46"/>
      <c r="AH24" s="44"/>
      <c r="AI24" s="44"/>
      <c r="AJ24" s="44"/>
      <c r="AK24" s="45"/>
      <c r="AL24" s="46"/>
      <c r="AM24" s="44"/>
      <c r="AN24" s="44"/>
      <c r="AO24" s="44"/>
      <c r="AP24" s="45"/>
      <c r="AQ24" s="46"/>
      <c r="AR24" s="44"/>
      <c r="AS24" s="44"/>
      <c r="AT24" s="44"/>
      <c r="AU24" s="45"/>
      <c r="AV24" s="46"/>
      <c r="AW24" s="44"/>
      <c r="AX24" s="44"/>
      <c r="AY24" s="44"/>
      <c r="AZ24" s="45"/>
      <c r="BA24" s="46"/>
      <c r="BB24" s="44"/>
      <c r="BC24" s="44"/>
      <c r="BD24" s="44"/>
      <c r="BE24" s="45"/>
      <c r="BF24" s="46"/>
      <c r="BG24" s="44"/>
      <c r="BH24" s="44"/>
      <c r="BI24" s="44"/>
      <c r="BJ24" s="45"/>
      <c r="BK24" s="18"/>
      <c r="BL24" s="99"/>
    </row>
    <row r="25" spans="1:64" s="84" customFormat="1" ht="12.75">
      <c r="A25" s="93" t="s">
        <v>72</v>
      </c>
      <c r="B25" s="96" t="s">
        <v>87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9"/>
      <c r="BL25" s="99"/>
    </row>
    <row r="26" spans="1:64" s="84" customFormat="1" ht="12.75">
      <c r="A26" s="93"/>
      <c r="B26" s="100" t="s">
        <v>31</v>
      </c>
      <c r="C26" s="31"/>
      <c r="D26" s="32"/>
      <c r="E26" s="33"/>
      <c r="F26" s="33"/>
      <c r="G26" s="35"/>
      <c r="H26" s="41"/>
      <c r="I26" s="33"/>
      <c r="J26" s="33"/>
      <c r="K26" s="33"/>
      <c r="L26" s="35"/>
      <c r="M26" s="41"/>
      <c r="N26" s="32"/>
      <c r="O26" s="33"/>
      <c r="P26" s="33"/>
      <c r="Q26" s="35"/>
      <c r="R26" s="41"/>
      <c r="S26" s="33"/>
      <c r="T26" s="33"/>
      <c r="U26" s="33"/>
      <c r="V26" s="35"/>
      <c r="W26" s="41"/>
      <c r="X26" s="33"/>
      <c r="Y26" s="33"/>
      <c r="Z26" s="33"/>
      <c r="AA26" s="35"/>
      <c r="AB26" s="41"/>
      <c r="AC26" s="33"/>
      <c r="AD26" s="33"/>
      <c r="AE26" s="33"/>
      <c r="AF26" s="35"/>
      <c r="AG26" s="41"/>
      <c r="AH26" s="33"/>
      <c r="AI26" s="33"/>
      <c r="AJ26" s="33"/>
      <c r="AK26" s="35"/>
      <c r="AL26" s="41"/>
      <c r="AM26" s="33"/>
      <c r="AN26" s="33"/>
      <c r="AO26" s="33"/>
      <c r="AP26" s="35"/>
      <c r="AQ26" s="41"/>
      <c r="AR26" s="32"/>
      <c r="AS26" s="33"/>
      <c r="AT26" s="33"/>
      <c r="AU26" s="35"/>
      <c r="AV26" s="41"/>
      <c r="AW26" s="33"/>
      <c r="AX26" s="33"/>
      <c r="AY26" s="33"/>
      <c r="AZ26" s="35"/>
      <c r="BA26" s="41"/>
      <c r="BB26" s="32"/>
      <c r="BC26" s="33"/>
      <c r="BD26" s="33"/>
      <c r="BE26" s="35"/>
      <c r="BF26" s="41"/>
      <c r="BG26" s="32"/>
      <c r="BH26" s="33"/>
      <c r="BI26" s="33"/>
      <c r="BJ26" s="35"/>
      <c r="BK26" s="17"/>
      <c r="BL26" s="99"/>
    </row>
    <row r="27" spans="1:64" s="84" customFormat="1" ht="12.75">
      <c r="A27" s="97"/>
      <c r="B27" s="98" t="s">
        <v>82</v>
      </c>
      <c r="C27" s="43"/>
      <c r="D27" s="44"/>
      <c r="E27" s="44"/>
      <c r="F27" s="44"/>
      <c r="G27" s="45"/>
      <c r="H27" s="46"/>
      <c r="I27" s="44"/>
      <c r="J27" s="44"/>
      <c r="K27" s="44"/>
      <c r="L27" s="45"/>
      <c r="M27" s="46"/>
      <c r="N27" s="44"/>
      <c r="O27" s="44"/>
      <c r="P27" s="44"/>
      <c r="Q27" s="45"/>
      <c r="R27" s="46"/>
      <c r="S27" s="44"/>
      <c r="T27" s="44"/>
      <c r="U27" s="44"/>
      <c r="V27" s="45"/>
      <c r="W27" s="46"/>
      <c r="X27" s="44"/>
      <c r="Y27" s="44"/>
      <c r="Z27" s="44"/>
      <c r="AA27" s="45"/>
      <c r="AB27" s="46"/>
      <c r="AC27" s="44"/>
      <c r="AD27" s="44"/>
      <c r="AE27" s="44"/>
      <c r="AF27" s="45"/>
      <c r="AG27" s="46"/>
      <c r="AH27" s="44"/>
      <c r="AI27" s="44"/>
      <c r="AJ27" s="44"/>
      <c r="AK27" s="45"/>
      <c r="AL27" s="46"/>
      <c r="AM27" s="44"/>
      <c r="AN27" s="44"/>
      <c r="AO27" s="44"/>
      <c r="AP27" s="45"/>
      <c r="AQ27" s="46"/>
      <c r="AR27" s="44"/>
      <c r="AS27" s="44"/>
      <c r="AT27" s="44"/>
      <c r="AU27" s="45"/>
      <c r="AV27" s="46"/>
      <c r="AW27" s="44"/>
      <c r="AX27" s="44"/>
      <c r="AY27" s="44"/>
      <c r="AZ27" s="45"/>
      <c r="BA27" s="46"/>
      <c r="BB27" s="44"/>
      <c r="BC27" s="44"/>
      <c r="BD27" s="44"/>
      <c r="BE27" s="45"/>
      <c r="BF27" s="46"/>
      <c r="BG27" s="44"/>
      <c r="BH27" s="44"/>
      <c r="BI27" s="44"/>
      <c r="BJ27" s="45"/>
      <c r="BK27" s="18"/>
      <c r="BL27" s="99"/>
    </row>
    <row r="28" spans="1:64" s="84" customFormat="1" ht="12.75">
      <c r="A28" s="93" t="s">
        <v>73</v>
      </c>
      <c r="B28" s="95" t="s">
        <v>14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9"/>
      <c r="BL28" s="99"/>
    </row>
    <row r="29" spans="1:64" s="84" customFormat="1" ht="12.75">
      <c r="A29" s="93"/>
      <c r="B29" s="96" t="s">
        <v>131</v>
      </c>
      <c r="C29" s="31">
        <v>0</v>
      </c>
      <c r="D29" s="32">
        <v>1.017651871</v>
      </c>
      <c r="E29" s="33">
        <v>0</v>
      </c>
      <c r="F29" s="33">
        <v>0</v>
      </c>
      <c r="G29" s="35">
        <v>0</v>
      </c>
      <c r="H29" s="41">
        <v>3.277160095</v>
      </c>
      <c r="I29" s="33">
        <v>13.682997591</v>
      </c>
      <c r="J29" s="33">
        <v>0</v>
      </c>
      <c r="K29" s="33">
        <v>0</v>
      </c>
      <c r="L29" s="35">
        <v>6.761003667</v>
      </c>
      <c r="M29" s="41">
        <v>0</v>
      </c>
      <c r="N29" s="32">
        <v>0</v>
      </c>
      <c r="O29" s="33">
        <v>0</v>
      </c>
      <c r="P29" s="33">
        <v>0</v>
      </c>
      <c r="Q29" s="35">
        <v>0</v>
      </c>
      <c r="R29" s="41">
        <v>1.231891657</v>
      </c>
      <c r="S29" s="33">
        <v>0</v>
      </c>
      <c r="T29" s="33">
        <v>0</v>
      </c>
      <c r="U29" s="33">
        <v>0</v>
      </c>
      <c r="V29" s="35">
        <v>0.563101157</v>
      </c>
      <c r="W29" s="41">
        <v>0</v>
      </c>
      <c r="X29" s="33">
        <v>0</v>
      </c>
      <c r="Y29" s="33">
        <v>0</v>
      </c>
      <c r="Z29" s="33">
        <v>0</v>
      </c>
      <c r="AA29" s="35">
        <v>0</v>
      </c>
      <c r="AB29" s="41">
        <v>0</v>
      </c>
      <c r="AC29" s="33">
        <v>0</v>
      </c>
      <c r="AD29" s="33">
        <v>0</v>
      </c>
      <c r="AE29" s="33">
        <v>0</v>
      </c>
      <c r="AF29" s="35">
        <v>0</v>
      </c>
      <c r="AG29" s="41">
        <v>0</v>
      </c>
      <c r="AH29" s="33">
        <v>0</v>
      </c>
      <c r="AI29" s="33">
        <v>0</v>
      </c>
      <c r="AJ29" s="33">
        <v>0</v>
      </c>
      <c r="AK29" s="35">
        <v>0</v>
      </c>
      <c r="AL29" s="41">
        <v>0</v>
      </c>
      <c r="AM29" s="33">
        <v>0</v>
      </c>
      <c r="AN29" s="33">
        <v>0</v>
      </c>
      <c r="AO29" s="33">
        <v>0</v>
      </c>
      <c r="AP29" s="35">
        <v>0</v>
      </c>
      <c r="AQ29" s="41">
        <v>0</v>
      </c>
      <c r="AR29" s="32">
        <v>0</v>
      </c>
      <c r="AS29" s="33">
        <v>0</v>
      </c>
      <c r="AT29" s="33">
        <v>0</v>
      </c>
      <c r="AU29" s="35">
        <v>0</v>
      </c>
      <c r="AV29" s="41">
        <v>27.382469768</v>
      </c>
      <c r="AW29" s="33">
        <v>12.765460815</v>
      </c>
      <c r="AX29" s="33">
        <v>0</v>
      </c>
      <c r="AY29" s="33">
        <v>0</v>
      </c>
      <c r="AZ29" s="35">
        <v>87.794378604</v>
      </c>
      <c r="BA29" s="41">
        <v>0</v>
      </c>
      <c r="BB29" s="32">
        <v>0</v>
      </c>
      <c r="BC29" s="33">
        <v>0</v>
      </c>
      <c r="BD29" s="33">
        <v>0</v>
      </c>
      <c r="BE29" s="35">
        <v>0</v>
      </c>
      <c r="BF29" s="41">
        <v>6.183663002</v>
      </c>
      <c r="BG29" s="32">
        <v>0.645112933</v>
      </c>
      <c r="BH29" s="33">
        <v>0</v>
      </c>
      <c r="BI29" s="33">
        <v>0</v>
      </c>
      <c r="BJ29" s="35">
        <v>12.6954645</v>
      </c>
      <c r="BK29" s="12">
        <v>174.00035566</v>
      </c>
      <c r="BL29" s="99"/>
    </row>
    <row r="30" spans="1:64" s="84" customFormat="1" ht="12.75">
      <c r="A30" s="93"/>
      <c r="B30" s="96" t="s">
        <v>156</v>
      </c>
      <c r="C30" s="31">
        <v>0</v>
      </c>
      <c r="D30" s="32">
        <v>195.048670559</v>
      </c>
      <c r="E30" s="33">
        <v>0</v>
      </c>
      <c r="F30" s="33">
        <v>0</v>
      </c>
      <c r="G30" s="35">
        <v>0</v>
      </c>
      <c r="H30" s="41">
        <v>13.891674226</v>
      </c>
      <c r="I30" s="33">
        <v>1170.751770059</v>
      </c>
      <c r="J30" s="33">
        <v>0.013262935</v>
      </c>
      <c r="K30" s="33">
        <v>0</v>
      </c>
      <c r="L30" s="35">
        <v>281.672440438</v>
      </c>
      <c r="M30" s="41">
        <v>0</v>
      </c>
      <c r="N30" s="32">
        <v>0</v>
      </c>
      <c r="O30" s="33">
        <v>0</v>
      </c>
      <c r="P30" s="33">
        <v>0</v>
      </c>
      <c r="Q30" s="35">
        <v>0</v>
      </c>
      <c r="R30" s="41">
        <v>4.536409842</v>
      </c>
      <c r="S30" s="33">
        <v>6.232216031</v>
      </c>
      <c r="T30" s="33">
        <v>0.865411421</v>
      </c>
      <c r="U30" s="33">
        <v>0</v>
      </c>
      <c r="V30" s="35">
        <v>9.206596549</v>
      </c>
      <c r="W30" s="41">
        <v>0</v>
      </c>
      <c r="X30" s="33">
        <v>0</v>
      </c>
      <c r="Y30" s="33">
        <v>0</v>
      </c>
      <c r="Z30" s="33">
        <v>0</v>
      </c>
      <c r="AA30" s="35">
        <v>0</v>
      </c>
      <c r="AB30" s="41">
        <v>0</v>
      </c>
      <c r="AC30" s="33">
        <v>0</v>
      </c>
      <c r="AD30" s="33">
        <v>0</v>
      </c>
      <c r="AE30" s="33">
        <v>0</v>
      </c>
      <c r="AF30" s="35">
        <v>0</v>
      </c>
      <c r="AG30" s="41">
        <v>0</v>
      </c>
      <c r="AH30" s="33">
        <v>0</v>
      </c>
      <c r="AI30" s="33">
        <v>0</v>
      </c>
      <c r="AJ30" s="33">
        <v>0</v>
      </c>
      <c r="AK30" s="35">
        <v>0</v>
      </c>
      <c r="AL30" s="41">
        <v>0</v>
      </c>
      <c r="AM30" s="33">
        <v>0</v>
      </c>
      <c r="AN30" s="33">
        <v>0</v>
      </c>
      <c r="AO30" s="33">
        <v>0</v>
      </c>
      <c r="AP30" s="35">
        <v>0</v>
      </c>
      <c r="AQ30" s="41">
        <v>0</v>
      </c>
      <c r="AR30" s="32">
        <v>0</v>
      </c>
      <c r="AS30" s="33">
        <v>0</v>
      </c>
      <c r="AT30" s="33">
        <v>0</v>
      </c>
      <c r="AU30" s="35">
        <v>0</v>
      </c>
      <c r="AV30" s="41">
        <v>17.76292233</v>
      </c>
      <c r="AW30" s="33">
        <v>172.504091014</v>
      </c>
      <c r="AX30" s="33">
        <v>0</v>
      </c>
      <c r="AY30" s="33">
        <v>0</v>
      </c>
      <c r="AZ30" s="35">
        <v>472.289285866</v>
      </c>
      <c r="BA30" s="41">
        <v>0</v>
      </c>
      <c r="BB30" s="32">
        <v>0</v>
      </c>
      <c r="BC30" s="33">
        <v>0</v>
      </c>
      <c r="BD30" s="33">
        <v>0</v>
      </c>
      <c r="BE30" s="35">
        <v>0</v>
      </c>
      <c r="BF30" s="41">
        <v>4.760371195</v>
      </c>
      <c r="BG30" s="32">
        <v>13.491587724</v>
      </c>
      <c r="BH30" s="33">
        <v>0.13166197600000001</v>
      </c>
      <c r="BI30" s="33">
        <v>0</v>
      </c>
      <c r="BJ30" s="35">
        <v>19.281932815</v>
      </c>
      <c r="BK30" s="12">
        <v>2382.44030498</v>
      </c>
      <c r="BL30" s="99"/>
    </row>
    <row r="31" spans="1:64" s="84" customFormat="1" ht="12.75">
      <c r="A31" s="93"/>
      <c r="B31" s="96" t="s">
        <v>134</v>
      </c>
      <c r="C31" s="31">
        <v>0</v>
      </c>
      <c r="D31" s="32">
        <v>209.278425779</v>
      </c>
      <c r="E31" s="33">
        <v>0</v>
      </c>
      <c r="F31" s="33">
        <v>0</v>
      </c>
      <c r="G31" s="35">
        <v>0</v>
      </c>
      <c r="H31" s="41">
        <v>9.097740101</v>
      </c>
      <c r="I31" s="33">
        <v>160.246132176</v>
      </c>
      <c r="J31" s="33">
        <v>0</v>
      </c>
      <c r="K31" s="33">
        <v>0</v>
      </c>
      <c r="L31" s="35">
        <v>213.143262435</v>
      </c>
      <c r="M31" s="41">
        <v>0</v>
      </c>
      <c r="N31" s="32">
        <v>0</v>
      </c>
      <c r="O31" s="33">
        <v>0</v>
      </c>
      <c r="P31" s="33">
        <v>0</v>
      </c>
      <c r="Q31" s="35">
        <v>0</v>
      </c>
      <c r="R31" s="41">
        <v>3.291967047</v>
      </c>
      <c r="S31" s="33">
        <v>9.275874091</v>
      </c>
      <c r="T31" s="33">
        <v>0</v>
      </c>
      <c r="U31" s="33">
        <v>0</v>
      </c>
      <c r="V31" s="35">
        <v>3.400285998</v>
      </c>
      <c r="W31" s="41">
        <v>0</v>
      </c>
      <c r="X31" s="33">
        <v>0</v>
      </c>
      <c r="Y31" s="33">
        <v>0</v>
      </c>
      <c r="Z31" s="33">
        <v>0</v>
      </c>
      <c r="AA31" s="35">
        <v>0</v>
      </c>
      <c r="AB31" s="41">
        <v>0.000131833</v>
      </c>
      <c r="AC31" s="33">
        <v>0</v>
      </c>
      <c r="AD31" s="33">
        <v>0</v>
      </c>
      <c r="AE31" s="33">
        <v>0</v>
      </c>
      <c r="AF31" s="35">
        <v>0</v>
      </c>
      <c r="AG31" s="41">
        <v>0</v>
      </c>
      <c r="AH31" s="33">
        <v>0</v>
      </c>
      <c r="AI31" s="33">
        <v>0</v>
      </c>
      <c r="AJ31" s="33">
        <v>0</v>
      </c>
      <c r="AK31" s="35">
        <v>0</v>
      </c>
      <c r="AL31" s="41">
        <v>0</v>
      </c>
      <c r="AM31" s="33">
        <v>0</v>
      </c>
      <c r="AN31" s="33">
        <v>0</v>
      </c>
      <c r="AO31" s="33">
        <v>0</v>
      </c>
      <c r="AP31" s="35">
        <v>0</v>
      </c>
      <c r="AQ31" s="41">
        <v>0</v>
      </c>
      <c r="AR31" s="32">
        <v>0</v>
      </c>
      <c r="AS31" s="33">
        <v>0</v>
      </c>
      <c r="AT31" s="33">
        <v>0</v>
      </c>
      <c r="AU31" s="35">
        <v>0</v>
      </c>
      <c r="AV31" s="41">
        <v>7.250129054</v>
      </c>
      <c r="AW31" s="33">
        <v>47.632173678</v>
      </c>
      <c r="AX31" s="33">
        <v>4.640683315</v>
      </c>
      <c r="AY31" s="33">
        <v>0</v>
      </c>
      <c r="AZ31" s="35">
        <v>208.932178881</v>
      </c>
      <c r="BA31" s="41">
        <v>0</v>
      </c>
      <c r="BB31" s="32">
        <v>0</v>
      </c>
      <c r="BC31" s="33">
        <v>0</v>
      </c>
      <c r="BD31" s="33">
        <v>0</v>
      </c>
      <c r="BE31" s="35">
        <v>0</v>
      </c>
      <c r="BF31" s="41">
        <v>1.699792547</v>
      </c>
      <c r="BG31" s="32">
        <v>3.73799151</v>
      </c>
      <c r="BH31" s="33">
        <v>0.383768259</v>
      </c>
      <c r="BI31" s="33">
        <v>0</v>
      </c>
      <c r="BJ31" s="35">
        <v>7.086512637</v>
      </c>
      <c r="BK31" s="12">
        <v>889.097049341</v>
      </c>
      <c r="BL31" s="99"/>
    </row>
    <row r="32" spans="1:64" s="84" customFormat="1" ht="12.75">
      <c r="A32" s="93"/>
      <c r="B32" s="96" t="s">
        <v>137</v>
      </c>
      <c r="C32" s="31">
        <v>0</v>
      </c>
      <c r="D32" s="32">
        <v>302.368491365</v>
      </c>
      <c r="E32" s="33">
        <v>0</v>
      </c>
      <c r="F32" s="33">
        <v>0</v>
      </c>
      <c r="G32" s="35">
        <v>0</v>
      </c>
      <c r="H32" s="41">
        <v>2.057311779</v>
      </c>
      <c r="I32" s="33">
        <v>210.027364182</v>
      </c>
      <c r="J32" s="33">
        <v>0.564608699</v>
      </c>
      <c r="K32" s="33">
        <v>0</v>
      </c>
      <c r="L32" s="35">
        <v>228.223114858</v>
      </c>
      <c r="M32" s="41">
        <v>0</v>
      </c>
      <c r="N32" s="32">
        <v>0</v>
      </c>
      <c r="O32" s="33">
        <v>0</v>
      </c>
      <c r="P32" s="33">
        <v>0</v>
      </c>
      <c r="Q32" s="35">
        <v>0</v>
      </c>
      <c r="R32" s="41">
        <v>0.934672616</v>
      </c>
      <c r="S32" s="33">
        <v>7.335764796</v>
      </c>
      <c r="T32" s="33">
        <v>0.340888102</v>
      </c>
      <c r="U32" s="33">
        <v>0</v>
      </c>
      <c r="V32" s="35">
        <v>6.47566304</v>
      </c>
      <c r="W32" s="41">
        <v>0</v>
      </c>
      <c r="X32" s="33">
        <v>0</v>
      </c>
      <c r="Y32" s="33">
        <v>0</v>
      </c>
      <c r="Z32" s="33">
        <v>0</v>
      </c>
      <c r="AA32" s="35">
        <v>0</v>
      </c>
      <c r="AB32" s="41">
        <v>0</v>
      </c>
      <c r="AC32" s="33">
        <v>0</v>
      </c>
      <c r="AD32" s="33">
        <v>0</v>
      </c>
      <c r="AE32" s="33">
        <v>0</v>
      </c>
      <c r="AF32" s="35">
        <v>0</v>
      </c>
      <c r="AG32" s="41">
        <v>0</v>
      </c>
      <c r="AH32" s="33">
        <v>0</v>
      </c>
      <c r="AI32" s="33">
        <v>0</v>
      </c>
      <c r="AJ32" s="33">
        <v>0</v>
      </c>
      <c r="AK32" s="35">
        <v>0</v>
      </c>
      <c r="AL32" s="41">
        <v>0</v>
      </c>
      <c r="AM32" s="33">
        <v>0</v>
      </c>
      <c r="AN32" s="33">
        <v>0</v>
      </c>
      <c r="AO32" s="33">
        <v>0</v>
      </c>
      <c r="AP32" s="35">
        <v>0</v>
      </c>
      <c r="AQ32" s="41">
        <v>0</v>
      </c>
      <c r="AR32" s="32">
        <v>0</v>
      </c>
      <c r="AS32" s="33">
        <v>0</v>
      </c>
      <c r="AT32" s="33">
        <v>0</v>
      </c>
      <c r="AU32" s="35">
        <v>0</v>
      </c>
      <c r="AV32" s="41">
        <v>6.682285868</v>
      </c>
      <c r="AW32" s="33">
        <v>45.313297441</v>
      </c>
      <c r="AX32" s="33">
        <v>0</v>
      </c>
      <c r="AY32" s="33">
        <v>0</v>
      </c>
      <c r="AZ32" s="35">
        <v>83.972792039</v>
      </c>
      <c r="BA32" s="41">
        <v>0</v>
      </c>
      <c r="BB32" s="32">
        <v>0</v>
      </c>
      <c r="BC32" s="33">
        <v>0</v>
      </c>
      <c r="BD32" s="33">
        <v>0</v>
      </c>
      <c r="BE32" s="35">
        <v>0</v>
      </c>
      <c r="BF32" s="41">
        <v>3.282866277</v>
      </c>
      <c r="BG32" s="32">
        <v>0.413414951</v>
      </c>
      <c r="BH32" s="33">
        <v>0</v>
      </c>
      <c r="BI32" s="33">
        <v>0</v>
      </c>
      <c r="BJ32" s="35">
        <v>15.083544117</v>
      </c>
      <c r="BK32" s="12">
        <v>913.07608013</v>
      </c>
      <c r="BL32" s="99"/>
    </row>
    <row r="33" spans="1:64" s="84" customFormat="1" ht="12.75">
      <c r="A33" s="93"/>
      <c r="B33" s="96" t="s">
        <v>152</v>
      </c>
      <c r="C33" s="31">
        <v>0</v>
      </c>
      <c r="D33" s="32">
        <v>1.891716363</v>
      </c>
      <c r="E33" s="33">
        <v>0</v>
      </c>
      <c r="F33" s="33">
        <v>0</v>
      </c>
      <c r="G33" s="35">
        <v>0</v>
      </c>
      <c r="H33" s="41">
        <v>0.561260474</v>
      </c>
      <c r="I33" s="33">
        <v>14.052750126</v>
      </c>
      <c r="J33" s="33">
        <v>0</v>
      </c>
      <c r="K33" s="33">
        <v>0</v>
      </c>
      <c r="L33" s="35">
        <v>24.797018288</v>
      </c>
      <c r="M33" s="41">
        <v>0</v>
      </c>
      <c r="N33" s="32">
        <v>0</v>
      </c>
      <c r="O33" s="33">
        <v>0</v>
      </c>
      <c r="P33" s="33">
        <v>0</v>
      </c>
      <c r="Q33" s="35">
        <v>0</v>
      </c>
      <c r="R33" s="41">
        <v>0.317602474</v>
      </c>
      <c r="S33" s="33">
        <v>8.034737389</v>
      </c>
      <c r="T33" s="33">
        <v>0</v>
      </c>
      <c r="U33" s="33">
        <v>0</v>
      </c>
      <c r="V33" s="35">
        <v>0.765573692</v>
      </c>
      <c r="W33" s="41">
        <v>0</v>
      </c>
      <c r="X33" s="33">
        <v>0</v>
      </c>
      <c r="Y33" s="33">
        <v>0</v>
      </c>
      <c r="Z33" s="33">
        <v>0</v>
      </c>
      <c r="AA33" s="35">
        <v>0</v>
      </c>
      <c r="AB33" s="41">
        <v>0</v>
      </c>
      <c r="AC33" s="33">
        <v>0</v>
      </c>
      <c r="AD33" s="33">
        <v>0</v>
      </c>
      <c r="AE33" s="33">
        <v>0</v>
      </c>
      <c r="AF33" s="35">
        <v>0</v>
      </c>
      <c r="AG33" s="41">
        <v>0</v>
      </c>
      <c r="AH33" s="33">
        <v>0</v>
      </c>
      <c r="AI33" s="33">
        <v>0</v>
      </c>
      <c r="AJ33" s="33">
        <v>0</v>
      </c>
      <c r="AK33" s="35">
        <v>0</v>
      </c>
      <c r="AL33" s="41">
        <v>0</v>
      </c>
      <c r="AM33" s="33">
        <v>0</v>
      </c>
      <c r="AN33" s="33">
        <v>0</v>
      </c>
      <c r="AO33" s="33">
        <v>0</v>
      </c>
      <c r="AP33" s="35">
        <v>0</v>
      </c>
      <c r="AQ33" s="41">
        <v>0</v>
      </c>
      <c r="AR33" s="32">
        <v>0</v>
      </c>
      <c r="AS33" s="33">
        <v>0</v>
      </c>
      <c r="AT33" s="33">
        <v>0</v>
      </c>
      <c r="AU33" s="35">
        <v>0</v>
      </c>
      <c r="AV33" s="41">
        <v>0.570860213</v>
      </c>
      <c r="AW33" s="33">
        <v>9.795278399</v>
      </c>
      <c r="AX33" s="33">
        <v>0</v>
      </c>
      <c r="AY33" s="33">
        <v>0</v>
      </c>
      <c r="AZ33" s="35">
        <v>25.086391632</v>
      </c>
      <c r="BA33" s="41">
        <v>0</v>
      </c>
      <c r="BB33" s="32">
        <v>0</v>
      </c>
      <c r="BC33" s="33">
        <v>0</v>
      </c>
      <c r="BD33" s="33">
        <v>0</v>
      </c>
      <c r="BE33" s="35">
        <v>0</v>
      </c>
      <c r="BF33" s="41">
        <v>0.224093507</v>
      </c>
      <c r="BG33" s="32">
        <v>0</v>
      </c>
      <c r="BH33" s="33">
        <v>0</v>
      </c>
      <c r="BI33" s="33">
        <v>0</v>
      </c>
      <c r="BJ33" s="35">
        <v>1.261975535</v>
      </c>
      <c r="BK33" s="12">
        <v>87.359258092</v>
      </c>
      <c r="BL33" s="99"/>
    </row>
    <row r="34" spans="1:64" s="84" customFormat="1" ht="12.75">
      <c r="A34" s="93"/>
      <c r="B34" s="96" t="s">
        <v>155</v>
      </c>
      <c r="C34" s="31">
        <v>0</v>
      </c>
      <c r="D34" s="32">
        <v>28.38106578</v>
      </c>
      <c r="E34" s="33">
        <v>0</v>
      </c>
      <c r="F34" s="33">
        <v>0</v>
      </c>
      <c r="G34" s="35">
        <v>0</v>
      </c>
      <c r="H34" s="41">
        <v>4.910578388</v>
      </c>
      <c r="I34" s="33">
        <v>1298.574742749</v>
      </c>
      <c r="J34" s="33">
        <v>0</v>
      </c>
      <c r="K34" s="33">
        <v>0</v>
      </c>
      <c r="L34" s="35">
        <v>400.865616848</v>
      </c>
      <c r="M34" s="41">
        <v>0</v>
      </c>
      <c r="N34" s="32">
        <v>0</v>
      </c>
      <c r="O34" s="33">
        <v>0</v>
      </c>
      <c r="P34" s="33">
        <v>0</v>
      </c>
      <c r="Q34" s="35">
        <v>0</v>
      </c>
      <c r="R34" s="41">
        <v>0.556586224</v>
      </c>
      <c r="S34" s="33">
        <v>51.518981125</v>
      </c>
      <c r="T34" s="33">
        <v>1.112475264</v>
      </c>
      <c r="U34" s="33">
        <v>0</v>
      </c>
      <c r="V34" s="35">
        <v>15.549970223</v>
      </c>
      <c r="W34" s="41">
        <v>0</v>
      </c>
      <c r="X34" s="33">
        <v>0</v>
      </c>
      <c r="Y34" s="33">
        <v>0</v>
      </c>
      <c r="Z34" s="33">
        <v>0</v>
      </c>
      <c r="AA34" s="35">
        <v>0</v>
      </c>
      <c r="AB34" s="41">
        <v>0</v>
      </c>
      <c r="AC34" s="33">
        <v>0</v>
      </c>
      <c r="AD34" s="33">
        <v>0</v>
      </c>
      <c r="AE34" s="33">
        <v>0</v>
      </c>
      <c r="AF34" s="35">
        <v>0</v>
      </c>
      <c r="AG34" s="41">
        <v>0</v>
      </c>
      <c r="AH34" s="33">
        <v>0</v>
      </c>
      <c r="AI34" s="33">
        <v>0</v>
      </c>
      <c r="AJ34" s="33">
        <v>0</v>
      </c>
      <c r="AK34" s="35">
        <v>0</v>
      </c>
      <c r="AL34" s="41">
        <v>0</v>
      </c>
      <c r="AM34" s="33">
        <v>0</v>
      </c>
      <c r="AN34" s="33">
        <v>0</v>
      </c>
      <c r="AO34" s="33">
        <v>0</v>
      </c>
      <c r="AP34" s="35">
        <v>0</v>
      </c>
      <c r="AQ34" s="41">
        <v>0</v>
      </c>
      <c r="AR34" s="32">
        <v>0</v>
      </c>
      <c r="AS34" s="33">
        <v>0</v>
      </c>
      <c r="AT34" s="33">
        <v>0</v>
      </c>
      <c r="AU34" s="35">
        <v>0</v>
      </c>
      <c r="AV34" s="41">
        <v>2.065562615</v>
      </c>
      <c r="AW34" s="33">
        <v>228.577785102</v>
      </c>
      <c r="AX34" s="33">
        <v>0</v>
      </c>
      <c r="AY34" s="33">
        <v>0</v>
      </c>
      <c r="AZ34" s="35">
        <v>238.833847663</v>
      </c>
      <c r="BA34" s="41">
        <v>0</v>
      </c>
      <c r="BB34" s="32">
        <v>0</v>
      </c>
      <c r="BC34" s="33">
        <v>0</v>
      </c>
      <c r="BD34" s="33">
        <v>0</v>
      </c>
      <c r="BE34" s="35">
        <v>0</v>
      </c>
      <c r="BF34" s="41">
        <v>0.248522841</v>
      </c>
      <c r="BG34" s="32">
        <v>1.109678309</v>
      </c>
      <c r="BH34" s="33">
        <v>0</v>
      </c>
      <c r="BI34" s="33">
        <v>0</v>
      </c>
      <c r="BJ34" s="35">
        <v>8.547661424</v>
      </c>
      <c r="BK34" s="12">
        <v>2280.853074555</v>
      </c>
      <c r="BL34" s="99"/>
    </row>
    <row r="35" spans="1:64" s="84" customFormat="1" ht="12.75">
      <c r="A35" s="93"/>
      <c r="B35" s="96" t="s">
        <v>128</v>
      </c>
      <c r="C35" s="31">
        <v>0</v>
      </c>
      <c r="D35" s="32">
        <v>3.010133693</v>
      </c>
      <c r="E35" s="33">
        <v>0</v>
      </c>
      <c r="F35" s="33">
        <v>0</v>
      </c>
      <c r="G35" s="35">
        <v>0</v>
      </c>
      <c r="H35" s="41">
        <v>14.41049301</v>
      </c>
      <c r="I35" s="33">
        <v>777.360108866</v>
      </c>
      <c r="J35" s="33">
        <v>132.771973488</v>
      </c>
      <c r="K35" s="33">
        <v>11.392953871</v>
      </c>
      <c r="L35" s="35">
        <v>239.255190931</v>
      </c>
      <c r="M35" s="41">
        <v>0</v>
      </c>
      <c r="N35" s="32">
        <v>0</v>
      </c>
      <c r="O35" s="33">
        <v>0</v>
      </c>
      <c r="P35" s="33">
        <v>0</v>
      </c>
      <c r="Q35" s="35">
        <v>0</v>
      </c>
      <c r="R35" s="41">
        <v>6.949620854</v>
      </c>
      <c r="S35" s="33">
        <v>8.707210245</v>
      </c>
      <c r="T35" s="33">
        <v>12.779071339</v>
      </c>
      <c r="U35" s="33">
        <v>0</v>
      </c>
      <c r="V35" s="35">
        <v>10.568877053</v>
      </c>
      <c r="W35" s="41">
        <v>0</v>
      </c>
      <c r="X35" s="33">
        <v>0</v>
      </c>
      <c r="Y35" s="33">
        <v>0</v>
      </c>
      <c r="Z35" s="33">
        <v>0</v>
      </c>
      <c r="AA35" s="35">
        <v>0</v>
      </c>
      <c r="AB35" s="41">
        <v>0.039010359</v>
      </c>
      <c r="AC35" s="33">
        <v>0.002621057</v>
      </c>
      <c r="AD35" s="33">
        <v>0</v>
      </c>
      <c r="AE35" s="33">
        <v>0</v>
      </c>
      <c r="AF35" s="35">
        <v>0</v>
      </c>
      <c r="AG35" s="41">
        <v>0</v>
      </c>
      <c r="AH35" s="33">
        <v>0</v>
      </c>
      <c r="AI35" s="33">
        <v>0</v>
      </c>
      <c r="AJ35" s="33">
        <v>0</v>
      </c>
      <c r="AK35" s="35">
        <v>0</v>
      </c>
      <c r="AL35" s="41">
        <v>0</v>
      </c>
      <c r="AM35" s="33">
        <v>0</v>
      </c>
      <c r="AN35" s="33">
        <v>0</v>
      </c>
      <c r="AO35" s="33">
        <v>0</v>
      </c>
      <c r="AP35" s="35">
        <v>0</v>
      </c>
      <c r="AQ35" s="41">
        <v>0</v>
      </c>
      <c r="AR35" s="32">
        <v>0</v>
      </c>
      <c r="AS35" s="33">
        <v>0</v>
      </c>
      <c r="AT35" s="33">
        <v>0</v>
      </c>
      <c r="AU35" s="35">
        <v>0</v>
      </c>
      <c r="AV35" s="41">
        <v>103.74981678</v>
      </c>
      <c r="AW35" s="33">
        <v>592.615474288</v>
      </c>
      <c r="AX35" s="33">
        <v>4.181056078</v>
      </c>
      <c r="AY35" s="33">
        <v>0</v>
      </c>
      <c r="AZ35" s="35">
        <v>631.385373879</v>
      </c>
      <c r="BA35" s="41">
        <v>0</v>
      </c>
      <c r="BB35" s="32">
        <v>0</v>
      </c>
      <c r="BC35" s="33">
        <v>0</v>
      </c>
      <c r="BD35" s="33">
        <v>0</v>
      </c>
      <c r="BE35" s="35">
        <v>0</v>
      </c>
      <c r="BF35" s="41">
        <v>43.035590863</v>
      </c>
      <c r="BG35" s="32">
        <v>32.339560396</v>
      </c>
      <c r="BH35" s="33">
        <v>15.416699984</v>
      </c>
      <c r="BI35" s="33">
        <v>0</v>
      </c>
      <c r="BJ35" s="35">
        <v>96.000295267</v>
      </c>
      <c r="BK35" s="12">
        <v>2735.971132301</v>
      </c>
      <c r="BL35" s="99"/>
    </row>
    <row r="36" spans="1:64" s="84" customFormat="1" ht="12.75">
      <c r="A36" s="93"/>
      <c r="B36" s="96" t="s">
        <v>132</v>
      </c>
      <c r="C36" s="31">
        <v>0</v>
      </c>
      <c r="D36" s="32">
        <v>319.616843918</v>
      </c>
      <c r="E36" s="33">
        <v>0</v>
      </c>
      <c r="F36" s="33">
        <v>0</v>
      </c>
      <c r="G36" s="35">
        <v>0</v>
      </c>
      <c r="H36" s="41">
        <v>14.411254559</v>
      </c>
      <c r="I36" s="33">
        <v>1456.2894079</v>
      </c>
      <c r="J36" s="33">
        <v>0.291393593</v>
      </c>
      <c r="K36" s="33">
        <v>0</v>
      </c>
      <c r="L36" s="35">
        <v>576.740148233</v>
      </c>
      <c r="M36" s="41">
        <v>0</v>
      </c>
      <c r="N36" s="32">
        <v>0</v>
      </c>
      <c r="O36" s="33">
        <v>0</v>
      </c>
      <c r="P36" s="33">
        <v>0</v>
      </c>
      <c r="Q36" s="35">
        <v>0</v>
      </c>
      <c r="R36" s="41">
        <v>3.827426406</v>
      </c>
      <c r="S36" s="33">
        <v>15.006442277</v>
      </c>
      <c r="T36" s="33">
        <v>0.940552883</v>
      </c>
      <c r="U36" s="33">
        <v>0</v>
      </c>
      <c r="V36" s="35">
        <v>19.319210553</v>
      </c>
      <c r="W36" s="41">
        <v>0</v>
      </c>
      <c r="X36" s="33">
        <v>0</v>
      </c>
      <c r="Y36" s="33">
        <v>0</v>
      </c>
      <c r="Z36" s="33">
        <v>0</v>
      </c>
      <c r="AA36" s="35">
        <v>0</v>
      </c>
      <c r="AB36" s="41">
        <v>0</v>
      </c>
      <c r="AC36" s="33">
        <v>0</v>
      </c>
      <c r="AD36" s="33">
        <v>0</v>
      </c>
      <c r="AE36" s="33">
        <v>0</v>
      </c>
      <c r="AF36" s="35">
        <v>0</v>
      </c>
      <c r="AG36" s="41">
        <v>0</v>
      </c>
      <c r="AH36" s="33">
        <v>0</v>
      </c>
      <c r="AI36" s="33">
        <v>0</v>
      </c>
      <c r="AJ36" s="33">
        <v>0</v>
      </c>
      <c r="AK36" s="35">
        <v>0</v>
      </c>
      <c r="AL36" s="41">
        <v>3.8E-08</v>
      </c>
      <c r="AM36" s="33">
        <v>0</v>
      </c>
      <c r="AN36" s="33">
        <v>0</v>
      </c>
      <c r="AO36" s="33">
        <v>0</v>
      </c>
      <c r="AP36" s="35">
        <v>0</v>
      </c>
      <c r="AQ36" s="41">
        <v>0</v>
      </c>
      <c r="AR36" s="32">
        <v>0</v>
      </c>
      <c r="AS36" s="33">
        <v>0</v>
      </c>
      <c r="AT36" s="33">
        <v>0</v>
      </c>
      <c r="AU36" s="35">
        <v>0</v>
      </c>
      <c r="AV36" s="41">
        <v>21.505416355</v>
      </c>
      <c r="AW36" s="33">
        <v>126.331119568</v>
      </c>
      <c r="AX36" s="33">
        <v>1.271355101</v>
      </c>
      <c r="AY36" s="33">
        <v>0</v>
      </c>
      <c r="AZ36" s="35">
        <v>403.122494028</v>
      </c>
      <c r="BA36" s="41">
        <v>0</v>
      </c>
      <c r="BB36" s="32">
        <v>0</v>
      </c>
      <c r="BC36" s="33">
        <v>0</v>
      </c>
      <c r="BD36" s="33">
        <v>0</v>
      </c>
      <c r="BE36" s="35">
        <v>0</v>
      </c>
      <c r="BF36" s="41">
        <v>7.629262633</v>
      </c>
      <c r="BG36" s="32">
        <v>13.918234892</v>
      </c>
      <c r="BH36" s="33">
        <v>0</v>
      </c>
      <c r="BI36" s="33">
        <v>0</v>
      </c>
      <c r="BJ36" s="35">
        <v>33.638686453</v>
      </c>
      <c r="BK36" s="12">
        <v>3013.85924939</v>
      </c>
      <c r="BL36" s="99"/>
    </row>
    <row r="37" spans="1:64" s="84" customFormat="1" ht="12.75">
      <c r="A37" s="93"/>
      <c r="B37" s="96" t="s">
        <v>130</v>
      </c>
      <c r="C37" s="31">
        <v>0</v>
      </c>
      <c r="D37" s="32">
        <v>2.607949488</v>
      </c>
      <c r="E37" s="33">
        <v>0</v>
      </c>
      <c r="F37" s="33">
        <v>0</v>
      </c>
      <c r="G37" s="35">
        <v>0</v>
      </c>
      <c r="H37" s="41">
        <v>2.479838402</v>
      </c>
      <c r="I37" s="33">
        <v>0.447873857</v>
      </c>
      <c r="J37" s="33">
        <v>0</v>
      </c>
      <c r="K37" s="33">
        <v>0</v>
      </c>
      <c r="L37" s="35">
        <v>53.467410187</v>
      </c>
      <c r="M37" s="41">
        <v>0</v>
      </c>
      <c r="N37" s="32">
        <v>0</v>
      </c>
      <c r="O37" s="33">
        <v>0</v>
      </c>
      <c r="P37" s="33">
        <v>0</v>
      </c>
      <c r="Q37" s="35">
        <v>0</v>
      </c>
      <c r="R37" s="41">
        <v>0.950407861</v>
      </c>
      <c r="S37" s="33">
        <v>0</v>
      </c>
      <c r="T37" s="33">
        <v>0</v>
      </c>
      <c r="U37" s="33">
        <v>0</v>
      </c>
      <c r="V37" s="35">
        <v>0.562196095</v>
      </c>
      <c r="W37" s="41">
        <v>0</v>
      </c>
      <c r="X37" s="33">
        <v>0</v>
      </c>
      <c r="Y37" s="33">
        <v>0</v>
      </c>
      <c r="Z37" s="33">
        <v>0</v>
      </c>
      <c r="AA37" s="35">
        <v>0</v>
      </c>
      <c r="AB37" s="41">
        <v>0.00231938</v>
      </c>
      <c r="AC37" s="33">
        <v>0</v>
      </c>
      <c r="AD37" s="33">
        <v>0</v>
      </c>
      <c r="AE37" s="33">
        <v>0</v>
      </c>
      <c r="AF37" s="35">
        <v>0</v>
      </c>
      <c r="AG37" s="41">
        <v>0</v>
      </c>
      <c r="AH37" s="33">
        <v>0</v>
      </c>
      <c r="AI37" s="33">
        <v>0</v>
      </c>
      <c r="AJ37" s="33">
        <v>0</v>
      </c>
      <c r="AK37" s="35">
        <v>0</v>
      </c>
      <c r="AL37" s="41">
        <v>0</v>
      </c>
      <c r="AM37" s="33">
        <v>0</v>
      </c>
      <c r="AN37" s="33">
        <v>0</v>
      </c>
      <c r="AO37" s="33">
        <v>0</v>
      </c>
      <c r="AP37" s="35">
        <v>0</v>
      </c>
      <c r="AQ37" s="41">
        <v>0</v>
      </c>
      <c r="AR37" s="32">
        <v>0</v>
      </c>
      <c r="AS37" s="33">
        <v>0</v>
      </c>
      <c r="AT37" s="33">
        <v>0</v>
      </c>
      <c r="AU37" s="35">
        <v>0</v>
      </c>
      <c r="AV37" s="41">
        <v>19.304142726</v>
      </c>
      <c r="AW37" s="33">
        <v>23.2545069</v>
      </c>
      <c r="AX37" s="33">
        <v>0</v>
      </c>
      <c r="AY37" s="33">
        <v>0</v>
      </c>
      <c r="AZ37" s="35">
        <v>78.406378732</v>
      </c>
      <c r="BA37" s="41">
        <v>0</v>
      </c>
      <c r="BB37" s="32">
        <v>0</v>
      </c>
      <c r="BC37" s="33">
        <v>0</v>
      </c>
      <c r="BD37" s="33">
        <v>0</v>
      </c>
      <c r="BE37" s="35">
        <v>0</v>
      </c>
      <c r="BF37" s="41">
        <v>6.201067691</v>
      </c>
      <c r="BG37" s="32">
        <v>3.464553549</v>
      </c>
      <c r="BH37" s="33">
        <v>0</v>
      </c>
      <c r="BI37" s="33">
        <v>0</v>
      </c>
      <c r="BJ37" s="35">
        <v>6.322549979</v>
      </c>
      <c r="BK37" s="12">
        <v>197.471194847</v>
      </c>
      <c r="BL37" s="99"/>
    </row>
    <row r="38" spans="1:64" s="84" customFormat="1" ht="12.75">
      <c r="A38" s="93"/>
      <c r="B38" s="96" t="s">
        <v>127</v>
      </c>
      <c r="C38" s="31">
        <v>0</v>
      </c>
      <c r="D38" s="32">
        <v>67.768279228</v>
      </c>
      <c r="E38" s="33">
        <v>0</v>
      </c>
      <c r="F38" s="33">
        <v>0</v>
      </c>
      <c r="G38" s="35">
        <v>0</v>
      </c>
      <c r="H38" s="41">
        <v>2.147100804</v>
      </c>
      <c r="I38" s="33">
        <v>19.465697018</v>
      </c>
      <c r="J38" s="33">
        <v>0</v>
      </c>
      <c r="K38" s="33">
        <v>0</v>
      </c>
      <c r="L38" s="35">
        <v>36.09391965</v>
      </c>
      <c r="M38" s="41">
        <v>0</v>
      </c>
      <c r="N38" s="32">
        <v>0</v>
      </c>
      <c r="O38" s="33">
        <v>0</v>
      </c>
      <c r="P38" s="33">
        <v>0</v>
      </c>
      <c r="Q38" s="35">
        <v>0</v>
      </c>
      <c r="R38" s="41">
        <v>0.753745597</v>
      </c>
      <c r="S38" s="33">
        <v>14.692258173</v>
      </c>
      <c r="T38" s="33">
        <v>0</v>
      </c>
      <c r="U38" s="33">
        <v>0</v>
      </c>
      <c r="V38" s="35">
        <v>3.306250587</v>
      </c>
      <c r="W38" s="41">
        <v>0</v>
      </c>
      <c r="X38" s="33">
        <v>0</v>
      </c>
      <c r="Y38" s="33">
        <v>0</v>
      </c>
      <c r="Z38" s="33">
        <v>0</v>
      </c>
      <c r="AA38" s="35">
        <v>0</v>
      </c>
      <c r="AB38" s="41">
        <v>0</v>
      </c>
      <c r="AC38" s="33">
        <v>0</v>
      </c>
      <c r="AD38" s="33">
        <v>0</v>
      </c>
      <c r="AE38" s="33">
        <v>0</v>
      </c>
      <c r="AF38" s="35">
        <v>0</v>
      </c>
      <c r="AG38" s="41">
        <v>0</v>
      </c>
      <c r="AH38" s="33">
        <v>0</v>
      </c>
      <c r="AI38" s="33">
        <v>0</v>
      </c>
      <c r="AJ38" s="33">
        <v>0</v>
      </c>
      <c r="AK38" s="35">
        <v>0</v>
      </c>
      <c r="AL38" s="41">
        <v>0</v>
      </c>
      <c r="AM38" s="33">
        <v>0</v>
      </c>
      <c r="AN38" s="33">
        <v>0</v>
      </c>
      <c r="AO38" s="33">
        <v>0</v>
      </c>
      <c r="AP38" s="35">
        <v>0</v>
      </c>
      <c r="AQ38" s="41">
        <v>0</v>
      </c>
      <c r="AR38" s="32">
        <v>0</v>
      </c>
      <c r="AS38" s="33">
        <v>0</v>
      </c>
      <c r="AT38" s="33">
        <v>0</v>
      </c>
      <c r="AU38" s="35">
        <v>0</v>
      </c>
      <c r="AV38" s="41">
        <v>10.312102523</v>
      </c>
      <c r="AW38" s="33">
        <v>66.019062132</v>
      </c>
      <c r="AX38" s="33">
        <v>0</v>
      </c>
      <c r="AY38" s="33">
        <v>0</v>
      </c>
      <c r="AZ38" s="35">
        <v>120.026405423</v>
      </c>
      <c r="BA38" s="41">
        <v>0</v>
      </c>
      <c r="BB38" s="32">
        <v>0</v>
      </c>
      <c r="BC38" s="33">
        <v>0</v>
      </c>
      <c r="BD38" s="33">
        <v>0</v>
      </c>
      <c r="BE38" s="35">
        <v>0</v>
      </c>
      <c r="BF38" s="41">
        <v>2.760543891</v>
      </c>
      <c r="BG38" s="32">
        <v>5.842921229</v>
      </c>
      <c r="BH38" s="33">
        <v>0</v>
      </c>
      <c r="BI38" s="33">
        <v>0</v>
      </c>
      <c r="BJ38" s="35">
        <v>3.124904738</v>
      </c>
      <c r="BK38" s="12">
        <v>352.313190993</v>
      </c>
      <c r="BL38" s="99"/>
    </row>
    <row r="39" spans="1:64" s="84" customFormat="1" ht="12.75">
      <c r="A39" s="93"/>
      <c r="B39" s="96" t="s">
        <v>133</v>
      </c>
      <c r="C39" s="31">
        <v>0</v>
      </c>
      <c r="D39" s="32">
        <v>252.669334583</v>
      </c>
      <c r="E39" s="33">
        <v>0</v>
      </c>
      <c r="F39" s="33">
        <v>0</v>
      </c>
      <c r="G39" s="35">
        <v>0</v>
      </c>
      <c r="H39" s="41">
        <v>6.311483884</v>
      </c>
      <c r="I39" s="33">
        <v>1212.183093191</v>
      </c>
      <c r="J39" s="33">
        <v>0</v>
      </c>
      <c r="K39" s="33">
        <v>0</v>
      </c>
      <c r="L39" s="35">
        <v>181.88859635</v>
      </c>
      <c r="M39" s="41">
        <v>0</v>
      </c>
      <c r="N39" s="32">
        <v>0</v>
      </c>
      <c r="O39" s="33">
        <v>0</v>
      </c>
      <c r="P39" s="33">
        <v>0</v>
      </c>
      <c r="Q39" s="35">
        <v>0</v>
      </c>
      <c r="R39" s="41">
        <v>2.603969729</v>
      </c>
      <c r="S39" s="33">
        <v>37.730526504</v>
      </c>
      <c r="T39" s="33">
        <v>0</v>
      </c>
      <c r="U39" s="33">
        <v>0</v>
      </c>
      <c r="V39" s="35">
        <v>25.868630811</v>
      </c>
      <c r="W39" s="41">
        <v>0</v>
      </c>
      <c r="X39" s="33">
        <v>0</v>
      </c>
      <c r="Y39" s="33">
        <v>0</v>
      </c>
      <c r="Z39" s="33">
        <v>0</v>
      </c>
      <c r="AA39" s="35">
        <v>0</v>
      </c>
      <c r="AB39" s="41">
        <v>0</v>
      </c>
      <c r="AC39" s="33">
        <v>0</v>
      </c>
      <c r="AD39" s="33">
        <v>0</v>
      </c>
      <c r="AE39" s="33">
        <v>0</v>
      </c>
      <c r="AF39" s="35">
        <v>0</v>
      </c>
      <c r="AG39" s="41">
        <v>0</v>
      </c>
      <c r="AH39" s="33">
        <v>0</v>
      </c>
      <c r="AI39" s="33">
        <v>0</v>
      </c>
      <c r="AJ39" s="33">
        <v>0</v>
      </c>
      <c r="AK39" s="35">
        <v>0</v>
      </c>
      <c r="AL39" s="41">
        <v>0</v>
      </c>
      <c r="AM39" s="33">
        <v>0</v>
      </c>
      <c r="AN39" s="33">
        <v>0</v>
      </c>
      <c r="AO39" s="33">
        <v>0</v>
      </c>
      <c r="AP39" s="35">
        <v>0</v>
      </c>
      <c r="AQ39" s="41">
        <v>0</v>
      </c>
      <c r="AR39" s="32">
        <v>0</v>
      </c>
      <c r="AS39" s="33">
        <v>0</v>
      </c>
      <c r="AT39" s="33">
        <v>0</v>
      </c>
      <c r="AU39" s="35">
        <v>0</v>
      </c>
      <c r="AV39" s="41">
        <v>8.138175295</v>
      </c>
      <c r="AW39" s="33">
        <v>303.471803001</v>
      </c>
      <c r="AX39" s="33">
        <v>0</v>
      </c>
      <c r="AY39" s="33">
        <v>0</v>
      </c>
      <c r="AZ39" s="35">
        <v>506.189738228</v>
      </c>
      <c r="BA39" s="41">
        <v>0</v>
      </c>
      <c r="BB39" s="32">
        <v>0</v>
      </c>
      <c r="BC39" s="33">
        <v>0</v>
      </c>
      <c r="BD39" s="33">
        <v>0</v>
      </c>
      <c r="BE39" s="35">
        <v>0</v>
      </c>
      <c r="BF39" s="41">
        <v>2.678714482</v>
      </c>
      <c r="BG39" s="32">
        <v>9.938401519</v>
      </c>
      <c r="BH39" s="33">
        <v>0</v>
      </c>
      <c r="BI39" s="33">
        <v>0</v>
      </c>
      <c r="BJ39" s="35">
        <v>40.988396078</v>
      </c>
      <c r="BK39" s="12">
        <v>2590.660863655</v>
      </c>
      <c r="BL39" s="99"/>
    </row>
    <row r="40" spans="1:64" s="84" customFormat="1" ht="12.75">
      <c r="A40" s="93"/>
      <c r="B40" s="96" t="s">
        <v>149</v>
      </c>
      <c r="C40" s="31">
        <v>0</v>
      </c>
      <c r="D40" s="32">
        <v>0</v>
      </c>
      <c r="E40" s="33">
        <v>0</v>
      </c>
      <c r="F40" s="33">
        <v>0</v>
      </c>
      <c r="G40" s="35">
        <v>0</v>
      </c>
      <c r="H40" s="41">
        <v>0.978335633</v>
      </c>
      <c r="I40" s="33">
        <v>38.993648812</v>
      </c>
      <c r="J40" s="33">
        <v>0</v>
      </c>
      <c r="K40" s="33">
        <v>0</v>
      </c>
      <c r="L40" s="35">
        <v>152.745279104</v>
      </c>
      <c r="M40" s="41">
        <v>0</v>
      </c>
      <c r="N40" s="32">
        <v>0</v>
      </c>
      <c r="O40" s="33">
        <v>0</v>
      </c>
      <c r="P40" s="33">
        <v>0</v>
      </c>
      <c r="Q40" s="35">
        <v>0</v>
      </c>
      <c r="R40" s="41">
        <v>0.25405964</v>
      </c>
      <c r="S40" s="33">
        <v>8.660382413</v>
      </c>
      <c r="T40" s="33">
        <v>0</v>
      </c>
      <c r="U40" s="33">
        <v>0</v>
      </c>
      <c r="V40" s="35">
        <v>7.001990459</v>
      </c>
      <c r="W40" s="41">
        <v>0</v>
      </c>
      <c r="X40" s="33">
        <v>0</v>
      </c>
      <c r="Y40" s="33">
        <v>0</v>
      </c>
      <c r="Z40" s="33">
        <v>0</v>
      </c>
      <c r="AA40" s="35">
        <v>0</v>
      </c>
      <c r="AB40" s="41">
        <v>0</v>
      </c>
      <c r="AC40" s="33">
        <v>0</v>
      </c>
      <c r="AD40" s="33">
        <v>0</v>
      </c>
      <c r="AE40" s="33">
        <v>0</v>
      </c>
      <c r="AF40" s="35">
        <v>0</v>
      </c>
      <c r="AG40" s="41">
        <v>0</v>
      </c>
      <c r="AH40" s="33">
        <v>0</v>
      </c>
      <c r="AI40" s="33">
        <v>0</v>
      </c>
      <c r="AJ40" s="33">
        <v>0</v>
      </c>
      <c r="AK40" s="35">
        <v>0</v>
      </c>
      <c r="AL40" s="41">
        <v>0</v>
      </c>
      <c r="AM40" s="33">
        <v>0</v>
      </c>
      <c r="AN40" s="33">
        <v>0</v>
      </c>
      <c r="AO40" s="33">
        <v>0</v>
      </c>
      <c r="AP40" s="35">
        <v>0</v>
      </c>
      <c r="AQ40" s="41">
        <v>0</v>
      </c>
      <c r="AR40" s="32">
        <v>0</v>
      </c>
      <c r="AS40" s="33">
        <v>0</v>
      </c>
      <c r="AT40" s="33">
        <v>0</v>
      </c>
      <c r="AU40" s="35">
        <v>0</v>
      </c>
      <c r="AV40" s="41">
        <v>1.622454219</v>
      </c>
      <c r="AW40" s="33">
        <v>31.238213056</v>
      </c>
      <c r="AX40" s="33">
        <v>0</v>
      </c>
      <c r="AY40" s="33">
        <v>0</v>
      </c>
      <c r="AZ40" s="35">
        <v>77.304295059</v>
      </c>
      <c r="BA40" s="41">
        <v>0</v>
      </c>
      <c r="BB40" s="32">
        <v>0</v>
      </c>
      <c r="BC40" s="33">
        <v>0</v>
      </c>
      <c r="BD40" s="33">
        <v>0</v>
      </c>
      <c r="BE40" s="35">
        <v>0</v>
      </c>
      <c r="BF40" s="41">
        <v>0.260164744</v>
      </c>
      <c r="BG40" s="32">
        <v>0.426219234</v>
      </c>
      <c r="BH40" s="33">
        <v>0</v>
      </c>
      <c r="BI40" s="33">
        <v>0</v>
      </c>
      <c r="BJ40" s="35">
        <v>5.829308783</v>
      </c>
      <c r="BK40" s="12">
        <v>325.314351156</v>
      </c>
      <c r="BL40" s="99"/>
    </row>
    <row r="41" spans="1:64" s="84" customFormat="1" ht="12.75">
      <c r="A41" s="93"/>
      <c r="B41" s="96" t="s">
        <v>129</v>
      </c>
      <c r="C41" s="31">
        <v>0</v>
      </c>
      <c r="D41" s="32">
        <v>381.596664757</v>
      </c>
      <c r="E41" s="33">
        <v>0</v>
      </c>
      <c r="F41" s="33">
        <v>0</v>
      </c>
      <c r="G41" s="35">
        <v>0</v>
      </c>
      <c r="H41" s="41">
        <v>14.377031021</v>
      </c>
      <c r="I41" s="33">
        <v>2641.890632304</v>
      </c>
      <c r="J41" s="33">
        <v>3.138370213</v>
      </c>
      <c r="K41" s="33">
        <v>0</v>
      </c>
      <c r="L41" s="35">
        <v>141.070487488</v>
      </c>
      <c r="M41" s="41">
        <v>0</v>
      </c>
      <c r="N41" s="32">
        <v>0</v>
      </c>
      <c r="O41" s="33">
        <v>0</v>
      </c>
      <c r="P41" s="33">
        <v>0</v>
      </c>
      <c r="Q41" s="35">
        <v>0</v>
      </c>
      <c r="R41" s="41">
        <v>4.804429185</v>
      </c>
      <c r="S41" s="33">
        <v>41.660423904</v>
      </c>
      <c r="T41" s="33">
        <v>0</v>
      </c>
      <c r="U41" s="33">
        <v>0</v>
      </c>
      <c r="V41" s="35">
        <v>24.835609282</v>
      </c>
      <c r="W41" s="41">
        <v>0</v>
      </c>
      <c r="X41" s="33">
        <v>0</v>
      </c>
      <c r="Y41" s="33">
        <v>0</v>
      </c>
      <c r="Z41" s="33">
        <v>0</v>
      </c>
      <c r="AA41" s="35">
        <v>0</v>
      </c>
      <c r="AB41" s="41">
        <v>0.009606764</v>
      </c>
      <c r="AC41" s="33">
        <v>0</v>
      </c>
      <c r="AD41" s="33">
        <v>0</v>
      </c>
      <c r="AE41" s="33">
        <v>0</v>
      </c>
      <c r="AF41" s="35">
        <v>0.001608095</v>
      </c>
      <c r="AG41" s="41">
        <v>0</v>
      </c>
      <c r="AH41" s="33">
        <v>0</v>
      </c>
      <c r="AI41" s="33">
        <v>0</v>
      </c>
      <c r="AJ41" s="33">
        <v>0</v>
      </c>
      <c r="AK41" s="35">
        <v>0</v>
      </c>
      <c r="AL41" s="41">
        <v>0</v>
      </c>
      <c r="AM41" s="33">
        <v>0</v>
      </c>
      <c r="AN41" s="33">
        <v>0</v>
      </c>
      <c r="AO41" s="33">
        <v>0</v>
      </c>
      <c r="AP41" s="35">
        <v>0</v>
      </c>
      <c r="AQ41" s="41">
        <v>0</v>
      </c>
      <c r="AR41" s="32">
        <v>0</v>
      </c>
      <c r="AS41" s="33">
        <v>0</v>
      </c>
      <c r="AT41" s="33">
        <v>0</v>
      </c>
      <c r="AU41" s="35">
        <v>0</v>
      </c>
      <c r="AV41" s="41">
        <v>36.579292328</v>
      </c>
      <c r="AW41" s="33">
        <v>553.534760441</v>
      </c>
      <c r="AX41" s="33">
        <v>1.05719266</v>
      </c>
      <c r="AY41" s="33">
        <v>0</v>
      </c>
      <c r="AZ41" s="35">
        <v>213.237399606</v>
      </c>
      <c r="BA41" s="41">
        <v>0</v>
      </c>
      <c r="BB41" s="32">
        <v>0</v>
      </c>
      <c r="BC41" s="33">
        <v>0</v>
      </c>
      <c r="BD41" s="33">
        <v>0</v>
      </c>
      <c r="BE41" s="35">
        <v>0</v>
      </c>
      <c r="BF41" s="41">
        <v>19.392482834</v>
      </c>
      <c r="BG41" s="32">
        <v>16.962910842</v>
      </c>
      <c r="BH41" s="33">
        <v>0</v>
      </c>
      <c r="BI41" s="33">
        <v>0</v>
      </c>
      <c r="BJ41" s="35">
        <v>41.232376029337566</v>
      </c>
      <c r="BK41" s="12">
        <v>4135.381277753338</v>
      </c>
      <c r="BL41" s="99"/>
    </row>
    <row r="42" spans="1:64" s="84" customFormat="1" ht="12.75">
      <c r="A42" s="97"/>
      <c r="B42" s="98" t="s">
        <v>81</v>
      </c>
      <c r="C42" s="47">
        <f aca="true" t="shared" si="5" ref="C42:AH42">SUM(C29:C41)</f>
        <v>0</v>
      </c>
      <c r="D42" s="48">
        <f t="shared" si="5"/>
        <v>1765.2552273840001</v>
      </c>
      <c r="E42" s="48">
        <f t="shared" si="5"/>
        <v>0</v>
      </c>
      <c r="F42" s="48">
        <f t="shared" si="5"/>
        <v>0</v>
      </c>
      <c r="G42" s="48">
        <f t="shared" si="5"/>
        <v>0</v>
      </c>
      <c r="H42" s="48">
        <f t="shared" si="5"/>
        <v>88.911262376</v>
      </c>
      <c r="I42" s="48">
        <f t="shared" si="5"/>
        <v>9013.966218831</v>
      </c>
      <c r="J42" s="48">
        <f t="shared" si="5"/>
        <v>136.779608928</v>
      </c>
      <c r="K42" s="48">
        <f t="shared" si="5"/>
        <v>11.392953871</v>
      </c>
      <c r="L42" s="48">
        <f t="shared" si="5"/>
        <v>2536.723488477</v>
      </c>
      <c r="M42" s="48">
        <f t="shared" si="5"/>
        <v>0</v>
      </c>
      <c r="N42" s="48">
        <f t="shared" si="5"/>
        <v>0</v>
      </c>
      <c r="O42" s="48">
        <f t="shared" si="5"/>
        <v>0</v>
      </c>
      <c r="P42" s="48">
        <f t="shared" si="5"/>
        <v>0</v>
      </c>
      <c r="Q42" s="48">
        <f t="shared" si="5"/>
        <v>0</v>
      </c>
      <c r="R42" s="48">
        <f t="shared" si="5"/>
        <v>31.012789131999998</v>
      </c>
      <c r="S42" s="48">
        <f t="shared" si="5"/>
        <v>208.854816948</v>
      </c>
      <c r="T42" s="48">
        <f t="shared" si="5"/>
        <v>16.038399009</v>
      </c>
      <c r="U42" s="48">
        <f t="shared" si="5"/>
        <v>0</v>
      </c>
      <c r="V42" s="48">
        <f t="shared" si="5"/>
        <v>127.42395549900002</v>
      </c>
      <c r="W42" s="48">
        <f t="shared" si="5"/>
        <v>0</v>
      </c>
      <c r="X42" s="48">
        <f t="shared" si="5"/>
        <v>0</v>
      </c>
      <c r="Y42" s="48">
        <f t="shared" si="5"/>
        <v>0</v>
      </c>
      <c r="Z42" s="48">
        <f t="shared" si="5"/>
        <v>0</v>
      </c>
      <c r="AA42" s="48">
        <f t="shared" si="5"/>
        <v>0</v>
      </c>
      <c r="AB42" s="48">
        <f t="shared" si="5"/>
        <v>0.051068336000000006</v>
      </c>
      <c r="AC42" s="48">
        <f t="shared" si="5"/>
        <v>0.002621057</v>
      </c>
      <c r="AD42" s="48">
        <f t="shared" si="5"/>
        <v>0</v>
      </c>
      <c r="AE42" s="48">
        <f t="shared" si="5"/>
        <v>0</v>
      </c>
      <c r="AF42" s="48">
        <f t="shared" si="5"/>
        <v>0.001608095</v>
      </c>
      <c r="AG42" s="48">
        <f t="shared" si="5"/>
        <v>0</v>
      </c>
      <c r="AH42" s="48">
        <f t="shared" si="5"/>
        <v>0</v>
      </c>
      <c r="AI42" s="48">
        <f aca="true" t="shared" si="6" ref="AI42:BK42">SUM(AI29:AI41)</f>
        <v>0</v>
      </c>
      <c r="AJ42" s="48">
        <f t="shared" si="6"/>
        <v>0</v>
      </c>
      <c r="AK42" s="48">
        <f t="shared" si="6"/>
        <v>0</v>
      </c>
      <c r="AL42" s="48">
        <f t="shared" si="6"/>
        <v>3.8E-08</v>
      </c>
      <c r="AM42" s="48">
        <f t="shared" si="6"/>
        <v>0</v>
      </c>
      <c r="AN42" s="48">
        <f t="shared" si="6"/>
        <v>0</v>
      </c>
      <c r="AO42" s="48">
        <f t="shared" si="6"/>
        <v>0</v>
      </c>
      <c r="AP42" s="48">
        <f t="shared" si="6"/>
        <v>0</v>
      </c>
      <c r="AQ42" s="48">
        <f t="shared" si="6"/>
        <v>0</v>
      </c>
      <c r="AR42" s="48">
        <f t="shared" si="6"/>
        <v>0</v>
      </c>
      <c r="AS42" s="48">
        <f t="shared" si="6"/>
        <v>0</v>
      </c>
      <c r="AT42" s="48">
        <f t="shared" si="6"/>
        <v>0</v>
      </c>
      <c r="AU42" s="48">
        <f t="shared" si="6"/>
        <v>0</v>
      </c>
      <c r="AV42" s="48">
        <f t="shared" si="6"/>
        <v>262.92563007399997</v>
      </c>
      <c r="AW42" s="48">
        <f t="shared" si="6"/>
        <v>2213.053025835</v>
      </c>
      <c r="AX42" s="48">
        <f t="shared" si="6"/>
        <v>11.150287154</v>
      </c>
      <c r="AY42" s="48">
        <f t="shared" si="6"/>
        <v>0</v>
      </c>
      <c r="AZ42" s="48">
        <f t="shared" si="6"/>
        <v>3146.5809596400004</v>
      </c>
      <c r="BA42" s="48">
        <f t="shared" si="6"/>
        <v>0</v>
      </c>
      <c r="BB42" s="48">
        <f t="shared" si="6"/>
        <v>0</v>
      </c>
      <c r="BC42" s="48">
        <f t="shared" si="6"/>
        <v>0</v>
      </c>
      <c r="BD42" s="48">
        <f t="shared" si="6"/>
        <v>0</v>
      </c>
      <c r="BE42" s="48">
        <f t="shared" si="6"/>
        <v>0</v>
      </c>
      <c r="BF42" s="48">
        <f t="shared" si="6"/>
        <v>98.357136507</v>
      </c>
      <c r="BG42" s="48">
        <f t="shared" si="6"/>
        <v>102.290587088</v>
      </c>
      <c r="BH42" s="48">
        <f t="shared" si="6"/>
        <v>15.932130219</v>
      </c>
      <c r="BI42" s="48">
        <f t="shared" si="6"/>
        <v>0</v>
      </c>
      <c r="BJ42" s="48">
        <f t="shared" si="6"/>
        <v>291.09360835533755</v>
      </c>
      <c r="BK42" s="19">
        <f t="shared" si="6"/>
        <v>20077.797382853336</v>
      </c>
      <c r="BL42" s="99"/>
    </row>
    <row r="43" spans="1:64" s="84" customFormat="1" ht="12.75">
      <c r="A43" s="97"/>
      <c r="B43" s="10" t="s">
        <v>71</v>
      </c>
      <c r="C43" s="49">
        <f aca="true" t="shared" si="7" ref="C43:AH43">+C42+C21+C15+C11</f>
        <v>0</v>
      </c>
      <c r="D43" s="50">
        <f t="shared" si="7"/>
        <v>2701.057742168</v>
      </c>
      <c r="E43" s="50">
        <f t="shared" si="7"/>
        <v>0</v>
      </c>
      <c r="F43" s="50">
        <f t="shared" si="7"/>
        <v>0</v>
      </c>
      <c r="G43" s="51">
        <f t="shared" si="7"/>
        <v>0</v>
      </c>
      <c r="H43" s="52">
        <f t="shared" si="7"/>
        <v>215.24254052199998</v>
      </c>
      <c r="I43" s="50">
        <f t="shared" si="7"/>
        <v>23605.551574459</v>
      </c>
      <c r="J43" s="50">
        <f t="shared" si="7"/>
        <v>2808.174876638</v>
      </c>
      <c r="K43" s="50">
        <f t="shared" si="7"/>
        <v>11.392953871</v>
      </c>
      <c r="L43" s="51">
        <f t="shared" si="7"/>
        <v>3428.2660684119996</v>
      </c>
      <c r="M43" s="52">
        <f t="shared" si="7"/>
        <v>0</v>
      </c>
      <c r="N43" s="50">
        <f t="shared" si="7"/>
        <v>0</v>
      </c>
      <c r="O43" s="50">
        <f t="shared" si="7"/>
        <v>0</v>
      </c>
      <c r="P43" s="50">
        <f t="shared" si="7"/>
        <v>0</v>
      </c>
      <c r="Q43" s="51">
        <f t="shared" si="7"/>
        <v>0</v>
      </c>
      <c r="R43" s="52">
        <f t="shared" si="7"/>
        <v>85.98863245300001</v>
      </c>
      <c r="S43" s="50">
        <f t="shared" si="7"/>
        <v>871.673675191</v>
      </c>
      <c r="T43" s="50">
        <f t="shared" si="7"/>
        <v>33.859551955</v>
      </c>
      <c r="U43" s="50">
        <f t="shared" si="7"/>
        <v>0</v>
      </c>
      <c r="V43" s="51">
        <f t="shared" si="7"/>
        <v>237.10840808600003</v>
      </c>
      <c r="W43" s="52">
        <f t="shared" si="7"/>
        <v>0</v>
      </c>
      <c r="X43" s="52">
        <f t="shared" si="7"/>
        <v>0</v>
      </c>
      <c r="Y43" s="52">
        <f t="shared" si="7"/>
        <v>0</v>
      </c>
      <c r="Z43" s="52">
        <f t="shared" si="7"/>
        <v>0</v>
      </c>
      <c r="AA43" s="52">
        <f t="shared" si="7"/>
        <v>0</v>
      </c>
      <c r="AB43" s="52">
        <f t="shared" si="7"/>
        <v>0.058637404000000004</v>
      </c>
      <c r="AC43" s="50">
        <f t="shared" si="7"/>
        <v>0.002621057</v>
      </c>
      <c r="AD43" s="50">
        <f t="shared" si="7"/>
        <v>0</v>
      </c>
      <c r="AE43" s="50">
        <f t="shared" si="7"/>
        <v>0</v>
      </c>
      <c r="AF43" s="51">
        <f t="shared" si="7"/>
        <v>0.001608095</v>
      </c>
      <c r="AG43" s="52">
        <f t="shared" si="7"/>
        <v>0</v>
      </c>
      <c r="AH43" s="50">
        <f t="shared" si="7"/>
        <v>0</v>
      </c>
      <c r="AI43" s="50">
        <f aca="true" t="shared" si="8" ref="AI43:BK43">+AI42+AI21+AI15+AI11</f>
        <v>0</v>
      </c>
      <c r="AJ43" s="50">
        <f t="shared" si="8"/>
        <v>0</v>
      </c>
      <c r="AK43" s="51">
        <f t="shared" si="8"/>
        <v>0</v>
      </c>
      <c r="AL43" s="52">
        <f t="shared" si="8"/>
        <v>0.001620498</v>
      </c>
      <c r="AM43" s="50">
        <f t="shared" si="8"/>
        <v>0</v>
      </c>
      <c r="AN43" s="50">
        <f t="shared" si="8"/>
        <v>0</v>
      </c>
      <c r="AO43" s="50">
        <f t="shared" si="8"/>
        <v>0</v>
      </c>
      <c r="AP43" s="51">
        <f t="shared" si="8"/>
        <v>0</v>
      </c>
      <c r="AQ43" s="52">
        <f t="shared" si="8"/>
        <v>0</v>
      </c>
      <c r="AR43" s="50">
        <f t="shared" si="8"/>
        <v>2.734807393</v>
      </c>
      <c r="AS43" s="50">
        <f t="shared" si="8"/>
        <v>0</v>
      </c>
      <c r="AT43" s="50">
        <f t="shared" si="8"/>
        <v>0</v>
      </c>
      <c r="AU43" s="51">
        <f t="shared" si="8"/>
        <v>0</v>
      </c>
      <c r="AV43" s="52">
        <f t="shared" si="8"/>
        <v>380.58846985699995</v>
      </c>
      <c r="AW43" s="50">
        <f t="shared" si="8"/>
        <v>5793.039212993</v>
      </c>
      <c r="AX43" s="50">
        <f t="shared" si="8"/>
        <v>51.685633669000005</v>
      </c>
      <c r="AY43" s="50">
        <f t="shared" si="8"/>
        <v>0</v>
      </c>
      <c r="AZ43" s="51">
        <f t="shared" si="8"/>
        <v>4506.880650700001</v>
      </c>
      <c r="BA43" s="52">
        <f t="shared" si="8"/>
        <v>0</v>
      </c>
      <c r="BB43" s="50">
        <f t="shared" si="8"/>
        <v>0</v>
      </c>
      <c r="BC43" s="50">
        <f t="shared" si="8"/>
        <v>0</v>
      </c>
      <c r="BD43" s="50">
        <f t="shared" si="8"/>
        <v>0</v>
      </c>
      <c r="BE43" s="51">
        <f t="shared" si="8"/>
        <v>0</v>
      </c>
      <c r="BF43" s="52">
        <f t="shared" si="8"/>
        <v>141.93863451</v>
      </c>
      <c r="BG43" s="50">
        <f t="shared" si="8"/>
        <v>214.264647202</v>
      </c>
      <c r="BH43" s="50">
        <f t="shared" si="8"/>
        <v>24.674390680000002</v>
      </c>
      <c r="BI43" s="50">
        <f t="shared" si="8"/>
        <v>0</v>
      </c>
      <c r="BJ43" s="51">
        <f t="shared" si="8"/>
        <v>407.3114064243375</v>
      </c>
      <c r="BK43" s="19">
        <f t="shared" si="8"/>
        <v>45521.49836423734</v>
      </c>
      <c r="BL43" s="99"/>
    </row>
    <row r="44" spans="1:64" s="84" customFormat="1" ht="3.75" customHeight="1">
      <c r="A44" s="93"/>
      <c r="B44" s="10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5"/>
      <c r="BL44" s="99"/>
    </row>
    <row r="45" spans="1:64" s="84" customFormat="1" ht="3.75" customHeight="1">
      <c r="A45" s="93"/>
      <c r="B45" s="101"/>
      <c r="C45" s="53"/>
      <c r="D45" s="54"/>
      <c r="E45" s="53"/>
      <c r="F45" s="53"/>
      <c r="G45" s="53"/>
      <c r="H45" s="53"/>
      <c r="I45" s="53"/>
      <c r="J45" s="53"/>
      <c r="K45" s="53"/>
      <c r="L45" s="53"/>
      <c r="M45" s="53"/>
      <c r="N45" s="54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4"/>
      <c r="AS45" s="53"/>
      <c r="AT45" s="53"/>
      <c r="AU45" s="53"/>
      <c r="AV45" s="53"/>
      <c r="AW45" s="53"/>
      <c r="AX45" s="53"/>
      <c r="AY45" s="53"/>
      <c r="AZ45" s="53"/>
      <c r="BA45" s="53"/>
      <c r="BB45" s="54"/>
      <c r="BC45" s="53"/>
      <c r="BD45" s="53"/>
      <c r="BE45" s="53"/>
      <c r="BF45" s="53"/>
      <c r="BG45" s="54"/>
      <c r="BH45" s="53"/>
      <c r="BI45" s="53"/>
      <c r="BJ45" s="53"/>
      <c r="BK45" s="20"/>
      <c r="BL45" s="99"/>
    </row>
    <row r="46" spans="1:64" s="84" customFormat="1" ht="12.75">
      <c r="A46" s="93" t="s">
        <v>1</v>
      </c>
      <c r="B46" s="94" t="s">
        <v>7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5"/>
      <c r="BL46" s="99"/>
    </row>
    <row r="47" spans="1:64" s="102" customFormat="1" ht="12.75">
      <c r="A47" s="93" t="s">
        <v>67</v>
      </c>
      <c r="B47" s="96" t="s">
        <v>2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3"/>
      <c r="BL47" s="99"/>
    </row>
    <row r="48" spans="1:64" s="102" customFormat="1" ht="12.75">
      <c r="A48" s="93"/>
      <c r="B48" s="96" t="s">
        <v>165</v>
      </c>
      <c r="C48" s="55">
        <v>0</v>
      </c>
      <c r="D48" s="32">
        <v>19.398234002</v>
      </c>
      <c r="E48" s="56">
        <v>0</v>
      </c>
      <c r="F48" s="56">
        <v>0</v>
      </c>
      <c r="G48" s="57">
        <v>0</v>
      </c>
      <c r="H48" s="58">
        <v>1947.795571392</v>
      </c>
      <c r="I48" s="56">
        <v>1.203292556</v>
      </c>
      <c r="J48" s="56">
        <v>0</v>
      </c>
      <c r="K48" s="56">
        <v>0</v>
      </c>
      <c r="L48" s="57">
        <v>155.082174419</v>
      </c>
      <c r="M48" s="59">
        <v>0</v>
      </c>
      <c r="N48" s="60">
        <v>0</v>
      </c>
      <c r="O48" s="59">
        <v>0</v>
      </c>
      <c r="P48" s="59">
        <v>0</v>
      </c>
      <c r="Q48" s="59">
        <v>0</v>
      </c>
      <c r="R48" s="58">
        <v>1320.374959021</v>
      </c>
      <c r="S48" s="56">
        <v>0.031027161</v>
      </c>
      <c r="T48" s="56">
        <v>0</v>
      </c>
      <c r="U48" s="56">
        <v>0</v>
      </c>
      <c r="V48" s="57">
        <v>41.731180693</v>
      </c>
      <c r="W48" s="58">
        <v>0</v>
      </c>
      <c r="X48" s="56">
        <v>0</v>
      </c>
      <c r="Y48" s="56">
        <v>0</v>
      </c>
      <c r="Z48" s="56">
        <v>0</v>
      </c>
      <c r="AA48" s="57">
        <v>0</v>
      </c>
      <c r="AB48" s="58">
        <v>3.758138032</v>
      </c>
      <c r="AC48" s="56">
        <v>0</v>
      </c>
      <c r="AD48" s="56">
        <v>0</v>
      </c>
      <c r="AE48" s="56">
        <v>0</v>
      </c>
      <c r="AF48" s="57">
        <v>0.151932727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8">
        <v>1.68966548</v>
      </c>
      <c r="AM48" s="56">
        <v>0</v>
      </c>
      <c r="AN48" s="56">
        <v>0</v>
      </c>
      <c r="AO48" s="56">
        <v>0</v>
      </c>
      <c r="AP48" s="57">
        <v>0.017535785</v>
      </c>
      <c r="AQ48" s="58">
        <v>0</v>
      </c>
      <c r="AR48" s="61">
        <v>0</v>
      </c>
      <c r="AS48" s="56">
        <v>0</v>
      </c>
      <c r="AT48" s="56">
        <v>0</v>
      </c>
      <c r="AU48" s="57">
        <v>0</v>
      </c>
      <c r="AV48" s="58">
        <v>6400.052332369</v>
      </c>
      <c r="AW48" s="56">
        <v>10.49235422</v>
      </c>
      <c r="AX48" s="56">
        <v>0</v>
      </c>
      <c r="AY48" s="56">
        <v>0</v>
      </c>
      <c r="AZ48" s="57">
        <v>833.923279224</v>
      </c>
      <c r="BA48" s="58">
        <v>0</v>
      </c>
      <c r="BB48" s="61">
        <v>0</v>
      </c>
      <c r="BC48" s="56">
        <v>0</v>
      </c>
      <c r="BD48" s="56">
        <v>0</v>
      </c>
      <c r="BE48" s="57">
        <v>0</v>
      </c>
      <c r="BF48" s="58">
        <v>3145.965615827</v>
      </c>
      <c r="BG48" s="61">
        <v>2.73057797</v>
      </c>
      <c r="BH48" s="56">
        <v>0</v>
      </c>
      <c r="BI48" s="56">
        <v>0</v>
      </c>
      <c r="BJ48" s="57">
        <v>210.381177832</v>
      </c>
      <c r="BK48" s="12">
        <v>14094.77904871</v>
      </c>
      <c r="BL48" s="99"/>
    </row>
    <row r="49" spans="1:64" s="102" customFormat="1" ht="12.75">
      <c r="A49" s="97"/>
      <c r="B49" s="98" t="s">
        <v>76</v>
      </c>
      <c r="C49" s="24">
        <f>SUM(C48)</f>
        <v>0</v>
      </c>
      <c r="D49" s="62">
        <f>SUM(D48)</f>
        <v>19.398234002</v>
      </c>
      <c r="E49" s="62">
        <f aca="true" t="shared" si="9" ref="E49:BJ49">SUM(E48)</f>
        <v>0</v>
      </c>
      <c r="F49" s="62">
        <f t="shared" si="9"/>
        <v>0</v>
      </c>
      <c r="G49" s="63">
        <f t="shared" si="9"/>
        <v>0</v>
      </c>
      <c r="H49" s="64">
        <f t="shared" si="9"/>
        <v>1947.795571392</v>
      </c>
      <c r="I49" s="62">
        <f t="shared" si="9"/>
        <v>1.203292556</v>
      </c>
      <c r="J49" s="62">
        <f t="shared" si="9"/>
        <v>0</v>
      </c>
      <c r="K49" s="62">
        <f t="shared" si="9"/>
        <v>0</v>
      </c>
      <c r="L49" s="63">
        <f t="shared" si="9"/>
        <v>155.082174419</v>
      </c>
      <c r="M49" s="24">
        <f t="shared" si="9"/>
        <v>0</v>
      </c>
      <c r="N49" s="24">
        <f t="shared" si="9"/>
        <v>0</v>
      </c>
      <c r="O49" s="24">
        <f t="shared" si="9"/>
        <v>0</v>
      </c>
      <c r="P49" s="24">
        <f t="shared" si="9"/>
        <v>0</v>
      </c>
      <c r="Q49" s="65">
        <f t="shared" si="9"/>
        <v>0</v>
      </c>
      <c r="R49" s="64">
        <f t="shared" si="9"/>
        <v>1320.374959021</v>
      </c>
      <c r="S49" s="62">
        <f t="shared" si="9"/>
        <v>0.031027161</v>
      </c>
      <c r="T49" s="62">
        <f t="shared" si="9"/>
        <v>0</v>
      </c>
      <c r="U49" s="62">
        <f t="shared" si="9"/>
        <v>0</v>
      </c>
      <c r="V49" s="63">
        <f t="shared" si="9"/>
        <v>41.731180693</v>
      </c>
      <c r="W49" s="64">
        <f t="shared" si="9"/>
        <v>0</v>
      </c>
      <c r="X49" s="62">
        <f t="shared" si="9"/>
        <v>0</v>
      </c>
      <c r="Y49" s="62">
        <f t="shared" si="9"/>
        <v>0</v>
      </c>
      <c r="Z49" s="62">
        <f t="shared" si="9"/>
        <v>0</v>
      </c>
      <c r="AA49" s="63">
        <f t="shared" si="9"/>
        <v>0</v>
      </c>
      <c r="AB49" s="64">
        <f t="shared" si="9"/>
        <v>3.758138032</v>
      </c>
      <c r="AC49" s="62">
        <f t="shared" si="9"/>
        <v>0</v>
      </c>
      <c r="AD49" s="62">
        <f t="shared" si="9"/>
        <v>0</v>
      </c>
      <c r="AE49" s="62">
        <f t="shared" si="9"/>
        <v>0</v>
      </c>
      <c r="AF49" s="63">
        <f t="shared" si="9"/>
        <v>0.151932727</v>
      </c>
      <c r="AG49" s="24">
        <f t="shared" si="9"/>
        <v>0</v>
      </c>
      <c r="AH49" s="24">
        <f t="shared" si="9"/>
        <v>0</v>
      </c>
      <c r="AI49" s="24">
        <f t="shared" si="9"/>
        <v>0</v>
      </c>
      <c r="AJ49" s="24">
        <f t="shared" si="9"/>
        <v>0</v>
      </c>
      <c r="AK49" s="65">
        <f t="shared" si="9"/>
        <v>0</v>
      </c>
      <c r="AL49" s="64">
        <f t="shared" si="9"/>
        <v>1.68966548</v>
      </c>
      <c r="AM49" s="62">
        <f t="shared" si="9"/>
        <v>0</v>
      </c>
      <c r="AN49" s="62">
        <f t="shared" si="9"/>
        <v>0</v>
      </c>
      <c r="AO49" s="62">
        <f t="shared" si="9"/>
        <v>0</v>
      </c>
      <c r="AP49" s="63">
        <f t="shared" si="9"/>
        <v>0.017535785</v>
      </c>
      <c r="AQ49" s="64">
        <f t="shared" si="9"/>
        <v>0</v>
      </c>
      <c r="AR49" s="62">
        <f t="shared" si="9"/>
        <v>0</v>
      </c>
      <c r="AS49" s="62">
        <f t="shared" si="9"/>
        <v>0</v>
      </c>
      <c r="AT49" s="62">
        <f t="shared" si="9"/>
        <v>0</v>
      </c>
      <c r="AU49" s="63">
        <f t="shared" si="9"/>
        <v>0</v>
      </c>
      <c r="AV49" s="64">
        <f t="shared" si="9"/>
        <v>6400.052332369</v>
      </c>
      <c r="AW49" s="62">
        <f t="shared" si="9"/>
        <v>10.49235422</v>
      </c>
      <c r="AX49" s="62">
        <f t="shared" si="9"/>
        <v>0</v>
      </c>
      <c r="AY49" s="62">
        <f t="shared" si="9"/>
        <v>0</v>
      </c>
      <c r="AZ49" s="63">
        <f t="shared" si="9"/>
        <v>833.923279224</v>
      </c>
      <c r="BA49" s="64">
        <f t="shared" si="9"/>
        <v>0</v>
      </c>
      <c r="BB49" s="62">
        <f t="shared" si="9"/>
        <v>0</v>
      </c>
      <c r="BC49" s="62">
        <f t="shared" si="9"/>
        <v>0</v>
      </c>
      <c r="BD49" s="62">
        <f t="shared" si="9"/>
        <v>0</v>
      </c>
      <c r="BE49" s="63">
        <f t="shared" si="9"/>
        <v>0</v>
      </c>
      <c r="BF49" s="64">
        <f t="shared" si="9"/>
        <v>3145.965615827</v>
      </c>
      <c r="BG49" s="62">
        <f t="shared" si="9"/>
        <v>2.73057797</v>
      </c>
      <c r="BH49" s="62">
        <f t="shared" si="9"/>
        <v>0</v>
      </c>
      <c r="BI49" s="62">
        <f t="shared" si="9"/>
        <v>0</v>
      </c>
      <c r="BJ49" s="63">
        <f t="shared" si="9"/>
        <v>210.381177832</v>
      </c>
      <c r="BK49" s="21">
        <f>SUM(BK48:BK48)</f>
        <v>14094.77904871</v>
      </c>
      <c r="BL49" s="99"/>
    </row>
    <row r="50" spans="1:64" s="84" customFormat="1" ht="12.75">
      <c r="A50" s="93" t="s">
        <v>68</v>
      </c>
      <c r="B50" s="95" t="s">
        <v>15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9"/>
      <c r="BL50" s="99"/>
    </row>
    <row r="51" spans="1:64" s="84" customFormat="1" ht="12" customHeight="1">
      <c r="A51" s="93"/>
      <c r="B51" s="96" t="s">
        <v>170</v>
      </c>
      <c r="C51" s="31">
        <v>0</v>
      </c>
      <c r="D51" s="32">
        <v>1.008401303</v>
      </c>
      <c r="E51" s="33">
        <v>0</v>
      </c>
      <c r="F51" s="33">
        <v>0</v>
      </c>
      <c r="G51" s="35">
        <v>0</v>
      </c>
      <c r="H51" s="41">
        <v>13.185991265</v>
      </c>
      <c r="I51" s="33">
        <v>2.217792502</v>
      </c>
      <c r="J51" s="33">
        <v>25.210032598</v>
      </c>
      <c r="K51" s="33">
        <v>0</v>
      </c>
      <c r="L51" s="35">
        <v>8.865087721</v>
      </c>
      <c r="M51" s="41">
        <v>0</v>
      </c>
      <c r="N51" s="32">
        <v>0</v>
      </c>
      <c r="O51" s="33">
        <v>0</v>
      </c>
      <c r="P51" s="33">
        <v>0</v>
      </c>
      <c r="Q51" s="35">
        <v>0</v>
      </c>
      <c r="R51" s="41">
        <v>9.665517609</v>
      </c>
      <c r="S51" s="33">
        <v>0.028532287</v>
      </c>
      <c r="T51" s="33">
        <v>0</v>
      </c>
      <c r="U51" s="33">
        <v>0</v>
      </c>
      <c r="V51" s="35">
        <v>3.972224452</v>
      </c>
      <c r="W51" s="41">
        <v>0</v>
      </c>
      <c r="X51" s="33">
        <v>0</v>
      </c>
      <c r="Y51" s="33">
        <v>0</v>
      </c>
      <c r="Z51" s="33">
        <v>0</v>
      </c>
      <c r="AA51" s="35">
        <v>0</v>
      </c>
      <c r="AB51" s="41">
        <v>0.0044985</v>
      </c>
      <c r="AC51" s="33">
        <v>0</v>
      </c>
      <c r="AD51" s="33">
        <v>0</v>
      </c>
      <c r="AE51" s="33">
        <v>0</v>
      </c>
      <c r="AF51" s="35">
        <v>0.041657617</v>
      </c>
      <c r="AG51" s="41">
        <v>0</v>
      </c>
      <c r="AH51" s="33">
        <v>0</v>
      </c>
      <c r="AI51" s="33">
        <v>0</v>
      </c>
      <c r="AJ51" s="33">
        <v>0</v>
      </c>
      <c r="AK51" s="35">
        <v>0</v>
      </c>
      <c r="AL51" s="41">
        <v>0</v>
      </c>
      <c r="AM51" s="33">
        <v>0</v>
      </c>
      <c r="AN51" s="33">
        <v>0</v>
      </c>
      <c r="AO51" s="33">
        <v>0</v>
      </c>
      <c r="AP51" s="35">
        <v>0</v>
      </c>
      <c r="AQ51" s="41">
        <v>0</v>
      </c>
      <c r="AR51" s="32">
        <v>0</v>
      </c>
      <c r="AS51" s="33">
        <v>0</v>
      </c>
      <c r="AT51" s="33">
        <v>0</v>
      </c>
      <c r="AU51" s="35">
        <v>0</v>
      </c>
      <c r="AV51" s="41">
        <v>144.414988744</v>
      </c>
      <c r="AW51" s="33">
        <v>33.828903454</v>
      </c>
      <c r="AX51" s="33">
        <v>0</v>
      </c>
      <c r="AY51" s="33">
        <v>0</v>
      </c>
      <c r="AZ51" s="35">
        <v>295.712687839</v>
      </c>
      <c r="BA51" s="41">
        <v>0</v>
      </c>
      <c r="BB51" s="32">
        <v>0</v>
      </c>
      <c r="BC51" s="33">
        <v>0</v>
      </c>
      <c r="BD51" s="33">
        <v>0</v>
      </c>
      <c r="BE51" s="35">
        <v>0</v>
      </c>
      <c r="BF51" s="41">
        <v>93.291660391</v>
      </c>
      <c r="BG51" s="32">
        <v>6.518324512</v>
      </c>
      <c r="BH51" s="33">
        <v>0</v>
      </c>
      <c r="BI51" s="33">
        <v>0</v>
      </c>
      <c r="BJ51" s="35">
        <v>93.727431749</v>
      </c>
      <c r="BK51" s="12">
        <v>731.693732543</v>
      </c>
      <c r="BL51" s="99"/>
    </row>
    <row r="52" spans="1:64" s="84" customFormat="1" ht="12" customHeight="1">
      <c r="A52" s="93"/>
      <c r="B52" s="96" t="s">
        <v>123</v>
      </c>
      <c r="C52" s="31">
        <v>0</v>
      </c>
      <c r="D52" s="32">
        <v>55.466922962</v>
      </c>
      <c r="E52" s="33">
        <v>0</v>
      </c>
      <c r="F52" s="33">
        <v>0</v>
      </c>
      <c r="G52" s="35">
        <v>0</v>
      </c>
      <c r="H52" s="41">
        <v>138.089367825</v>
      </c>
      <c r="I52" s="33">
        <v>153.492975151</v>
      </c>
      <c r="J52" s="33">
        <v>0</v>
      </c>
      <c r="K52" s="33">
        <v>0</v>
      </c>
      <c r="L52" s="35">
        <v>318.596247284</v>
      </c>
      <c r="M52" s="41">
        <v>0</v>
      </c>
      <c r="N52" s="32">
        <v>0</v>
      </c>
      <c r="O52" s="33">
        <v>0</v>
      </c>
      <c r="P52" s="33">
        <v>0</v>
      </c>
      <c r="Q52" s="35">
        <v>0</v>
      </c>
      <c r="R52" s="41">
        <v>68.845084323</v>
      </c>
      <c r="S52" s="33">
        <v>4.960687916</v>
      </c>
      <c r="T52" s="33">
        <v>0</v>
      </c>
      <c r="U52" s="33">
        <v>0</v>
      </c>
      <c r="V52" s="35">
        <v>15.293566541</v>
      </c>
      <c r="W52" s="41">
        <v>0</v>
      </c>
      <c r="X52" s="33">
        <v>0</v>
      </c>
      <c r="Y52" s="33">
        <v>0</v>
      </c>
      <c r="Z52" s="33">
        <v>0</v>
      </c>
      <c r="AA52" s="35">
        <v>0</v>
      </c>
      <c r="AB52" s="41">
        <v>0.041953008</v>
      </c>
      <c r="AC52" s="33">
        <v>0</v>
      </c>
      <c r="AD52" s="33">
        <v>0</v>
      </c>
      <c r="AE52" s="33">
        <v>0</v>
      </c>
      <c r="AF52" s="35">
        <v>0</v>
      </c>
      <c r="AG52" s="41">
        <v>0</v>
      </c>
      <c r="AH52" s="33">
        <v>0</v>
      </c>
      <c r="AI52" s="33">
        <v>0</v>
      </c>
      <c r="AJ52" s="33">
        <v>0</v>
      </c>
      <c r="AK52" s="35">
        <v>0</v>
      </c>
      <c r="AL52" s="41">
        <v>0.058740704</v>
      </c>
      <c r="AM52" s="33">
        <v>0</v>
      </c>
      <c r="AN52" s="33">
        <v>0</v>
      </c>
      <c r="AO52" s="33">
        <v>0</v>
      </c>
      <c r="AP52" s="35">
        <v>0</v>
      </c>
      <c r="AQ52" s="41">
        <v>0</v>
      </c>
      <c r="AR52" s="32">
        <v>0.225541222</v>
      </c>
      <c r="AS52" s="33">
        <v>0</v>
      </c>
      <c r="AT52" s="33">
        <v>0</v>
      </c>
      <c r="AU52" s="35">
        <v>0</v>
      </c>
      <c r="AV52" s="41">
        <v>406.12154172</v>
      </c>
      <c r="AW52" s="33">
        <v>122.705326003</v>
      </c>
      <c r="AX52" s="33">
        <v>0</v>
      </c>
      <c r="AY52" s="33">
        <v>0</v>
      </c>
      <c r="AZ52" s="35">
        <v>718.669082408</v>
      </c>
      <c r="BA52" s="41">
        <v>0</v>
      </c>
      <c r="BB52" s="32">
        <v>0</v>
      </c>
      <c r="BC52" s="33">
        <v>0</v>
      </c>
      <c r="BD52" s="33">
        <v>0</v>
      </c>
      <c r="BE52" s="35">
        <v>0</v>
      </c>
      <c r="BF52" s="41">
        <v>159.451720825</v>
      </c>
      <c r="BG52" s="32">
        <v>9.492862724</v>
      </c>
      <c r="BH52" s="33">
        <v>0</v>
      </c>
      <c r="BI52" s="33">
        <v>0</v>
      </c>
      <c r="BJ52" s="35">
        <v>110.658790084</v>
      </c>
      <c r="BK52" s="12">
        <v>2282.1704107</v>
      </c>
      <c r="BL52" s="99"/>
    </row>
    <row r="53" spans="1:64" s="84" customFormat="1" ht="12" customHeight="1">
      <c r="A53" s="93"/>
      <c r="B53" s="96" t="s">
        <v>167</v>
      </c>
      <c r="C53" s="31">
        <v>0</v>
      </c>
      <c r="D53" s="32">
        <v>0</v>
      </c>
      <c r="E53" s="33">
        <v>0</v>
      </c>
      <c r="F53" s="33">
        <v>0</v>
      </c>
      <c r="G53" s="35">
        <v>0</v>
      </c>
      <c r="H53" s="41">
        <v>15.115287534</v>
      </c>
      <c r="I53" s="33">
        <v>0.375186258</v>
      </c>
      <c r="J53" s="33">
        <v>0</v>
      </c>
      <c r="K53" s="33">
        <v>0</v>
      </c>
      <c r="L53" s="35">
        <v>7.46151366</v>
      </c>
      <c r="M53" s="41">
        <v>0</v>
      </c>
      <c r="N53" s="32">
        <v>0</v>
      </c>
      <c r="O53" s="33">
        <v>0</v>
      </c>
      <c r="P53" s="33">
        <v>0</v>
      </c>
      <c r="Q53" s="35">
        <v>0</v>
      </c>
      <c r="R53" s="41">
        <v>13.341528587</v>
      </c>
      <c r="S53" s="33">
        <v>0.602669918</v>
      </c>
      <c r="T53" s="33">
        <v>0</v>
      </c>
      <c r="U53" s="33">
        <v>0</v>
      </c>
      <c r="V53" s="35">
        <v>3.223378295</v>
      </c>
      <c r="W53" s="41">
        <v>0</v>
      </c>
      <c r="X53" s="33">
        <v>0</v>
      </c>
      <c r="Y53" s="33">
        <v>0</v>
      </c>
      <c r="Z53" s="33">
        <v>0</v>
      </c>
      <c r="AA53" s="35">
        <v>0</v>
      </c>
      <c r="AB53" s="41">
        <v>0</v>
      </c>
      <c r="AC53" s="33">
        <v>0</v>
      </c>
      <c r="AD53" s="33">
        <v>0</v>
      </c>
      <c r="AE53" s="33">
        <v>0</v>
      </c>
      <c r="AF53" s="35">
        <v>0</v>
      </c>
      <c r="AG53" s="41">
        <v>0</v>
      </c>
      <c r="AH53" s="33">
        <v>0</v>
      </c>
      <c r="AI53" s="33">
        <v>0</v>
      </c>
      <c r="AJ53" s="33">
        <v>0</v>
      </c>
      <c r="AK53" s="35">
        <v>0</v>
      </c>
      <c r="AL53" s="41">
        <v>0</v>
      </c>
      <c r="AM53" s="33">
        <v>0</v>
      </c>
      <c r="AN53" s="33">
        <v>0</v>
      </c>
      <c r="AO53" s="33">
        <v>0</v>
      </c>
      <c r="AP53" s="35">
        <v>0</v>
      </c>
      <c r="AQ53" s="41">
        <v>0</v>
      </c>
      <c r="AR53" s="32">
        <v>0</v>
      </c>
      <c r="AS53" s="33">
        <v>0</v>
      </c>
      <c r="AT53" s="33">
        <v>0</v>
      </c>
      <c r="AU53" s="35">
        <v>0</v>
      </c>
      <c r="AV53" s="41">
        <v>8.525978339</v>
      </c>
      <c r="AW53" s="33">
        <v>0.201548961</v>
      </c>
      <c r="AX53" s="33">
        <v>0</v>
      </c>
      <c r="AY53" s="33">
        <v>0</v>
      </c>
      <c r="AZ53" s="35">
        <v>4.347414923</v>
      </c>
      <c r="BA53" s="41">
        <v>0</v>
      </c>
      <c r="BB53" s="32">
        <v>0</v>
      </c>
      <c r="BC53" s="33">
        <v>0</v>
      </c>
      <c r="BD53" s="33">
        <v>0</v>
      </c>
      <c r="BE53" s="35">
        <v>0</v>
      </c>
      <c r="BF53" s="41">
        <v>4.379655512</v>
      </c>
      <c r="BG53" s="32">
        <v>0.180623747</v>
      </c>
      <c r="BH53" s="33">
        <v>0</v>
      </c>
      <c r="BI53" s="33">
        <v>0</v>
      </c>
      <c r="BJ53" s="35">
        <v>1.413770306</v>
      </c>
      <c r="BK53" s="12">
        <v>59.16855604</v>
      </c>
      <c r="BL53" s="99"/>
    </row>
    <row r="54" spans="1:64" s="84" customFormat="1" ht="12.75">
      <c r="A54" s="93"/>
      <c r="B54" s="96" t="s">
        <v>157</v>
      </c>
      <c r="C54" s="31">
        <v>0</v>
      </c>
      <c r="D54" s="32">
        <v>42.399164236</v>
      </c>
      <c r="E54" s="33">
        <v>0</v>
      </c>
      <c r="F54" s="33">
        <v>0</v>
      </c>
      <c r="G54" s="35">
        <v>0</v>
      </c>
      <c r="H54" s="41">
        <v>410.207888333</v>
      </c>
      <c r="I54" s="33">
        <v>122.226587052</v>
      </c>
      <c r="J54" s="33">
        <v>0</v>
      </c>
      <c r="K54" s="33">
        <v>0</v>
      </c>
      <c r="L54" s="35">
        <v>714.003288233</v>
      </c>
      <c r="M54" s="41">
        <v>0</v>
      </c>
      <c r="N54" s="32">
        <v>0</v>
      </c>
      <c r="O54" s="33">
        <v>0</v>
      </c>
      <c r="P54" s="33">
        <v>0</v>
      </c>
      <c r="Q54" s="35">
        <v>0</v>
      </c>
      <c r="R54" s="41">
        <v>154.6057349</v>
      </c>
      <c r="S54" s="33">
        <v>42.278535327</v>
      </c>
      <c r="T54" s="33">
        <v>0</v>
      </c>
      <c r="U54" s="33">
        <v>0</v>
      </c>
      <c r="V54" s="35">
        <v>54.410839407</v>
      </c>
      <c r="W54" s="41">
        <v>0</v>
      </c>
      <c r="X54" s="33">
        <v>0</v>
      </c>
      <c r="Y54" s="33">
        <v>0</v>
      </c>
      <c r="Z54" s="33">
        <v>0</v>
      </c>
      <c r="AA54" s="35">
        <v>0</v>
      </c>
      <c r="AB54" s="41">
        <v>1.072483645</v>
      </c>
      <c r="AC54" s="33">
        <v>0</v>
      </c>
      <c r="AD54" s="33">
        <v>0</v>
      </c>
      <c r="AE54" s="33">
        <v>0</v>
      </c>
      <c r="AF54" s="35">
        <v>0</v>
      </c>
      <c r="AG54" s="41">
        <v>0</v>
      </c>
      <c r="AH54" s="33">
        <v>0</v>
      </c>
      <c r="AI54" s="33">
        <v>0</v>
      </c>
      <c r="AJ54" s="33">
        <v>0</v>
      </c>
      <c r="AK54" s="35">
        <v>0</v>
      </c>
      <c r="AL54" s="41">
        <v>0.642179033</v>
      </c>
      <c r="AM54" s="33">
        <v>0</v>
      </c>
      <c r="AN54" s="33">
        <v>0</v>
      </c>
      <c r="AO54" s="33">
        <v>0</v>
      </c>
      <c r="AP54" s="35">
        <v>0.121510801</v>
      </c>
      <c r="AQ54" s="41">
        <v>0</v>
      </c>
      <c r="AR54" s="32">
        <v>0.499532932</v>
      </c>
      <c r="AS54" s="33">
        <v>0</v>
      </c>
      <c r="AT54" s="33">
        <v>0</v>
      </c>
      <c r="AU54" s="35">
        <v>0</v>
      </c>
      <c r="AV54" s="41">
        <v>3069.479217462</v>
      </c>
      <c r="AW54" s="33">
        <v>636.876611781</v>
      </c>
      <c r="AX54" s="33">
        <v>0</v>
      </c>
      <c r="AY54" s="33">
        <v>0</v>
      </c>
      <c r="AZ54" s="35">
        <v>3940.243051372</v>
      </c>
      <c r="BA54" s="41">
        <v>0</v>
      </c>
      <c r="BB54" s="32">
        <v>0</v>
      </c>
      <c r="BC54" s="33">
        <v>0</v>
      </c>
      <c r="BD54" s="33">
        <v>0</v>
      </c>
      <c r="BE54" s="35">
        <v>0</v>
      </c>
      <c r="BF54" s="41">
        <v>1131.810025173</v>
      </c>
      <c r="BG54" s="32">
        <v>76.182659279</v>
      </c>
      <c r="BH54" s="33">
        <v>0</v>
      </c>
      <c r="BI54" s="33">
        <v>0</v>
      </c>
      <c r="BJ54" s="35">
        <v>446.671463447</v>
      </c>
      <c r="BK54" s="12">
        <v>10843.730772413</v>
      </c>
      <c r="BL54" s="99"/>
    </row>
    <row r="55" spans="1:64" s="84" customFormat="1" ht="12.75">
      <c r="A55" s="93"/>
      <c r="B55" s="96" t="s">
        <v>108</v>
      </c>
      <c r="C55" s="31">
        <v>0</v>
      </c>
      <c r="D55" s="32">
        <v>179.47421593</v>
      </c>
      <c r="E55" s="33">
        <v>0</v>
      </c>
      <c r="F55" s="33">
        <v>0</v>
      </c>
      <c r="G55" s="35">
        <v>0</v>
      </c>
      <c r="H55" s="41">
        <v>7.556695093</v>
      </c>
      <c r="I55" s="33">
        <v>45.030187528</v>
      </c>
      <c r="J55" s="33">
        <v>0</v>
      </c>
      <c r="K55" s="33">
        <v>0</v>
      </c>
      <c r="L55" s="35">
        <v>160.366694761</v>
      </c>
      <c r="M55" s="41">
        <v>0</v>
      </c>
      <c r="N55" s="32">
        <v>0</v>
      </c>
      <c r="O55" s="33">
        <v>0</v>
      </c>
      <c r="P55" s="33">
        <v>0</v>
      </c>
      <c r="Q55" s="35">
        <v>0</v>
      </c>
      <c r="R55" s="41">
        <v>3.795772641</v>
      </c>
      <c r="S55" s="33">
        <v>6.856047719</v>
      </c>
      <c r="T55" s="33">
        <v>0</v>
      </c>
      <c r="U55" s="33">
        <v>0</v>
      </c>
      <c r="V55" s="35">
        <v>9.699215326</v>
      </c>
      <c r="W55" s="41">
        <v>0</v>
      </c>
      <c r="X55" s="33">
        <v>0</v>
      </c>
      <c r="Y55" s="33">
        <v>0</v>
      </c>
      <c r="Z55" s="33">
        <v>0</v>
      </c>
      <c r="AA55" s="35">
        <v>0</v>
      </c>
      <c r="AB55" s="41">
        <v>0</v>
      </c>
      <c r="AC55" s="33">
        <v>0</v>
      </c>
      <c r="AD55" s="33">
        <v>0</v>
      </c>
      <c r="AE55" s="33">
        <v>0</v>
      </c>
      <c r="AF55" s="35">
        <v>0</v>
      </c>
      <c r="AG55" s="41">
        <v>0</v>
      </c>
      <c r="AH55" s="33">
        <v>0</v>
      </c>
      <c r="AI55" s="33">
        <v>0</v>
      </c>
      <c r="AJ55" s="33">
        <v>0</v>
      </c>
      <c r="AK55" s="35">
        <v>0</v>
      </c>
      <c r="AL55" s="41">
        <v>0.003653657</v>
      </c>
      <c r="AM55" s="33">
        <v>0</v>
      </c>
      <c r="AN55" s="33">
        <v>0</v>
      </c>
      <c r="AO55" s="33">
        <v>0</v>
      </c>
      <c r="AP55" s="35">
        <v>0</v>
      </c>
      <c r="AQ55" s="41">
        <v>0</v>
      </c>
      <c r="AR55" s="32">
        <v>0</v>
      </c>
      <c r="AS55" s="33">
        <v>0</v>
      </c>
      <c r="AT55" s="33">
        <v>0</v>
      </c>
      <c r="AU55" s="35">
        <v>0</v>
      </c>
      <c r="AV55" s="41">
        <v>49.534374605</v>
      </c>
      <c r="AW55" s="33">
        <v>61.258682007</v>
      </c>
      <c r="AX55" s="33">
        <v>0</v>
      </c>
      <c r="AY55" s="33">
        <v>0</v>
      </c>
      <c r="AZ55" s="35">
        <v>282.991160285</v>
      </c>
      <c r="BA55" s="41">
        <v>0</v>
      </c>
      <c r="BB55" s="32">
        <v>0</v>
      </c>
      <c r="BC55" s="33">
        <v>0</v>
      </c>
      <c r="BD55" s="33">
        <v>0</v>
      </c>
      <c r="BE55" s="35">
        <v>0</v>
      </c>
      <c r="BF55" s="41">
        <v>15.544221449</v>
      </c>
      <c r="BG55" s="32">
        <v>13.186229431</v>
      </c>
      <c r="BH55" s="33">
        <v>0</v>
      </c>
      <c r="BI55" s="33">
        <v>0</v>
      </c>
      <c r="BJ55" s="35">
        <v>29.170360753</v>
      </c>
      <c r="BK55" s="12">
        <v>864.467511185</v>
      </c>
      <c r="BL55" s="99"/>
    </row>
    <row r="56" spans="1:64" s="84" customFormat="1" ht="12.75">
      <c r="A56" s="93"/>
      <c r="B56" s="96" t="s">
        <v>112</v>
      </c>
      <c r="C56" s="31">
        <v>0</v>
      </c>
      <c r="D56" s="32">
        <v>82.613841914</v>
      </c>
      <c r="E56" s="33">
        <v>0</v>
      </c>
      <c r="F56" s="33">
        <v>0</v>
      </c>
      <c r="G56" s="35">
        <v>0</v>
      </c>
      <c r="H56" s="41">
        <v>1497.156040866</v>
      </c>
      <c r="I56" s="33">
        <v>131.094709623</v>
      </c>
      <c r="J56" s="33">
        <v>0</v>
      </c>
      <c r="K56" s="33">
        <v>0</v>
      </c>
      <c r="L56" s="35">
        <v>772.404952488</v>
      </c>
      <c r="M56" s="41">
        <v>0</v>
      </c>
      <c r="N56" s="32">
        <v>0</v>
      </c>
      <c r="O56" s="33">
        <v>0</v>
      </c>
      <c r="P56" s="33">
        <v>0</v>
      </c>
      <c r="Q56" s="35">
        <v>0</v>
      </c>
      <c r="R56" s="41">
        <v>575.274484372</v>
      </c>
      <c r="S56" s="33">
        <v>2.40340611</v>
      </c>
      <c r="T56" s="33">
        <v>0</v>
      </c>
      <c r="U56" s="33">
        <v>0</v>
      </c>
      <c r="V56" s="35">
        <v>122.562011405</v>
      </c>
      <c r="W56" s="41">
        <v>0</v>
      </c>
      <c r="X56" s="33">
        <v>0</v>
      </c>
      <c r="Y56" s="33">
        <v>0</v>
      </c>
      <c r="Z56" s="33">
        <v>0</v>
      </c>
      <c r="AA56" s="35">
        <v>0</v>
      </c>
      <c r="AB56" s="41">
        <v>3.64187999</v>
      </c>
      <c r="AC56" s="33">
        <v>0</v>
      </c>
      <c r="AD56" s="33">
        <v>0</v>
      </c>
      <c r="AE56" s="33">
        <v>0</v>
      </c>
      <c r="AF56" s="35">
        <v>0.23523761</v>
      </c>
      <c r="AG56" s="41">
        <v>0</v>
      </c>
      <c r="AH56" s="33">
        <v>0</v>
      </c>
      <c r="AI56" s="33">
        <v>0</v>
      </c>
      <c r="AJ56" s="33">
        <v>0</v>
      </c>
      <c r="AK56" s="35">
        <v>0</v>
      </c>
      <c r="AL56" s="41">
        <v>3.260641326</v>
      </c>
      <c r="AM56" s="33">
        <v>0</v>
      </c>
      <c r="AN56" s="33">
        <v>0</v>
      </c>
      <c r="AO56" s="33">
        <v>0</v>
      </c>
      <c r="AP56" s="35">
        <v>0</v>
      </c>
      <c r="AQ56" s="41">
        <v>0.054891866</v>
      </c>
      <c r="AR56" s="32">
        <v>0</v>
      </c>
      <c r="AS56" s="33">
        <v>0</v>
      </c>
      <c r="AT56" s="33">
        <v>0</v>
      </c>
      <c r="AU56" s="35">
        <v>0</v>
      </c>
      <c r="AV56" s="41">
        <v>5671.098014068</v>
      </c>
      <c r="AW56" s="33">
        <v>201.791656963</v>
      </c>
      <c r="AX56" s="33">
        <v>0</v>
      </c>
      <c r="AY56" s="33">
        <v>0</v>
      </c>
      <c r="AZ56" s="35">
        <v>2084.123881407</v>
      </c>
      <c r="BA56" s="41">
        <v>0</v>
      </c>
      <c r="BB56" s="32">
        <v>0</v>
      </c>
      <c r="BC56" s="33">
        <v>0</v>
      </c>
      <c r="BD56" s="33">
        <v>0</v>
      </c>
      <c r="BE56" s="35">
        <v>0</v>
      </c>
      <c r="BF56" s="41">
        <v>2282.390320453</v>
      </c>
      <c r="BG56" s="32">
        <v>35.019220851</v>
      </c>
      <c r="BH56" s="33">
        <v>0</v>
      </c>
      <c r="BI56" s="33">
        <v>0</v>
      </c>
      <c r="BJ56" s="35">
        <v>312.655525065</v>
      </c>
      <c r="BK56" s="12">
        <v>13777.780716377</v>
      </c>
      <c r="BL56" s="99"/>
    </row>
    <row r="57" spans="1:64" s="84" customFormat="1" ht="12.75">
      <c r="A57" s="93"/>
      <c r="B57" s="103" t="s">
        <v>168</v>
      </c>
      <c r="C57" s="31">
        <v>0</v>
      </c>
      <c r="D57" s="32">
        <v>0.752427034</v>
      </c>
      <c r="E57" s="33">
        <v>0</v>
      </c>
      <c r="F57" s="33">
        <v>0</v>
      </c>
      <c r="G57" s="35">
        <v>0</v>
      </c>
      <c r="H57" s="41">
        <v>7.822072674</v>
      </c>
      <c r="I57" s="33">
        <v>27.254858371</v>
      </c>
      <c r="J57" s="33">
        <v>0</v>
      </c>
      <c r="K57" s="33">
        <v>0</v>
      </c>
      <c r="L57" s="35">
        <v>19.619479023</v>
      </c>
      <c r="M57" s="41">
        <v>0</v>
      </c>
      <c r="N57" s="32">
        <v>0</v>
      </c>
      <c r="O57" s="33">
        <v>0</v>
      </c>
      <c r="P57" s="33">
        <v>0</v>
      </c>
      <c r="Q57" s="35">
        <v>0</v>
      </c>
      <c r="R57" s="41">
        <v>5.034284365</v>
      </c>
      <c r="S57" s="33">
        <v>0.691117201</v>
      </c>
      <c r="T57" s="33">
        <v>0</v>
      </c>
      <c r="U57" s="33">
        <v>0</v>
      </c>
      <c r="V57" s="35">
        <v>1.427807364</v>
      </c>
      <c r="W57" s="41">
        <v>0</v>
      </c>
      <c r="X57" s="33">
        <v>0</v>
      </c>
      <c r="Y57" s="33">
        <v>0</v>
      </c>
      <c r="Z57" s="33">
        <v>0</v>
      </c>
      <c r="AA57" s="35">
        <v>0</v>
      </c>
      <c r="AB57" s="41">
        <v>0.000500092</v>
      </c>
      <c r="AC57" s="33">
        <v>0</v>
      </c>
      <c r="AD57" s="33">
        <v>0</v>
      </c>
      <c r="AE57" s="33">
        <v>0</v>
      </c>
      <c r="AF57" s="35">
        <v>0</v>
      </c>
      <c r="AG57" s="41">
        <v>0</v>
      </c>
      <c r="AH57" s="33">
        <v>0</v>
      </c>
      <c r="AI57" s="33">
        <v>0</v>
      </c>
      <c r="AJ57" s="33">
        <v>0</v>
      </c>
      <c r="AK57" s="35">
        <v>0</v>
      </c>
      <c r="AL57" s="41">
        <v>0</v>
      </c>
      <c r="AM57" s="33">
        <v>0</v>
      </c>
      <c r="AN57" s="33">
        <v>0</v>
      </c>
      <c r="AO57" s="33">
        <v>0</v>
      </c>
      <c r="AP57" s="35">
        <v>0</v>
      </c>
      <c r="AQ57" s="41">
        <v>0</v>
      </c>
      <c r="AR57" s="32">
        <v>0</v>
      </c>
      <c r="AS57" s="33">
        <v>0</v>
      </c>
      <c r="AT57" s="33">
        <v>0</v>
      </c>
      <c r="AU57" s="35">
        <v>0</v>
      </c>
      <c r="AV57" s="41">
        <v>76.276372801</v>
      </c>
      <c r="AW57" s="33">
        <v>58.821805671</v>
      </c>
      <c r="AX57" s="33">
        <v>0</v>
      </c>
      <c r="AY57" s="33">
        <v>0</v>
      </c>
      <c r="AZ57" s="35">
        <v>241.372946074</v>
      </c>
      <c r="BA57" s="41">
        <v>0</v>
      </c>
      <c r="BB57" s="32">
        <v>0</v>
      </c>
      <c r="BC57" s="33">
        <v>0</v>
      </c>
      <c r="BD57" s="33">
        <v>0</v>
      </c>
      <c r="BE57" s="35">
        <v>0</v>
      </c>
      <c r="BF57" s="41">
        <v>43.206880528</v>
      </c>
      <c r="BG57" s="32">
        <v>5.443327096</v>
      </c>
      <c r="BH57" s="33">
        <v>0</v>
      </c>
      <c r="BI57" s="33">
        <v>0</v>
      </c>
      <c r="BJ57" s="35">
        <v>61.045518242</v>
      </c>
      <c r="BK57" s="12">
        <v>548.769396536</v>
      </c>
      <c r="BL57" s="99"/>
    </row>
    <row r="58" spans="1:64" s="84" customFormat="1" ht="14.25" customHeight="1">
      <c r="A58" s="93"/>
      <c r="B58" s="96" t="s">
        <v>110</v>
      </c>
      <c r="C58" s="31">
        <v>0</v>
      </c>
      <c r="D58" s="32">
        <v>105.347979051</v>
      </c>
      <c r="E58" s="33">
        <v>0</v>
      </c>
      <c r="F58" s="33">
        <v>0</v>
      </c>
      <c r="G58" s="35">
        <v>0</v>
      </c>
      <c r="H58" s="41">
        <v>1049.136867565</v>
      </c>
      <c r="I58" s="33">
        <v>230.449477609</v>
      </c>
      <c r="J58" s="33">
        <v>0</v>
      </c>
      <c r="K58" s="33">
        <v>0</v>
      </c>
      <c r="L58" s="35">
        <v>939.575074504</v>
      </c>
      <c r="M58" s="41">
        <v>0</v>
      </c>
      <c r="N58" s="32">
        <v>0</v>
      </c>
      <c r="O58" s="33">
        <v>0</v>
      </c>
      <c r="P58" s="33">
        <v>0</v>
      </c>
      <c r="Q58" s="35">
        <v>0</v>
      </c>
      <c r="R58" s="41">
        <v>443.307575902</v>
      </c>
      <c r="S58" s="33">
        <v>6.483651949</v>
      </c>
      <c r="T58" s="33">
        <v>0</v>
      </c>
      <c r="U58" s="33">
        <v>0</v>
      </c>
      <c r="V58" s="35">
        <v>103.382439928</v>
      </c>
      <c r="W58" s="41">
        <v>0</v>
      </c>
      <c r="X58" s="33">
        <v>0</v>
      </c>
      <c r="Y58" s="33">
        <v>0</v>
      </c>
      <c r="Z58" s="33">
        <v>0</v>
      </c>
      <c r="AA58" s="35">
        <v>0</v>
      </c>
      <c r="AB58" s="41">
        <v>3.173445916</v>
      </c>
      <c r="AC58" s="33">
        <v>0</v>
      </c>
      <c r="AD58" s="33">
        <v>0</v>
      </c>
      <c r="AE58" s="33">
        <v>0</v>
      </c>
      <c r="AF58" s="35">
        <v>0.248557747</v>
      </c>
      <c r="AG58" s="41">
        <v>0</v>
      </c>
      <c r="AH58" s="33">
        <v>0</v>
      </c>
      <c r="AI58" s="33">
        <v>0</v>
      </c>
      <c r="AJ58" s="33">
        <v>0</v>
      </c>
      <c r="AK58" s="35">
        <v>0</v>
      </c>
      <c r="AL58" s="41">
        <v>2.671657568</v>
      </c>
      <c r="AM58" s="33">
        <v>0</v>
      </c>
      <c r="AN58" s="33">
        <v>0</v>
      </c>
      <c r="AO58" s="33">
        <v>0</v>
      </c>
      <c r="AP58" s="35">
        <v>0.036990226</v>
      </c>
      <c r="AQ58" s="41">
        <v>0</v>
      </c>
      <c r="AR58" s="32">
        <v>0</v>
      </c>
      <c r="AS58" s="33">
        <v>0</v>
      </c>
      <c r="AT58" s="33">
        <v>0</v>
      </c>
      <c r="AU58" s="35">
        <v>0</v>
      </c>
      <c r="AV58" s="41">
        <v>6220.618586406</v>
      </c>
      <c r="AW58" s="33">
        <v>415.405689878</v>
      </c>
      <c r="AX58" s="33">
        <v>0</v>
      </c>
      <c r="AY58" s="33">
        <v>0</v>
      </c>
      <c r="AZ58" s="35">
        <v>3968.509537384</v>
      </c>
      <c r="BA58" s="41">
        <v>0</v>
      </c>
      <c r="BB58" s="32">
        <v>0</v>
      </c>
      <c r="BC58" s="33">
        <v>0</v>
      </c>
      <c r="BD58" s="33">
        <v>0</v>
      </c>
      <c r="BE58" s="35">
        <v>0</v>
      </c>
      <c r="BF58" s="41">
        <v>2384.59883784</v>
      </c>
      <c r="BG58" s="32">
        <v>80.299646249</v>
      </c>
      <c r="BH58" s="33">
        <v>0</v>
      </c>
      <c r="BI58" s="33">
        <v>0</v>
      </c>
      <c r="BJ58" s="35">
        <v>555.281730586</v>
      </c>
      <c r="BK58" s="12">
        <v>16508.527746308</v>
      </c>
      <c r="BL58" s="99"/>
    </row>
    <row r="59" spans="1:64" s="84" customFormat="1" ht="12.75">
      <c r="A59" s="93"/>
      <c r="B59" s="96" t="s">
        <v>158</v>
      </c>
      <c r="C59" s="31">
        <v>0</v>
      </c>
      <c r="D59" s="32">
        <v>18.091441157</v>
      </c>
      <c r="E59" s="33">
        <v>0</v>
      </c>
      <c r="F59" s="33">
        <v>0</v>
      </c>
      <c r="G59" s="35">
        <v>0</v>
      </c>
      <c r="H59" s="41">
        <v>180.104945839</v>
      </c>
      <c r="I59" s="33">
        <v>8.490505869</v>
      </c>
      <c r="J59" s="33">
        <v>0</v>
      </c>
      <c r="K59" s="33">
        <v>0</v>
      </c>
      <c r="L59" s="35">
        <v>156.604575066</v>
      </c>
      <c r="M59" s="41">
        <v>0</v>
      </c>
      <c r="N59" s="32">
        <v>0</v>
      </c>
      <c r="O59" s="33">
        <v>0</v>
      </c>
      <c r="P59" s="33">
        <v>0</v>
      </c>
      <c r="Q59" s="35">
        <v>0</v>
      </c>
      <c r="R59" s="41">
        <v>55.197417134</v>
      </c>
      <c r="S59" s="33">
        <v>0.541917184</v>
      </c>
      <c r="T59" s="33">
        <v>0</v>
      </c>
      <c r="U59" s="33">
        <v>0</v>
      </c>
      <c r="V59" s="35">
        <v>11.824246453</v>
      </c>
      <c r="W59" s="41">
        <v>0</v>
      </c>
      <c r="X59" s="33">
        <v>0</v>
      </c>
      <c r="Y59" s="33">
        <v>0</v>
      </c>
      <c r="Z59" s="33">
        <v>0</v>
      </c>
      <c r="AA59" s="35">
        <v>0</v>
      </c>
      <c r="AB59" s="41">
        <v>1.039413746</v>
      </c>
      <c r="AC59" s="33">
        <v>0</v>
      </c>
      <c r="AD59" s="33">
        <v>0</v>
      </c>
      <c r="AE59" s="33">
        <v>0</v>
      </c>
      <c r="AF59" s="35">
        <v>0.002796605</v>
      </c>
      <c r="AG59" s="41">
        <v>0</v>
      </c>
      <c r="AH59" s="33">
        <v>0</v>
      </c>
      <c r="AI59" s="33">
        <v>0</v>
      </c>
      <c r="AJ59" s="33">
        <v>0</v>
      </c>
      <c r="AK59" s="35">
        <v>0</v>
      </c>
      <c r="AL59" s="41">
        <v>0.366390853</v>
      </c>
      <c r="AM59" s="33">
        <v>0</v>
      </c>
      <c r="AN59" s="33">
        <v>0</v>
      </c>
      <c r="AO59" s="33">
        <v>0</v>
      </c>
      <c r="AP59" s="35">
        <v>0.033042765</v>
      </c>
      <c r="AQ59" s="41">
        <v>0.05590807</v>
      </c>
      <c r="AR59" s="32">
        <v>3.413884159</v>
      </c>
      <c r="AS59" s="33">
        <v>0</v>
      </c>
      <c r="AT59" s="33">
        <v>0</v>
      </c>
      <c r="AU59" s="35">
        <v>0</v>
      </c>
      <c r="AV59" s="41">
        <v>1553.084847615</v>
      </c>
      <c r="AW59" s="33">
        <v>126.807008909</v>
      </c>
      <c r="AX59" s="33">
        <v>0</v>
      </c>
      <c r="AY59" s="33">
        <v>0</v>
      </c>
      <c r="AZ59" s="35">
        <v>822.942104593</v>
      </c>
      <c r="BA59" s="41">
        <v>0</v>
      </c>
      <c r="BB59" s="32">
        <v>0</v>
      </c>
      <c r="BC59" s="33">
        <v>0</v>
      </c>
      <c r="BD59" s="33">
        <v>0</v>
      </c>
      <c r="BE59" s="35">
        <v>0</v>
      </c>
      <c r="BF59" s="41">
        <v>392.712198617</v>
      </c>
      <c r="BG59" s="32">
        <v>22.515588501</v>
      </c>
      <c r="BH59" s="33">
        <v>0</v>
      </c>
      <c r="BI59" s="33">
        <v>0</v>
      </c>
      <c r="BJ59" s="35">
        <v>86.161175686</v>
      </c>
      <c r="BK59" s="12">
        <v>3439.989408821</v>
      </c>
      <c r="BL59" s="99"/>
    </row>
    <row r="60" spans="1:64" s="84" customFormat="1" ht="12.75">
      <c r="A60" s="93"/>
      <c r="B60" s="96" t="s">
        <v>135</v>
      </c>
      <c r="C60" s="31">
        <v>0</v>
      </c>
      <c r="D60" s="32">
        <v>83.782390021</v>
      </c>
      <c r="E60" s="33">
        <v>0</v>
      </c>
      <c r="F60" s="33">
        <v>0</v>
      </c>
      <c r="G60" s="35">
        <v>0</v>
      </c>
      <c r="H60" s="41">
        <v>33.111712001</v>
      </c>
      <c r="I60" s="33">
        <v>8.502843738</v>
      </c>
      <c r="J60" s="33">
        <v>0</v>
      </c>
      <c r="K60" s="33">
        <v>0</v>
      </c>
      <c r="L60" s="35">
        <v>101.630129786</v>
      </c>
      <c r="M60" s="41">
        <v>0</v>
      </c>
      <c r="N60" s="32">
        <v>0</v>
      </c>
      <c r="O60" s="33">
        <v>0</v>
      </c>
      <c r="P60" s="33">
        <v>0</v>
      </c>
      <c r="Q60" s="35">
        <v>0</v>
      </c>
      <c r="R60" s="41">
        <v>16.086538865</v>
      </c>
      <c r="S60" s="33">
        <v>1.912801008</v>
      </c>
      <c r="T60" s="33">
        <v>0</v>
      </c>
      <c r="U60" s="33">
        <v>0</v>
      </c>
      <c r="V60" s="35">
        <v>9.460700504</v>
      </c>
      <c r="W60" s="41">
        <v>0</v>
      </c>
      <c r="X60" s="33">
        <v>0</v>
      </c>
      <c r="Y60" s="33">
        <v>0</v>
      </c>
      <c r="Z60" s="33">
        <v>0</v>
      </c>
      <c r="AA60" s="35">
        <v>0</v>
      </c>
      <c r="AB60" s="41">
        <v>0.032243029</v>
      </c>
      <c r="AC60" s="33">
        <v>0</v>
      </c>
      <c r="AD60" s="33">
        <v>0</v>
      </c>
      <c r="AE60" s="33">
        <v>0</v>
      </c>
      <c r="AF60" s="35">
        <v>0.004179017</v>
      </c>
      <c r="AG60" s="41">
        <v>0</v>
      </c>
      <c r="AH60" s="33">
        <v>0</v>
      </c>
      <c r="AI60" s="33">
        <v>0</v>
      </c>
      <c r="AJ60" s="33">
        <v>0</v>
      </c>
      <c r="AK60" s="35">
        <v>0</v>
      </c>
      <c r="AL60" s="41">
        <v>0.052758367</v>
      </c>
      <c r="AM60" s="33">
        <v>0</v>
      </c>
      <c r="AN60" s="33">
        <v>0</v>
      </c>
      <c r="AO60" s="33">
        <v>0</v>
      </c>
      <c r="AP60" s="35">
        <v>0</v>
      </c>
      <c r="AQ60" s="41">
        <v>0</v>
      </c>
      <c r="AR60" s="32">
        <v>0.441078732</v>
      </c>
      <c r="AS60" s="33">
        <v>0</v>
      </c>
      <c r="AT60" s="33">
        <v>0</v>
      </c>
      <c r="AU60" s="35">
        <v>0</v>
      </c>
      <c r="AV60" s="41">
        <v>149.377555596</v>
      </c>
      <c r="AW60" s="33">
        <v>29.823535774</v>
      </c>
      <c r="AX60" s="33">
        <v>0</v>
      </c>
      <c r="AY60" s="33">
        <v>0</v>
      </c>
      <c r="AZ60" s="35">
        <v>253.990481452</v>
      </c>
      <c r="BA60" s="41">
        <v>0</v>
      </c>
      <c r="BB60" s="32">
        <v>0</v>
      </c>
      <c r="BC60" s="33">
        <v>0</v>
      </c>
      <c r="BD60" s="33">
        <v>0</v>
      </c>
      <c r="BE60" s="35">
        <v>0</v>
      </c>
      <c r="BF60" s="41">
        <v>56.75335597</v>
      </c>
      <c r="BG60" s="32">
        <v>12.750304411</v>
      </c>
      <c r="BH60" s="33">
        <v>0</v>
      </c>
      <c r="BI60" s="33">
        <v>0</v>
      </c>
      <c r="BJ60" s="35">
        <v>37.518082297</v>
      </c>
      <c r="BK60" s="12">
        <v>795.230690568</v>
      </c>
      <c r="BL60" s="99"/>
    </row>
    <row r="61" spans="1:64" s="84" customFormat="1" ht="12.75">
      <c r="A61" s="93"/>
      <c r="B61" s="96" t="s">
        <v>107</v>
      </c>
      <c r="C61" s="31">
        <v>0</v>
      </c>
      <c r="D61" s="32">
        <v>13.413624217</v>
      </c>
      <c r="E61" s="33">
        <v>0</v>
      </c>
      <c r="F61" s="33">
        <v>0</v>
      </c>
      <c r="G61" s="35">
        <v>0</v>
      </c>
      <c r="H61" s="41">
        <v>48.573241896</v>
      </c>
      <c r="I61" s="33">
        <v>86.50617749</v>
      </c>
      <c r="J61" s="33">
        <v>0</v>
      </c>
      <c r="K61" s="33">
        <v>0</v>
      </c>
      <c r="L61" s="35">
        <v>213.429862542</v>
      </c>
      <c r="M61" s="41">
        <v>0</v>
      </c>
      <c r="N61" s="32">
        <v>0</v>
      </c>
      <c r="O61" s="33">
        <v>0</v>
      </c>
      <c r="P61" s="33">
        <v>0</v>
      </c>
      <c r="Q61" s="35">
        <v>0</v>
      </c>
      <c r="R61" s="41">
        <v>17.518865628</v>
      </c>
      <c r="S61" s="33">
        <v>47.976494263</v>
      </c>
      <c r="T61" s="33">
        <v>0</v>
      </c>
      <c r="U61" s="33">
        <v>0</v>
      </c>
      <c r="V61" s="35">
        <v>45.094226022</v>
      </c>
      <c r="W61" s="41">
        <v>0</v>
      </c>
      <c r="X61" s="33">
        <v>0</v>
      </c>
      <c r="Y61" s="33">
        <v>0</v>
      </c>
      <c r="Z61" s="33">
        <v>0</v>
      </c>
      <c r="AA61" s="35">
        <v>0</v>
      </c>
      <c r="AB61" s="41">
        <v>0.000635423</v>
      </c>
      <c r="AC61" s="33">
        <v>0</v>
      </c>
      <c r="AD61" s="33">
        <v>0</v>
      </c>
      <c r="AE61" s="33">
        <v>0</v>
      </c>
      <c r="AF61" s="35">
        <v>0</v>
      </c>
      <c r="AG61" s="41">
        <v>0</v>
      </c>
      <c r="AH61" s="33">
        <v>0</v>
      </c>
      <c r="AI61" s="33">
        <v>0</v>
      </c>
      <c r="AJ61" s="33">
        <v>0</v>
      </c>
      <c r="AK61" s="35">
        <v>0</v>
      </c>
      <c r="AL61" s="41">
        <v>0.011437244</v>
      </c>
      <c r="AM61" s="33">
        <v>0</v>
      </c>
      <c r="AN61" s="33">
        <v>0</v>
      </c>
      <c r="AO61" s="33">
        <v>0</v>
      </c>
      <c r="AP61" s="35">
        <v>0</v>
      </c>
      <c r="AQ61" s="41">
        <v>0</v>
      </c>
      <c r="AR61" s="32">
        <v>0</v>
      </c>
      <c r="AS61" s="33">
        <v>0</v>
      </c>
      <c r="AT61" s="33">
        <v>0</v>
      </c>
      <c r="AU61" s="35">
        <v>0</v>
      </c>
      <c r="AV61" s="41">
        <v>368.669782064</v>
      </c>
      <c r="AW61" s="33">
        <v>321.50196757</v>
      </c>
      <c r="AX61" s="33">
        <v>0</v>
      </c>
      <c r="AY61" s="33">
        <v>0</v>
      </c>
      <c r="AZ61" s="35">
        <v>1563.26937943</v>
      </c>
      <c r="BA61" s="41">
        <v>0</v>
      </c>
      <c r="BB61" s="32">
        <v>0</v>
      </c>
      <c r="BC61" s="33">
        <v>0</v>
      </c>
      <c r="BD61" s="33">
        <v>0</v>
      </c>
      <c r="BE61" s="35">
        <v>0</v>
      </c>
      <c r="BF61" s="41">
        <v>122.302812816</v>
      </c>
      <c r="BG61" s="32">
        <v>38.99141022</v>
      </c>
      <c r="BH61" s="33">
        <v>0</v>
      </c>
      <c r="BI61" s="33">
        <v>0</v>
      </c>
      <c r="BJ61" s="35">
        <v>266.30651519</v>
      </c>
      <c r="BK61" s="12">
        <v>3153.566432015</v>
      </c>
      <c r="BL61" s="99"/>
    </row>
    <row r="62" spans="1:64" s="84" customFormat="1" ht="12.75">
      <c r="A62" s="93"/>
      <c r="B62" s="96" t="s">
        <v>145</v>
      </c>
      <c r="C62" s="31">
        <v>0</v>
      </c>
      <c r="D62" s="32">
        <v>43.976399444</v>
      </c>
      <c r="E62" s="33">
        <v>0</v>
      </c>
      <c r="F62" s="33">
        <v>0</v>
      </c>
      <c r="G62" s="35">
        <v>0</v>
      </c>
      <c r="H62" s="41">
        <v>14.516113471</v>
      </c>
      <c r="I62" s="33">
        <v>24.288026434</v>
      </c>
      <c r="J62" s="33">
        <v>0</v>
      </c>
      <c r="K62" s="33">
        <v>0</v>
      </c>
      <c r="L62" s="35">
        <v>63.79660731</v>
      </c>
      <c r="M62" s="41">
        <v>0</v>
      </c>
      <c r="N62" s="32">
        <v>0</v>
      </c>
      <c r="O62" s="33">
        <v>0</v>
      </c>
      <c r="P62" s="33">
        <v>0</v>
      </c>
      <c r="Q62" s="35">
        <v>0</v>
      </c>
      <c r="R62" s="41">
        <v>6.838926884</v>
      </c>
      <c r="S62" s="33">
        <v>2.100790441</v>
      </c>
      <c r="T62" s="33">
        <v>0</v>
      </c>
      <c r="U62" s="33">
        <v>0</v>
      </c>
      <c r="V62" s="35">
        <v>4.651415221</v>
      </c>
      <c r="W62" s="41">
        <v>0</v>
      </c>
      <c r="X62" s="33">
        <v>0</v>
      </c>
      <c r="Y62" s="33">
        <v>0</v>
      </c>
      <c r="Z62" s="33">
        <v>0</v>
      </c>
      <c r="AA62" s="35">
        <v>0</v>
      </c>
      <c r="AB62" s="41">
        <v>0</v>
      </c>
      <c r="AC62" s="33">
        <v>0</v>
      </c>
      <c r="AD62" s="33">
        <v>0</v>
      </c>
      <c r="AE62" s="33">
        <v>0</v>
      </c>
      <c r="AF62" s="35">
        <v>0</v>
      </c>
      <c r="AG62" s="41">
        <v>0</v>
      </c>
      <c r="AH62" s="33">
        <v>0</v>
      </c>
      <c r="AI62" s="33">
        <v>0</v>
      </c>
      <c r="AJ62" s="33">
        <v>0</v>
      </c>
      <c r="AK62" s="35">
        <v>0</v>
      </c>
      <c r="AL62" s="41">
        <v>0.007908211</v>
      </c>
      <c r="AM62" s="33">
        <v>0</v>
      </c>
      <c r="AN62" s="33">
        <v>0</v>
      </c>
      <c r="AO62" s="33">
        <v>0</v>
      </c>
      <c r="AP62" s="35">
        <v>0</v>
      </c>
      <c r="AQ62" s="41">
        <v>0</v>
      </c>
      <c r="AR62" s="32">
        <v>0</v>
      </c>
      <c r="AS62" s="33">
        <v>0</v>
      </c>
      <c r="AT62" s="33">
        <v>0</v>
      </c>
      <c r="AU62" s="35">
        <v>0</v>
      </c>
      <c r="AV62" s="41">
        <v>11.346881842</v>
      </c>
      <c r="AW62" s="33">
        <v>8.10498091</v>
      </c>
      <c r="AX62" s="33">
        <v>0</v>
      </c>
      <c r="AY62" s="33">
        <v>0</v>
      </c>
      <c r="AZ62" s="35">
        <v>21.658706133</v>
      </c>
      <c r="BA62" s="41">
        <v>0</v>
      </c>
      <c r="BB62" s="32">
        <v>0</v>
      </c>
      <c r="BC62" s="33">
        <v>0</v>
      </c>
      <c r="BD62" s="33">
        <v>0</v>
      </c>
      <c r="BE62" s="35">
        <v>0</v>
      </c>
      <c r="BF62" s="41">
        <v>3.8948078</v>
      </c>
      <c r="BG62" s="32">
        <v>0.098693773</v>
      </c>
      <c r="BH62" s="33">
        <v>0</v>
      </c>
      <c r="BI62" s="33">
        <v>0</v>
      </c>
      <c r="BJ62" s="35">
        <v>5.018316556</v>
      </c>
      <c r="BK62" s="12">
        <v>210.29857443</v>
      </c>
      <c r="BL62" s="99"/>
    </row>
    <row r="63" spans="1:64" s="84" customFormat="1" ht="12.75">
      <c r="A63" s="93"/>
      <c r="B63" s="96" t="s">
        <v>121</v>
      </c>
      <c r="C63" s="31">
        <v>0</v>
      </c>
      <c r="D63" s="32">
        <v>11.529141169</v>
      </c>
      <c r="E63" s="33">
        <v>0</v>
      </c>
      <c r="F63" s="33">
        <v>0</v>
      </c>
      <c r="G63" s="35">
        <v>0</v>
      </c>
      <c r="H63" s="41">
        <v>77.846907764</v>
      </c>
      <c r="I63" s="33">
        <v>84.438673148</v>
      </c>
      <c r="J63" s="33">
        <v>0</v>
      </c>
      <c r="K63" s="33">
        <v>0</v>
      </c>
      <c r="L63" s="35">
        <v>124.8522229</v>
      </c>
      <c r="M63" s="41">
        <v>0</v>
      </c>
      <c r="N63" s="32">
        <v>0</v>
      </c>
      <c r="O63" s="33">
        <v>0</v>
      </c>
      <c r="P63" s="33">
        <v>0</v>
      </c>
      <c r="Q63" s="35">
        <v>0</v>
      </c>
      <c r="R63" s="41">
        <v>36.515754802</v>
      </c>
      <c r="S63" s="33">
        <v>0.007214053</v>
      </c>
      <c r="T63" s="33">
        <v>0</v>
      </c>
      <c r="U63" s="33">
        <v>0</v>
      </c>
      <c r="V63" s="35">
        <v>14.541079867</v>
      </c>
      <c r="W63" s="41">
        <v>0</v>
      </c>
      <c r="X63" s="33">
        <v>0</v>
      </c>
      <c r="Y63" s="33">
        <v>0</v>
      </c>
      <c r="Z63" s="33">
        <v>0</v>
      </c>
      <c r="AA63" s="35">
        <v>0</v>
      </c>
      <c r="AB63" s="41">
        <v>0</v>
      </c>
      <c r="AC63" s="33">
        <v>0</v>
      </c>
      <c r="AD63" s="33">
        <v>0</v>
      </c>
      <c r="AE63" s="33">
        <v>0</v>
      </c>
      <c r="AF63" s="35">
        <v>0</v>
      </c>
      <c r="AG63" s="41">
        <v>0</v>
      </c>
      <c r="AH63" s="33">
        <v>0</v>
      </c>
      <c r="AI63" s="33">
        <v>0</v>
      </c>
      <c r="AJ63" s="33">
        <v>0</v>
      </c>
      <c r="AK63" s="35">
        <v>0</v>
      </c>
      <c r="AL63" s="41">
        <v>0</v>
      </c>
      <c r="AM63" s="33">
        <v>0</v>
      </c>
      <c r="AN63" s="33">
        <v>0</v>
      </c>
      <c r="AO63" s="33">
        <v>0</v>
      </c>
      <c r="AP63" s="35">
        <v>0</v>
      </c>
      <c r="AQ63" s="41">
        <v>0</v>
      </c>
      <c r="AR63" s="32">
        <v>0</v>
      </c>
      <c r="AS63" s="33">
        <v>0</v>
      </c>
      <c r="AT63" s="33">
        <v>0</v>
      </c>
      <c r="AU63" s="35">
        <v>0</v>
      </c>
      <c r="AV63" s="41">
        <v>37.20075573</v>
      </c>
      <c r="AW63" s="33">
        <v>17.301399562</v>
      </c>
      <c r="AX63" s="33">
        <v>0</v>
      </c>
      <c r="AY63" s="33">
        <v>0</v>
      </c>
      <c r="AZ63" s="35">
        <v>58.148772245</v>
      </c>
      <c r="BA63" s="41">
        <v>0</v>
      </c>
      <c r="BB63" s="32">
        <v>0</v>
      </c>
      <c r="BC63" s="33">
        <v>0</v>
      </c>
      <c r="BD63" s="33">
        <v>0</v>
      </c>
      <c r="BE63" s="35">
        <v>0</v>
      </c>
      <c r="BF63" s="41">
        <v>14.041012808</v>
      </c>
      <c r="BG63" s="32">
        <v>0.819696668</v>
      </c>
      <c r="BH63" s="33">
        <v>0</v>
      </c>
      <c r="BI63" s="33">
        <v>0</v>
      </c>
      <c r="BJ63" s="35">
        <v>5.073473759</v>
      </c>
      <c r="BK63" s="12">
        <v>482.316104475</v>
      </c>
      <c r="BL63" s="99"/>
    </row>
    <row r="64" spans="1:64" s="84" customFormat="1" ht="12.75">
      <c r="A64" s="93"/>
      <c r="B64" s="96" t="s">
        <v>159</v>
      </c>
      <c r="C64" s="31">
        <v>0</v>
      </c>
      <c r="D64" s="32">
        <v>8.644012225</v>
      </c>
      <c r="E64" s="33">
        <v>0</v>
      </c>
      <c r="F64" s="33">
        <v>0</v>
      </c>
      <c r="G64" s="35">
        <v>0</v>
      </c>
      <c r="H64" s="41">
        <v>121.125503418</v>
      </c>
      <c r="I64" s="33">
        <v>26.287929684</v>
      </c>
      <c r="J64" s="33">
        <v>0</v>
      </c>
      <c r="K64" s="33">
        <v>0</v>
      </c>
      <c r="L64" s="35">
        <v>169.068200046</v>
      </c>
      <c r="M64" s="41">
        <v>0</v>
      </c>
      <c r="N64" s="32">
        <v>0</v>
      </c>
      <c r="O64" s="33">
        <v>0</v>
      </c>
      <c r="P64" s="33">
        <v>0</v>
      </c>
      <c r="Q64" s="35">
        <v>0</v>
      </c>
      <c r="R64" s="41">
        <v>35.634302101</v>
      </c>
      <c r="S64" s="33">
        <v>5.737179699</v>
      </c>
      <c r="T64" s="33">
        <v>0</v>
      </c>
      <c r="U64" s="33">
        <v>0</v>
      </c>
      <c r="V64" s="35">
        <v>17.97041471</v>
      </c>
      <c r="W64" s="41">
        <v>0</v>
      </c>
      <c r="X64" s="33">
        <v>0</v>
      </c>
      <c r="Y64" s="33">
        <v>0</v>
      </c>
      <c r="Z64" s="33">
        <v>0</v>
      </c>
      <c r="AA64" s="35">
        <v>0</v>
      </c>
      <c r="AB64" s="41">
        <v>1.392244321</v>
      </c>
      <c r="AC64" s="33">
        <v>0</v>
      </c>
      <c r="AD64" s="33">
        <v>0</v>
      </c>
      <c r="AE64" s="33">
        <v>0</v>
      </c>
      <c r="AF64" s="35">
        <v>0</v>
      </c>
      <c r="AG64" s="41">
        <v>0</v>
      </c>
      <c r="AH64" s="33">
        <v>0</v>
      </c>
      <c r="AI64" s="33">
        <v>0</v>
      </c>
      <c r="AJ64" s="33">
        <v>0</v>
      </c>
      <c r="AK64" s="35">
        <v>0</v>
      </c>
      <c r="AL64" s="41">
        <v>0.411690021</v>
      </c>
      <c r="AM64" s="33">
        <v>0</v>
      </c>
      <c r="AN64" s="33">
        <v>0</v>
      </c>
      <c r="AO64" s="33">
        <v>0</v>
      </c>
      <c r="AP64" s="35">
        <v>0</v>
      </c>
      <c r="AQ64" s="41">
        <v>0</v>
      </c>
      <c r="AR64" s="32">
        <v>1.200348063</v>
      </c>
      <c r="AS64" s="33">
        <v>0</v>
      </c>
      <c r="AT64" s="33">
        <v>0</v>
      </c>
      <c r="AU64" s="35">
        <v>0</v>
      </c>
      <c r="AV64" s="41">
        <v>1254.13779543</v>
      </c>
      <c r="AW64" s="33">
        <v>146.456896934</v>
      </c>
      <c r="AX64" s="33">
        <v>0</v>
      </c>
      <c r="AY64" s="33">
        <v>0</v>
      </c>
      <c r="AZ64" s="35">
        <v>924.809761996</v>
      </c>
      <c r="BA64" s="41">
        <v>0</v>
      </c>
      <c r="BB64" s="32">
        <v>0</v>
      </c>
      <c r="BC64" s="33">
        <v>0</v>
      </c>
      <c r="BD64" s="33">
        <v>0</v>
      </c>
      <c r="BE64" s="35">
        <v>0</v>
      </c>
      <c r="BF64" s="41">
        <v>309.117703605</v>
      </c>
      <c r="BG64" s="32">
        <v>16.014363226</v>
      </c>
      <c r="BH64" s="33">
        <v>0</v>
      </c>
      <c r="BI64" s="33">
        <v>0</v>
      </c>
      <c r="BJ64" s="35">
        <v>177.229305376</v>
      </c>
      <c r="BK64" s="12">
        <v>3215.237650855</v>
      </c>
      <c r="BL64" s="99"/>
    </row>
    <row r="65" spans="1:64" s="84" customFormat="1" ht="12.75">
      <c r="A65" s="93"/>
      <c r="B65" s="96" t="s">
        <v>143</v>
      </c>
      <c r="C65" s="31">
        <v>0</v>
      </c>
      <c r="D65" s="32">
        <v>1.141468104</v>
      </c>
      <c r="E65" s="33">
        <v>0</v>
      </c>
      <c r="F65" s="33">
        <v>0</v>
      </c>
      <c r="G65" s="35">
        <v>0</v>
      </c>
      <c r="H65" s="41">
        <v>173.442178047</v>
      </c>
      <c r="I65" s="33">
        <v>124.418434954</v>
      </c>
      <c r="J65" s="33">
        <v>0</v>
      </c>
      <c r="K65" s="33">
        <v>0</v>
      </c>
      <c r="L65" s="35">
        <v>237.196069637</v>
      </c>
      <c r="M65" s="41">
        <v>0</v>
      </c>
      <c r="N65" s="32">
        <v>0</v>
      </c>
      <c r="O65" s="33">
        <v>0</v>
      </c>
      <c r="P65" s="33">
        <v>0</v>
      </c>
      <c r="Q65" s="35">
        <v>0</v>
      </c>
      <c r="R65" s="41">
        <v>78.146276974</v>
      </c>
      <c r="S65" s="33">
        <v>5.361037852</v>
      </c>
      <c r="T65" s="33">
        <v>0</v>
      </c>
      <c r="U65" s="33">
        <v>0</v>
      </c>
      <c r="V65" s="35">
        <v>22.327473284</v>
      </c>
      <c r="W65" s="41">
        <v>0</v>
      </c>
      <c r="X65" s="33">
        <v>0</v>
      </c>
      <c r="Y65" s="33">
        <v>0</v>
      </c>
      <c r="Z65" s="33">
        <v>0</v>
      </c>
      <c r="AA65" s="35">
        <v>0</v>
      </c>
      <c r="AB65" s="41">
        <v>0.039685454</v>
      </c>
      <c r="AC65" s="33">
        <v>0</v>
      </c>
      <c r="AD65" s="33">
        <v>0</v>
      </c>
      <c r="AE65" s="33">
        <v>0</v>
      </c>
      <c r="AF65" s="35">
        <v>0</v>
      </c>
      <c r="AG65" s="41">
        <v>0</v>
      </c>
      <c r="AH65" s="33">
        <v>0</v>
      </c>
      <c r="AI65" s="33">
        <v>0</v>
      </c>
      <c r="AJ65" s="33">
        <v>0</v>
      </c>
      <c r="AK65" s="35">
        <v>0</v>
      </c>
      <c r="AL65" s="41">
        <v>0.112645859</v>
      </c>
      <c r="AM65" s="33">
        <v>0</v>
      </c>
      <c r="AN65" s="33">
        <v>0</v>
      </c>
      <c r="AO65" s="33">
        <v>0</v>
      </c>
      <c r="AP65" s="35">
        <v>0</v>
      </c>
      <c r="AQ65" s="41">
        <v>0</v>
      </c>
      <c r="AR65" s="32">
        <v>0.491588093</v>
      </c>
      <c r="AS65" s="33">
        <v>0</v>
      </c>
      <c r="AT65" s="33">
        <v>0</v>
      </c>
      <c r="AU65" s="35">
        <v>0</v>
      </c>
      <c r="AV65" s="41">
        <v>94.007078459</v>
      </c>
      <c r="AW65" s="33">
        <v>42.362394133</v>
      </c>
      <c r="AX65" s="33">
        <v>0</v>
      </c>
      <c r="AY65" s="33">
        <v>0</v>
      </c>
      <c r="AZ65" s="35">
        <v>254.741649065</v>
      </c>
      <c r="BA65" s="41">
        <v>0</v>
      </c>
      <c r="BB65" s="32">
        <v>0</v>
      </c>
      <c r="BC65" s="33">
        <v>0</v>
      </c>
      <c r="BD65" s="33">
        <v>0</v>
      </c>
      <c r="BE65" s="35">
        <v>0</v>
      </c>
      <c r="BF65" s="41">
        <v>32.951276427</v>
      </c>
      <c r="BG65" s="32">
        <v>3.530707377</v>
      </c>
      <c r="BH65" s="33">
        <v>0</v>
      </c>
      <c r="BI65" s="33">
        <v>0</v>
      </c>
      <c r="BJ65" s="35">
        <v>21.363844157</v>
      </c>
      <c r="BK65" s="12">
        <v>1091.633807876</v>
      </c>
      <c r="BL65" s="99"/>
    </row>
    <row r="66" spans="1:64" s="84" customFormat="1" ht="12.75">
      <c r="A66" s="93"/>
      <c r="B66" s="96" t="s">
        <v>122</v>
      </c>
      <c r="C66" s="31">
        <v>0</v>
      </c>
      <c r="D66" s="32">
        <v>1.13175638</v>
      </c>
      <c r="E66" s="33">
        <v>0</v>
      </c>
      <c r="F66" s="33">
        <v>0</v>
      </c>
      <c r="G66" s="35">
        <v>0</v>
      </c>
      <c r="H66" s="41">
        <v>63.884730145</v>
      </c>
      <c r="I66" s="33">
        <v>28.650381144</v>
      </c>
      <c r="J66" s="33">
        <v>0</v>
      </c>
      <c r="K66" s="33">
        <v>0</v>
      </c>
      <c r="L66" s="35">
        <v>140.239540075</v>
      </c>
      <c r="M66" s="41">
        <v>0</v>
      </c>
      <c r="N66" s="32">
        <v>0</v>
      </c>
      <c r="O66" s="33">
        <v>0</v>
      </c>
      <c r="P66" s="33">
        <v>0</v>
      </c>
      <c r="Q66" s="35">
        <v>0</v>
      </c>
      <c r="R66" s="41">
        <v>28.854925526</v>
      </c>
      <c r="S66" s="33">
        <v>0.008143893</v>
      </c>
      <c r="T66" s="33">
        <v>0</v>
      </c>
      <c r="U66" s="33">
        <v>0</v>
      </c>
      <c r="V66" s="35">
        <v>6.700483484</v>
      </c>
      <c r="W66" s="41">
        <v>0</v>
      </c>
      <c r="X66" s="33">
        <v>0</v>
      </c>
      <c r="Y66" s="33">
        <v>0</v>
      </c>
      <c r="Z66" s="33">
        <v>0</v>
      </c>
      <c r="AA66" s="35">
        <v>0</v>
      </c>
      <c r="AB66" s="41">
        <v>1.8749E-05</v>
      </c>
      <c r="AC66" s="33">
        <v>0</v>
      </c>
      <c r="AD66" s="33">
        <v>0</v>
      </c>
      <c r="AE66" s="33">
        <v>0</v>
      </c>
      <c r="AF66" s="35">
        <v>0</v>
      </c>
      <c r="AG66" s="41">
        <v>0</v>
      </c>
      <c r="AH66" s="33">
        <v>0</v>
      </c>
      <c r="AI66" s="33">
        <v>0</v>
      </c>
      <c r="AJ66" s="33">
        <v>0</v>
      </c>
      <c r="AK66" s="35">
        <v>0</v>
      </c>
      <c r="AL66" s="41">
        <v>0.010843983</v>
      </c>
      <c r="AM66" s="33">
        <v>0</v>
      </c>
      <c r="AN66" s="33">
        <v>0</v>
      </c>
      <c r="AO66" s="33">
        <v>0</v>
      </c>
      <c r="AP66" s="35">
        <v>0</v>
      </c>
      <c r="AQ66" s="41">
        <v>0</v>
      </c>
      <c r="AR66" s="32">
        <v>0</v>
      </c>
      <c r="AS66" s="33">
        <v>0</v>
      </c>
      <c r="AT66" s="33">
        <v>0</v>
      </c>
      <c r="AU66" s="35">
        <v>0</v>
      </c>
      <c r="AV66" s="41">
        <v>32.839919984</v>
      </c>
      <c r="AW66" s="33">
        <v>30.368158997</v>
      </c>
      <c r="AX66" s="33">
        <v>0</v>
      </c>
      <c r="AY66" s="33">
        <v>0</v>
      </c>
      <c r="AZ66" s="35">
        <v>72.089345685</v>
      </c>
      <c r="BA66" s="41">
        <v>0</v>
      </c>
      <c r="BB66" s="32">
        <v>0</v>
      </c>
      <c r="BC66" s="33">
        <v>0</v>
      </c>
      <c r="BD66" s="33">
        <v>0</v>
      </c>
      <c r="BE66" s="35">
        <v>0</v>
      </c>
      <c r="BF66" s="41">
        <v>10.280407064</v>
      </c>
      <c r="BG66" s="32">
        <v>0.318911217</v>
      </c>
      <c r="BH66" s="33">
        <v>0</v>
      </c>
      <c r="BI66" s="33">
        <v>0</v>
      </c>
      <c r="BJ66" s="35">
        <v>4.85287204</v>
      </c>
      <c r="BK66" s="12">
        <v>420.230438366</v>
      </c>
      <c r="BL66" s="99"/>
    </row>
    <row r="67" spans="1:64" s="84" customFormat="1" ht="12" customHeight="1">
      <c r="A67" s="93"/>
      <c r="B67" s="96" t="s">
        <v>124</v>
      </c>
      <c r="C67" s="31">
        <v>0</v>
      </c>
      <c r="D67" s="32">
        <v>56.346324635</v>
      </c>
      <c r="E67" s="33">
        <v>0</v>
      </c>
      <c r="F67" s="33">
        <v>0</v>
      </c>
      <c r="G67" s="35">
        <v>0</v>
      </c>
      <c r="H67" s="41">
        <v>64.60510971</v>
      </c>
      <c r="I67" s="33">
        <v>223.326821017</v>
      </c>
      <c r="J67" s="33">
        <v>0</v>
      </c>
      <c r="K67" s="33">
        <v>0</v>
      </c>
      <c r="L67" s="35">
        <v>299.164030355</v>
      </c>
      <c r="M67" s="41">
        <v>0</v>
      </c>
      <c r="N67" s="32">
        <v>0</v>
      </c>
      <c r="O67" s="33">
        <v>0</v>
      </c>
      <c r="P67" s="33">
        <v>0</v>
      </c>
      <c r="Q67" s="35">
        <v>0</v>
      </c>
      <c r="R67" s="41">
        <v>22.324627369</v>
      </c>
      <c r="S67" s="33">
        <v>2.63147323</v>
      </c>
      <c r="T67" s="33">
        <v>0</v>
      </c>
      <c r="U67" s="33">
        <v>0</v>
      </c>
      <c r="V67" s="35">
        <v>12.317390627</v>
      </c>
      <c r="W67" s="41">
        <v>0</v>
      </c>
      <c r="X67" s="33">
        <v>0</v>
      </c>
      <c r="Y67" s="33">
        <v>0</v>
      </c>
      <c r="Z67" s="33">
        <v>0</v>
      </c>
      <c r="AA67" s="35">
        <v>0</v>
      </c>
      <c r="AB67" s="41">
        <v>0.000180694</v>
      </c>
      <c r="AC67" s="33">
        <v>0</v>
      </c>
      <c r="AD67" s="33">
        <v>0</v>
      </c>
      <c r="AE67" s="33">
        <v>0</v>
      </c>
      <c r="AF67" s="35">
        <v>0</v>
      </c>
      <c r="AG67" s="41">
        <v>0</v>
      </c>
      <c r="AH67" s="33">
        <v>0</v>
      </c>
      <c r="AI67" s="33">
        <v>0</v>
      </c>
      <c r="AJ67" s="33">
        <v>0</v>
      </c>
      <c r="AK67" s="35">
        <v>0</v>
      </c>
      <c r="AL67" s="41">
        <v>0.016004825</v>
      </c>
      <c r="AM67" s="33">
        <v>0</v>
      </c>
      <c r="AN67" s="33">
        <v>0</v>
      </c>
      <c r="AO67" s="33">
        <v>0</v>
      </c>
      <c r="AP67" s="35">
        <v>0</v>
      </c>
      <c r="AQ67" s="41">
        <v>0</v>
      </c>
      <c r="AR67" s="32">
        <v>0</v>
      </c>
      <c r="AS67" s="33">
        <v>0</v>
      </c>
      <c r="AT67" s="33">
        <v>0</v>
      </c>
      <c r="AU67" s="35">
        <v>0</v>
      </c>
      <c r="AV67" s="41">
        <v>133.700172984</v>
      </c>
      <c r="AW67" s="33">
        <v>98.517526222</v>
      </c>
      <c r="AX67" s="33">
        <v>0</v>
      </c>
      <c r="AY67" s="33">
        <v>0</v>
      </c>
      <c r="AZ67" s="35">
        <v>270.797151088</v>
      </c>
      <c r="BA67" s="41">
        <v>0</v>
      </c>
      <c r="BB67" s="32">
        <v>0</v>
      </c>
      <c r="BC67" s="33">
        <v>0</v>
      </c>
      <c r="BD67" s="33">
        <v>0</v>
      </c>
      <c r="BE67" s="35">
        <v>0</v>
      </c>
      <c r="BF67" s="41">
        <v>38.077255639</v>
      </c>
      <c r="BG67" s="32">
        <v>4.329081018</v>
      </c>
      <c r="BH67" s="33">
        <v>0</v>
      </c>
      <c r="BI67" s="33">
        <v>0</v>
      </c>
      <c r="BJ67" s="35">
        <v>25.301388704</v>
      </c>
      <c r="BK67" s="12">
        <v>1251.454538117</v>
      </c>
      <c r="BL67" s="99"/>
    </row>
    <row r="68" spans="1:64" s="84" customFormat="1" ht="12" customHeight="1">
      <c r="A68" s="93"/>
      <c r="B68" s="96" t="s">
        <v>106</v>
      </c>
      <c r="C68" s="31">
        <v>0</v>
      </c>
      <c r="D68" s="32">
        <v>914.94999529</v>
      </c>
      <c r="E68" s="33">
        <v>0</v>
      </c>
      <c r="F68" s="33">
        <v>0</v>
      </c>
      <c r="G68" s="35">
        <v>0</v>
      </c>
      <c r="H68" s="41">
        <v>7.893229211</v>
      </c>
      <c r="I68" s="33">
        <v>1238.143799646</v>
      </c>
      <c r="J68" s="33">
        <v>0</v>
      </c>
      <c r="K68" s="33">
        <v>0</v>
      </c>
      <c r="L68" s="35">
        <v>686.308981557</v>
      </c>
      <c r="M68" s="41">
        <v>0</v>
      </c>
      <c r="N68" s="32">
        <v>0</v>
      </c>
      <c r="O68" s="33">
        <v>0</v>
      </c>
      <c r="P68" s="33">
        <v>0</v>
      </c>
      <c r="Q68" s="35">
        <v>0</v>
      </c>
      <c r="R68" s="41">
        <v>2.631236619</v>
      </c>
      <c r="S68" s="33">
        <v>53.294315823</v>
      </c>
      <c r="T68" s="33">
        <v>0</v>
      </c>
      <c r="U68" s="33">
        <v>0</v>
      </c>
      <c r="V68" s="35">
        <v>46.890818175</v>
      </c>
      <c r="W68" s="41">
        <v>0</v>
      </c>
      <c r="X68" s="33">
        <v>0</v>
      </c>
      <c r="Y68" s="33">
        <v>0</v>
      </c>
      <c r="Z68" s="33">
        <v>0</v>
      </c>
      <c r="AA68" s="35">
        <v>0</v>
      </c>
      <c r="AB68" s="41">
        <v>0</v>
      </c>
      <c r="AC68" s="33">
        <v>0</v>
      </c>
      <c r="AD68" s="33">
        <v>0</v>
      </c>
      <c r="AE68" s="33">
        <v>0</v>
      </c>
      <c r="AF68" s="35">
        <v>0</v>
      </c>
      <c r="AG68" s="41">
        <v>0</v>
      </c>
      <c r="AH68" s="33">
        <v>0</v>
      </c>
      <c r="AI68" s="33">
        <v>0</v>
      </c>
      <c r="AJ68" s="33">
        <v>0</v>
      </c>
      <c r="AK68" s="35">
        <v>0</v>
      </c>
      <c r="AL68" s="41">
        <v>0</v>
      </c>
      <c r="AM68" s="33">
        <v>0</v>
      </c>
      <c r="AN68" s="33">
        <v>0</v>
      </c>
      <c r="AO68" s="33">
        <v>0</v>
      </c>
      <c r="AP68" s="35">
        <v>0</v>
      </c>
      <c r="AQ68" s="41">
        <v>0</v>
      </c>
      <c r="AR68" s="32">
        <v>0</v>
      </c>
      <c r="AS68" s="33">
        <v>0</v>
      </c>
      <c r="AT68" s="33">
        <v>0</v>
      </c>
      <c r="AU68" s="35">
        <v>0</v>
      </c>
      <c r="AV68" s="41">
        <v>18.684384289</v>
      </c>
      <c r="AW68" s="33">
        <v>378.616491326</v>
      </c>
      <c r="AX68" s="33">
        <v>0</v>
      </c>
      <c r="AY68" s="33">
        <v>0</v>
      </c>
      <c r="AZ68" s="35">
        <v>549.540953054</v>
      </c>
      <c r="BA68" s="41">
        <v>0</v>
      </c>
      <c r="BB68" s="32">
        <v>0</v>
      </c>
      <c r="BC68" s="33">
        <v>0</v>
      </c>
      <c r="BD68" s="33">
        <v>0</v>
      </c>
      <c r="BE68" s="35">
        <v>0</v>
      </c>
      <c r="BF68" s="41">
        <v>5.345874831</v>
      </c>
      <c r="BG68" s="32">
        <v>14.089243477</v>
      </c>
      <c r="BH68" s="33">
        <v>0</v>
      </c>
      <c r="BI68" s="33">
        <v>0</v>
      </c>
      <c r="BJ68" s="35">
        <v>42.846394595</v>
      </c>
      <c r="BK68" s="12">
        <v>3959.235717893</v>
      </c>
      <c r="BL68" s="99"/>
    </row>
    <row r="69" spans="1:64" s="84" customFormat="1" ht="12" customHeight="1">
      <c r="A69" s="93"/>
      <c r="B69" s="96" t="s">
        <v>111</v>
      </c>
      <c r="C69" s="31">
        <v>0</v>
      </c>
      <c r="D69" s="32">
        <v>2.323626931</v>
      </c>
      <c r="E69" s="33">
        <v>0</v>
      </c>
      <c r="F69" s="33">
        <v>0</v>
      </c>
      <c r="G69" s="35">
        <v>0</v>
      </c>
      <c r="H69" s="41">
        <v>203.650231516</v>
      </c>
      <c r="I69" s="33">
        <v>2.042493102</v>
      </c>
      <c r="J69" s="33">
        <v>0</v>
      </c>
      <c r="K69" s="33">
        <v>0</v>
      </c>
      <c r="L69" s="35">
        <v>80.621611739</v>
      </c>
      <c r="M69" s="41">
        <v>0</v>
      </c>
      <c r="N69" s="32">
        <v>0</v>
      </c>
      <c r="O69" s="33">
        <v>0</v>
      </c>
      <c r="P69" s="33">
        <v>0</v>
      </c>
      <c r="Q69" s="35">
        <v>0</v>
      </c>
      <c r="R69" s="41">
        <v>104.01988912</v>
      </c>
      <c r="S69" s="33">
        <v>0.738123787</v>
      </c>
      <c r="T69" s="33">
        <v>0</v>
      </c>
      <c r="U69" s="33">
        <v>0</v>
      </c>
      <c r="V69" s="35">
        <v>12.994621132</v>
      </c>
      <c r="W69" s="41">
        <v>0</v>
      </c>
      <c r="X69" s="33">
        <v>0</v>
      </c>
      <c r="Y69" s="33">
        <v>0</v>
      </c>
      <c r="Z69" s="33">
        <v>0</v>
      </c>
      <c r="AA69" s="35">
        <v>0</v>
      </c>
      <c r="AB69" s="41">
        <v>0.152029646</v>
      </c>
      <c r="AC69" s="33">
        <v>0</v>
      </c>
      <c r="AD69" s="33">
        <v>0</v>
      </c>
      <c r="AE69" s="33">
        <v>0</v>
      </c>
      <c r="AF69" s="35">
        <v>0</v>
      </c>
      <c r="AG69" s="41">
        <v>0</v>
      </c>
      <c r="AH69" s="33">
        <v>0</v>
      </c>
      <c r="AI69" s="33">
        <v>0</v>
      </c>
      <c r="AJ69" s="33">
        <v>0</v>
      </c>
      <c r="AK69" s="35">
        <v>0</v>
      </c>
      <c r="AL69" s="41">
        <v>0.086376718</v>
      </c>
      <c r="AM69" s="33">
        <v>0</v>
      </c>
      <c r="AN69" s="33">
        <v>0</v>
      </c>
      <c r="AO69" s="33">
        <v>0</v>
      </c>
      <c r="AP69" s="35">
        <v>0</v>
      </c>
      <c r="AQ69" s="41">
        <v>0</v>
      </c>
      <c r="AR69" s="32">
        <v>0</v>
      </c>
      <c r="AS69" s="33">
        <v>0</v>
      </c>
      <c r="AT69" s="33">
        <v>0</v>
      </c>
      <c r="AU69" s="35">
        <v>0</v>
      </c>
      <c r="AV69" s="41">
        <v>235.874235742</v>
      </c>
      <c r="AW69" s="33">
        <v>32.721929662</v>
      </c>
      <c r="AX69" s="33">
        <v>0</v>
      </c>
      <c r="AY69" s="33">
        <v>0</v>
      </c>
      <c r="AZ69" s="35">
        <v>159.200501642</v>
      </c>
      <c r="BA69" s="41">
        <v>0</v>
      </c>
      <c r="BB69" s="32">
        <v>0</v>
      </c>
      <c r="BC69" s="33">
        <v>0</v>
      </c>
      <c r="BD69" s="33">
        <v>0</v>
      </c>
      <c r="BE69" s="35">
        <v>0</v>
      </c>
      <c r="BF69" s="41">
        <v>94.987789054</v>
      </c>
      <c r="BG69" s="32">
        <v>1.586178853</v>
      </c>
      <c r="BH69" s="33">
        <v>0</v>
      </c>
      <c r="BI69" s="33">
        <v>0</v>
      </c>
      <c r="BJ69" s="35">
        <v>26.662213841</v>
      </c>
      <c r="BK69" s="12">
        <v>957.661852485</v>
      </c>
      <c r="BL69" s="99"/>
    </row>
    <row r="70" spans="1:64" s="84" customFormat="1" ht="11.25" customHeight="1">
      <c r="A70" s="93"/>
      <c r="B70" s="96" t="s">
        <v>136</v>
      </c>
      <c r="C70" s="31">
        <v>0</v>
      </c>
      <c r="D70" s="32">
        <v>41.256774325</v>
      </c>
      <c r="E70" s="33">
        <v>0</v>
      </c>
      <c r="F70" s="33">
        <v>0</v>
      </c>
      <c r="G70" s="35">
        <v>0</v>
      </c>
      <c r="H70" s="41">
        <v>454.942621893</v>
      </c>
      <c r="I70" s="33">
        <v>98.86468522</v>
      </c>
      <c r="J70" s="33">
        <v>0</v>
      </c>
      <c r="K70" s="33">
        <v>0</v>
      </c>
      <c r="L70" s="35">
        <v>628.199455353</v>
      </c>
      <c r="M70" s="41">
        <v>0</v>
      </c>
      <c r="N70" s="32">
        <v>0</v>
      </c>
      <c r="O70" s="33">
        <v>0</v>
      </c>
      <c r="P70" s="33">
        <v>0</v>
      </c>
      <c r="Q70" s="35">
        <v>0</v>
      </c>
      <c r="R70" s="41">
        <v>168.655872399</v>
      </c>
      <c r="S70" s="33">
        <v>24.877944184</v>
      </c>
      <c r="T70" s="33">
        <v>0</v>
      </c>
      <c r="U70" s="33">
        <v>0</v>
      </c>
      <c r="V70" s="35">
        <v>82.850006496</v>
      </c>
      <c r="W70" s="41">
        <v>0</v>
      </c>
      <c r="X70" s="33">
        <v>0</v>
      </c>
      <c r="Y70" s="33">
        <v>0</v>
      </c>
      <c r="Z70" s="33">
        <v>0</v>
      </c>
      <c r="AA70" s="35">
        <v>0</v>
      </c>
      <c r="AB70" s="41">
        <v>0.636136936</v>
      </c>
      <c r="AC70" s="33">
        <v>0</v>
      </c>
      <c r="AD70" s="33">
        <v>0</v>
      </c>
      <c r="AE70" s="33">
        <v>0</v>
      </c>
      <c r="AF70" s="35">
        <v>0</v>
      </c>
      <c r="AG70" s="41">
        <v>0</v>
      </c>
      <c r="AH70" s="33">
        <v>0</v>
      </c>
      <c r="AI70" s="33">
        <v>0</v>
      </c>
      <c r="AJ70" s="33">
        <v>0</v>
      </c>
      <c r="AK70" s="35">
        <v>0</v>
      </c>
      <c r="AL70" s="41">
        <v>0.435219259</v>
      </c>
      <c r="AM70" s="33">
        <v>0</v>
      </c>
      <c r="AN70" s="33">
        <v>0</v>
      </c>
      <c r="AO70" s="33">
        <v>0</v>
      </c>
      <c r="AP70" s="35">
        <v>4.837E-06</v>
      </c>
      <c r="AQ70" s="41">
        <v>0</v>
      </c>
      <c r="AR70" s="32">
        <v>0.308826552</v>
      </c>
      <c r="AS70" s="33">
        <v>0</v>
      </c>
      <c r="AT70" s="33">
        <v>0</v>
      </c>
      <c r="AU70" s="35">
        <v>0</v>
      </c>
      <c r="AV70" s="41">
        <v>2925.054798618</v>
      </c>
      <c r="AW70" s="33">
        <v>421.410850495</v>
      </c>
      <c r="AX70" s="33">
        <v>0</v>
      </c>
      <c r="AY70" s="33">
        <v>0</v>
      </c>
      <c r="AZ70" s="35">
        <v>3419.074337465</v>
      </c>
      <c r="BA70" s="41">
        <v>0</v>
      </c>
      <c r="BB70" s="32">
        <v>0</v>
      </c>
      <c r="BC70" s="33">
        <v>0</v>
      </c>
      <c r="BD70" s="33">
        <v>0</v>
      </c>
      <c r="BE70" s="35">
        <v>0</v>
      </c>
      <c r="BF70" s="41">
        <v>1014.376782304</v>
      </c>
      <c r="BG70" s="32">
        <v>134.364847505</v>
      </c>
      <c r="BH70" s="33">
        <v>0</v>
      </c>
      <c r="BI70" s="33">
        <v>0</v>
      </c>
      <c r="BJ70" s="35">
        <v>590.769115648</v>
      </c>
      <c r="BK70" s="12">
        <v>10006.078279489</v>
      </c>
      <c r="BL70" s="99"/>
    </row>
    <row r="71" spans="1:64" s="84" customFormat="1" ht="14.25" customHeight="1">
      <c r="A71" s="93"/>
      <c r="B71" s="96" t="s">
        <v>109</v>
      </c>
      <c r="C71" s="31">
        <v>0</v>
      </c>
      <c r="D71" s="32">
        <v>93.574096727</v>
      </c>
      <c r="E71" s="33">
        <v>0</v>
      </c>
      <c r="F71" s="33">
        <v>0</v>
      </c>
      <c r="G71" s="35">
        <v>0</v>
      </c>
      <c r="H71" s="41">
        <v>94.51015901</v>
      </c>
      <c r="I71" s="33">
        <v>50.950500064</v>
      </c>
      <c r="J71" s="33">
        <v>0</v>
      </c>
      <c r="K71" s="33">
        <v>0</v>
      </c>
      <c r="L71" s="35">
        <v>175.443357271</v>
      </c>
      <c r="M71" s="41">
        <v>0</v>
      </c>
      <c r="N71" s="32">
        <v>0</v>
      </c>
      <c r="O71" s="33">
        <v>0</v>
      </c>
      <c r="P71" s="33">
        <v>0</v>
      </c>
      <c r="Q71" s="35">
        <v>0</v>
      </c>
      <c r="R71" s="41">
        <v>28.44075659</v>
      </c>
      <c r="S71" s="33">
        <v>0</v>
      </c>
      <c r="T71" s="33">
        <v>0</v>
      </c>
      <c r="U71" s="33">
        <v>0</v>
      </c>
      <c r="V71" s="35">
        <v>5.893106934</v>
      </c>
      <c r="W71" s="41">
        <v>0</v>
      </c>
      <c r="X71" s="33">
        <v>0</v>
      </c>
      <c r="Y71" s="33">
        <v>0</v>
      </c>
      <c r="Z71" s="33">
        <v>0</v>
      </c>
      <c r="AA71" s="35">
        <v>0</v>
      </c>
      <c r="AB71" s="41">
        <v>0.15770227</v>
      </c>
      <c r="AC71" s="33">
        <v>0</v>
      </c>
      <c r="AD71" s="33">
        <v>0</v>
      </c>
      <c r="AE71" s="33">
        <v>0</v>
      </c>
      <c r="AF71" s="35">
        <v>0</v>
      </c>
      <c r="AG71" s="41">
        <v>0</v>
      </c>
      <c r="AH71" s="33">
        <v>0</v>
      </c>
      <c r="AI71" s="33">
        <v>0</v>
      </c>
      <c r="AJ71" s="33">
        <v>0</v>
      </c>
      <c r="AK71" s="35">
        <v>0</v>
      </c>
      <c r="AL71" s="41">
        <v>0.189287915</v>
      </c>
      <c r="AM71" s="33">
        <v>0</v>
      </c>
      <c r="AN71" s="33">
        <v>0</v>
      </c>
      <c r="AO71" s="33">
        <v>0</v>
      </c>
      <c r="AP71" s="35">
        <v>0.009882424</v>
      </c>
      <c r="AQ71" s="41">
        <v>0</v>
      </c>
      <c r="AR71" s="32">
        <v>0</v>
      </c>
      <c r="AS71" s="33">
        <v>0</v>
      </c>
      <c r="AT71" s="33">
        <v>0</v>
      </c>
      <c r="AU71" s="35">
        <v>0</v>
      </c>
      <c r="AV71" s="41">
        <v>705.493181108</v>
      </c>
      <c r="AW71" s="33">
        <v>79.119312772</v>
      </c>
      <c r="AX71" s="33">
        <v>0</v>
      </c>
      <c r="AY71" s="33">
        <v>0</v>
      </c>
      <c r="AZ71" s="35">
        <v>724.511718325</v>
      </c>
      <c r="BA71" s="41">
        <v>0</v>
      </c>
      <c r="BB71" s="32">
        <v>0</v>
      </c>
      <c r="BC71" s="33">
        <v>0</v>
      </c>
      <c r="BD71" s="33">
        <v>0</v>
      </c>
      <c r="BE71" s="35">
        <v>0</v>
      </c>
      <c r="BF71" s="41">
        <v>196.266646308</v>
      </c>
      <c r="BG71" s="32">
        <v>10.165171841</v>
      </c>
      <c r="BH71" s="33">
        <v>0</v>
      </c>
      <c r="BI71" s="33">
        <v>0</v>
      </c>
      <c r="BJ71" s="35">
        <v>75.116381984</v>
      </c>
      <c r="BK71" s="12">
        <v>2239.841261543</v>
      </c>
      <c r="BL71" s="99"/>
    </row>
    <row r="72" spans="1:64" s="84" customFormat="1" ht="12.75">
      <c r="A72" s="97"/>
      <c r="B72" s="98" t="s">
        <v>77</v>
      </c>
      <c r="C72" s="66">
        <f aca="true" t="shared" si="10" ref="C72:AH72">SUM(C51:C71)</f>
        <v>0</v>
      </c>
      <c r="D72" s="67">
        <f t="shared" si="10"/>
        <v>1757.2240030549997</v>
      </c>
      <c r="E72" s="67">
        <f t="shared" si="10"/>
        <v>0</v>
      </c>
      <c r="F72" s="67">
        <f t="shared" si="10"/>
        <v>0</v>
      </c>
      <c r="G72" s="67">
        <f t="shared" si="10"/>
        <v>0</v>
      </c>
      <c r="H72" s="67">
        <f t="shared" si="10"/>
        <v>4676.476895076001</v>
      </c>
      <c r="I72" s="67">
        <f t="shared" si="10"/>
        <v>2717.053045604</v>
      </c>
      <c r="J72" s="67">
        <f t="shared" si="10"/>
        <v>25.210032598</v>
      </c>
      <c r="K72" s="67">
        <f t="shared" si="10"/>
        <v>0</v>
      </c>
      <c r="L72" s="67">
        <f t="shared" si="10"/>
        <v>6017.446981311003</v>
      </c>
      <c r="M72" s="67">
        <f t="shared" si="10"/>
        <v>0</v>
      </c>
      <c r="N72" s="67">
        <f t="shared" si="10"/>
        <v>0</v>
      </c>
      <c r="O72" s="67">
        <f t="shared" si="10"/>
        <v>0</v>
      </c>
      <c r="P72" s="67">
        <f t="shared" si="10"/>
        <v>0</v>
      </c>
      <c r="Q72" s="67">
        <f t="shared" si="10"/>
        <v>0</v>
      </c>
      <c r="R72" s="67">
        <f t="shared" si="10"/>
        <v>1874.7353727099999</v>
      </c>
      <c r="S72" s="67">
        <f t="shared" si="10"/>
        <v>209.492083844</v>
      </c>
      <c r="T72" s="67">
        <f t="shared" si="10"/>
        <v>0</v>
      </c>
      <c r="U72" s="67">
        <f t="shared" si="10"/>
        <v>0</v>
      </c>
      <c r="V72" s="67">
        <f t="shared" si="10"/>
        <v>607.487465627</v>
      </c>
      <c r="W72" s="67">
        <f t="shared" si="10"/>
        <v>0</v>
      </c>
      <c r="X72" s="67">
        <f t="shared" si="10"/>
        <v>0</v>
      </c>
      <c r="Y72" s="67">
        <f t="shared" si="10"/>
        <v>0</v>
      </c>
      <c r="Z72" s="67">
        <f t="shared" si="10"/>
        <v>0</v>
      </c>
      <c r="AA72" s="67">
        <f t="shared" si="10"/>
        <v>0</v>
      </c>
      <c r="AB72" s="67">
        <f t="shared" si="10"/>
        <v>11.385051419000002</v>
      </c>
      <c r="AC72" s="67">
        <f t="shared" si="10"/>
        <v>0</v>
      </c>
      <c r="AD72" s="67">
        <f t="shared" si="10"/>
        <v>0</v>
      </c>
      <c r="AE72" s="67">
        <f t="shared" si="10"/>
        <v>0</v>
      </c>
      <c r="AF72" s="67">
        <f t="shared" si="10"/>
        <v>0.532428596</v>
      </c>
      <c r="AG72" s="67">
        <f t="shared" si="10"/>
        <v>0</v>
      </c>
      <c r="AH72" s="67">
        <f t="shared" si="10"/>
        <v>0</v>
      </c>
      <c r="AI72" s="67">
        <f aca="true" t="shared" si="11" ref="AI72:BJ72">SUM(AI51:AI71)</f>
        <v>0</v>
      </c>
      <c r="AJ72" s="67">
        <f t="shared" si="11"/>
        <v>0</v>
      </c>
      <c r="AK72" s="67">
        <f t="shared" si="11"/>
        <v>0</v>
      </c>
      <c r="AL72" s="67">
        <f t="shared" si="11"/>
        <v>8.337435543</v>
      </c>
      <c r="AM72" s="67">
        <f t="shared" si="11"/>
        <v>0</v>
      </c>
      <c r="AN72" s="67">
        <f t="shared" si="11"/>
        <v>0</v>
      </c>
      <c r="AO72" s="67">
        <f t="shared" si="11"/>
        <v>0</v>
      </c>
      <c r="AP72" s="67">
        <f t="shared" si="11"/>
        <v>0.20143105300000003</v>
      </c>
      <c r="AQ72" s="67">
        <f t="shared" si="11"/>
        <v>0.11079993599999999</v>
      </c>
      <c r="AR72" s="67">
        <f t="shared" si="11"/>
        <v>6.580799753</v>
      </c>
      <c r="AS72" s="67">
        <f t="shared" si="11"/>
        <v>0</v>
      </c>
      <c r="AT72" s="67">
        <f t="shared" si="11"/>
        <v>0</v>
      </c>
      <c r="AU72" s="67">
        <f t="shared" si="11"/>
        <v>0</v>
      </c>
      <c r="AV72" s="67">
        <f t="shared" si="11"/>
        <v>23165.540463605994</v>
      </c>
      <c r="AW72" s="67">
        <f t="shared" si="11"/>
        <v>3264.002677984</v>
      </c>
      <c r="AX72" s="67">
        <f t="shared" si="11"/>
        <v>0</v>
      </c>
      <c r="AY72" s="67">
        <f t="shared" si="11"/>
        <v>0</v>
      </c>
      <c r="AZ72" s="67">
        <f t="shared" si="11"/>
        <v>20630.744623865</v>
      </c>
      <c r="BA72" s="67">
        <f t="shared" si="11"/>
        <v>0</v>
      </c>
      <c r="BB72" s="67">
        <f t="shared" si="11"/>
        <v>0</v>
      </c>
      <c r="BC72" s="67">
        <f t="shared" si="11"/>
        <v>0</v>
      </c>
      <c r="BD72" s="67">
        <f t="shared" si="11"/>
        <v>0</v>
      </c>
      <c r="BE72" s="67">
        <f t="shared" si="11"/>
        <v>0</v>
      </c>
      <c r="BF72" s="67">
        <f t="shared" si="11"/>
        <v>8405.781245414004</v>
      </c>
      <c r="BG72" s="67">
        <f t="shared" si="11"/>
        <v>485.89709197599996</v>
      </c>
      <c r="BH72" s="67">
        <f t="shared" si="11"/>
        <v>0</v>
      </c>
      <c r="BI72" s="67">
        <f t="shared" si="11"/>
        <v>0</v>
      </c>
      <c r="BJ72" s="67">
        <f t="shared" si="11"/>
        <v>2974.8436700650004</v>
      </c>
      <c r="BK72" s="22">
        <f>SUM(C72:BJ72)</f>
        <v>76839.08359903502</v>
      </c>
      <c r="BL72" s="99"/>
    </row>
    <row r="73" spans="1:64" s="84" customFormat="1" ht="12.75">
      <c r="A73" s="97"/>
      <c r="B73" s="10" t="s">
        <v>75</v>
      </c>
      <c r="C73" s="24">
        <f aca="true" t="shared" si="12" ref="C73:AH73">+C72+C49</f>
        <v>0</v>
      </c>
      <c r="D73" s="62">
        <f t="shared" si="12"/>
        <v>1776.6222370569997</v>
      </c>
      <c r="E73" s="62">
        <f t="shared" si="12"/>
        <v>0</v>
      </c>
      <c r="F73" s="62">
        <f t="shared" si="12"/>
        <v>0</v>
      </c>
      <c r="G73" s="63">
        <f t="shared" si="12"/>
        <v>0</v>
      </c>
      <c r="H73" s="64">
        <f t="shared" si="12"/>
        <v>6624.272466468001</v>
      </c>
      <c r="I73" s="62">
        <f t="shared" si="12"/>
        <v>2718.2563381600003</v>
      </c>
      <c r="J73" s="62">
        <f t="shared" si="12"/>
        <v>25.210032598</v>
      </c>
      <c r="K73" s="62">
        <f t="shared" si="12"/>
        <v>0</v>
      </c>
      <c r="L73" s="63">
        <f t="shared" si="12"/>
        <v>6172.5291557300025</v>
      </c>
      <c r="M73" s="64">
        <f t="shared" si="12"/>
        <v>0</v>
      </c>
      <c r="N73" s="62">
        <f t="shared" si="12"/>
        <v>0</v>
      </c>
      <c r="O73" s="62">
        <f t="shared" si="12"/>
        <v>0</v>
      </c>
      <c r="P73" s="62">
        <f t="shared" si="12"/>
        <v>0</v>
      </c>
      <c r="Q73" s="63">
        <f t="shared" si="12"/>
        <v>0</v>
      </c>
      <c r="R73" s="64">
        <f t="shared" si="12"/>
        <v>3195.110331731</v>
      </c>
      <c r="S73" s="62">
        <f t="shared" si="12"/>
        <v>209.523111005</v>
      </c>
      <c r="T73" s="62">
        <f t="shared" si="12"/>
        <v>0</v>
      </c>
      <c r="U73" s="62">
        <f t="shared" si="12"/>
        <v>0</v>
      </c>
      <c r="V73" s="63">
        <f t="shared" si="12"/>
        <v>649.2186463200001</v>
      </c>
      <c r="W73" s="64">
        <f t="shared" si="12"/>
        <v>0</v>
      </c>
      <c r="X73" s="62">
        <f t="shared" si="12"/>
        <v>0</v>
      </c>
      <c r="Y73" s="62">
        <f t="shared" si="12"/>
        <v>0</v>
      </c>
      <c r="Z73" s="62">
        <f t="shared" si="12"/>
        <v>0</v>
      </c>
      <c r="AA73" s="63">
        <f t="shared" si="12"/>
        <v>0</v>
      </c>
      <c r="AB73" s="64">
        <f t="shared" si="12"/>
        <v>15.143189451000001</v>
      </c>
      <c r="AC73" s="62">
        <f t="shared" si="12"/>
        <v>0</v>
      </c>
      <c r="AD73" s="62">
        <f t="shared" si="12"/>
        <v>0</v>
      </c>
      <c r="AE73" s="62">
        <f t="shared" si="12"/>
        <v>0</v>
      </c>
      <c r="AF73" s="63">
        <f t="shared" si="12"/>
        <v>0.6843613230000001</v>
      </c>
      <c r="AG73" s="64">
        <f t="shared" si="12"/>
        <v>0</v>
      </c>
      <c r="AH73" s="62">
        <f t="shared" si="12"/>
        <v>0</v>
      </c>
      <c r="AI73" s="62">
        <f aca="true" t="shared" si="13" ref="AI73:BK73">+AI72+AI49</f>
        <v>0</v>
      </c>
      <c r="AJ73" s="62">
        <f t="shared" si="13"/>
        <v>0</v>
      </c>
      <c r="AK73" s="63">
        <f t="shared" si="13"/>
        <v>0</v>
      </c>
      <c r="AL73" s="64">
        <f t="shared" si="13"/>
        <v>10.027101023</v>
      </c>
      <c r="AM73" s="62">
        <f t="shared" si="13"/>
        <v>0</v>
      </c>
      <c r="AN73" s="62">
        <f t="shared" si="13"/>
        <v>0</v>
      </c>
      <c r="AO73" s="62">
        <f t="shared" si="13"/>
        <v>0</v>
      </c>
      <c r="AP73" s="63">
        <f t="shared" si="13"/>
        <v>0.21896683800000002</v>
      </c>
      <c r="AQ73" s="64">
        <f t="shared" si="13"/>
        <v>0.11079993599999999</v>
      </c>
      <c r="AR73" s="62">
        <f t="shared" si="13"/>
        <v>6.580799753</v>
      </c>
      <c r="AS73" s="62">
        <f t="shared" si="13"/>
        <v>0</v>
      </c>
      <c r="AT73" s="62">
        <f t="shared" si="13"/>
        <v>0</v>
      </c>
      <c r="AU73" s="63">
        <f t="shared" si="13"/>
        <v>0</v>
      </c>
      <c r="AV73" s="64">
        <f t="shared" si="13"/>
        <v>29565.592795974993</v>
      </c>
      <c r="AW73" s="62">
        <f t="shared" si="13"/>
        <v>3274.495032204</v>
      </c>
      <c r="AX73" s="62">
        <f t="shared" si="13"/>
        <v>0</v>
      </c>
      <c r="AY73" s="62">
        <f t="shared" si="13"/>
        <v>0</v>
      </c>
      <c r="AZ73" s="63">
        <f t="shared" si="13"/>
        <v>21464.667903089</v>
      </c>
      <c r="BA73" s="64">
        <f t="shared" si="13"/>
        <v>0</v>
      </c>
      <c r="BB73" s="62">
        <f t="shared" si="13"/>
        <v>0</v>
      </c>
      <c r="BC73" s="62">
        <f t="shared" si="13"/>
        <v>0</v>
      </c>
      <c r="BD73" s="62">
        <f t="shared" si="13"/>
        <v>0</v>
      </c>
      <c r="BE73" s="63">
        <f t="shared" si="13"/>
        <v>0</v>
      </c>
      <c r="BF73" s="64">
        <f t="shared" si="13"/>
        <v>11551.746861241005</v>
      </c>
      <c r="BG73" s="62">
        <f t="shared" si="13"/>
        <v>488.62766994599997</v>
      </c>
      <c r="BH73" s="62">
        <f t="shared" si="13"/>
        <v>0</v>
      </c>
      <c r="BI73" s="62">
        <f t="shared" si="13"/>
        <v>0</v>
      </c>
      <c r="BJ73" s="63">
        <f t="shared" si="13"/>
        <v>3185.2248478970005</v>
      </c>
      <c r="BK73" s="21">
        <f t="shared" si="13"/>
        <v>90933.86264774502</v>
      </c>
      <c r="BL73" s="99"/>
    </row>
    <row r="74" spans="1:64" s="84" customFormat="1" ht="3" customHeight="1">
      <c r="A74" s="93"/>
      <c r="B74" s="95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9"/>
      <c r="BL74" s="99"/>
    </row>
    <row r="75" spans="1:64" s="84" customFormat="1" ht="12.75">
      <c r="A75" s="93" t="s">
        <v>16</v>
      </c>
      <c r="B75" s="94" t="s">
        <v>8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9"/>
      <c r="BL75" s="99"/>
    </row>
    <row r="76" spans="1:64" s="84" customFormat="1" ht="12.75">
      <c r="A76" s="93" t="s">
        <v>67</v>
      </c>
      <c r="B76" s="95" t="s">
        <v>17</v>
      </c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9"/>
      <c r="BL76" s="99"/>
    </row>
    <row r="77" spans="1:64" s="84" customFormat="1" ht="12.75">
      <c r="A77" s="93"/>
      <c r="B77" s="96" t="s">
        <v>164</v>
      </c>
      <c r="C77" s="31">
        <v>0</v>
      </c>
      <c r="D77" s="32">
        <v>50.910858312</v>
      </c>
      <c r="E77" s="33">
        <v>0</v>
      </c>
      <c r="F77" s="33">
        <v>0</v>
      </c>
      <c r="G77" s="35">
        <v>0</v>
      </c>
      <c r="H77" s="41">
        <v>14.541537044</v>
      </c>
      <c r="I77" s="33">
        <v>65.787607535</v>
      </c>
      <c r="J77" s="33">
        <v>0</v>
      </c>
      <c r="K77" s="33">
        <v>0</v>
      </c>
      <c r="L77" s="35">
        <v>91.682286129</v>
      </c>
      <c r="M77" s="41">
        <v>0</v>
      </c>
      <c r="N77" s="32">
        <v>0</v>
      </c>
      <c r="O77" s="33">
        <v>0</v>
      </c>
      <c r="P77" s="33">
        <v>0</v>
      </c>
      <c r="Q77" s="35">
        <v>0</v>
      </c>
      <c r="R77" s="41">
        <v>8.648762927</v>
      </c>
      <c r="S77" s="33">
        <v>10.964438062</v>
      </c>
      <c r="T77" s="33">
        <v>0</v>
      </c>
      <c r="U77" s="33">
        <v>0</v>
      </c>
      <c r="V77" s="35">
        <v>6.335268926</v>
      </c>
      <c r="W77" s="41">
        <v>0</v>
      </c>
      <c r="X77" s="33">
        <v>0</v>
      </c>
      <c r="Y77" s="33">
        <v>0</v>
      </c>
      <c r="Z77" s="33">
        <v>0</v>
      </c>
      <c r="AA77" s="35">
        <v>0</v>
      </c>
      <c r="AB77" s="41">
        <v>0</v>
      </c>
      <c r="AC77" s="33">
        <v>0</v>
      </c>
      <c r="AD77" s="33">
        <v>0</v>
      </c>
      <c r="AE77" s="33">
        <v>0</v>
      </c>
      <c r="AF77" s="35">
        <v>0</v>
      </c>
      <c r="AG77" s="41">
        <v>0</v>
      </c>
      <c r="AH77" s="33">
        <v>0</v>
      </c>
      <c r="AI77" s="33">
        <v>0</v>
      </c>
      <c r="AJ77" s="33">
        <v>0</v>
      </c>
      <c r="AK77" s="35">
        <v>0</v>
      </c>
      <c r="AL77" s="41">
        <v>0</v>
      </c>
      <c r="AM77" s="33">
        <v>0</v>
      </c>
      <c r="AN77" s="33">
        <v>0</v>
      </c>
      <c r="AO77" s="33">
        <v>0</v>
      </c>
      <c r="AP77" s="35">
        <v>0</v>
      </c>
      <c r="AQ77" s="41">
        <v>0</v>
      </c>
      <c r="AR77" s="32">
        <v>0</v>
      </c>
      <c r="AS77" s="33">
        <v>0</v>
      </c>
      <c r="AT77" s="33">
        <v>0</v>
      </c>
      <c r="AU77" s="35">
        <v>0</v>
      </c>
      <c r="AV77" s="41">
        <v>158.483656901</v>
      </c>
      <c r="AW77" s="33">
        <v>110.676387857</v>
      </c>
      <c r="AX77" s="33">
        <v>0.82809101</v>
      </c>
      <c r="AY77" s="33">
        <v>0</v>
      </c>
      <c r="AZ77" s="35">
        <v>606.15031161</v>
      </c>
      <c r="BA77" s="41">
        <v>0</v>
      </c>
      <c r="BB77" s="32">
        <v>0</v>
      </c>
      <c r="BC77" s="33">
        <v>0</v>
      </c>
      <c r="BD77" s="33">
        <v>0</v>
      </c>
      <c r="BE77" s="35">
        <v>0</v>
      </c>
      <c r="BF77" s="41">
        <v>85.936701567</v>
      </c>
      <c r="BG77" s="32">
        <v>18.820280856</v>
      </c>
      <c r="BH77" s="33">
        <v>0</v>
      </c>
      <c r="BI77" s="33">
        <v>0</v>
      </c>
      <c r="BJ77" s="35">
        <v>174.666033773</v>
      </c>
      <c r="BK77" s="12">
        <v>1404.432222509</v>
      </c>
      <c r="BL77" s="99"/>
    </row>
    <row r="78" spans="1:64" s="84" customFormat="1" ht="12.75">
      <c r="A78" s="93"/>
      <c r="B78" s="96" t="s">
        <v>118</v>
      </c>
      <c r="C78" s="31">
        <v>0</v>
      </c>
      <c r="D78" s="32">
        <v>33.529272133</v>
      </c>
      <c r="E78" s="33">
        <v>0</v>
      </c>
      <c r="F78" s="33">
        <v>0</v>
      </c>
      <c r="G78" s="35">
        <v>0</v>
      </c>
      <c r="H78" s="41">
        <v>159.682928847</v>
      </c>
      <c r="I78" s="33">
        <v>87.686751334</v>
      </c>
      <c r="J78" s="33">
        <v>0.04354319</v>
      </c>
      <c r="K78" s="33">
        <v>0</v>
      </c>
      <c r="L78" s="35">
        <v>256.033363996</v>
      </c>
      <c r="M78" s="41">
        <v>0</v>
      </c>
      <c r="N78" s="32">
        <v>0</v>
      </c>
      <c r="O78" s="33">
        <v>0</v>
      </c>
      <c r="P78" s="33">
        <v>0</v>
      </c>
      <c r="Q78" s="35">
        <v>0</v>
      </c>
      <c r="R78" s="41">
        <v>57.815223195</v>
      </c>
      <c r="S78" s="33">
        <v>5.349213604</v>
      </c>
      <c r="T78" s="33">
        <v>0</v>
      </c>
      <c r="U78" s="33">
        <v>0</v>
      </c>
      <c r="V78" s="35">
        <v>41.857608897</v>
      </c>
      <c r="W78" s="41">
        <v>0</v>
      </c>
      <c r="X78" s="33">
        <v>0</v>
      </c>
      <c r="Y78" s="33">
        <v>0</v>
      </c>
      <c r="Z78" s="33">
        <v>0</v>
      </c>
      <c r="AA78" s="35">
        <v>0</v>
      </c>
      <c r="AB78" s="41">
        <v>0.139700166</v>
      </c>
      <c r="AC78" s="33">
        <v>0</v>
      </c>
      <c r="AD78" s="33">
        <v>0</v>
      </c>
      <c r="AE78" s="33">
        <v>0</v>
      </c>
      <c r="AF78" s="35">
        <v>0.655229535</v>
      </c>
      <c r="AG78" s="41">
        <v>0</v>
      </c>
      <c r="AH78" s="33">
        <v>0</v>
      </c>
      <c r="AI78" s="33">
        <v>0</v>
      </c>
      <c r="AJ78" s="33">
        <v>0</v>
      </c>
      <c r="AK78" s="35">
        <v>0</v>
      </c>
      <c r="AL78" s="41">
        <v>0.064159327</v>
      </c>
      <c r="AM78" s="33">
        <v>0</v>
      </c>
      <c r="AN78" s="33">
        <v>0</v>
      </c>
      <c r="AO78" s="33">
        <v>0</v>
      </c>
      <c r="AP78" s="35">
        <v>0</v>
      </c>
      <c r="AQ78" s="41">
        <v>0</v>
      </c>
      <c r="AR78" s="32">
        <v>0</v>
      </c>
      <c r="AS78" s="33">
        <v>0</v>
      </c>
      <c r="AT78" s="33">
        <v>0</v>
      </c>
      <c r="AU78" s="35">
        <v>0</v>
      </c>
      <c r="AV78" s="41">
        <v>1475.152673323</v>
      </c>
      <c r="AW78" s="33">
        <v>401.997212742</v>
      </c>
      <c r="AX78" s="33">
        <v>0</v>
      </c>
      <c r="AY78" s="33">
        <v>0</v>
      </c>
      <c r="AZ78" s="35">
        <v>4747.710276855</v>
      </c>
      <c r="BA78" s="41">
        <v>0</v>
      </c>
      <c r="BB78" s="32">
        <v>0</v>
      </c>
      <c r="BC78" s="33">
        <v>0</v>
      </c>
      <c r="BD78" s="33">
        <v>0</v>
      </c>
      <c r="BE78" s="35">
        <v>0</v>
      </c>
      <c r="BF78" s="41">
        <v>553.574295329</v>
      </c>
      <c r="BG78" s="32">
        <v>50.082148205</v>
      </c>
      <c r="BH78" s="33">
        <v>0</v>
      </c>
      <c r="BI78" s="33">
        <v>0</v>
      </c>
      <c r="BJ78" s="35">
        <v>931.5606654128966</v>
      </c>
      <c r="BK78" s="15">
        <v>8802.934266090897</v>
      </c>
      <c r="BL78" s="99"/>
    </row>
    <row r="79" spans="1:64" s="84" customFormat="1" ht="12.75">
      <c r="A79" s="97"/>
      <c r="B79" s="10" t="s">
        <v>74</v>
      </c>
      <c r="C79" s="31">
        <f>SUM(C77:C78)</f>
        <v>0</v>
      </c>
      <c r="D79" s="32">
        <f aca="true" t="shared" si="14" ref="D79:BK79">SUM(D77:D78)</f>
        <v>84.440130445</v>
      </c>
      <c r="E79" s="33">
        <f t="shared" si="14"/>
        <v>0</v>
      </c>
      <c r="F79" s="33">
        <f t="shared" si="14"/>
        <v>0</v>
      </c>
      <c r="G79" s="35">
        <f t="shared" si="14"/>
        <v>0</v>
      </c>
      <c r="H79" s="41">
        <f t="shared" si="14"/>
        <v>174.224465891</v>
      </c>
      <c r="I79" s="33">
        <f t="shared" si="14"/>
        <v>153.474358869</v>
      </c>
      <c r="J79" s="33">
        <f t="shared" si="14"/>
        <v>0.04354319</v>
      </c>
      <c r="K79" s="33">
        <f t="shared" si="14"/>
        <v>0</v>
      </c>
      <c r="L79" s="35">
        <f t="shared" si="14"/>
        <v>347.715650125</v>
      </c>
      <c r="M79" s="41">
        <f t="shared" si="14"/>
        <v>0</v>
      </c>
      <c r="N79" s="32">
        <f t="shared" si="14"/>
        <v>0</v>
      </c>
      <c r="O79" s="33">
        <f t="shared" si="14"/>
        <v>0</v>
      </c>
      <c r="P79" s="33">
        <f t="shared" si="14"/>
        <v>0</v>
      </c>
      <c r="Q79" s="35">
        <f t="shared" si="14"/>
        <v>0</v>
      </c>
      <c r="R79" s="41">
        <f t="shared" si="14"/>
        <v>66.463986122</v>
      </c>
      <c r="S79" s="33">
        <f t="shared" si="14"/>
        <v>16.313651666</v>
      </c>
      <c r="T79" s="33">
        <f t="shared" si="14"/>
        <v>0</v>
      </c>
      <c r="U79" s="33">
        <f t="shared" si="14"/>
        <v>0</v>
      </c>
      <c r="V79" s="35">
        <f t="shared" si="14"/>
        <v>48.192877822999996</v>
      </c>
      <c r="W79" s="41">
        <f t="shared" si="14"/>
        <v>0</v>
      </c>
      <c r="X79" s="33">
        <f t="shared" si="14"/>
        <v>0</v>
      </c>
      <c r="Y79" s="33">
        <f t="shared" si="14"/>
        <v>0</v>
      </c>
      <c r="Z79" s="33">
        <f t="shared" si="14"/>
        <v>0</v>
      </c>
      <c r="AA79" s="35">
        <f t="shared" si="14"/>
        <v>0</v>
      </c>
      <c r="AB79" s="41">
        <f t="shared" si="14"/>
        <v>0.139700166</v>
      </c>
      <c r="AC79" s="33">
        <f t="shared" si="14"/>
        <v>0</v>
      </c>
      <c r="AD79" s="33">
        <f t="shared" si="14"/>
        <v>0</v>
      </c>
      <c r="AE79" s="33">
        <f t="shared" si="14"/>
        <v>0</v>
      </c>
      <c r="AF79" s="35">
        <f t="shared" si="14"/>
        <v>0.655229535</v>
      </c>
      <c r="AG79" s="41">
        <f t="shared" si="14"/>
        <v>0</v>
      </c>
      <c r="AH79" s="33">
        <f t="shared" si="14"/>
        <v>0</v>
      </c>
      <c r="AI79" s="33">
        <f t="shared" si="14"/>
        <v>0</v>
      </c>
      <c r="AJ79" s="33">
        <f t="shared" si="14"/>
        <v>0</v>
      </c>
      <c r="AK79" s="35">
        <f t="shared" si="14"/>
        <v>0</v>
      </c>
      <c r="AL79" s="41">
        <f t="shared" si="14"/>
        <v>0.064159327</v>
      </c>
      <c r="AM79" s="33">
        <f t="shared" si="14"/>
        <v>0</v>
      </c>
      <c r="AN79" s="33">
        <f t="shared" si="14"/>
        <v>0</v>
      </c>
      <c r="AO79" s="33">
        <f t="shared" si="14"/>
        <v>0</v>
      </c>
      <c r="AP79" s="35">
        <f t="shared" si="14"/>
        <v>0</v>
      </c>
      <c r="AQ79" s="41">
        <f t="shared" si="14"/>
        <v>0</v>
      </c>
      <c r="AR79" s="32">
        <f t="shared" si="14"/>
        <v>0</v>
      </c>
      <c r="AS79" s="33">
        <f t="shared" si="14"/>
        <v>0</v>
      </c>
      <c r="AT79" s="33">
        <f t="shared" si="14"/>
        <v>0</v>
      </c>
      <c r="AU79" s="35">
        <f t="shared" si="14"/>
        <v>0</v>
      </c>
      <c r="AV79" s="41">
        <f t="shared" si="14"/>
        <v>1633.636330224</v>
      </c>
      <c r="AW79" s="33">
        <f t="shared" si="14"/>
        <v>512.673600599</v>
      </c>
      <c r="AX79" s="33">
        <f t="shared" si="14"/>
        <v>0.82809101</v>
      </c>
      <c r="AY79" s="33">
        <f t="shared" si="14"/>
        <v>0</v>
      </c>
      <c r="AZ79" s="35">
        <f t="shared" si="14"/>
        <v>5353.860588465001</v>
      </c>
      <c r="BA79" s="41">
        <f t="shared" si="14"/>
        <v>0</v>
      </c>
      <c r="BB79" s="32">
        <f t="shared" si="14"/>
        <v>0</v>
      </c>
      <c r="BC79" s="33">
        <f t="shared" si="14"/>
        <v>0</v>
      </c>
      <c r="BD79" s="33">
        <f t="shared" si="14"/>
        <v>0</v>
      </c>
      <c r="BE79" s="35">
        <f t="shared" si="14"/>
        <v>0</v>
      </c>
      <c r="BF79" s="41">
        <f t="shared" si="14"/>
        <v>639.510996896</v>
      </c>
      <c r="BG79" s="32">
        <f t="shared" si="14"/>
        <v>68.902429061</v>
      </c>
      <c r="BH79" s="33">
        <f t="shared" si="14"/>
        <v>0</v>
      </c>
      <c r="BI79" s="33">
        <f t="shared" si="14"/>
        <v>0</v>
      </c>
      <c r="BJ79" s="35">
        <f t="shared" si="14"/>
        <v>1106.2266991858967</v>
      </c>
      <c r="BK79" s="15">
        <f t="shared" si="14"/>
        <v>10207.366488599897</v>
      </c>
      <c r="BL79" s="99"/>
    </row>
    <row r="80" spans="1:64" s="84" customFormat="1" ht="2.25" customHeight="1">
      <c r="A80" s="93"/>
      <c r="B80" s="95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9"/>
      <c r="BL80" s="99"/>
    </row>
    <row r="81" spans="1:64" s="84" customFormat="1" ht="12.75">
      <c r="A81" s="93" t="s">
        <v>4</v>
      </c>
      <c r="B81" s="94" t="s">
        <v>9</v>
      </c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9"/>
      <c r="BL81" s="99"/>
    </row>
    <row r="82" spans="1:64" s="84" customFormat="1" ht="12.75">
      <c r="A82" s="93" t="s">
        <v>67</v>
      </c>
      <c r="B82" s="95" t="s">
        <v>18</v>
      </c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9"/>
      <c r="BL82" s="99"/>
    </row>
    <row r="83" spans="1:64" s="84" customFormat="1" ht="12.75">
      <c r="A83" s="93"/>
      <c r="B83" s="104" t="s">
        <v>154</v>
      </c>
      <c r="C83" s="31">
        <v>0</v>
      </c>
      <c r="D83" s="32">
        <v>0.830369098</v>
      </c>
      <c r="E83" s="33">
        <v>0</v>
      </c>
      <c r="F83" s="33">
        <v>0</v>
      </c>
      <c r="G83" s="35">
        <v>0</v>
      </c>
      <c r="H83" s="41">
        <v>0</v>
      </c>
      <c r="I83" s="33">
        <v>179.490674616</v>
      </c>
      <c r="J83" s="33">
        <v>0</v>
      </c>
      <c r="K83" s="33">
        <v>0</v>
      </c>
      <c r="L83" s="35">
        <v>79.434111849</v>
      </c>
      <c r="M83" s="41">
        <v>0</v>
      </c>
      <c r="N83" s="32">
        <v>0</v>
      </c>
      <c r="O83" s="33">
        <v>0</v>
      </c>
      <c r="P83" s="33">
        <v>0</v>
      </c>
      <c r="Q83" s="35">
        <v>0</v>
      </c>
      <c r="R83" s="41">
        <v>0</v>
      </c>
      <c r="S83" s="33">
        <v>0</v>
      </c>
      <c r="T83" s="33">
        <v>0</v>
      </c>
      <c r="U83" s="33">
        <v>0</v>
      </c>
      <c r="V83" s="35">
        <v>0</v>
      </c>
      <c r="W83" s="41">
        <v>0</v>
      </c>
      <c r="X83" s="33">
        <v>0</v>
      </c>
      <c r="Y83" s="33">
        <v>0</v>
      </c>
      <c r="Z83" s="33">
        <v>0</v>
      </c>
      <c r="AA83" s="35">
        <v>0</v>
      </c>
      <c r="AB83" s="41">
        <v>0</v>
      </c>
      <c r="AC83" s="33">
        <v>0</v>
      </c>
      <c r="AD83" s="33">
        <v>0</v>
      </c>
      <c r="AE83" s="33">
        <v>0</v>
      </c>
      <c r="AF83" s="35">
        <v>0</v>
      </c>
      <c r="AG83" s="41">
        <v>0</v>
      </c>
      <c r="AH83" s="33">
        <v>0</v>
      </c>
      <c r="AI83" s="33">
        <v>0</v>
      </c>
      <c r="AJ83" s="33">
        <v>0</v>
      </c>
      <c r="AK83" s="35">
        <v>0</v>
      </c>
      <c r="AL83" s="41">
        <v>0</v>
      </c>
      <c r="AM83" s="33">
        <v>0</v>
      </c>
      <c r="AN83" s="33">
        <v>0</v>
      </c>
      <c r="AO83" s="33">
        <v>0</v>
      </c>
      <c r="AP83" s="35">
        <v>0</v>
      </c>
      <c r="AQ83" s="41">
        <v>0</v>
      </c>
      <c r="AR83" s="32">
        <v>0</v>
      </c>
      <c r="AS83" s="33">
        <v>0</v>
      </c>
      <c r="AT83" s="33">
        <v>0</v>
      </c>
      <c r="AU83" s="35">
        <v>0</v>
      </c>
      <c r="AV83" s="41">
        <v>0</v>
      </c>
      <c r="AW83" s="33">
        <v>0</v>
      </c>
      <c r="AX83" s="33">
        <v>0</v>
      </c>
      <c r="AY83" s="33">
        <v>0</v>
      </c>
      <c r="AZ83" s="35">
        <v>0</v>
      </c>
      <c r="BA83" s="41">
        <v>0</v>
      </c>
      <c r="BB83" s="32">
        <v>0</v>
      </c>
      <c r="BC83" s="33">
        <v>0</v>
      </c>
      <c r="BD83" s="33">
        <v>0</v>
      </c>
      <c r="BE83" s="35">
        <v>0</v>
      </c>
      <c r="BF83" s="41">
        <v>0</v>
      </c>
      <c r="BG83" s="32">
        <v>0</v>
      </c>
      <c r="BH83" s="33">
        <v>0</v>
      </c>
      <c r="BI83" s="33">
        <v>0</v>
      </c>
      <c r="BJ83" s="35">
        <v>0</v>
      </c>
      <c r="BK83" s="17">
        <v>259.755155563</v>
      </c>
      <c r="BL83" s="99"/>
    </row>
    <row r="84" spans="1:64" s="84" customFormat="1" ht="12.75">
      <c r="A84" s="97"/>
      <c r="B84" s="105" t="s">
        <v>76</v>
      </c>
      <c r="C84" s="24">
        <f>SUM(C83)</f>
        <v>0</v>
      </c>
      <c r="D84" s="62">
        <f aca="true" t="shared" si="15" ref="D84:BK84">SUM(D83)</f>
        <v>0.830369098</v>
      </c>
      <c r="E84" s="62">
        <f t="shared" si="15"/>
        <v>0</v>
      </c>
      <c r="F84" s="62">
        <f t="shared" si="15"/>
        <v>0</v>
      </c>
      <c r="G84" s="63">
        <f t="shared" si="15"/>
        <v>0</v>
      </c>
      <c r="H84" s="64">
        <f t="shared" si="15"/>
        <v>0</v>
      </c>
      <c r="I84" s="62">
        <f t="shared" si="15"/>
        <v>179.490674616</v>
      </c>
      <c r="J84" s="62">
        <f t="shared" si="15"/>
        <v>0</v>
      </c>
      <c r="K84" s="62">
        <f t="shared" si="15"/>
        <v>0</v>
      </c>
      <c r="L84" s="63">
        <f t="shared" si="15"/>
        <v>79.434111849</v>
      </c>
      <c r="M84" s="64">
        <f t="shared" si="15"/>
        <v>0</v>
      </c>
      <c r="N84" s="62">
        <f t="shared" si="15"/>
        <v>0</v>
      </c>
      <c r="O84" s="62">
        <f t="shared" si="15"/>
        <v>0</v>
      </c>
      <c r="P84" s="62">
        <f t="shared" si="15"/>
        <v>0</v>
      </c>
      <c r="Q84" s="63">
        <f t="shared" si="15"/>
        <v>0</v>
      </c>
      <c r="R84" s="64">
        <f t="shared" si="15"/>
        <v>0</v>
      </c>
      <c r="S84" s="62">
        <f t="shared" si="15"/>
        <v>0</v>
      </c>
      <c r="T84" s="62">
        <f t="shared" si="15"/>
        <v>0</v>
      </c>
      <c r="U84" s="62">
        <f t="shared" si="15"/>
        <v>0</v>
      </c>
      <c r="V84" s="63">
        <f t="shared" si="15"/>
        <v>0</v>
      </c>
      <c r="W84" s="64">
        <f t="shared" si="15"/>
        <v>0</v>
      </c>
      <c r="X84" s="62">
        <f t="shared" si="15"/>
        <v>0</v>
      </c>
      <c r="Y84" s="62">
        <f t="shared" si="15"/>
        <v>0</v>
      </c>
      <c r="Z84" s="62">
        <f t="shared" si="15"/>
        <v>0</v>
      </c>
      <c r="AA84" s="63">
        <f t="shared" si="15"/>
        <v>0</v>
      </c>
      <c r="AB84" s="64">
        <f t="shared" si="15"/>
        <v>0</v>
      </c>
      <c r="AC84" s="62">
        <f t="shared" si="15"/>
        <v>0</v>
      </c>
      <c r="AD84" s="62">
        <f t="shared" si="15"/>
        <v>0</v>
      </c>
      <c r="AE84" s="62">
        <f t="shared" si="15"/>
        <v>0</v>
      </c>
      <c r="AF84" s="63">
        <f t="shared" si="15"/>
        <v>0</v>
      </c>
      <c r="AG84" s="64">
        <f t="shared" si="15"/>
        <v>0</v>
      </c>
      <c r="AH84" s="62">
        <f t="shared" si="15"/>
        <v>0</v>
      </c>
      <c r="AI84" s="62">
        <f t="shared" si="15"/>
        <v>0</v>
      </c>
      <c r="AJ84" s="62">
        <f t="shared" si="15"/>
        <v>0</v>
      </c>
      <c r="AK84" s="63">
        <f t="shared" si="15"/>
        <v>0</v>
      </c>
      <c r="AL84" s="64">
        <f t="shared" si="15"/>
        <v>0</v>
      </c>
      <c r="AM84" s="62">
        <f t="shared" si="15"/>
        <v>0</v>
      </c>
      <c r="AN84" s="62">
        <f t="shared" si="15"/>
        <v>0</v>
      </c>
      <c r="AO84" s="62">
        <f t="shared" si="15"/>
        <v>0</v>
      </c>
      <c r="AP84" s="63">
        <f t="shared" si="15"/>
        <v>0</v>
      </c>
      <c r="AQ84" s="64">
        <f t="shared" si="15"/>
        <v>0</v>
      </c>
      <c r="AR84" s="62">
        <f t="shared" si="15"/>
        <v>0</v>
      </c>
      <c r="AS84" s="62">
        <f t="shared" si="15"/>
        <v>0</v>
      </c>
      <c r="AT84" s="62">
        <f t="shared" si="15"/>
        <v>0</v>
      </c>
      <c r="AU84" s="63">
        <f t="shared" si="15"/>
        <v>0</v>
      </c>
      <c r="AV84" s="64">
        <f t="shared" si="15"/>
        <v>0</v>
      </c>
      <c r="AW84" s="62">
        <f t="shared" si="15"/>
        <v>0</v>
      </c>
      <c r="AX84" s="62">
        <f t="shared" si="15"/>
        <v>0</v>
      </c>
      <c r="AY84" s="62">
        <f t="shared" si="15"/>
        <v>0</v>
      </c>
      <c r="AZ84" s="63">
        <f t="shared" si="15"/>
        <v>0</v>
      </c>
      <c r="BA84" s="64">
        <f t="shared" si="15"/>
        <v>0</v>
      </c>
      <c r="BB84" s="62">
        <f t="shared" si="15"/>
        <v>0</v>
      </c>
      <c r="BC84" s="62">
        <f t="shared" si="15"/>
        <v>0</v>
      </c>
      <c r="BD84" s="62">
        <f t="shared" si="15"/>
        <v>0</v>
      </c>
      <c r="BE84" s="63">
        <f t="shared" si="15"/>
        <v>0</v>
      </c>
      <c r="BF84" s="64">
        <f t="shared" si="15"/>
        <v>0</v>
      </c>
      <c r="BG84" s="62">
        <f t="shared" si="15"/>
        <v>0</v>
      </c>
      <c r="BH84" s="62">
        <f t="shared" si="15"/>
        <v>0</v>
      </c>
      <c r="BI84" s="62">
        <f t="shared" si="15"/>
        <v>0</v>
      </c>
      <c r="BJ84" s="63">
        <f t="shared" si="15"/>
        <v>0</v>
      </c>
      <c r="BK84" s="23">
        <f t="shared" si="15"/>
        <v>259.755155563</v>
      </c>
      <c r="BL84" s="99"/>
    </row>
    <row r="85" spans="1:64" s="84" customFormat="1" ht="12.75">
      <c r="A85" s="93" t="s">
        <v>68</v>
      </c>
      <c r="B85" s="95" t="s">
        <v>19</v>
      </c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9"/>
      <c r="BL85" s="99"/>
    </row>
    <row r="86" spans="1:64" s="84" customFormat="1" ht="12.75">
      <c r="A86" s="93"/>
      <c r="B86" s="95" t="s">
        <v>140</v>
      </c>
      <c r="C86" s="31">
        <v>0</v>
      </c>
      <c r="D86" s="32">
        <v>0.609228738</v>
      </c>
      <c r="E86" s="33">
        <v>0</v>
      </c>
      <c r="F86" s="33">
        <v>0</v>
      </c>
      <c r="G86" s="35">
        <v>0</v>
      </c>
      <c r="H86" s="41">
        <v>0</v>
      </c>
      <c r="I86" s="33">
        <v>0.01823119</v>
      </c>
      <c r="J86" s="33">
        <v>0</v>
      </c>
      <c r="K86" s="33">
        <v>0</v>
      </c>
      <c r="L86" s="35">
        <v>81.903688614</v>
      </c>
      <c r="M86" s="41">
        <v>0</v>
      </c>
      <c r="N86" s="32">
        <v>0</v>
      </c>
      <c r="O86" s="33">
        <v>0</v>
      </c>
      <c r="P86" s="33">
        <v>0</v>
      </c>
      <c r="Q86" s="35">
        <v>0</v>
      </c>
      <c r="R86" s="41">
        <v>0</v>
      </c>
      <c r="S86" s="33">
        <v>0</v>
      </c>
      <c r="T86" s="33">
        <v>0</v>
      </c>
      <c r="U86" s="33">
        <v>0</v>
      </c>
      <c r="V86" s="35">
        <v>0</v>
      </c>
      <c r="W86" s="41">
        <v>0</v>
      </c>
      <c r="X86" s="33">
        <v>0</v>
      </c>
      <c r="Y86" s="33">
        <v>0</v>
      </c>
      <c r="Z86" s="33">
        <v>0</v>
      </c>
      <c r="AA86" s="35">
        <v>0</v>
      </c>
      <c r="AB86" s="41">
        <v>0</v>
      </c>
      <c r="AC86" s="33">
        <v>0</v>
      </c>
      <c r="AD86" s="33">
        <v>0</v>
      </c>
      <c r="AE86" s="33">
        <v>0</v>
      </c>
      <c r="AF86" s="35">
        <v>0</v>
      </c>
      <c r="AG86" s="41">
        <v>0</v>
      </c>
      <c r="AH86" s="33">
        <v>0</v>
      </c>
      <c r="AI86" s="33">
        <v>0</v>
      </c>
      <c r="AJ86" s="33">
        <v>0</v>
      </c>
      <c r="AK86" s="35">
        <v>0</v>
      </c>
      <c r="AL86" s="41">
        <v>0</v>
      </c>
      <c r="AM86" s="33">
        <v>0</v>
      </c>
      <c r="AN86" s="33">
        <v>0</v>
      </c>
      <c r="AO86" s="33">
        <v>0</v>
      </c>
      <c r="AP86" s="35">
        <v>0</v>
      </c>
      <c r="AQ86" s="41">
        <v>0</v>
      </c>
      <c r="AR86" s="32">
        <v>0</v>
      </c>
      <c r="AS86" s="33">
        <v>0</v>
      </c>
      <c r="AT86" s="33">
        <v>0</v>
      </c>
      <c r="AU86" s="35">
        <v>0</v>
      </c>
      <c r="AV86" s="41">
        <v>0</v>
      </c>
      <c r="AW86" s="33">
        <v>0</v>
      </c>
      <c r="AX86" s="33">
        <v>0</v>
      </c>
      <c r="AY86" s="33">
        <v>0</v>
      </c>
      <c r="AZ86" s="35">
        <v>0</v>
      </c>
      <c r="BA86" s="41">
        <v>0</v>
      </c>
      <c r="BB86" s="32">
        <v>0</v>
      </c>
      <c r="BC86" s="33">
        <v>0</v>
      </c>
      <c r="BD86" s="33">
        <v>0</v>
      </c>
      <c r="BE86" s="35">
        <v>0</v>
      </c>
      <c r="BF86" s="41">
        <v>0</v>
      </c>
      <c r="BG86" s="32">
        <v>0</v>
      </c>
      <c r="BH86" s="33">
        <v>0</v>
      </c>
      <c r="BI86" s="33">
        <v>0</v>
      </c>
      <c r="BJ86" s="35">
        <v>0</v>
      </c>
      <c r="BK86" s="12">
        <v>82.531148542</v>
      </c>
      <c r="BL86" s="99"/>
    </row>
    <row r="87" spans="1:64" s="84" customFormat="1" ht="12.75">
      <c r="A87" s="93"/>
      <c r="B87" s="95" t="s">
        <v>160</v>
      </c>
      <c r="C87" s="31">
        <v>0</v>
      </c>
      <c r="D87" s="32">
        <v>0</v>
      </c>
      <c r="E87" s="33">
        <v>0</v>
      </c>
      <c r="F87" s="33">
        <v>0</v>
      </c>
      <c r="G87" s="35">
        <v>0</v>
      </c>
      <c r="H87" s="41">
        <v>0</v>
      </c>
      <c r="I87" s="33">
        <v>0</v>
      </c>
      <c r="J87" s="33">
        <v>0</v>
      </c>
      <c r="K87" s="33">
        <v>0</v>
      </c>
      <c r="L87" s="35">
        <v>6.76351932</v>
      </c>
      <c r="M87" s="41">
        <v>0</v>
      </c>
      <c r="N87" s="32">
        <v>0</v>
      </c>
      <c r="O87" s="33">
        <v>0</v>
      </c>
      <c r="P87" s="33">
        <v>0</v>
      </c>
      <c r="Q87" s="35">
        <v>0</v>
      </c>
      <c r="R87" s="41">
        <v>0</v>
      </c>
      <c r="S87" s="33">
        <v>0</v>
      </c>
      <c r="T87" s="33">
        <v>0</v>
      </c>
      <c r="U87" s="33">
        <v>0</v>
      </c>
      <c r="V87" s="35">
        <v>0</v>
      </c>
      <c r="W87" s="41">
        <v>0</v>
      </c>
      <c r="X87" s="33">
        <v>0</v>
      </c>
      <c r="Y87" s="33">
        <v>0</v>
      </c>
      <c r="Z87" s="33">
        <v>0</v>
      </c>
      <c r="AA87" s="35">
        <v>0</v>
      </c>
      <c r="AB87" s="41">
        <v>0</v>
      </c>
      <c r="AC87" s="33">
        <v>0</v>
      </c>
      <c r="AD87" s="33">
        <v>0</v>
      </c>
      <c r="AE87" s="33">
        <v>0</v>
      </c>
      <c r="AF87" s="35">
        <v>0</v>
      </c>
      <c r="AG87" s="41">
        <v>0</v>
      </c>
      <c r="AH87" s="33">
        <v>0</v>
      </c>
      <c r="AI87" s="33">
        <v>0</v>
      </c>
      <c r="AJ87" s="33">
        <v>0</v>
      </c>
      <c r="AK87" s="35">
        <v>0</v>
      </c>
      <c r="AL87" s="41">
        <v>0</v>
      </c>
      <c r="AM87" s="33">
        <v>0</v>
      </c>
      <c r="AN87" s="33">
        <v>0</v>
      </c>
      <c r="AO87" s="33">
        <v>0</v>
      </c>
      <c r="AP87" s="35">
        <v>0</v>
      </c>
      <c r="AQ87" s="41">
        <v>0</v>
      </c>
      <c r="AR87" s="32">
        <v>0</v>
      </c>
      <c r="AS87" s="33">
        <v>0</v>
      </c>
      <c r="AT87" s="33">
        <v>0</v>
      </c>
      <c r="AU87" s="35">
        <v>0</v>
      </c>
      <c r="AV87" s="41">
        <v>0</v>
      </c>
      <c r="AW87" s="33">
        <v>0</v>
      </c>
      <c r="AX87" s="33">
        <v>0</v>
      </c>
      <c r="AY87" s="33">
        <v>0</v>
      </c>
      <c r="AZ87" s="35">
        <v>0</v>
      </c>
      <c r="BA87" s="41">
        <v>0</v>
      </c>
      <c r="BB87" s="32">
        <v>0</v>
      </c>
      <c r="BC87" s="33">
        <v>0</v>
      </c>
      <c r="BD87" s="33">
        <v>0</v>
      </c>
      <c r="BE87" s="35">
        <v>0</v>
      </c>
      <c r="BF87" s="41">
        <v>0</v>
      </c>
      <c r="BG87" s="32">
        <v>0</v>
      </c>
      <c r="BH87" s="33">
        <v>0</v>
      </c>
      <c r="BI87" s="33">
        <v>0</v>
      </c>
      <c r="BJ87" s="35">
        <v>0</v>
      </c>
      <c r="BK87" s="12">
        <v>6.76351932</v>
      </c>
      <c r="BL87" s="99"/>
    </row>
    <row r="88" spans="1:64" s="84" customFormat="1" ht="12.75">
      <c r="A88" s="93"/>
      <c r="B88" s="95" t="s">
        <v>146</v>
      </c>
      <c r="C88" s="31">
        <v>0</v>
      </c>
      <c r="D88" s="32">
        <v>0</v>
      </c>
      <c r="E88" s="33">
        <v>0</v>
      </c>
      <c r="F88" s="33">
        <v>0</v>
      </c>
      <c r="G88" s="35">
        <v>0</v>
      </c>
      <c r="H88" s="41">
        <v>0</v>
      </c>
      <c r="I88" s="33">
        <v>3.124569965</v>
      </c>
      <c r="J88" s="33">
        <v>0</v>
      </c>
      <c r="K88" s="33">
        <v>0</v>
      </c>
      <c r="L88" s="35">
        <v>88.314253888</v>
      </c>
      <c r="M88" s="41">
        <v>0</v>
      </c>
      <c r="N88" s="32">
        <v>0</v>
      </c>
      <c r="O88" s="33">
        <v>0</v>
      </c>
      <c r="P88" s="33">
        <v>0</v>
      </c>
      <c r="Q88" s="35">
        <v>0</v>
      </c>
      <c r="R88" s="41">
        <v>0</v>
      </c>
      <c r="S88" s="33">
        <v>0</v>
      </c>
      <c r="T88" s="33">
        <v>0</v>
      </c>
      <c r="U88" s="33">
        <v>0</v>
      </c>
      <c r="V88" s="35">
        <v>0</v>
      </c>
      <c r="W88" s="41">
        <v>0</v>
      </c>
      <c r="X88" s="33">
        <v>0</v>
      </c>
      <c r="Y88" s="33">
        <v>0</v>
      </c>
      <c r="Z88" s="33">
        <v>0</v>
      </c>
      <c r="AA88" s="35">
        <v>0</v>
      </c>
      <c r="AB88" s="41">
        <v>0</v>
      </c>
      <c r="AC88" s="33">
        <v>0</v>
      </c>
      <c r="AD88" s="33">
        <v>0</v>
      </c>
      <c r="AE88" s="33">
        <v>0</v>
      </c>
      <c r="AF88" s="35">
        <v>0</v>
      </c>
      <c r="AG88" s="41">
        <v>0</v>
      </c>
      <c r="AH88" s="33">
        <v>0</v>
      </c>
      <c r="AI88" s="33">
        <v>0</v>
      </c>
      <c r="AJ88" s="33">
        <v>0</v>
      </c>
      <c r="AK88" s="35">
        <v>0</v>
      </c>
      <c r="AL88" s="41">
        <v>0</v>
      </c>
      <c r="AM88" s="33">
        <v>0</v>
      </c>
      <c r="AN88" s="33">
        <v>0</v>
      </c>
      <c r="AO88" s="33">
        <v>0</v>
      </c>
      <c r="AP88" s="35">
        <v>0</v>
      </c>
      <c r="AQ88" s="41">
        <v>0</v>
      </c>
      <c r="AR88" s="32">
        <v>0</v>
      </c>
      <c r="AS88" s="33">
        <v>0</v>
      </c>
      <c r="AT88" s="33">
        <v>0</v>
      </c>
      <c r="AU88" s="35">
        <v>0</v>
      </c>
      <c r="AV88" s="41">
        <v>0</v>
      </c>
      <c r="AW88" s="33">
        <v>0</v>
      </c>
      <c r="AX88" s="33">
        <v>0</v>
      </c>
      <c r="AY88" s="33">
        <v>0</v>
      </c>
      <c r="AZ88" s="35">
        <v>0</v>
      </c>
      <c r="BA88" s="41">
        <v>0</v>
      </c>
      <c r="BB88" s="32">
        <v>0</v>
      </c>
      <c r="BC88" s="33">
        <v>0</v>
      </c>
      <c r="BD88" s="33">
        <v>0</v>
      </c>
      <c r="BE88" s="35">
        <v>0</v>
      </c>
      <c r="BF88" s="41">
        <v>0</v>
      </c>
      <c r="BG88" s="32">
        <v>0</v>
      </c>
      <c r="BH88" s="33">
        <v>0</v>
      </c>
      <c r="BI88" s="33">
        <v>0</v>
      </c>
      <c r="BJ88" s="35">
        <v>0</v>
      </c>
      <c r="BK88" s="12">
        <v>91.438823853</v>
      </c>
      <c r="BL88" s="99"/>
    </row>
    <row r="89" spans="1:64" s="84" customFormat="1" ht="12.75">
      <c r="A89" s="93"/>
      <c r="B89" s="95" t="s">
        <v>150</v>
      </c>
      <c r="C89" s="31">
        <v>0</v>
      </c>
      <c r="D89" s="32">
        <v>0</v>
      </c>
      <c r="E89" s="33">
        <v>0</v>
      </c>
      <c r="F89" s="33">
        <v>0</v>
      </c>
      <c r="G89" s="35">
        <v>0</v>
      </c>
      <c r="H89" s="41">
        <v>0</v>
      </c>
      <c r="I89" s="33">
        <v>6.136208828</v>
      </c>
      <c r="J89" s="33">
        <v>0</v>
      </c>
      <c r="K89" s="33">
        <v>0</v>
      </c>
      <c r="L89" s="35">
        <v>174.810535519</v>
      </c>
      <c r="M89" s="41">
        <v>0</v>
      </c>
      <c r="N89" s="32">
        <v>0</v>
      </c>
      <c r="O89" s="33">
        <v>0</v>
      </c>
      <c r="P89" s="33">
        <v>0</v>
      </c>
      <c r="Q89" s="35">
        <v>0</v>
      </c>
      <c r="R89" s="41">
        <v>0</v>
      </c>
      <c r="S89" s="33">
        <v>0</v>
      </c>
      <c r="T89" s="33">
        <v>0</v>
      </c>
      <c r="U89" s="33">
        <v>0</v>
      </c>
      <c r="V89" s="35">
        <v>0</v>
      </c>
      <c r="W89" s="41">
        <v>0</v>
      </c>
      <c r="X89" s="33">
        <v>0</v>
      </c>
      <c r="Y89" s="33">
        <v>0</v>
      </c>
      <c r="Z89" s="33">
        <v>0</v>
      </c>
      <c r="AA89" s="35">
        <v>0</v>
      </c>
      <c r="AB89" s="41">
        <v>0</v>
      </c>
      <c r="AC89" s="33">
        <v>0</v>
      </c>
      <c r="AD89" s="33">
        <v>0</v>
      </c>
      <c r="AE89" s="33">
        <v>0</v>
      </c>
      <c r="AF89" s="35">
        <v>0</v>
      </c>
      <c r="AG89" s="41">
        <v>0</v>
      </c>
      <c r="AH89" s="33">
        <v>0</v>
      </c>
      <c r="AI89" s="33">
        <v>0</v>
      </c>
      <c r="AJ89" s="33">
        <v>0</v>
      </c>
      <c r="AK89" s="35">
        <v>0</v>
      </c>
      <c r="AL89" s="41">
        <v>0</v>
      </c>
      <c r="AM89" s="33">
        <v>0</v>
      </c>
      <c r="AN89" s="33">
        <v>0</v>
      </c>
      <c r="AO89" s="33">
        <v>0</v>
      </c>
      <c r="AP89" s="35">
        <v>0</v>
      </c>
      <c r="AQ89" s="41">
        <v>0</v>
      </c>
      <c r="AR89" s="32">
        <v>0</v>
      </c>
      <c r="AS89" s="33">
        <v>0</v>
      </c>
      <c r="AT89" s="33">
        <v>0</v>
      </c>
      <c r="AU89" s="35">
        <v>0</v>
      </c>
      <c r="AV89" s="41">
        <v>0</v>
      </c>
      <c r="AW89" s="33">
        <v>0</v>
      </c>
      <c r="AX89" s="33">
        <v>0</v>
      </c>
      <c r="AY89" s="33">
        <v>0</v>
      </c>
      <c r="AZ89" s="35">
        <v>0</v>
      </c>
      <c r="BA89" s="41">
        <v>0</v>
      </c>
      <c r="BB89" s="32">
        <v>0</v>
      </c>
      <c r="BC89" s="33">
        <v>0</v>
      </c>
      <c r="BD89" s="33">
        <v>0</v>
      </c>
      <c r="BE89" s="35">
        <v>0</v>
      </c>
      <c r="BF89" s="41">
        <v>0</v>
      </c>
      <c r="BG89" s="32">
        <v>0</v>
      </c>
      <c r="BH89" s="33">
        <v>0</v>
      </c>
      <c r="BI89" s="33">
        <v>0</v>
      </c>
      <c r="BJ89" s="35">
        <v>0</v>
      </c>
      <c r="BK89" s="12">
        <v>180.946744347</v>
      </c>
      <c r="BL89" s="99"/>
    </row>
    <row r="90" spans="1:64" s="84" customFormat="1" ht="12.75">
      <c r="A90" s="93"/>
      <c r="B90" s="95" t="s">
        <v>144</v>
      </c>
      <c r="C90" s="31">
        <v>0</v>
      </c>
      <c r="D90" s="32">
        <v>0</v>
      </c>
      <c r="E90" s="33">
        <v>0</v>
      </c>
      <c r="F90" s="33">
        <v>0</v>
      </c>
      <c r="G90" s="35">
        <v>0</v>
      </c>
      <c r="H90" s="41">
        <v>0</v>
      </c>
      <c r="I90" s="33">
        <v>418.866474169</v>
      </c>
      <c r="J90" s="33">
        <v>0</v>
      </c>
      <c r="K90" s="33">
        <v>0</v>
      </c>
      <c r="L90" s="35">
        <v>820.525010945</v>
      </c>
      <c r="M90" s="41">
        <v>0</v>
      </c>
      <c r="N90" s="32">
        <v>0</v>
      </c>
      <c r="O90" s="33">
        <v>0</v>
      </c>
      <c r="P90" s="33">
        <v>0</v>
      </c>
      <c r="Q90" s="35">
        <v>0</v>
      </c>
      <c r="R90" s="41">
        <v>0</v>
      </c>
      <c r="S90" s="33">
        <v>0</v>
      </c>
      <c r="T90" s="33">
        <v>0</v>
      </c>
      <c r="U90" s="33">
        <v>0</v>
      </c>
      <c r="V90" s="35">
        <v>0</v>
      </c>
      <c r="W90" s="41">
        <v>0</v>
      </c>
      <c r="X90" s="33">
        <v>0</v>
      </c>
      <c r="Y90" s="33">
        <v>0</v>
      </c>
      <c r="Z90" s="33">
        <v>0</v>
      </c>
      <c r="AA90" s="35">
        <v>0</v>
      </c>
      <c r="AB90" s="41">
        <v>0</v>
      </c>
      <c r="AC90" s="33">
        <v>0</v>
      </c>
      <c r="AD90" s="33">
        <v>0</v>
      </c>
      <c r="AE90" s="33">
        <v>0</v>
      </c>
      <c r="AF90" s="35">
        <v>0</v>
      </c>
      <c r="AG90" s="41">
        <v>0</v>
      </c>
      <c r="AH90" s="33">
        <v>0</v>
      </c>
      <c r="AI90" s="33">
        <v>0</v>
      </c>
      <c r="AJ90" s="33">
        <v>0</v>
      </c>
      <c r="AK90" s="35">
        <v>0</v>
      </c>
      <c r="AL90" s="41">
        <v>0</v>
      </c>
      <c r="AM90" s="33">
        <v>0</v>
      </c>
      <c r="AN90" s="33">
        <v>0</v>
      </c>
      <c r="AO90" s="33">
        <v>0</v>
      </c>
      <c r="AP90" s="35">
        <v>0</v>
      </c>
      <c r="AQ90" s="41">
        <v>0</v>
      </c>
      <c r="AR90" s="32">
        <v>0</v>
      </c>
      <c r="AS90" s="33">
        <v>0</v>
      </c>
      <c r="AT90" s="33">
        <v>0</v>
      </c>
      <c r="AU90" s="35">
        <v>0</v>
      </c>
      <c r="AV90" s="41">
        <v>0</v>
      </c>
      <c r="AW90" s="33">
        <v>0</v>
      </c>
      <c r="AX90" s="33">
        <v>0</v>
      </c>
      <c r="AY90" s="33">
        <v>0</v>
      </c>
      <c r="AZ90" s="35">
        <v>0</v>
      </c>
      <c r="BA90" s="41">
        <v>0</v>
      </c>
      <c r="BB90" s="32">
        <v>0</v>
      </c>
      <c r="BC90" s="33">
        <v>0</v>
      </c>
      <c r="BD90" s="33">
        <v>0</v>
      </c>
      <c r="BE90" s="35">
        <v>0</v>
      </c>
      <c r="BF90" s="41">
        <v>0</v>
      </c>
      <c r="BG90" s="32">
        <v>0</v>
      </c>
      <c r="BH90" s="33">
        <v>0</v>
      </c>
      <c r="BI90" s="33">
        <v>0</v>
      </c>
      <c r="BJ90" s="35">
        <v>0</v>
      </c>
      <c r="BK90" s="12">
        <v>1239.391485114</v>
      </c>
      <c r="BL90" s="99"/>
    </row>
    <row r="91" spans="1:64" s="84" customFormat="1" ht="12.75">
      <c r="A91" s="93"/>
      <c r="B91" s="95" t="s">
        <v>161</v>
      </c>
      <c r="C91" s="31">
        <v>0</v>
      </c>
      <c r="D91" s="32">
        <v>6.861808045</v>
      </c>
      <c r="E91" s="33">
        <v>0</v>
      </c>
      <c r="F91" s="33">
        <v>0</v>
      </c>
      <c r="G91" s="35">
        <v>0</v>
      </c>
      <c r="H91" s="41">
        <v>0</v>
      </c>
      <c r="I91" s="33">
        <v>8.966264181</v>
      </c>
      <c r="J91" s="33">
        <v>0</v>
      </c>
      <c r="K91" s="33">
        <v>0</v>
      </c>
      <c r="L91" s="35">
        <v>128.891482492</v>
      </c>
      <c r="M91" s="41">
        <v>0</v>
      </c>
      <c r="N91" s="32">
        <v>0</v>
      </c>
      <c r="O91" s="33">
        <v>0</v>
      </c>
      <c r="P91" s="33">
        <v>0</v>
      </c>
      <c r="Q91" s="35">
        <v>0</v>
      </c>
      <c r="R91" s="41">
        <v>0</v>
      </c>
      <c r="S91" s="33">
        <v>0</v>
      </c>
      <c r="T91" s="33">
        <v>0</v>
      </c>
      <c r="U91" s="33">
        <v>0</v>
      </c>
      <c r="V91" s="35">
        <v>0</v>
      </c>
      <c r="W91" s="41">
        <v>0</v>
      </c>
      <c r="X91" s="33">
        <v>0</v>
      </c>
      <c r="Y91" s="33">
        <v>0</v>
      </c>
      <c r="Z91" s="33">
        <v>0</v>
      </c>
      <c r="AA91" s="35">
        <v>0</v>
      </c>
      <c r="AB91" s="41">
        <v>0</v>
      </c>
      <c r="AC91" s="33">
        <v>0</v>
      </c>
      <c r="AD91" s="33">
        <v>0</v>
      </c>
      <c r="AE91" s="33">
        <v>0</v>
      </c>
      <c r="AF91" s="35">
        <v>0</v>
      </c>
      <c r="AG91" s="41">
        <v>0</v>
      </c>
      <c r="AH91" s="33">
        <v>0</v>
      </c>
      <c r="AI91" s="33">
        <v>0</v>
      </c>
      <c r="AJ91" s="33">
        <v>0</v>
      </c>
      <c r="AK91" s="35">
        <v>0</v>
      </c>
      <c r="AL91" s="41">
        <v>0</v>
      </c>
      <c r="AM91" s="33">
        <v>0</v>
      </c>
      <c r="AN91" s="33">
        <v>0</v>
      </c>
      <c r="AO91" s="33">
        <v>0</v>
      </c>
      <c r="AP91" s="35">
        <v>0</v>
      </c>
      <c r="AQ91" s="41">
        <v>0</v>
      </c>
      <c r="AR91" s="32">
        <v>0</v>
      </c>
      <c r="AS91" s="33">
        <v>0</v>
      </c>
      <c r="AT91" s="33">
        <v>0</v>
      </c>
      <c r="AU91" s="35">
        <v>0</v>
      </c>
      <c r="AV91" s="41">
        <v>0</v>
      </c>
      <c r="AW91" s="33">
        <v>0</v>
      </c>
      <c r="AX91" s="33">
        <v>0</v>
      </c>
      <c r="AY91" s="33">
        <v>0</v>
      </c>
      <c r="AZ91" s="35">
        <v>0</v>
      </c>
      <c r="BA91" s="41">
        <v>0</v>
      </c>
      <c r="BB91" s="32">
        <v>0</v>
      </c>
      <c r="BC91" s="33">
        <v>0</v>
      </c>
      <c r="BD91" s="33">
        <v>0</v>
      </c>
      <c r="BE91" s="35">
        <v>0</v>
      </c>
      <c r="BF91" s="41">
        <v>0</v>
      </c>
      <c r="BG91" s="32">
        <v>0</v>
      </c>
      <c r="BH91" s="33">
        <v>0</v>
      </c>
      <c r="BI91" s="33">
        <v>0</v>
      </c>
      <c r="BJ91" s="35">
        <v>0</v>
      </c>
      <c r="BK91" s="12">
        <v>144.719554718</v>
      </c>
      <c r="BL91" s="99"/>
    </row>
    <row r="92" spans="1:64" s="84" customFormat="1" ht="12.75">
      <c r="A92" s="93"/>
      <c r="B92" s="95" t="s">
        <v>141</v>
      </c>
      <c r="C92" s="31">
        <v>0</v>
      </c>
      <c r="D92" s="32">
        <v>0.657690649</v>
      </c>
      <c r="E92" s="33">
        <v>0</v>
      </c>
      <c r="F92" s="33">
        <v>0</v>
      </c>
      <c r="G92" s="35">
        <v>0</v>
      </c>
      <c r="H92" s="41">
        <v>0</v>
      </c>
      <c r="I92" s="33">
        <v>17.003962207</v>
      </c>
      <c r="J92" s="33">
        <v>0</v>
      </c>
      <c r="K92" s="33">
        <v>0</v>
      </c>
      <c r="L92" s="35">
        <v>99.102066689</v>
      </c>
      <c r="M92" s="41">
        <v>0</v>
      </c>
      <c r="N92" s="32">
        <v>0</v>
      </c>
      <c r="O92" s="33">
        <v>0</v>
      </c>
      <c r="P92" s="33">
        <v>0</v>
      </c>
      <c r="Q92" s="35">
        <v>0</v>
      </c>
      <c r="R92" s="41">
        <v>0</v>
      </c>
      <c r="S92" s="33">
        <v>0</v>
      </c>
      <c r="T92" s="33">
        <v>0</v>
      </c>
      <c r="U92" s="33">
        <v>0</v>
      </c>
      <c r="V92" s="35">
        <v>0</v>
      </c>
      <c r="W92" s="41">
        <v>0</v>
      </c>
      <c r="X92" s="33">
        <v>0</v>
      </c>
      <c r="Y92" s="33">
        <v>0</v>
      </c>
      <c r="Z92" s="33">
        <v>0</v>
      </c>
      <c r="AA92" s="35">
        <v>0</v>
      </c>
      <c r="AB92" s="41">
        <v>0</v>
      </c>
      <c r="AC92" s="33">
        <v>0</v>
      </c>
      <c r="AD92" s="33">
        <v>0</v>
      </c>
      <c r="AE92" s="33">
        <v>0</v>
      </c>
      <c r="AF92" s="35">
        <v>0</v>
      </c>
      <c r="AG92" s="41">
        <v>0</v>
      </c>
      <c r="AH92" s="33">
        <v>0</v>
      </c>
      <c r="AI92" s="33">
        <v>0</v>
      </c>
      <c r="AJ92" s="33">
        <v>0</v>
      </c>
      <c r="AK92" s="35">
        <v>0</v>
      </c>
      <c r="AL92" s="41">
        <v>0</v>
      </c>
      <c r="AM92" s="33">
        <v>0</v>
      </c>
      <c r="AN92" s="33">
        <v>0</v>
      </c>
      <c r="AO92" s="33">
        <v>0</v>
      </c>
      <c r="AP92" s="35">
        <v>0</v>
      </c>
      <c r="AQ92" s="41">
        <v>0</v>
      </c>
      <c r="AR92" s="32">
        <v>0</v>
      </c>
      <c r="AS92" s="33">
        <v>0</v>
      </c>
      <c r="AT92" s="33">
        <v>0</v>
      </c>
      <c r="AU92" s="35">
        <v>0</v>
      </c>
      <c r="AV92" s="41">
        <v>0</v>
      </c>
      <c r="AW92" s="33">
        <v>0</v>
      </c>
      <c r="AX92" s="33">
        <v>0</v>
      </c>
      <c r="AY92" s="33">
        <v>0</v>
      </c>
      <c r="AZ92" s="35">
        <v>0</v>
      </c>
      <c r="BA92" s="41">
        <v>0</v>
      </c>
      <c r="BB92" s="32">
        <v>0</v>
      </c>
      <c r="BC92" s="33">
        <v>0</v>
      </c>
      <c r="BD92" s="33">
        <v>0</v>
      </c>
      <c r="BE92" s="35">
        <v>0</v>
      </c>
      <c r="BF92" s="41">
        <v>0</v>
      </c>
      <c r="BG92" s="32">
        <v>0</v>
      </c>
      <c r="BH92" s="33">
        <v>0</v>
      </c>
      <c r="BI92" s="33">
        <v>0</v>
      </c>
      <c r="BJ92" s="35">
        <v>0</v>
      </c>
      <c r="BK92" s="12">
        <v>116.763719545</v>
      </c>
      <c r="BL92" s="99"/>
    </row>
    <row r="93" spans="1:64" s="84" customFormat="1" ht="12.75">
      <c r="A93" s="93"/>
      <c r="B93" s="95" t="s">
        <v>139</v>
      </c>
      <c r="C93" s="31">
        <v>0</v>
      </c>
      <c r="D93" s="32">
        <v>0.699750435</v>
      </c>
      <c r="E93" s="33">
        <v>0</v>
      </c>
      <c r="F93" s="33">
        <v>0</v>
      </c>
      <c r="G93" s="35">
        <v>0</v>
      </c>
      <c r="H93" s="41">
        <v>0</v>
      </c>
      <c r="I93" s="33">
        <v>3.228500181</v>
      </c>
      <c r="J93" s="33">
        <v>0</v>
      </c>
      <c r="K93" s="33">
        <v>0</v>
      </c>
      <c r="L93" s="35">
        <v>137.196046802</v>
      </c>
      <c r="M93" s="41">
        <v>0</v>
      </c>
      <c r="N93" s="32">
        <v>0</v>
      </c>
      <c r="O93" s="33">
        <v>0</v>
      </c>
      <c r="P93" s="33">
        <v>0</v>
      </c>
      <c r="Q93" s="35">
        <v>0</v>
      </c>
      <c r="R93" s="41">
        <v>0</v>
      </c>
      <c r="S93" s="33">
        <v>0</v>
      </c>
      <c r="T93" s="33">
        <v>0</v>
      </c>
      <c r="U93" s="33">
        <v>0</v>
      </c>
      <c r="V93" s="35">
        <v>0</v>
      </c>
      <c r="W93" s="41">
        <v>0</v>
      </c>
      <c r="X93" s="33">
        <v>0</v>
      </c>
      <c r="Y93" s="33">
        <v>0</v>
      </c>
      <c r="Z93" s="33">
        <v>0</v>
      </c>
      <c r="AA93" s="35">
        <v>0</v>
      </c>
      <c r="AB93" s="41">
        <v>0</v>
      </c>
      <c r="AC93" s="33">
        <v>0</v>
      </c>
      <c r="AD93" s="33">
        <v>0</v>
      </c>
      <c r="AE93" s="33">
        <v>0</v>
      </c>
      <c r="AF93" s="35">
        <v>0</v>
      </c>
      <c r="AG93" s="41">
        <v>0</v>
      </c>
      <c r="AH93" s="33">
        <v>0</v>
      </c>
      <c r="AI93" s="33">
        <v>0</v>
      </c>
      <c r="AJ93" s="33">
        <v>0</v>
      </c>
      <c r="AK93" s="35">
        <v>0</v>
      </c>
      <c r="AL93" s="41">
        <v>0</v>
      </c>
      <c r="AM93" s="33">
        <v>0</v>
      </c>
      <c r="AN93" s="33">
        <v>0</v>
      </c>
      <c r="AO93" s="33">
        <v>0</v>
      </c>
      <c r="AP93" s="35">
        <v>0</v>
      </c>
      <c r="AQ93" s="41">
        <v>0</v>
      </c>
      <c r="AR93" s="32">
        <v>0</v>
      </c>
      <c r="AS93" s="33">
        <v>0</v>
      </c>
      <c r="AT93" s="33">
        <v>0</v>
      </c>
      <c r="AU93" s="35">
        <v>0</v>
      </c>
      <c r="AV93" s="41">
        <v>0</v>
      </c>
      <c r="AW93" s="33">
        <v>0</v>
      </c>
      <c r="AX93" s="33">
        <v>0</v>
      </c>
      <c r="AY93" s="33">
        <v>0</v>
      </c>
      <c r="AZ93" s="35">
        <v>0</v>
      </c>
      <c r="BA93" s="41">
        <v>0</v>
      </c>
      <c r="BB93" s="32">
        <v>0</v>
      </c>
      <c r="BC93" s="33">
        <v>0</v>
      </c>
      <c r="BD93" s="33">
        <v>0</v>
      </c>
      <c r="BE93" s="35">
        <v>0</v>
      </c>
      <c r="BF93" s="41">
        <v>0</v>
      </c>
      <c r="BG93" s="32">
        <v>0</v>
      </c>
      <c r="BH93" s="33">
        <v>0</v>
      </c>
      <c r="BI93" s="33">
        <v>0</v>
      </c>
      <c r="BJ93" s="35">
        <v>0</v>
      </c>
      <c r="BK93" s="12">
        <v>141.124297418</v>
      </c>
      <c r="BL93" s="99"/>
    </row>
    <row r="94" spans="1:64" s="84" customFormat="1" ht="12.75">
      <c r="A94" s="93"/>
      <c r="B94" s="95" t="s">
        <v>162</v>
      </c>
      <c r="C94" s="31">
        <v>0</v>
      </c>
      <c r="D94" s="32">
        <v>0</v>
      </c>
      <c r="E94" s="33">
        <v>0</v>
      </c>
      <c r="F94" s="33">
        <v>0</v>
      </c>
      <c r="G94" s="35">
        <v>0</v>
      </c>
      <c r="H94" s="41">
        <v>0</v>
      </c>
      <c r="I94" s="33">
        <v>0.013060069</v>
      </c>
      <c r="J94" s="33">
        <v>0</v>
      </c>
      <c r="K94" s="33">
        <v>0</v>
      </c>
      <c r="L94" s="35">
        <v>50.941403047</v>
      </c>
      <c r="M94" s="41">
        <v>0</v>
      </c>
      <c r="N94" s="32">
        <v>0</v>
      </c>
      <c r="O94" s="33">
        <v>0</v>
      </c>
      <c r="P94" s="33">
        <v>0</v>
      </c>
      <c r="Q94" s="35">
        <v>0</v>
      </c>
      <c r="R94" s="41">
        <v>0</v>
      </c>
      <c r="S94" s="33">
        <v>0</v>
      </c>
      <c r="T94" s="33">
        <v>0</v>
      </c>
      <c r="U94" s="33">
        <v>0</v>
      </c>
      <c r="V94" s="35">
        <v>0</v>
      </c>
      <c r="W94" s="41">
        <v>0</v>
      </c>
      <c r="X94" s="33">
        <v>0</v>
      </c>
      <c r="Y94" s="33">
        <v>0</v>
      </c>
      <c r="Z94" s="33">
        <v>0</v>
      </c>
      <c r="AA94" s="35">
        <v>0</v>
      </c>
      <c r="AB94" s="41">
        <v>0</v>
      </c>
      <c r="AC94" s="33">
        <v>0</v>
      </c>
      <c r="AD94" s="33">
        <v>0</v>
      </c>
      <c r="AE94" s="33">
        <v>0</v>
      </c>
      <c r="AF94" s="35">
        <v>0</v>
      </c>
      <c r="AG94" s="41">
        <v>0</v>
      </c>
      <c r="AH94" s="33">
        <v>0</v>
      </c>
      <c r="AI94" s="33">
        <v>0</v>
      </c>
      <c r="AJ94" s="33">
        <v>0</v>
      </c>
      <c r="AK94" s="35">
        <v>0</v>
      </c>
      <c r="AL94" s="41">
        <v>0</v>
      </c>
      <c r="AM94" s="33">
        <v>0</v>
      </c>
      <c r="AN94" s="33">
        <v>0</v>
      </c>
      <c r="AO94" s="33">
        <v>0</v>
      </c>
      <c r="AP94" s="35">
        <v>0</v>
      </c>
      <c r="AQ94" s="41">
        <v>0</v>
      </c>
      <c r="AR94" s="32">
        <v>0</v>
      </c>
      <c r="AS94" s="33">
        <v>0</v>
      </c>
      <c r="AT94" s="33">
        <v>0</v>
      </c>
      <c r="AU94" s="35">
        <v>0</v>
      </c>
      <c r="AV94" s="41">
        <v>0</v>
      </c>
      <c r="AW94" s="33">
        <v>0</v>
      </c>
      <c r="AX94" s="33">
        <v>0</v>
      </c>
      <c r="AY94" s="33">
        <v>0</v>
      </c>
      <c r="AZ94" s="35">
        <v>0</v>
      </c>
      <c r="BA94" s="41">
        <v>0</v>
      </c>
      <c r="BB94" s="32">
        <v>0</v>
      </c>
      <c r="BC94" s="33">
        <v>0</v>
      </c>
      <c r="BD94" s="33">
        <v>0</v>
      </c>
      <c r="BE94" s="35">
        <v>0</v>
      </c>
      <c r="BF94" s="41">
        <v>0</v>
      </c>
      <c r="BG94" s="32">
        <v>0</v>
      </c>
      <c r="BH94" s="33">
        <v>0</v>
      </c>
      <c r="BI94" s="33">
        <v>0</v>
      </c>
      <c r="BJ94" s="35">
        <v>0</v>
      </c>
      <c r="BK94" s="12">
        <v>50.954463116</v>
      </c>
      <c r="BL94" s="99"/>
    </row>
    <row r="95" spans="1:64" s="84" customFormat="1" ht="12.75">
      <c r="A95" s="93"/>
      <c r="B95" s="95" t="s">
        <v>163</v>
      </c>
      <c r="C95" s="31">
        <v>0</v>
      </c>
      <c r="D95" s="32">
        <v>0</v>
      </c>
      <c r="E95" s="33">
        <v>0</v>
      </c>
      <c r="F95" s="33">
        <v>0</v>
      </c>
      <c r="G95" s="35">
        <v>0</v>
      </c>
      <c r="H95" s="41">
        <v>0</v>
      </c>
      <c r="I95" s="33">
        <v>0</v>
      </c>
      <c r="J95" s="33">
        <v>0</v>
      </c>
      <c r="K95" s="33">
        <v>0</v>
      </c>
      <c r="L95" s="35">
        <v>19.208476595</v>
      </c>
      <c r="M95" s="41">
        <v>0</v>
      </c>
      <c r="N95" s="32">
        <v>0</v>
      </c>
      <c r="O95" s="33">
        <v>0</v>
      </c>
      <c r="P95" s="33">
        <v>0</v>
      </c>
      <c r="Q95" s="35">
        <v>0</v>
      </c>
      <c r="R95" s="41">
        <v>0</v>
      </c>
      <c r="S95" s="33">
        <v>0</v>
      </c>
      <c r="T95" s="33">
        <v>0</v>
      </c>
      <c r="U95" s="33">
        <v>0</v>
      </c>
      <c r="V95" s="35">
        <v>0</v>
      </c>
      <c r="W95" s="41">
        <v>0</v>
      </c>
      <c r="X95" s="33">
        <v>0</v>
      </c>
      <c r="Y95" s="33">
        <v>0</v>
      </c>
      <c r="Z95" s="33">
        <v>0</v>
      </c>
      <c r="AA95" s="35">
        <v>0</v>
      </c>
      <c r="AB95" s="41">
        <v>0</v>
      </c>
      <c r="AC95" s="33">
        <v>0</v>
      </c>
      <c r="AD95" s="33">
        <v>0</v>
      </c>
      <c r="AE95" s="33">
        <v>0</v>
      </c>
      <c r="AF95" s="35">
        <v>0</v>
      </c>
      <c r="AG95" s="41">
        <v>0</v>
      </c>
      <c r="AH95" s="33">
        <v>0</v>
      </c>
      <c r="AI95" s="33">
        <v>0</v>
      </c>
      <c r="AJ95" s="33">
        <v>0</v>
      </c>
      <c r="AK95" s="35">
        <v>0</v>
      </c>
      <c r="AL95" s="41">
        <v>0</v>
      </c>
      <c r="AM95" s="33">
        <v>0</v>
      </c>
      <c r="AN95" s="33">
        <v>0</v>
      </c>
      <c r="AO95" s="33">
        <v>0</v>
      </c>
      <c r="AP95" s="35">
        <v>0</v>
      </c>
      <c r="AQ95" s="41">
        <v>0</v>
      </c>
      <c r="AR95" s="32">
        <v>0</v>
      </c>
      <c r="AS95" s="33">
        <v>0</v>
      </c>
      <c r="AT95" s="33">
        <v>0</v>
      </c>
      <c r="AU95" s="35">
        <v>0</v>
      </c>
      <c r="AV95" s="41">
        <v>0</v>
      </c>
      <c r="AW95" s="33">
        <v>0</v>
      </c>
      <c r="AX95" s="33">
        <v>0</v>
      </c>
      <c r="AY95" s="33">
        <v>0</v>
      </c>
      <c r="AZ95" s="35">
        <v>0</v>
      </c>
      <c r="BA95" s="41">
        <v>0</v>
      </c>
      <c r="BB95" s="32">
        <v>0</v>
      </c>
      <c r="BC95" s="33">
        <v>0</v>
      </c>
      <c r="BD95" s="33">
        <v>0</v>
      </c>
      <c r="BE95" s="35">
        <v>0</v>
      </c>
      <c r="BF95" s="41">
        <v>0</v>
      </c>
      <c r="BG95" s="32">
        <v>0</v>
      </c>
      <c r="BH95" s="33">
        <v>0</v>
      </c>
      <c r="BI95" s="33">
        <v>0</v>
      </c>
      <c r="BJ95" s="35">
        <v>0</v>
      </c>
      <c r="BK95" s="12">
        <v>19.208476595</v>
      </c>
      <c r="BL95" s="99"/>
    </row>
    <row r="96" spans="1:64" s="84" customFormat="1" ht="12.75">
      <c r="A96" s="93"/>
      <c r="B96" s="104" t="s">
        <v>172</v>
      </c>
      <c r="C96" s="31">
        <v>0</v>
      </c>
      <c r="D96" s="32">
        <v>1.927066966</v>
      </c>
      <c r="E96" s="33">
        <v>0</v>
      </c>
      <c r="F96" s="33">
        <v>0</v>
      </c>
      <c r="G96" s="35">
        <v>0</v>
      </c>
      <c r="H96" s="41">
        <v>0.282653925</v>
      </c>
      <c r="I96" s="33">
        <v>0.021094525</v>
      </c>
      <c r="J96" s="33">
        <v>0</v>
      </c>
      <c r="K96" s="33">
        <v>0</v>
      </c>
      <c r="L96" s="35">
        <v>5.753309696</v>
      </c>
      <c r="M96" s="41">
        <v>0</v>
      </c>
      <c r="N96" s="32">
        <v>0</v>
      </c>
      <c r="O96" s="33">
        <v>0</v>
      </c>
      <c r="P96" s="33">
        <v>0</v>
      </c>
      <c r="Q96" s="35">
        <v>0</v>
      </c>
      <c r="R96" s="41">
        <v>0.136298014</v>
      </c>
      <c r="S96" s="33">
        <v>0</v>
      </c>
      <c r="T96" s="33">
        <v>0</v>
      </c>
      <c r="U96" s="33">
        <v>0</v>
      </c>
      <c r="V96" s="35">
        <v>0.019438207</v>
      </c>
      <c r="W96" s="41">
        <v>0</v>
      </c>
      <c r="X96" s="33">
        <v>0</v>
      </c>
      <c r="Y96" s="33">
        <v>0</v>
      </c>
      <c r="Z96" s="33">
        <v>0</v>
      </c>
      <c r="AA96" s="35">
        <v>0</v>
      </c>
      <c r="AB96" s="41">
        <v>0</v>
      </c>
      <c r="AC96" s="33">
        <v>0</v>
      </c>
      <c r="AD96" s="33">
        <v>0</v>
      </c>
      <c r="AE96" s="33">
        <v>0</v>
      </c>
      <c r="AF96" s="35">
        <v>0</v>
      </c>
      <c r="AG96" s="41">
        <v>0</v>
      </c>
      <c r="AH96" s="33">
        <v>0</v>
      </c>
      <c r="AI96" s="33">
        <v>0</v>
      </c>
      <c r="AJ96" s="33">
        <v>0</v>
      </c>
      <c r="AK96" s="35">
        <v>0</v>
      </c>
      <c r="AL96" s="41">
        <v>0</v>
      </c>
      <c r="AM96" s="33">
        <v>0</v>
      </c>
      <c r="AN96" s="33">
        <v>0</v>
      </c>
      <c r="AO96" s="33">
        <v>0</v>
      </c>
      <c r="AP96" s="35">
        <v>0</v>
      </c>
      <c r="AQ96" s="41">
        <v>0</v>
      </c>
      <c r="AR96" s="32">
        <v>0</v>
      </c>
      <c r="AS96" s="33">
        <v>0</v>
      </c>
      <c r="AT96" s="33">
        <v>0</v>
      </c>
      <c r="AU96" s="35">
        <v>0</v>
      </c>
      <c r="AV96" s="41">
        <v>0</v>
      </c>
      <c r="AW96" s="33">
        <v>0</v>
      </c>
      <c r="AX96" s="33">
        <v>0</v>
      </c>
      <c r="AY96" s="33">
        <v>0</v>
      </c>
      <c r="AZ96" s="35">
        <v>0</v>
      </c>
      <c r="BA96" s="41">
        <v>0</v>
      </c>
      <c r="BB96" s="32">
        <v>0</v>
      </c>
      <c r="BC96" s="33">
        <v>0</v>
      </c>
      <c r="BD96" s="33">
        <v>0</v>
      </c>
      <c r="BE96" s="35">
        <v>0</v>
      </c>
      <c r="BF96" s="41">
        <v>0</v>
      </c>
      <c r="BG96" s="32">
        <v>0</v>
      </c>
      <c r="BH96" s="33">
        <v>0</v>
      </c>
      <c r="BI96" s="33">
        <v>0</v>
      </c>
      <c r="BJ96" s="35">
        <v>0</v>
      </c>
      <c r="BK96" s="12">
        <v>8.139861333</v>
      </c>
      <c r="BL96" s="99"/>
    </row>
    <row r="97" spans="1:64" s="84" customFormat="1" ht="12.75">
      <c r="A97" s="97"/>
      <c r="B97" s="10" t="s">
        <v>77</v>
      </c>
      <c r="C97" s="24">
        <f>SUM(C86:C96)</f>
        <v>0</v>
      </c>
      <c r="D97" s="24">
        <f aca="true" t="shared" si="16" ref="D97:BK97">SUM(D86:D96)</f>
        <v>10.755544833</v>
      </c>
      <c r="E97" s="24">
        <f t="shared" si="16"/>
        <v>0</v>
      </c>
      <c r="F97" s="24">
        <f t="shared" si="16"/>
        <v>0</v>
      </c>
      <c r="G97" s="24">
        <f t="shared" si="16"/>
        <v>0</v>
      </c>
      <c r="H97" s="24">
        <f t="shared" si="16"/>
        <v>0.282653925</v>
      </c>
      <c r="I97" s="24">
        <f t="shared" si="16"/>
        <v>457.37836531500005</v>
      </c>
      <c r="J97" s="24">
        <f t="shared" si="16"/>
        <v>0</v>
      </c>
      <c r="K97" s="24">
        <f t="shared" si="16"/>
        <v>0</v>
      </c>
      <c r="L97" s="24">
        <f t="shared" si="16"/>
        <v>1613.409793607</v>
      </c>
      <c r="M97" s="24">
        <f t="shared" si="16"/>
        <v>0</v>
      </c>
      <c r="N97" s="24">
        <f t="shared" si="16"/>
        <v>0</v>
      </c>
      <c r="O97" s="24">
        <f t="shared" si="16"/>
        <v>0</v>
      </c>
      <c r="P97" s="24">
        <f t="shared" si="16"/>
        <v>0</v>
      </c>
      <c r="Q97" s="24">
        <f t="shared" si="16"/>
        <v>0</v>
      </c>
      <c r="R97" s="24">
        <f t="shared" si="16"/>
        <v>0.136298014</v>
      </c>
      <c r="S97" s="24">
        <f t="shared" si="16"/>
        <v>0</v>
      </c>
      <c r="T97" s="24">
        <f t="shared" si="16"/>
        <v>0</v>
      </c>
      <c r="U97" s="24">
        <f t="shared" si="16"/>
        <v>0</v>
      </c>
      <c r="V97" s="24">
        <f t="shared" si="16"/>
        <v>0.019438207</v>
      </c>
      <c r="W97" s="24">
        <f t="shared" si="16"/>
        <v>0</v>
      </c>
      <c r="X97" s="24">
        <f t="shared" si="16"/>
        <v>0</v>
      </c>
      <c r="Y97" s="24">
        <f t="shared" si="16"/>
        <v>0</v>
      </c>
      <c r="Z97" s="24">
        <f t="shared" si="16"/>
        <v>0</v>
      </c>
      <c r="AA97" s="24">
        <f t="shared" si="16"/>
        <v>0</v>
      </c>
      <c r="AB97" s="24">
        <f t="shared" si="16"/>
        <v>0</v>
      </c>
      <c r="AC97" s="24">
        <f t="shared" si="16"/>
        <v>0</v>
      </c>
      <c r="AD97" s="24">
        <f t="shared" si="16"/>
        <v>0</v>
      </c>
      <c r="AE97" s="24">
        <f t="shared" si="16"/>
        <v>0</v>
      </c>
      <c r="AF97" s="24">
        <f t="shared" si="16"/>
        <v>0</v>
      </c>
      <c r="AG97" s="24">
        <f t="shared" si="16"/>
        <v>0</v>
      </c>
      <c r="AH97" s="24">
        <f t="shared" si="16"/>
        <v>0</v>
      </c>
      <c r="AI97" s="24">
        <f t="shared" si="16"/>
        <v>0</v>
      </c>
      <c r="AJ97" s="24">
        <f t="shared" si="16"/>
        <v>0</v>
      </c>
      <c r="AK97" s="24">
        <f t="shared" si="16"/>
        <v>0</v>
      </c>
      <c r="AL97" s="24">
        <f t="shared" si="16"/>
        <v>0</v>
      </c>
      <c r="AM97" s="24">
        <f t="shared" si="16"/>
        <v>0</v>
      </c>
      <c r="AN97" s="24">
        <f t="shared" si="16"/>
        <v>0</v>
      </c>
      <c r="AO97" s="24">
        <f t="shared" si="16"/>
        <v>0</v>
      </c>
      <c r="AP97" s="24">
        <f t="shared" si="16"/>
        <v>0</v>
      </c>
      <c r="AQ97" s="24">
        <f t="shared" si="16"/>
        <v>0</v>
      </c>
      <c r="AR97" s="24">
        <f t="shared" si="16"/>
        <v>0</v>
      </c>
      <c r="AS97" s="24">
        <f t="shared" si="16"/>
        <v>0</v>
      </c>
      <c r="AT97" s="24">
        <f t="shared" si="16"/>
        <v>0</v>
      </c>
      <c r="AU97" s="24">
        <f t="shared" si="16"/>
        <v>0</v>
      </c>
      <c r="AV97" s="24">
        <f t="shared" si="16"/>
        <v>0</v>
      </c>
      <c r="AW97" s="24">
        <f t="shared" si="16"/>
        <v>0</v>
      </c>
      <c r="AX97" s="24">
        <f t="shared" si="16"/>
        <v>0</v>
      </c>
      <c r="AY97" s="24">
        <f t="shared" si="16"/>
        <v>0</v>
      </c>
      <c r="AZ97" s="24">
        <f t="shared" si="16"/>
        <v>0</v>
      </c>
      <c r="BA97" s="24">
        <f t="shared" si="16"/>
        <v>0</v>
      </c>
      <c r="BB97" s="24">
        <f t="shared" si="16"/>
        <v>0</v>
      </c>
      <c r="BC97" s="24">
        <f t="shared" si="16"/>
        <v>0</v>
      </c>
      <c r="BD97" s="24">
        <f t="shared" si="16"/>
        <v>0</v>
      </c>
      <c r="BE97" s="24">
        <f t="shared" si="16"/>
        <v>0</v>
      </c>
      <c r="BF97" s="24">
        <f t="shared" si="16"/>
        <v>0</v>
      </c>
      <c r="BG97" s="24">
        <f t="shared" si="16"/>
        <v>0</v>
      </c>
      <c r="BH97" s="24">
        <f t="shared" si="16"/>
        <v>0</v>
      </c>
      <c r="BI97" s="24">
        <f t="shared" si="16"/>
        <v>0</v>
      </c>
      <c r="BJ97" s="24">
        <f t="shared" si="16"/>
        <v>0</v>
      </c>
      <c r="BK97" s="24">
        <f t="shared" si="16"/>
        <v>2081.982093901</v>
      </c>
      <c r="BL97" s="99"/>
    </row>
    <row r="98" spans="1:64" s="84" customFormat="1" ht="12.75">
      <c r="A98" s="97"/>
      <c r="B98" s="10" t="s">
        <v>75</v>
      </c>
      <c r="C98" s="24">
        <f aca="true" t="shared" si="17" ref="C98:AR98">SUM(C97,C84)</f>
        <v>0</v>
      </c>
      <c r="D98" s="62">
        <f t="shared" si="17"/>
        <v>11.585913931</v>
      </c>
      <c r="E98" s="62">
        <f t="shared" si="17"/>
        <v>0</v>
      </c>
      <c r="F98" s="62">
        <f t="shared" si="17"/>
        <v>0</v>
      </c>
      <c r="G98" s="63">
        <f t="shared" si="17"/>
        <v>0</v>
      </c>
      <c r="H98" s="64">
        <f t="shared" si="17"/>
        <v>0.282653925</v>
      </c>
      <c r="I98" s="62">
        <f t="shared" si="17"/>
        <v>636.8690399310001</v>
      </c>
      <c r="J98" s="62">
        <f t="shared" si="17"/>
        <v>0</v>
      </c>
      <c r="K98" s="62">
        <f t="shared" si="17"/>
        <v>0</v>
      </c>
      <c r="L98" s="63">
        <f t="shared" si="17"/>
        <v>1692.843905456</v>
      </c>
      <c r="M98" s="64">
        <f t="shared" si="17"/>
        <v>0</v>
      </c>
      <c r="N98" s="62">
        <f t="shared" si="17"/>
        <v>0</v>
      </c>
      <c r="O98" s="62">
        <f t="shared" si="17"/>
        <v>0</v>
      </c>
      <c r="P98" s="62">
        <f t="shared" si="17"/>
        <v>0</v>
      </c>
      <c r="Q98" s="63">
        <f t="shared" si="17"/>
        <v>0</v>
      </c>
      <c r="R98" s="64">
        <f t="shared" si="17"/>
        <v>0.136298014</v>
      </c>
      <c r="S98" s="62">
        <f t="shared" si="17"/>
        <v>0</v>
      </c>
      <c r="T98" s="62">
        <f t="shared" si="17"/>
        <v>0</v>
      </c>
      <c r="U98" s="62">
        <f t="shared" si="17"/>
        <v>0</v>
      </c>
      <c r="V98" s="63">
        <f t="shared" si="17"/>
        <v>0.019438207</v>
      </c>
      <c r="W98" s="64">
        <f t="shared" si="17"/>
        <v>0</v>
      </c>
      <c r="X98" s="62">
        <f t="shared" si="17"/>
        <v>0</v>
      </c>
      <c r="Y98" s="62">
        <f t="shared" si="17"/>
        <v>0</v>
      </c>
      <c r="Z98" s="62">
        <f t="shared" si="17"/>
        <v>0</v>
      </c>
      <c r="AA98" s="63">
        <f t="shared" si="17"/>
        <v>0</v>
      </c>
      <c r="AB98" s="64">
        <f t="shared" si="17"/>
        <v>0</v>
      </c>
      <c r="AC98" s="62">
        <f t="shared" si="17"/>
        <v>0</v>
      </c>
      <c r="AD98" s="62">
        <f t="shared" si="17"/>
        <v>0</v>
      </c>
      <c r="AE98" s="62">
        <f t="shared" si="17"/>
        <v>0</v>
      </c>
      <c r="AF98" s="63">
        <f t="shared" si="17"/>
        <v>0</v>
      </c>
      <c r="AG98" s="64">
        <f t="shared" si="17"/>
        <v>0</v>
      </c>
      <c r="AH98" s="62">
        <f t="shared" si="17"/>
        <v>0</v>
      </c>
      <c r="AI98" s="62">
        <f t="shared" si="17"/>
        <v>0</v>
      </c>
      <c r="AJ98" s="62">
        <f t="shared" si="17"/>
        <v>0</v>
      </c>
      <c r="AK98" s="63">
        <f t="shared" si="17"/>
        <v>0</v>
      </c>
      <c r="AL98" s="64">
        <f t="shared" si="17"/>
        <v>0</v>
      </c>
      <c r="AM98" s="62">
        <f t="shared" si="17"/>
        <v>0</v>
      </c>
      <c r="AN98" s="62">
        <f t="shared" si="17"/>
        <v>0</v>
      </c>
      <c r="AO98" s="62">
        <f t="shared" si="17"/>
        <v>0</v>
      </c>
      <c r="AP98" s="63">
        <f t="shared" si="17"/>
        <v>0</v>
      </c>
      <c r="AQ98" s="64">
        <f t="shared" si="17"/>
        <v>0</v>
      </c>
      <c r="AR98" s="62">
        <f t="shared" si="17"/>
        <v>0</v>
      </c>
      <c r="AS98" s="62">
        <f aca="true" t="shared" si="18" ref="AS98:BK98">SUM(AS97,AS84)</f>
        <v>0</v>
      </c>
      <c r="AT98" s="62">
        <f t="shared" si="18"/>
        <v>0</v>
      </c>
      <c r="AU98" s="63">
        <f t="shared" si="18"/>
        <v>0</v>
      </c>
      <c r="AV98" s="64">
        <f t="shared" si="18"/>
        <v>0</v>
      </c>
      <c r="AW98" s="62">
        <f t="shared" si="18"/>
        <v>0</v>
      </c>
      <c r="AX98" s="62">
        <f t="shared" si="18"/>
        <v>0</v>
      </c>
      <c r="AY98" s="62">
        <f t="shared" si="18"/>
        <v>0</v>
      </c>
      <c r="AZ98" s="63">
        <f t="shared" si="18"/>
        <v>0</v>
      </c>
      <c r="BA98" s="64">
        <f t="shared" si="18"/>
        <v>0</v>
      </c>
      <c r="BB98" s="62">
        <f t="shared" si="18"/>
        <v>0</v>
      </c>
      <c r="BC98" s="62">
        <f t="shared" si="18"/>
        <v>0</v>
      </c>
      <c r="BD98" s="62">
        <f t="shared" si="18"/>
        <v>0</v>
      </c>
      <c r="BE98" s="63">
        <f t="shared" si="18"/>
        <v>0</v>
      </c>
      <c r="BF98" s="64">
        <f t="shared" si="18"/>
        <v>0</v>
      </c>
      <c r="BG98" s="62">
        <f t="shared" si="18"/>
        <v>0</v>
      </c>
      <c r="BH98" s="62">
        <f t="shared" si="18"/>
        <v>0</v>
      </c>
      <c r="BI98" s="62">
        <f t="shared" si="18"/>
        <v>0</v>
      </c>
      <c r="BJ98" s="63">
        <f t="shared" si="18"/>
        <v>0</v>
      </c>
      <c r="BK98" s="23">
        <f t="shared" si="18"/>
        <v>2341.7372494640003</v>
      </c>
      <c r="BL98" s="99"/>
    </row>
    <row r="99" spans="1:64" s="84" customFormat="1" ht="4.5" customHeight="1">
      <c r="A99" s="93"/>
      <c r="B99" s="95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9"/>
      <c r="BL99" s="99"/>
    </row>
    <row r="100" spans="1:64" s="84" customFormat="1" ht="12.75">
      <c r="A100" s="93" t="s">
        <v>20</v>
      </c>
      <c r="B100" s="94" t="s">
        <v>21</v>
      </c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9"/>
      <c r="BL100" s="99"/>
    </row>
    <row r="101" spans="1:64" s="84" customFormat="1" ht="12.75">
      <c r="A101" s="93" t="s">
        <v>67</v>
      </c>
      <c r="B101" s="95" t="s">
        <v>22</v>
      </c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9"/>
      <c r="BL101" s="99"/>
    </row>
    <row r="102" spans="1:64" s="84" customFormat="1" ht="12.75">
      <c r="A102" s="93"/>
      <c r="B102" s="96" t="s">
        <v>116</v>
      </c>
      <c r="C102" s="31">
        <v>0</v>
      </c>
      <c r="D102" s="32">
        <v>21.98358302</v>
      </c>
      <c r="E102" s="33">
        <v>0</v>
      </c>
      <c r="F102" s="33">
        <v>0</v>
      </c>
      <c r="G102" s="35">
        <v>0</v>
      </c>
      <c r="H102" s="41">
        <v>13.976273879</v>
      </c>
      <c r="I102" s="33">
        <v>0.240291654</v>
      </c>
      <c r="J102" s="33">
        <v>0</v>
      </c>
      <c r="K102" s="33">
        <v>0</v>
      </c>
      <c r="L102" s="35">
        <v>38.304331495</v>
      </c>
      <c r="M102" s="41">
        <v>0</v>
      </c>
      <c r="N102" s="32">
        <v>0</v>
      </c>
      <c r="O102" s="33">
        <v>0</v>
      </c>
      <c r="P102" s="33">
        <v>0</v>
      </c>
      <c r="Q102" s="35">
        <v>0</v>
      </c>
      <c r="R102" s="41">
        <v>6.64133941</v>
      </c>
      <c r="S102" s="33">
        <v>0.028902681</v>
      </c>
      <c r="T102" s="33">
        <v>0</v>
      </c>
      <c r="U102" s="33">
        <v>0</v>
      </c>
      <c r="V102" s="35">
        <v>1.128948334</v>
      </c>
      <c r="W102" s="41">
        <v>0</v>
      </c>
      <c r="X102" s="33">
        <v>0</v>
      </c>
      <c r="Y102" s="33">
        <v>0</v>
      </c>
      <c r="Z102" s="33">
        <v>0</v>
      </c>
      <c r="AA102" s="35">
        <v>0</v>
      </c>
      <c r="AB102" s="41">
        <v>0</v>
      </c>
      <c r="AC102" s="33">
        <v>0</v>
      </c>
      <c r="AD102" s="33">
        <v>0</v>
      </c>
      <c r="AE102" s="33">
        <v>0</v>
      </c>
      <c r="AF102" s="35">
        <v>0</v>
      </c>
      <c r="AG102" s="41">
        <v>0</v>
      </c>
      <c r="AH102" s="33">
        <v>0</v>
      </c>
      <c r="AI102" s="33">
        <v>0</v>
      </c>
      <c r="AJ102" s="33">
        <v>0</v>
      </c>
      <c r="AK102" s="35">
        <v>0</v>
      </c>
      <c r="AL102" s="41">
        <v>0</v>
      </c>
      <c r="AM102" s="33">
        <v>0</v>
      </c>
      <c r="AN102" s="33">
        <v>0</v>
      </c>
      <c r="AO102" s="33">
        <v>0</v>
      </c>
      <c r="AP102" s="35">
        <v>0</v>
      </c>
      <c r="AQ102" s="41">
        <v>0</v>
      </c>
      <c r="AR102" s="32">
        <v>0</v>
      </c>
      <c r="AS102" s="33">
        <v>0</v>
      </c>
      <c r="AT102" s="33">
        <v>0</v>
      </c>
      <c r="AU102" s="35">
        <v>0</v>
      </c>
      <c r="AV102" s="41">
        <v>14.529502468</v>
      </c>
      <c r="AW102" s="33">
        <v>5.354541641</v>
      </c>
      <c r="AX102" s="33">
        <v>0</v>
      </c>
      <c r="AY102" s="33">
        <v>0</v>
      </c>
      <c r="AZ102" s="35">
        <v>33.841226612</v>
      </c>
      <c r="BA102" s="41">
        <v>0</v>
      </c>
      <c r="BB102" s="32">
        <v>0</v>
      </c>
      <c r="BC102" s="33">
        <v>0</v>
      </c>
      <c r="BD102" s="33">
        <v>0</v>
      </c>
      <c r="BE102" s="35">
        <v>0</v>
      </c>
      <c r="BF102" s="41">
        <v>4.911097085</v>
      </c>
      <c r="BG102" s="32">
        <v>0.400977637</v>
      </c>
      <c r="BH102" s="33">
        <v>0</v>
      </c>
      <c r="BI102" s="33">
        <v>0</v>
      </c>
      <c r="BJ102" s="35">
        <v>1.334881659</v>
      </c>
      <c r="BK102" s="12">
        <v>142.675897575</v>
      </c>
      <c r="BL102" s="99"/>
    </row>
    <row r="103" spans="1:64" s="84" customFormat="1" ht="12.75">
      <c r="A103" s="93"/>
      <c r="B103" s="96" t="s">
        <v>142</v>
      </c>
      <c r="C103" s="31">
        <v>0</v>
      </c>
      <c r="D103" s="32">
        <v>8.754846067</v>
      </c>
      <c r="E103" s="33">
        <v>0</v>
      </c>
      <c r="F103" s="33">
        <v>0</v>
      </c>
      <c r="G103" s="35">
        <v>0</v>
      </c>
      <c r="H103" s="41">
        <v>50.482274104</v>
      </c>
      <c r="I103" s="33">
        <v>9.009988472</v>
      </c>
      <c r="J103" s="33">
        <v>0</v>
      </c>
      <c r="K103" s="33">
        <v>0</v>
      </c>
      <c r="L103" s="35">
        <v>124.514329006</v>
      </c>
      <c r="M103" s="41">
        <v>0</v>
      </c>
      <c r="N103" s="32">
        <v>0</v>
      </c>
      <c r="O103" s="33">
        <v>0</v>
      </c>
      <c r="P103" s="33">
        <v>0</v>
      </c>
      <c r="Q103" s="35">
        <v>0</v>
      </c>
      <c r="R103" s="41">
        <v>22.442433593</v>
      </c>
      <c r="S103" s="33">
        <v>0</v>
      </c>
      <c r="T103" s="33">
        <v>0</v>
      </c>
      <c r="U103" s="33">
        <v>0</v>
      </c>
      <c r="V103" s="35">
        <v>4.592949431</v>
      </c>
      <c r="W103" s="41">
        <v>0</v>
      </c>
      <c r="X103" s="33">
        <v>0</v>
      </c>
      <c r="Y103" s="33">
        <v>0</v>
      </c>
      <c r="Z103" s="33">
        <v>0</v>
      </c>
      <c r="AA103" s="35">
        <v>0</v>
      </c>
      <c r="AB103" s="41">
        <v>0.001308989</v>
      </c>
      <c r="AC103" s="33">
        <v>0</v>
      </c>
      <c r="AD103" s="33">
        <v>0</v>
      </c>
      <c r="AE103" s="33">
        <v>0</v>
      </c>
      <c r="AF103" s="35">
        <v>0</v>
      </c>
      <c r="AG103" s="41">
        <v>0</v>
      </c>
      <c r="AH103" s="33">
        <v>0</v>
      </c>
      <c r="AI103" s="33">
        <v>0</v>
      </c>
      <c r="AJ103" s="33">
        <v>0</v>
      </c>
      <c r="AK103" s="35">
        <v>0</v>
      </c>
      <c r="AL103" s="41">
        <v>0.00337262</v>
      </c>
      <c r="AM103" s="33">
        <v>0</v>
      </c>
      <c r="AN103" s="33">
        <v>0</v>
      </c>
      <c r="AO103" s="33">
        <v>0</v>
      </c>
      <c r="AP103" s="35">
        <v>0</v>
      </c>
      <c r="AQ103" s="41">
        <v>0</v>
      </c>
      <c r="AR103" s="32">
        <v>0</v>
      </c>
      <c r="AS103" s="33">
        <v>0</v>
      </c>
      <c r="AT103" s="33">
        <v>0</v>
      </c>
      <c r="AU103" s="35">
        <v>0</v>
      </c>
      <c r="AV103" s="41">
        <v>259.328879367</v>
      </c>
      <c r="AW103" s="33">
        <v>12.333993547</v>
      </c>
      <c r="AX103" s="33">
        <v>0</v>
      </c>
      <c r="AY103" s="33">
        <v>0</v>
      </c>
      <c r="AZ103" s="35">
        <v>106.66246814</v>
      </c>
      <c r="BA103" s="41">
        <v>0</v>
      </c>
      <c r="BB103" s="32">
        <v>0</v>
      </c>
      <c r="BC103" s="33">
        <v>0</v>
      </c>
      <c r="BD103" s="33">
        <v>0</v>
      </c>
      <c r="BE103" s="35">
        <v>0</v>
      </c>
      <c r="BF103" s="41">
        <v>114.948802935</v>
      </c>
      <c r="BG103" s="32">
        <v>2.352914275</v>
      </c>
      <c r="BH103" s="33">
        <v>0</v>
      </c>
      <c r="BI103" s="33">
        <v>0</v>
      </c>
      <c r="BJ103" s="35">
        <v>15.542464937</v>
      </c>
      <c r="BK103" s="12">
        <v>730.971025483</v>
      </c>
      <c r="BL103" s="99"/>
    </row>
    <row r="104" spans="1:64" s="84" customFormat="1" ht="12.75">
      <c r="A104" s="93"/>
      <c r="B104" s="96" t="s">
        <v>114</v>
      </c>
      <c r="C104" s="31">
        <v>0</v>
      </c>
      <c r="D104" s="32">
        <v>0.470151319</v>
      </c>
      <c r="E104" s="33">
        <v>0</v>
      </c>
      <c r="F104" s="33">
        <v>0</v>
      </c>
      <c r="G104" s="35">
        <v>0</v>
      </c>
      <c r="H104" s="41">
        <v>1.281144507</v>
      </c>
      <c r="I104" s="33">
        <v>0.997786913</v>
      </c>
      <c r="J104" s="33">
        <v>0</v>
      </c>
      <c r="K104" s="33">
        <v>0</v>
      </c>
      <c r="L104" s="35">
        <v>2.725141274</v>
      </c>
      <c r="M104" s="41">
        <v>0</v>
      </c>
      <c r="N104" s="32">
        <v>0</v>
      </c>
      <c r="O104" s="33">
        <v>0</v>
      </c>
      <c r="P104" s="33">
        <v>0</v>
      </c>
      <c r="Q104" s="35">
        <v>0</v>
      </c>
      <c r="R104" s="41">
        <v>0.717012729</v>
      </c>
      <c r="S104" s="33">
        <v>0</v>
      </c>
      <c r="T104" s="33">
        <v>0</v>
      </c>
      <c r="U104" s="33">
        <v>0</v>
      </c>
      <c r="V104" s="35">
        <v>0.179100701</v>
      </c>
      <c r="W104" s="41">
        <v>0</v>
      </c>
      <c r="X104" s="33">
        <v>0</v>
      </c>
      <c r="Y104" s="33">
        <v>0</v>
      </c>
      <c r="Z104" s="33">
        <v>0</v>
      </c>
      <c r="AA104" s="35">
        <v>0</v>
      </c>
      <c r="AB104" s="41">
        <v>0</v>
      </c>
      <c r="AC104" s="33">
        <v>0</v>
      </c>
      <c r="AD104" s="33">
        <v>0</v>
      </c>
      <c r="AE104" s="33">
        <v>0</v>
      </c>
      <c r="AF104" s="35">
        <v>0</v>
      </c>
      <c r="AG104" s="41">
        <v>0</v>
      </c>
      <c r="AH104" s="33">
        <v>0</v>
      </c>
      <c r="AI104" s="33">
        <v>0</v>
      </c>
      <c r="AJ104" s="33">
        <v>0</v>
      </c>
      <c r="AK104" s="35">
        <v>0</v>
      </c>
      <c r="AL104" s="41">
        <v>0</v>
      </c>
      <c r="AM104" s="33">
        <v>0</v>
      </c>
      <c r="AN104" s="33">
        <v>0</v>
      </c>
      <c r="AO104" s="33">
        <v>0</v>
      </c>
      <c r="AP104" s="35">
        <v>0</v>
      </c>
      <c r="AQ104" s="41">
        <v>0</v>
      </c>
      <c r="AR104" s="32">
        <v>0</v>
      </c>
      <c r="AS104" s="33">
        <v>0</v>
      </c>
      <c r="AT104" s="33">
        <v>0</v>
      </c>
      <c r="AU104" s="35">
        <v>0</v>
      </c>
      <c r="AV104" s="41">
        <v>1.836151026</v>
      </c>
      <c r="AW104" s="33">
        <v>0.800355037</v>
      </c>
      <c r="AX104" s="33">
        <v>0</v>
      </c>
      <c r="AY104" s="33">
        <v>0</v>
      </c>
      <c r="AZ104" s="35">
        <v>7.083035427</v>
      </c>
      <c r="BA104" s="41">
        <v>0</v>
      </c>
      <c r="BB104" s="32">
        <v>0</v>
      </c>
      <c r="BC104" s="33">
        <v>0</v>
      </c>
      <c r="BD104" s="33">
        <v>0</v>
      </c>
      <c r="BE104" s="35">
        <v>0</v>
      </c>
      <c r="BF104" s="41">
        <v>0.527686381</v>
      </c>
      <c r="BG104" s="32">
        <v>0.00390072</v>
      </c>
      <c r="BH104" s="33">
        <v>0</v>
      </c>
      <c r="BI104" s="33">
        <v>0</v>
      </c>
      <c r="BJ104" s="35">
        <v>0.09937943</v>
      </c>
      <c r="BK104" s="12">
        <v>16.720845464</v>
      </c>
      <c r="BL104" s="99"/>
    </row>
    <row r="105" spans="1:64" s="84" customFormat="1" ht="12.75">
      <c r="A105" s="93"/>
      <c r="B105" s="96" t="s">
        <v>113</v>
      </c>
      <c r="C105" s="31">
        <v>0</v>
      </c>
      <c r="D105" s="32">
        <v>106.977964304</v>
      </c>
      <c r="E105" s="33">
        <v>0</v>
      </c>
      <c r="F105" s="33">
        <v>0</v>
      </c>
      <c r="G105" s="35">
        <v>0</v>
      </c>
      <c r="H105" s="41">
        <v>64.931240182</v>
      </c>
      <c r="I105" s="33">
        <v>28.804351413</v>
      </c>
      <c r="J105" s="33">
        <v>0</v>
      </c>
      <c r="K105" s="33">
        <v>0</v>
      </c>
      <c r="L105" s="35">
        <v>199.490544809</v>
      </c>
      <c r="M105" s="41">
        <v>0</v>
      </c>
      <c r="N105" s="32">
        <v>0</v>
      </c>
      <c r="O105" s="33">
        <v>0</v>
      </c>
      <c r="P105" s="33">
        <v>0</v>
      </c>
      <c r="Q105" s="35">
        <v>0</v>
      </c>
      <c r="R105" s="41">
        <v>24.404582672</v>
      </c>
      <c r="S105" s="33">
        <v>0.036470684</v>
      </c>
      <c r="T105" s="33">
        <v>0</v>
      </c>
      <c r="U105" s="33">
        <v>0</v>
      </c>
      <c r="V105" s="35">
        <v>8.04289946</v>
      </c>
      <c r="W105" s="41">
        <v>0</v>
      </c>
      <c r="X105" s="33">
        <v>0</v>
      </c>
      <c r="Y105" s="33">
        <v>0</v>
      </c>
      <c r="Z105" s="33">
        <v>0</v>
      </c>
      <c r="AA105" s="35">
        <v>0</v>
      </c>
      <c r="AB105" s="41">
        <v>0.0016446640000000001</v>
      </c>
      <c r="AC105" s="33">
        <v>0</v>
      </c>
      <c r="AD105" s="33">
        <v>0</v>
      </c>
      <c r="AE105" s="33">
        <v>0</v>
      </c>
      <c r="AF105" s="35">
        <v>0</v>
      </c>
      <c r="AG105" s="41">
        <v>0</v>
      </c>
      <c r="AH105" s="33">
        <v>0</v>
      </c>
      <c r="AI105" s="33">
        <v>0</v>
      </c>
      <c r="AJ105" s="33">
        <v>0</v>
      </c>
      <c r="AK105" s="35">
        <v>0</v>
      </c>
      <c r="AL105" s="41">
        <v>0.007272133</v>
      </c>
      <c r="AM105" s="33">
        <v>0</v>
      </c>
      <c r="AN105" s="33">
        <v>0</v>
      </c>
      <c r="AO105" s="33">
        <v>0</v>
      </c>
      <c r="AP105" s="35">
        <v>0</v>
      </c>
      <c r="AQ105" s="41">
        <v>0</v>
      </c>
      <c r="AR105" s="32">
        <v>0</v>
      </c>
      <c r="AS105" s="33">
        <v>0</v>
      </c>
      <c r="AT105" s="33">
        <v>0</v>
      </c>
      <c r="AU105" s="35">
        <v>0</v>
      </c>
      <c r="AV105" s="41">
        <v>135.852361126</v>
      </c>
      <c r="AW105" s="33">
        <v>36.674981474</v>
      </c>
      <c r="AX105" s="33">
        <v>0</v>
      </c>
      <c r="AY105" s="33">
        <v>0</v>
      </c>
      <c r="AZ105" s="35">
        <v>191.714688803</v>
      </c>
      <c r="BA105" s="41">
        <v>0</v>
      </c>
      <c r="BB105" s="32">
        <v>0</v>
      </c>
      <c r="BC105" s="33">
        <v>0</v>
      </c>
      <c r="BD105" s="33">
        <v>0</v>
      </c>
      <c r="BE105" s="35">
        <v>0</v>
      </c>
      <c r="BF105" s="41">
        <v>35.885831552</v>
      </c>
      <c r="BG105" s="32">
        <v>0.467556055</v>
      </c>
      <c r="BH105" s="33">
        <v>0</v>
      </c>
      <c r="BI105" s="33">
        <v>0</v>
      </c>
      <c r="BJ105" s="35">
        <v>15.940329982</v>
      </c>
      <c r="BK105" s="12">
        <v>849.232719313</v>
      </c>
      <c r="BL105" s="99"/>
    </row>
    <row r="106" spans="1:64" s="84" customFormat="1" ht="12.75">
      <c r="A106" s="93"/>
      <c r="B106" s="96" t="s">
        <v>169</v>
      </c>
      <c r="C106" s="31">
        <v>0</v>
      </c>
      <c r="D106" s="32">
        <v>0.974264483</v>
      </c>
      <c r="E106" s="33">
        <v>0</v>
      </c>
      <c r="F106" s="33">
        <v>0</v>
      </c>
      <c r="G106" s="35">
        <v>0</v>
      </c>
      <c r="H106" s="41">
        <v>2.759815865</v>
      </c>
      <c r="I106" s="33">
        <v>3.295704335</v>
      </c>
      <c r="J106" s="33">
        <v>0</v>
      </c>
      <c r="K106" s="33">
        <v>0</v>
      </c>
      <c r="L106" s="35">
        <v>22.800935</v>
      </c>
      <c r="M106" s="41">
        <v>0</v>
      </c>
      <c r="N106" s="32">
        <v>0</v>
      </c>
      <c r="O106" s="33">
        <v>0</v>
      </c>
      <c r="P106" s="33">
        <v>0</v>
      </c>
      <c r="Q106" s="35">
        <v>0</v>
      </c>
      <c r="R106" s="41">
        <v>1.004162152</v>
      </c>
      <c r="S106" s="33">
        <v>0</v>
      </c>
      <c r="T106" s="33">
        <v>0</v>
      </c>
      <c r="U106" s="33">
        <v>0</v>
      </c>
      <c r="V106" s="35">
        <v>0.119844482</v>
      </c>
      <c r="W106" s="41">
        <v>0</v>
      </c>
      <c r="X106" s="33">
        <v>0</v>
      </c>
      <c r="Y106" s="33">
        <v>0</v>
      </c>
      <c r="Z106" s="33">
        <v>0</v>
      </c>
      <c r="AA106" s="35">
        <v>0</v>
      </c>
      <c r="AB106" s="41">
        <v>0</v>
      </c>
      <c r="AC106" s="33">
        <v>0</v>
      </c>
      <c r="AD106" s="33">
        <v>0</v>
      </c>
      <c r="AE106" s="33">
        <v>0</v>
      </c>
      <c r="AF106" s="35">
        <v>0</v>
      </c>
      <c r="AG106" s="41">
        <v>0</v>
      </c>
      <c r="AH106" s="33">
        <v>0</v>
      </c>
      <c r="AI106" s="33">
        <v>0</v>
      </c>
      <c r="AJ106" s="33">
        <v>0</v>
      </c>
      <c r="AK106" s="35">
        <v>0</v>
      </c>
      <c r="AL106" s="41">
        <v>0</v>
      </c>
      <c r="AM106" s="33">
        <v>0</v>
      </c>
      <c r="AN106" s="33">
        <v>0</v>
      </c>
      <c r="AO106" s="33">
        <v>0</v>
      </c>
      <c r="AP106" s="35">
        <v>0</v>
      </c>
      <c r="AQ106" s="41">
        <v>0</v>
      </c>
      <c r="AR106" s="32">
        <v>0</v>
      </c>
      <c r="AS106" s="33">
        <v>0</v>
      </c>
      <c r="AT106" s="33">
        <v>0</v>
      </c>
      <c r="AU106" s="35">
        <v>0</v>
      </c>
      <c r="AV106" s="41">
        <v>7.898001112</v>
      </c>
      <c r="AW106" s="33">
        <v>0.062873639</v>
      </c>
      <c r="AX106" s="33">
        <v>0</v>
      </c>
      <c r="AY106" s="33">
        <v>0</v>
      </c>
      <c r="AZ106" s="35">
        <v>16.656496877</v>
      </c>
      <c r="BA106" s="41">
        <v>0</v>
      </c>
      <c r="BB106" s="32">
        <v>0</v>
      </c>
      <c r="BC106" s="33">
        <v>0</v>
      </c>
      <c r="BD106" s="33">
        <v>0</v>
      </c>
      <c r="BE106" s="35">
        <v>0</v>
      </c>
      <c r="BF106" s="41">
        <v>1.913825844</v>
      </c>
      <c r="BG106" s="32">
        <v>0</v>
      </c>
      <c r="BH106" s="33">
        <v>0</v>
      </c>
      <c r="BI106" s="33">
        <v>0</v>
      </c>
      <c r="BJ106" s="35">
        <v>0.417395057</v>
      </c>
      <c r="BK106" s="12">
        <v>57.903318846</v>
      </c>
      <c r="BL106" s="99"/>
    </row>
    <row r="107" spans="1:64" s="84" customFormat="1" ht="12.75">
      <c r="A107" s="93"/>
      <c r="B107" s="96" t="s">
        <v>153</v>
      </c>
      <c r="C107" s="31">
        <v>0</v>
      </c>
      <c r="D107" s="32">
        <v>26.940927215</v>
      </c>
      <c r="E107" s="33">
        <v>0</v>
      </c>
      <c r="F107" s="33">
        <v>0</v>
      </c>
      <c r="G107" s="35">
        <v>0</v>
      </c>
      <c r="H107" s="41">
        <v>37.48094613</v>
      </c>
      <c r="I107" s="33">
        <v>78.189459224</v>
      </c>
      <c r="J107" s="33">
        <v>0</v>
      </c>
      <c r="K107" s="33">
        <v>0</v>
      </c>
      <c r="L107" s="35">
        <v>195.1711445</v>
      </c>
      <c r="M107" s="41">
        <v>0</v>
      </c>
      <c r="N107" s="32">
        <v>0</v>
      </c>
      <c r="O107" s="33">
        <v>0</v>
      </c>
      <c r="P107" s="33">
        <v>0</v>
      </c>
      <c r="Q107" s="35">
        <v>0</v>
      </c>
      <c r="R107" s="41">
        <v>18.649786232</v>
      </c>
      <c r="S107" s="33">
        <v>1.582501245</v>
      </c>
      <c r="T107" s="33">
        <v>0</v>
      </c>
      <c r="U107" s="33">
        <v>0</v>
      </c>
      <c r="V107" s="35">
        <v>10.270604987</v>
      </c>
      <c r="W107" s="41">
        <v>0</v>
      </c>
      <c r="X107" s="33">
        <v>0</v>
      </c>
      <c r="Y107" s="33">
        <v>0</v>
      </c>
      <c r="Z107" s="33">
        <v>0</v>
      </c>
      <c r="AA107" s="35">
        <v>0</v>
      </c>
      <c r="AB107" s="41">
        <v>0.050886545</v>
      </c>
      <c r="AC107" s="33">
        <v>0</v>
      </c>
      <c r="AD107" s="33">
        <v>0</v>
      </c>
      <c r="AE107" s="33">
        <v>0</v>
      </c>
      <c r="AF107" s="35">
        <v>0</v>
      </c>
      <c r="AG107" s="41">
        <v>0</v>
      </c>
      <c r="AH107" s="33">
        <v>0</v>
      </c>
      <c r="AI107" s="33">
        <v>0</v>
      </c>
      <c r="AJ107" s="33">
        <v>0</v>
      </c>
      <c r="AK107" s="35">
        <v>0</v>
      </c>
      <c r="AL107" s="41">
        <v>0.04363735</v>
      </c>
      <c r="AM107" s="33">
        <v>0</v>
      </c>
      <c r="AN107" s="33">
        <v>0</v>
      </c>
      <c r="AO107" s="33">
        <v>0</v>
      </c>
      <c r="AP107" s="35">
        <v>0</v>
      </c>
      <c r="AQ107" s="41">
        <v>0</v>
      </c>
      <c r="AR107" s="32">
        <v>0</v>
      </c>
      <c r="AS107" s="33">
        <v>0</v>
      </c>
      <c r="AT107" s="33">
        <v>0</v>
      </c>
      <c r="AU107" s="35">
        <v>0</v>
      </c>
      <c r="AV107" s="41">
        <v>72.010524645</v>
      </c>
      <c r="AW107" s="33">
        <v>36.936523363</v>
      </c>
      <c r="AX107" s="33">
        <v>0</v>
      </c>
      <c r="AY107" s="33">
        <v>0</v>
      </c>
      <c r="AZ107" s="35">
        <v>209.17336767</v>
      </c>
      <c r="BA107" s="41">
        <v>0</v>
      </c>
      <c r="BB107" s="32">
        <v>0</v>
      </c>
      <c r="BC107" s="33">
        <v>0</v>
      </c>
      <c r="BD107" s="33">
        <v>0</v>
      </c>
      <c r="BE107" s="35">
        <v>0</v>
      </c>
      <c r="BF107" s="41">
        <v>23.25321696</v>
      </c>
      <c r="BG107" s="32">
        <v>6.638538802</v>
      </c>
      <c r="BH107" s="33">
        <v>0</v>
      </c>
      <c r="BI107" s="33">
        <v>0</v>
      </c>
      <c r="BJ107" s="35">
        <v>14.717629054</v>
      </c>
      <c r="BK107" s="12">
        <v>731.109693922</v>
      </c>
      <c r="BL107" s="99"/>
    </row>
    <row r="108" spans="1:64" s="84" customFormat="1" ht="12.75">
      <c r="A108" s="93"/>
      <c r="B108" s="96" t="s">
        <v>115</v>
      </c>
      <c r="C108" s="31">
        <v>0</v>
      </c>
      <c r="D108" s="32">
        <v>34.049139028</v>
      </c>
      <c r="E108" s="33">
        <v>0</v>
      </c>
      <c r="F108" s="33">
        <v>0</v>
      </c>
      <c r="G108" s="35">
        <v>0</v>
      </c>
      <c r="H108" s="41">
        <v>3.528506215</v>
      </c>
      <c r="I108" s="33">
        <v>1.022661724</v>
      </c>
      <c r="J108" s="33">
        <v>0</v>
      </c>
      <c r="K108" s="33">
        <v>0</v>
      </c>
      <c r="L108" s="35">
        <v>55.711742779</v>
      </c>
      <c r="M108" s="41">
        <v>0</v>
      </c>
      <c r="N108" s="32">
        <v>0</v>
      </c>
      <c r="O108" s="33">
        <v>0</v>
      </c>
      <c r="P108" s="33">
        <v>0</v>
      </c>
      <c r="Q108" s="35">
        <v>0</v>
      </c>
      <c r="R108" s="41">
        <v>1.41444126</v>
      </c>
      <c r="S108" s="33">
        <v>0</v>
      </c>
      <c r="T108" s="33">
        <v>0</v>
      </c>
      <c r="U108" s="33">
        <v>0</v>
      </c>
      <c r="V108" s="35">
        <v>1.181141439</v>
      </c>
      <c r="W108" s="41">
        <v>0</v>
      </c>
      <c r="X108" s="33">
        <v>0</v>
      </c>
      <c r="Y108" s="33">
        <v>0</v>
      </c>
      <c r="Z108" s="33">
        <v>0</v>
      </c>
      <c r="AA108" s="35">
        <v>0</v>
      </c>
      <c r="AB108" s="41">
        <v>0</v>
      </c>
      <c r="AC108" s="33">
        <v>0</v>
      </c>
      <c r="AD108" s="33">
        <v>0</v>
      </c>
      <c r="AE108" s="33">
        <v>0</v>
      </c>
      <c r="AF108" s="35">
        <v>0</v>
      </c>
      <c r="AG108" s="41">
        <v>0</v>
      </c>
      <c r="AH108" s="33">
        <v>0</v>
      </c>
      <c r="AI108" s="33">
        <v>0</v>
      </c>
      <c r="AJ108" s="33">
        <v>0</v>
      </c>
      <c r="AK108" s="35">
        <v>0</v>
      </c>
      <c r="AL108" s="41">
        <v>0.000837525</v>
      </c>
      <c r="AM108" s="33">
        <v>0</v>
      </c>
      <c r="AN108" s="33">
        <v>0</v>
      </c>
      <c r="AO108" s="33">
        <v>0</v>
      </c>
      <c r="AP108" s="35">
        <v>0</v>
      </c>
      <c r="AQ108" s="41">
        <v>0</v>
      </c>
      <c r="AR108" s="32">
        <v>0</v>
      </c>
      <c r="AS108" s="33">
        <v>0</v>
      </c>
      <c r="AT108" s="33">
        <v>0</v>
      </c>
      <c r="AU108" s="35">
        <v>0</v>
      </c>
      <c r="AV108" s="41">
        <v>6.811132987</v>
      </c>
      <c r="AW108" s="33">
        <v>7.860104148</v>
      </c>
      <c r="AX108" s="33">
        <v>0</v>
      </c>
      <c r="AY108" s="33">
        <v>0</v>
      </c>
      <c r="AZ108" s="35">
        <v>19.202081337</v>
      </c>
      <c r="BA108" s="41">
        <v>0</v>
      </c>
      <c r="BB108" s="32">
        <v>0</v>
      </c>
      <c r="BC108" s="33">
        <v>0</v>
      </c>
      <c r="BD108" s="33">
        <v>0</v>
      </c>
      <c r="BE108" s="35">
        <v>0</v>
      </c>
      <c r="BF108" s="41">
        <v>1.889009768</v>
      </c>
      <c r="BG108" s="32">
        <v>0.066474052</v>
      </c>
      <c r="BH108" s="33">
        <v>0</v>
      </c>
      <c r="BI108" s="33">
        <v>0</v>
      </c>
      <c r="BJ108" s="35">
        <v>2.837674903</v>
      </c>
      <c r="BK108" s="12">
        <v>135.57494716499997</v>
      </c>
      <c r="BL108" s="99"/>
    </row>
    <row r="109" spans="1:64" s="84" customFormat="1" ht="12.75">
      <c r="A109" s="97"/>
      <c r="B109" s="10" t="s">
        <v>74</v>
      </c>
      <c r="C109" s="66">
        <f aca="true" t="shared" si="19" ref="C109:AH109">SUM(C102:C108)</f>
        <v>0</v>
      </c>
      <c r="D109" s="67">
        <f t="shared" si="19"/>
        <v>200.15087543599998</v>
      </c>
      <c r="E109" s="67">
        <f t="shared" si="19"/>
        <v>0</v>
      </c>
      <c r="F109" s="67">
        <f t="shared" si="19"/>
        <v>0</v>
      </c>
      <c r="G109" s="67">
        <f t="shared" si="19"/>
        <v>0</v>
      </c>
      <c r="H109" s="67">
        <f t="shared" si="19"/>
        <v>174.440200882</v>
      </c>
      <c r="I109" s="67">
        <f t="shared" si="19"/>
        <v>121.560243735</v>
      </c>
      <c r="J109" s="67">
        <f t="shared" si="19"/>
        <v>0</v>
      </c>
      <c r="K109" s="67">
        <f t="shared" si="19"/>
        <v>0</v>
      </c>
      <c r="L109" s="67">
        <f t="shared" si="19"/>
        <v>638.718168863</v>
      </c>
      <c r="M109" s="67">
        <f t="shared" si="19"/>
        <v>0</v>
      </c>
      <c r="N109" s="67">
        <f t="shared" si="19"/>
        <v>0</v>
      </c>
      <c r="O109" s="67">
        <f t="shared" si="19"/>
        <v>0</v>
      </c>
      <c r="P109" s="67">
        <f t="shared" si="19"/>
        <v>0</v>
      </c>
      <c r="Q109" s="67">
        <f t="shared" si="19"/>
        <v>0</v>
      </c>
      <c r="R109" s="67">
        <f t="shared" si="19"/>
        <v>75.273758048</v>
      </c>
      <c r="S109" s="67">
        <f t="shared" si="19"/>
        <v>1.64787461</v>
      </c>
      <c r="T109" s="67">
        <f t="shared" si="19"/>
        <v>0</v>
      </c>
      <c r="U109" s="67">
        <f t="shared" si="19"/>
        <v>0</v>
      </c>
      <c r="V109" s="67">
        <f t="shared" si="19"/>
        <v>25.515488834</v>
      </c>
      <c r="W109" s="67">
        <f t="shared" si="19"/>
        <v>0</v>
      </c>
      <c r="X109" s="67">
        <f t="shared" si="19"/>
        <v>0</v>
      </c>
      <c r="Y109" s="67">
        <f t="shared" si="19"/>
        <v>0</v>
      </c>
      <c r="Z109" s="67">
        <f t="shared" si="19"/>
        <v>0</v>
      </c>
      <c r="AA109" s="67">
        <f t="shared" si="19"/>
        <v>0</v>
      </c>
      <c r="AB109" s="67">
        <f t="shared" si="19"/>
        <v>0.053840198</v>
      </c>
      <c r="AC109" s="67">
        <f t="shared" si="19"/>
        <v>0</v>
      </c>
      <c r="AD109" s="67">
        <f t="shared" si="19"/>
        <v>0</v>
      </c>
      <c r="AE109" s="67">
        <f t="shared" si="19"/>
        <v>0</v>
      </c>
      <c r="AF109" s="67">
        <f t="shared" si="19"/>
        <v>0</v>
      </c>
      <c r="AG109" s="67">
        <f t="shared" si="19"/>
        <v>0</v>
      </c>
      <c r="AH109" s="67">
        <f t="shared" si="19"/>
        <v>0</v>
      </c>
      <c r="AI109" s="67">
        <f aca="true" t="shared" si="20" ref="AI109:BK109">SUM(AI102:AI108)</f>
        <v>0</v>
      </c>
      <c r="AJ109" s="67">
        <f t="shared" si="20"/>
        <v>0</v>
      </c>
      <c r="AK109" s="67">
        <f t="shared" si="20"/>
        <v>0</v>
      </c>
      <c r="AL109" s="67">
        <f t="shared" si="20"/>
        <v>0.055119628</v>
      </c>
      <c r="AM109" s="67">
        <f t="shared" si="20"/>
        <v>0</v>
      </c>
      <c r="AN109" s="67">
        <f t="shared" si="20"/>
        <v>0</v>
      </c>
      <c r="AO109" s="67">
        <f t="shared" si="20"/>
        <v>0</v>
      </c>
      <c r="AP109" s="67">
        <f t="shared" si="20"/>
        <v>0</v>
      </c>
      <c r="AQ109" s="67">
        <f t="shared" si="20"/>
        <v>0</v>
      </c>
      <c r="AR109" s="67">
        <f t="shared" si="20"/>
        <v>0</v>
      </c>
      <c r="AS109" s="67">
        <f t="shared" si="20"/>
        <v>0</v>
      </c>
      <c r="AT109" s="67">
        <f t="shared" si="20"/>
        <v>0</v>
      </c>
      <c r="AU109" s="67">
        <f t="shared" si="20"/>
        <v>0</v>
      </c>
      <c r="AV109" s="67">
        <f t="shared" si="20"/>
        <v>498.266552731</v>
      </c>
      <c r="AW109" s="67">
        <f t="shared" si="20"/>
        <v>100.023372849</v>
      </c>
      <c r="AX109" s="67">
        <f t="shared" si="20"/>
        <v>0</v>
      </c>
      <c r="AY109" s="67">
        <f t="shared" si="20"/>
        <v>0</v>
      </c>
      <c r="AZ109" s="67">
        <f t="shared" si="20"/>
        <v>584.333364866</v>
      </c>
      <c r="BA109" s="67">
        <f t="shared" si="20"/>
        <v>0</v>
      </c>
      <c r="BB109" s="67">
        <f t="shared" si="20"/>
        <v>0</v>
      </c>
      <c r="BC109" s="67">
        <f t="shared" si="20"/>
        <v>0</v>
      </c>
      <c r="BD109" s="67">
        <f t="shared" si="20"/>
        <v>0</v>
      </c>
      <c r="BE109" s="67">
        <f t="shared" si="20"/>
        <v>0</v>
      </c>
      <c r="BF109" s="67">
        <f t="shared" si="20"/>
        <v>183.32947052499998</v>
      </c>
      <c r="BG109" s="67">
        <f t="shared" si="20"/>
        <v>9.930361541</v>
      </c>
      <c r="BH109" s="67">
        <f t="shared" si="20"/>
        <v>0</v>
      </c>
      <c r="BI109" s="67">
        <f t="shared" si="20"/>
        <v>0</v>
      </c>
      <c r="BJ109" s="67">
        <f t="shared" si="20"/>
        <v>50.889755021999996</v>
      </c>
      <c r="BK109" s="25">
        <f t="shared" si="20"/>
        <v>2664.188447768</v>
      </c>
      <c r="BL109" s="99"/>
    </row>
    <row r="110" spans="1:64" s="84" customFormat="1" ht="4.5" customHeight="1">
      <c r="A110" s="93"/>
      <c r="B110" s="106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9"/>
      <c r="BL110" s="99"/>
    </row>
    <row r="111" spans="1:64" s="84" customFormat="1" ht="12.75">
      <c r="A111" s="97"/>
      <c r="B111" s="10" t="s">
        <v>88</v>
      </c>
      <c r="C111" s="24">
        <f aca="true" t="shared" si="21" ref="C111:AH111">+C109++C79+C73+C43+C98</f>
        <v>0</v>
      </c>
      <c r="D111" s="64">
        <f t="shared" si="21"/>
        <v>4773.8568990369995</v>
      </c>
      <c r="E111" s="64">
        <f t="shared" si="21"/>
        <v>0</v>
      </c>
      <c r="F111" s="64">
        <f t="shared" si="21"/>
        <v>0</v>
      </c>
      <c r="G111" s="64">
        <f t="shared" si="21"/>
        <v>0</v>
      </c>
      <c r="H111" s="64">
        <f t="shared" si="21"/>
        <v>7188.462327688001</v>
      </c>
      <c r="I111" s="64">
        <f t="shared" si="21"/>
        <v>27235.711555154</v>
      </c>
      <c r="J111" s="64">
        <f t="shared" si="21"/>
        <v>2833.428452426</v>
      </c>
      <c r="K111" s="64">
        <f t="shared" si="21"/>
        <v>11.392953871</v>
      </c>
      <c r="L111" s="64">
        <f t="shared" si="21"/>
        <v>12280.072948586003</v>
      </c>
      <c r="M111" s="64">
        <f t="shared" si="21"/>
        <v>0</v>
      </c>
      <c r="N111" s="64">
        <f t="shared" si="21"/>
        <v>0</v>
      </c>
      <c r="O111" s="64">
        <f t="shared" si="21"/>
        <v>0</v>
      </c>
      <c r="P111" s="64">
        <f t="shared" si="21"/>
        <v>0</v>
      </c>
      <c r="Q111" s="64">
        <f t="shared" si="21"/>
        <v>0</v>
      </c>
      <c r="R111" s="64">
        <f t="shared" si="21"/>
        <v>3422.973006368</v>
      </c>
      <c r="S111" s="64">
        <f t="shared" si="21"/>
        <v>1099.158312472</v>
      </c>
      <c r="T111" s="64">
        <f t="shared" si="21"/>
        <v>33.859551955</v>
      </c>
      <c r="U111" s="64">
        <f t="shared" si="21"/>
        <v>0</v>
      </c>
      <c r="V111" s="64">
        <f t="shared" si="21"/>
        <v>960.0548592700001</v>
      </c>
      <c r="W111" s="64">
        <f t="shared" si="21"/>
        <v>0</v>
      </c>
      <c r="X111" s="64">
        <f t="shared" si="21"/>
        <v>0</v>
      </c>
      <c r="Y111" s="64">
        <f t="shared" si="21"/>
        <v>0</v>
      </c>
      <c r="Z111" s="64">
        <f t="shared" si="21"/>
        <v>0</v>
      </c>
      <c r="AA111" s="64">
        <f t="shared" si="21"/>
        <v>0</v>
      </c>
      <c r="AB111" s="64">
        <f t="shared" si="21"/>
        <v>15.395367219000002</v>
      </c>
      <c r="AC111" s="64">
        <f t="shared" si="21"/>
        <v>0.002621057</v>
      </c>
      <c r="AD111" s="64">
        <f t="shared" si="21"/>
        <v>0</v>
      </c>
      <c r="AE111" s="64">
        <f t="shared" si="21"/>
        <v>0</v>
      </c>
      <c r="AF111" s="64">
        <f t="shared" si="21"/>
        <v>1.3411989530000001</v>
      </c>
      <c r="AG111" s="64">
        <f t="shared" si="21"/>
        <v>0</v>
      </c>
      <c r="AH111" s="64">
        <f t="shared" si="21"/>
        <v>0</v>
      </c>
      <c r="AI111" s="64">
        <f aca="true" t="shared" si="22" ref="AI111:BJ111">+AI109++AI79+AI73+AI43+AI98</f>
        <v>0</v>
      </c>
      <c r="AJ111" s="64">
        <f t="shared" si="22"/>
        <v>0</v>
      </c>
      <c r="AK111" s="64">
        <f t="shared" si="22"/>
        <v>0</v>
      </c>
      <c r="AL111" s="64">
        <f t="shared" si="22"/>
        <v>10.148000476</v>
      </c>
      <c r="AM111" s="64">
        <f t="shared" si="22"/>
        <v>0</v>
      </c>
      <c r="AN111" s="64">
        <f t="shared" si="22"/>
        <v>0</v>
      </c>
      <c r="AO111" s="64">
        <f t="shared" si="22"/>
        <v>0</v>
      </c>
      <c r="AP111" s="64">
        <f t="shared" si="22"/>
        <v>0.21896683800000002</v>
      </c>
      <c r="AQ111" s="64">
        <f t="shared" si="22"/>
        <v>0.11079993599999999</v>
      </c>
      <c r="AR111" s="64">
        <f t="shared" si="22"/>
        <v>9.315607146</v>
      </c>
      <c r="AS111" s="64">
        <f t="shared" si="22"/>
        <v>0</v>
      </c>
      <c r="AT111" s="64">
        <f t="shared" si="22"/>
        <v>0</v>
      </c>
      <c r="AU111" s="64">
        <f t="shared" si="22"/>
        <v>0</v>
      </c>
      <c r="AV111" s="64">
        <f t="shared" si="22"/>
        <v>32078.084148786995</v>
      </c>
      <c r="AW111" s="64">
        <f t="shared" si="22"/>
        <v>9680.231218645</v>
      </c>
      <c r="AX111" s="64">
        <f t="shared" si="22"/>
        <v>52.513724679000006</v>
      </c>
      <c r="AY111" s="64">
        <f t="shared" si="22"/>
        <v>0</v>
      </c>
      <c r="AZ111" s="64">
        <f t="shared" si="22"/>
        <v>31909.74250712</v>
      </c>
      <c r="BA111" s="64">
        <f t="shared" si="22"/>
        <v>0</v>
      </c>
      <c r="BB111" s="64">
        <f t="shared" si="22"/>
        <v>0</v>
      </c>
      <c r="BC111" s="64">
        <f t="shared" si="22"/>
        <v>0</v>
      </c>
      <c r="BD111" s="64">
        <f t="shared" si="22"/>
        <v>0</v>
      </c>
      <c r="BE111" s="64">
        <f t="shared" si="22"/>
        <v>0</v>
      </c>
      <c r="BF111" s="64">
        <f t="shared" si="22"/>
        <v>12516.525963172004</v>
      </c>
      <c r="BG111" s="64">
        <f t="shared" si="22"/>
        <v>781.72510775</v>
      </c>
      <c r="BH111" s="64">
        <f t="shared" si="22"/>
        <v>24.674390680000002</v>
      </c>
      <c r="BI111" s="64">
        <f t="shared" si="22"/>
        <v>0</v>
      </c>
      <c r="BJ111" s="64">
        <f t="shared" si="22"/>
        <v>4749.652708529235</v>
      </c>
      <c r="BK111" s="26">
        <f>+BK109++BK79+BK73+BK43+BK98</f>
        <v>151668.65319781427</v>
      </c>
      <c r="BL111" s="99"/>
    </row>
    <row r="112" spans="1:63" s="84" customFormat="1" ht="4.5" customHeight="1">
      <c r="A112" s="93"/>
      <c r="B112" s="11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9"/>
    </row>
    <row r="113" spans="1:63" s="84" customFormat="1" ht="14.25" customHeight="1">
      <c r="A113" s="93" t="s">
        <v>5</v>
      </c>
      <c r="B113" s="107" t="s">
        <v>24</v>
      </c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9"/>
    </row>
    <row r="114" spans="1:63" s="84" customFormat="1" ht="14.25" customHeight="1">
      <c r="A114" s="108"/>
      <c r="B114" s="107" t="s">
        <v>166</v>
      </c>
      <c r="C114" s="31">
        <v>0</v>
      </c>
      <c r="D114" s="32">
        <v>6.080563558</v>
      </c>
      <c r="E114" s="33">
        <v>0</v>
      </c>
      <c r="F114" s="33">
        <v>0</v>
      </c>
      <c r="G114" s="35">
        <v>0</v>
      </c>
      <c r="H114" s="41">
        <v>1.559571358</v>
      </c>
      <c r="I114" s="33">
        <v>0</v>
      </c>
      <c r="J114" s="33">
        <v>0</v>
      </c>
      <c r="K114" s="33">
        <v>0</v>
      </c>
      <c r="L114" s="35">
        <v>2.85890412</v>
      </c>
      <c r="M114" s="41">
        <v>0</v>
      </c>
      <c r="N114" s="32">
        <v>0</v>
      </c>
      <c r="O114" s="33">
        <v>0</v>
      </c>
      <c r="P114" s="33">
        <v>0</v>
      </c>
      <c r="Q114" s="35">
        <v>0</v>
      </c>
      <c r="R114" s="41">
        <v>1.077507374</v>
      </c>
      <c r="S114" s="33">
        <v>0</v>
      </c>
      <c r="T114" s="33">
        <v>0</v>
      </c>
      <c r="U114" s="33">
        <v>0</v>
      </c>
      <c r="V114" s="35">
        <v>0.172687883</v>
      </c>
      <c r="W114" s="41">
        <v>0</v>
      </c>
      <c r="X114" s="33">
        <v>0</v>
      </c>
      <c r="Y114" s="33">
        <v>0</v>
      </c>
      <c r="Z114" s="33">
        <v>0</v>
      </c>
      <c r="AA114" s="35">
        <v>0</v>
      </c>
      <c r="AB114" s="41">
        <v>0</v>
      </c>
      <c r="AC114" s="33">
        <v>0</v>
      </c>
      <c r="AD114" s="33">
        <v>0</v>
      </c>
      <c r="AE114" s="33">
        <v>0</v>
      </c>
      <c r="AF114" s="35">
        <v>0</v>
      </c>
      <c r="AG114" s="41">
        <v>0</v>
      </c>
      <c r="AH114" s="33">
        <v>0</v>
      </c>
      <c r="AI114" s="33">
        <v>0</v>
      </c>
      <c r="AJ114" s="33">
        <v>0</v>
      </c>
      <c r="AK114" s="35">
        <v>0</v>
      </c>
      <c r="AL114" s="41">
        <v>0</v>
      </c>
      <c r="AM114" s="33">
        <v>0</v>
      </c>
      <c r="AN114" s="33">
        <v>0</v>
      </c>
      <c r="AO114" s="33">
        <v>0</v>
      </c>
      <c r="AP114" s="35">
        <v>0</v>
      </c>
      <c r="AQ114" s="41">
        <v>0</v>
      </c>
      <c r="AR114" s="32">
        <v>0</v>
      </c>
      <c r="AS114" s="33">
        <v>0</v>
      </c>
      <c r="AT114" s="33">
        <v>0</v>
      </c>
      <c r="AU114" s="35">
        <v>0</v>
      </c>
      <c r="AV114" s="41">
        <v>1.869604976</v>
      </c>
      <c r="AW114" s="33">
        <v>0.020247739</v>
      </c>
      <c r="AX114" s="33">
        <v>0</v>
      </c>
      <c r="AY114" s="33">
        <v>0</v>
      </c>
      <c r="AZ114" s="35">
        <v>1.670940134</v>
      </c>
      <c r="BA114" s="38">
        <v>0</v>
      </c>
      <c r="BB114" s="68">
        <v>0</v>
      </c>
      <c r="BC114" s="38">
        <v>0</v>
      </c>
      <c r="BD114" s="38">
        <v>0</v>
      </c>
      <c r="BE114" s="39">
        <v>0</v>
      </c>
      <c r="BF114" s="38">
        <v>0.774975547</v>
      </c>
      <c r="BG114" s="68">
        <v>0.050718534</v>
      </c>
      <c r="BH114" s="38">
        <v>0</v>
      </c>
      <c r="BI114" s="38">
        <v>0</v>
      </c>
      <c r="BJ114" s="39">
        <v>0.211258242</v>
      </c>
      <c r="BK114" s="27">
        <v>16.346979465</v>
      </c>
    </row>
    <row r="115" spans="1:63" s="84" customFormat="1" ht="13.5" thickBot="1">
      <c r="A115" s="109"/>
      <c r="B115" s="110" t="s">
        <v>74</v>
      </c>
      <c r="C115" s="69">
        <f>SUM(C114)</f>
        <v>0</v>
      </c>
      <c r="D115" s="70">
        <f aca="true" t="shared" si="23" ref="D115:BK115">SUM(D114)</f>
        <v>6.080563558</v>
      </c>
      <c r="E115" s="70">
        <f t="shared" si="23"/>
        <v>0</v>
      </c>
      <c r="F115" s="70">
        <f t="shared" si="23"/>
        <v>0</v>
      </c>
      <c r="G115" s="71">
        <f t="shared" si="23"/>
        <v>0</v>
      </c>
      <c r="H115" s="72">
        <f t="shared" si="23"/>
        <v>1.559571358</v>
      </c>
      <c r="I115" s="70">
        <f t="shared" si="23"/>
        <v>0</v>
      </c>
      <c r="J115" s="70">
        <f t="shared" si="23"/>
        <v>0</v>
      </c>
      <c r="K115" s="70">
        <f t="shared" si="23"/>
        <v>0</v>
      </c>
      <c r="L115" s="71">
        <f t="shared" si="23"/>
        <v>2.85890412</v>
      </c>
      <c r="M115" s="72">
        <f t="shared" si="23"/>
        <v>0</v>
      </c>
      <c r="N115" s="70">
        <f t="shared" si="23"/>
        <v>0</v>
      </c>
      <c r="O115" s="70">
        <f t="shared" si="23"/>
        <v>0</v>
      </c>
      <c r="P115" s="70">
        <f t="shared" si="23"/>
        <v>0</v>
      </c>
      <c r="Q115" s="71">
        <f t="shared" si="23"/>
        <v>0</v>
      </c>
      <c r="R115" s="72">
        <f t="shared" si="23"/>
        <v>1.077507374</v>
      </c>
      <c r="S115" s="70">
        <f t="shared" si="23"/>
        <v>0</v>
      </c>
      <c r="T115" s="70">
        <f t="shared" si="23"/>
        <v>0</v>
      </c>
      <c r="U115" s="70">
        <f t="shared" si="23"/>
        <v>0</v>
      </c>
      <c r="V115" s="71">
        <f t="shared" si="23"/>
        <v>0.172687883</v>
      </c>
      <c r="W115" s="72">
        <f t="shared" si="23"/>
        <v>0</v>
      </c>
      <c r="X115" s="70">
        <f t="shared" si="23"/>
        <v>0</v>
      </c>
      <c r="Y115" s="70">
        <f t="shared" si="23"/>
        <v>0</v>
      </c>
      <c r="Z115" s="70">
        <f t="shared" si="23"/>
        <v>0</v>
      </c>
      <c r="AA115" s="71">
        <f t="shared" si="23"/>
        <v>0</v>
      </c>
      <c r="AB115" s="72">
        <f t="shared" si="23"/>
        <v>0</v>
      </c>
      <c r="AC115" s="70">
        <f t="shared" si="23"/>
        <v>0</v>
      </c>
      <c r="AD115" s="70">
        <f t="shared" si="23"/>
        <v>0</v>
      </c>
      <c r="AE115" s="70">
        <f t="shared" si="23"/>
        <v>0</v>
      </c>
      <c r="AF115" s="71">
        <f t="shared" si="23"/>
        <v>0</v>
      </c>
      <c r="AG115" s="72">
        <f t="shared" si="23"/>
        <v>0</v>
      </c>
      <c r="AH115" s="70">
        <f t="shared" si="23"/>
        <v>0</v>
      </c>
      <c r="AI115" s="70">
        <f t="shared" si="23"/>
        <v>0</v>
      </c>
      <c r="AJ115" s="70">
        <f t="shared" si="23"/>
        <v>0</v>
      </c>
      <c r="AK115" s="71">
        <f t="shared" si="23"/>
        <v>0</v>
      </c>
      <c r="AL115" s="72">
        <f t="shared" si="23"/>
        <v>0</v>
      </c>
      <c r="AM115" s="70">
        <f t="shared" si="23"/>
        <v>0</v>
      </c>
      <c r="AN115" s="70">
        <f t="shared" si="23"/>
        <v>0</v>
      </c>
      <c r="AO115" s="70">
        <f t="shared" si="23"/>
        <v>0</v>
      </c>
      <c r="AP115" s="71">
        <f t="shared" si="23"/>
        <v>0</v>
      </c>
      <c r="AQ115" s="72">
        <f t="shared" si="23"/>
        <v>0</v>
      </c>
      <c r="AR115" s="70">
        <f t="shared" si="23"/>
        <v>0</v>
      </c>
      <c r="AS115" s="70">
        <f t="shared" si="23"/>
        <v>0</v>
      </c>
      <c r="AT115" s="70">
        <f t="shared" si="23"/>
        <v>0</v>
      </c>
      <c r="AU115" s="71">
        <f t="shared" si="23"/>
        <v>0</v>
      </c>
      <c r="AV115" s="72">
        <f t="shared" si="23"/>
        <v>1.869604976</v>
      </c>
      <c r="AW115" s="70">
        <f t="shared" si="23"/>
        <v>0.020247739</v>
      </c>
      <c r="AX115" s="70">
        <f t="shared" si="23"/>
        <v>0</v>
      </c>
      <c r="AY115" s="70">
        <f t="shared" si="23"/>
        <v>0</v>
      </c>
      <c r="AZ115" s="71">
        <f t="shared" si="23"/>
        <v>1.670940134</v>
      </c>
      <c r="BA115" s="69">
        <f t="shared" si="23"/>
        <v>0</v>
      </c>
      <c r="BB115" s="70">
        <f t="shared" si="23"/>
        <v>0</v>
      </c>
      <c r="BC115" s="70">
        <f t="shared" si="23"/>
        <v>0</v>
      </c>
      <c r="BD115" s="70">
        <f t="shared" si="23"/>
        <v>0</v>
      </c>
      <c r="BE115" s="73">
        <f t="shared" si="23"/>
        <v>0</v>
      </c>
      <c r="BF115" s="72">
        <f t="shared" si="23"/>
        <v>0.774975547</v>
      </c>
      <c r="BG115" s="70">
        <f t="shared" si="23"/>
        <v>0.050718534</v>
      </c>
      <c r="BH115" s="70">
        <f t="shared" si="23"/>
        <v>0</v>
      </c>
      <c r="BI115" s="70">
        <f t="shared" si="23"/>
        <v>0</v>
      </c>
      <c r="BJ115" s="71">
        <f t="shared" si="23"/>
        <v>0.211258242</v>
      </c>
      <c r="BK115" s="28">
        <f t="shared" si="23"/>
        <v>16.346979465</v>
      </c>
    </row>
    <row r="116" spans="1:63" ht="6" customHeight="1">
      <c r="A116" s="2"/>
      <c r="B116" s="3"/>
      <c r="C116" s="4"/>
      <c r="D116" s="5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5"/>
      <c r="AS116" s="4"/>
      <c r="AT116" s="4"/>
      <c r="AU116" s="4"/>
      <c r="AV116" s="4"/>
      <c r="AW116" s="4"/>
      <c r="AX116" s="4"/>
      <c r="AY116" s="4"/>
      <c r="AZ116" s="4"/>
      <c r="BA116" s="4"/>
      <c r="BB116" s="5"/>
      <c r="BC116" s="4"/>
      <c r="BD116" s="4"/>
      <c r="BE116" s="4"/>
      <c r="BF116" s="4"/>
      <c r="BG116" s="5"/>
      <c r="BH116" s="4"/>
      <c r="BI116" s="4"/>
      <c r="BJ116" s="4"/>
      <c r="BK116" s="29"/>
    </row>
    <row r="117" spans="1:63" ht="12.75">
      <c r="A117" s="2"/>
      <c r="B117" s="2" t="s">
        <v>104</v>
      </c>
      <c r="C117" s="4"/>
      <c r="D117" s="4"/>
      <c r="E117" s="4"/>
      <c r="F117" s="4"/>
      <c r="G117" s="4"/>
      <c r="H117" s="4"/>
      <c r="I117" s="4"/>
      <c r="J117" s="4"/>
      <c r="K117" s="4"/>
      <c r="L117" s="7" t="s">
        <v>89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29"/>
    </row>
    <row r="118" spans="1:63" ht="12.75">
      <c r="A118" s="2"/>
      <c r="B118" s="2" t="s">
        <v>105</v>
      </c>
      <c r="C118" s="4"/>
      <c r="D118" s="4"/>
      <c r="E118" s="4"/>
      <c r="F118" s="4"/>
      <c r="G118" s="4"/>
      <c r="H118" s="4"/>
      <c r="I118" s="4"/>
      <c r="J118" s="4"/>
      <c r="K118" s="4"/>
      <c r="L118" s="8" t="s">
        <v>90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29"/>
    </row>
    <row r="119" spans="3:63" ht="12.75">
      <c r="C119" s="4"/>
      <c r="D119" s="4"/>
      <c r="E119" s="4"/>
      <c r="F119" s="4"/>
      <c r="G119" s="4"/>
      <c r="H119" s="4"/>
      <c r="I119" s="4"/>
      <c r="J119" s="4"/>
      <c r="K119" s="4"/>
      <c r="L119" s="8" t="s">
        <v>91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29"/>
    </row>
    <row r="120" spans="2:63" ht="12.75">
      <c r="B120" s="2" t="s">
        <v>96</v>
      </c>
      <c r="C120" s="4"/>
      <c r="D120" s="4"/>
      <c r="E120" s="4"/>
      <c r="F120" s="4"/>
      <c r="G120" s="4"/>
      <c r="H120" s="4"/>
      <c r="I120" s="4"/>
      <c r="J120" s="4"/>
      <c r="K120" s="4"/>
      <c r="L120" s="8" t="s">
        <v>92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29"/>
    </row>
    <row r="121" spans="2:63" ht="12.75">
      <c r="B121" s="2" t="s">
        <v>97</v>
      </c>
      <c r="C121" s="4"/>
      <c r="D121" s="4"/>
      <c r="E121" s="4"/>
      <c r="F121" s="4"/>
      <c r="G121" s="4"/>
      <c r="H121" s="4"/>
      <c r="I121" s="4"/>
      <c r="J121" s="4"/>
      <c r="K121" s="4"/>
      <c r="L121" s="8" t="s">
        <v>93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29"/>
    </row>
    <row r="122" spans="2:63" ht="12.75">
      <c r="B122" s="2"/>
      <c r="C122" s="4"/>
      <c r="D122" s="4"/>
      <c r="E122" s="4"/>
      <c r="F122" s="4"/>
      <c r="G122" s="4"/>
      <c r="H122" s="4"/>
      <c r="I122" s="4"/>
      <c r="J122" s="4"/>
      <c r="K122" s="4"/>
      <c r="L122" s="8" t="s">
        <v>94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29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25:BK25"/>
    <mergeCell ref="C28:BK28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46:BK46"/>
    <mergeCell ref="M3:V3"/>
    <mergeCell ref="C12:BK12"/>
    <mergeCell ref="C16:BK16"/>
    <mergeCell ref="C22:BK22"/>
    <mergeCell ref="C101:BK101"/>
    <mergeCell ref="C47:BK47"/>
    <mergeCell ref="C44:BK44"/>
    <mergeCell ref="C50:BK50"/>
    <mergeCell ref="C74:BK74"/>
    <mergeCell ref="C75:BK75"/>
    <mergeCell ref="C80:BK80"/>
    <mergeCell ref="C110:BK110"/>
    <mergeCell ref="A1:A5"/>
    <mergeCell ref="C76:BK76"/>
    <mergeCell ref="C112:BK112"/>
    <mergeCell ref="C113:BK113"/>
    <mergeCell ref="C81:BK81"/>
    <mergeCell ref="C82:BK82"/>
    <mergeCell ref="C85:BK85"/>
    <mergeCell ref="C99:BK99"/>
    <mergeCell ref="C100:BK100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5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2.28125" style="0" customWidth="1"/>
    <col min="2" max="2" width="7.00390625" style="0" customWidth="1"/>
    <col min="3" max="3" width="25.28125" style="0" bestFit="1" customWidth="1"/>
    <col min="4" max="4" width="15.42187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28125" style="0" customWidth="1"/>
    <col min="12" max="12" width="19.8515625" style="0" bestFit="1" customWidth="1"/>
    <col min="63" max="63" width="11.57421875" style="0" customWidth="1"/>
  </cols>
  <sheetData>
    <row r="1" s="111" customFormat="1" ht="12.75"/>
    <row r="2" spans="2:12" s="111" customFormat="1" ht="12.75">
      <c r="B2" s="152" t="s">
        <v>174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2:12" s="111" customFormat="1" ht="12.75">
      <c r="B3" s="152" t="s">
        <v>119</v>
      </c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2:12" s="117" customFormat="1" ht="30">
      <c r="B4" s="115" t="s">
        <v>66</v>
      </c>
      <c r="C4" s="116" t="s">
        <v>32</v>
      </c>
      <c r="D4" s="116" t="s">
        <v>78</v>
      </c>
      <c r="E4" s="116" t="s">
        <v>79</v>
      </c>
      <c r="F4" s="116" t="s">
        <v>7</v>
      </c>
      <c r="G4" s="116" t="s">
        <v>8</v>
      </c>
      <c r="H4" s="116" t="s">
        <v>21</v>
      </c>
      <c r="I4" s="116" t="s">
        <v>84</v>
      </c>
      <c r="J4" s="116" t="s">
        <v>85</v>
      </c>
      <c r="K4" s="116" t="s">
        <v>65</v>
      </c>
      <c r="L4" s="116" t="s">
        <v>86</v>
      </c>
    </row>
    <row r="5" spans="2:12" s="111" customFormat="1" ht="12.75">
      <c r="B5" s="74">
        <v>1</v>
      </c>
      <c r="C5" s="75" t="s">
        <v>33</v>
      </c>
      <c r="D5" s="81">
        <v>0.00986394</v>
      </c>
      <c r="E5" s="82">
        <v>0.002923834</v>
      </c>
      <c r="F5" s="82">
        <v>7.253802664</v>
      </c>
      <c r="G5" s="82">
        <v>0.306243853</v>
      </c>
      <c r="H5" s="82">
        <v>0.0977332</v>
      </c>
      <c r="I5" s="82">
        <v>6.337982243593434E-05</v>
      </c>
      <c r="J5" s="76">
        <v>0.048627418201642396</v>
      </c>
      <c r="K5" s="77">
        <v>7.719258289024078</v>
      </c>
      <c r="L5" s="82">
        <v>0.000664882</v>
      </c>
    </row>
    <row r="6" spans="2:12" s="111" customFormat="1" ht="12.75">
      <c r="B6" s="74">
        <v>2</v>
      </c>
      <c r="C6" s="78" t="s">
        <v>34</v>
      </c>
      <c r="D6" s="82">
        <v>118.500002789</v>
      </c>
      <c r="E6" s="82">
        <v>79.45879316</v>
      </c>
      <c r="F6" s="82">
        <v>1649.19898352</v>
      </c>
      <c r="G6" s="82">
        <v>149.531363872</v>
      </c>
      <c r="H6" s="82">
        <v>29.009997305</v>
      </c>
      <c r="I6" s="82">
        <v>0.04584665882933905</v>
      </c>
      <c r="J6" s="76">
        <v>5.521406377738072</v>
      </c>
      <c r="K6" s="77">
        <v>2031.2663936825672</v>
      </c>
      <c r="L6" s="82">
        <v>0.230208134</v>
      </c>
    </row>
    <row r="7" spans="2:12" s="111" customFormat="1" ht="12.75">
      <c r="B7" s="74">
        <v>3</v>
      </c>
      <c r="C7" s="75" t="s">
        <v>35</v>
      </c>
      <c r="D7" s="82">
        <v>0.02303583</v>
      </c>
      <c r="E7" s="82">
        <v>0.10828978</v>
      </c>
      <c r="F7" s="82">
        <v>16.10369939</v>
      </c>
      <c r="G7" s="82">
        <v>0.885382044</v>
      </c>
      <c r="H7" s="82">
        <v>0.095097321</v>
      </c>
      <c r="I7" s="82">
        <v>0</v>
      </c>
      <c r="J7" s="76">
        <v>0.010515750347371131</v>
      </c>
      <c r="K7" s="77">
        <v>17.22602011534737</v>
      </c>
      <c r="L7" s="82">
        <v>0.000530685</v>
      </c>
    </row>
    <row r="8" spans="2:12" s="111" customFormat="1" ht="12.75">
      <c r="B8" s="74">
        <v>4</v>
      </c>
      <c r="C8" s="78" t="s">
        <v>36</v>
      </c>
      <c r="D8" s="82">
        <v>46.123818003</v>
      </c>
      <c r="E8" s="82">
        <v>56.421496942</v>
      </c>
      <c r="F8" s="82">
        <v>727.866499989</v>
      </c>
      <c r="G8" s="82">
        <v>43.495446256</v>
      </c>
      <c r="H8" s="82">
        <v>11.308440785</v>
      </c>
      <c r="I8" s="82">
        <v>0.010711189991672903</v>
      </c>
      <c r="J8" s="76">
        <v>3.710146340363803</v>
      </c>
      <c r="K8" s="77">
        <v>888.9365595053555</v>
      </c>
      <c r="L8" s="82">
        <v>0.118097301</v>
      </c>
    </row>
    <row r="9" spans="2:12" s="111" customFormat="1" ht="12.75">
      <c r="B9" s="74">
        <v>5</v>
      </c>
      <c r="C9" s="78" t="s">
        <v>37</v>
      </c>
      <c r="D9" s="82">
        <v>4.969068085</v>
      </c>
      <c r="E9" s="82">
        <v>29.11832014</v>
      </c>
      <c r="F9" s="82">
        <v>1038.241773191</v>
      </c>
      <c r="G9" s="82">
        <v>75.797547994</v>
      </c>
      <c r="H9" s="82">
        <v>18.829178549</v>
      </c>
      <c r="I9" s="82">
        <v>0.017054934037305968</v>
      </c>
      <c r="J9" s="76">
        <v>1.6655440743604546</v>
      </c>
      <c r="K9" s="77">
        <v>1168.638486967398</v>
      </c>
      <c r="L9" s="82">
        <v>0.096261455</v>
      </c>
    </row>
    <row r="10" spans="2:12" s="111" customFormat="1" ht="12.75">
      <c r="B10" s="74">
        <v>6</v>
      </c>
      <c r="C10" s="78" t="s">
        <v>38</v>
      </c>
      <c r="D10" s="82">
        <v>4.648396135</v>
      </c>
      <c r="E10" s="82">
        <v>48.748988723</v>
      </c>
      <c r="F10" s="82">
        <v>347.959618778</v>
      </c>
      <c r="G10" s="82">
        <v>33.319924141</v>
      </c>
      <c r="H10" s="82">
        <v>11.052214417</v>
      </c>
      <c r="I10" s="82">
        <v>0.02166437566901028</v>
      </c>
      <c r="J10" s="76">
        <v>5.486893296661872</v>
      </c>
      <c r="K10" s="77">
        <v>451.2376998663309</v>
      </c>
      <c r="L10" s="82">
        <v>0.016541027</v>
      </c>
    </row>
    <row r="11" spans="2:12" s="111" customFormat="1" ht="12.75">
      <c r="B11" s="74">
        <v>7</v>
      </c>
      <c r="C11" s="78" t="s">
        <v>39</v>
      </c>
      <c r="D11" s="82">
        <v>23.598600598</v>
      </c>
      <c r="E11" s="82">
        <v>40.716305147</v>
      </c>
      <c r="F11" s="82">
        <v>755.650548652</v>
      </c>
      <c r="G11" s="82">
        <v>109.993953931</v>
      </c>
      <c r="H11" s="82">
        <v>15.709864906</v>
      </c>
      <c r="I11" s="82">
        <v>0.021779611709802884</v>
      </c>
      <c r="J11" s="76">
        <v>4.168873263894626</v>
      </c>
      <c r="K11" s="77">
        <v>949.8599261096044</v>
      </c>
      <c r="L11" s="82">
        <v>0.0442437</v>
      </c>
    </row>
    <row r="12" spans="2:12" s="111" customFormat="1" ht="12.75">
      <c r="B12" s="74">
        <v>8</v>
      </c>
      <c r="C12" s="75" t="s">
        <v>40</v>
      </c>
      <c r="D12" s="82">
        <v>0.230841398</v>
      </c>
      <c r="E12" s="82">
        <v>11.342996276</v>
      </c>
      <c r="F12" s="82">
        <v>32.750565249</v>
      </c>
      <c r="G12" s="82">
        <v>3.2722535170000002</v>
      </c>
      <c r="H12" s="82">
        <v>0.686872603</v>
      </c>
      <c r="I12" s="82">
        <v>0</v>
      </c>
      <c r="J12" s="76">
        <v>0.007066515214611756</v>
      </c>
      <c r="K12" s="77">
        <v>48.290595558214605</v>
      </c>
      <c r="L12" s="82">
        <v>0.002530967</v>
      </c>
    </row>
    <row r="13" spans="2:12" s="111" customFormat="1" ht="12.75">
      <c r="B13" s="74">
        <v>9</v>
      </c>
      <c r="C13" s="75" t="s">
        <v>41</v>
      </c>
      <c r="D13" s="82">
        <v>0.104994152</v>
      </c>
      <c r="E13" s="82">
        <v>0.533558993</v>
      </c>
      <c r="F13" s="82">
        <v>19.094666603</v>
      </c>
      <c r="G13" s="82">
        <v>1.224514421</v>
      </c>
      <c r="H13" s="82">
        <v>0.07716997</v>
      </c>
      <c r="I13" s="82">
        <v>0</v>
      </c>
      <c r="J13" s="76">
        <v>0</v>
      </c>
      <c r="K13" s="77">
        <v>21.034904139</v>
      </c>
      <c r="L13" s="82">
        <v>0</v>
      </c>
    </row>
    <row r="14" spans="2:12" s="111" customFormat="1" ht="12.75">
      <c r="B14" s="74">
        <v>10</v>
      </c>
      <c r="C14" s="78" t="s">
        <v>42</v>
      </c>
      <c r="D14" s="82">
        <v>36.270688709</v>
      </c>
      <c r="E14" s="82">
        <v>164.24725068</v>
      </c>
      <c r="F14" s="82">
        <v>947.309398811</v>
      </c>
      <c r="G14" s="82">
        <v>144.417368219</v>
      </c>
      <c r="H14" s="82">
        <v>8.455014192</v>
      </c>
      <c r="I14" s="82">
        <v>0.025559353847800427</v>
      </c>
      <c r="J14" s="76">
        <v>0.9211302414932286</v>
      </c>
      <c r="K14" s="77">
        <v>1301.646410206341</v>
      </c>
      <c r="L14" s="82">
        <v>0.072231324</v>
      </c>
    </row>
    <row r="15" spans="2:12" s="111" customFormat="1" ht="12.75">
      <c r="B15" s="74">
        <v>11</v>
      </c>
      <c r="C15" s="78" t="s">
        <v>43</v>
      </c>
      <c r="D15" s="82">
        <v>494.01406325</v>
      </c>
      <c r="E15" s="82">
        <v>1293.904065115</v>
      </c>
      <c r="F15" s="82">
        <v>8626.049329829</v>
      </c>
      <c r="G15" s="82">
        <v>1036.811908094</v>
      </c>
      <c r="H15" s="82">
        <v>148.160805626</v>
      </c>
      <c r="I15" s="82">
        <v>0.10243331666054913</v>
      </c>
      <c r="J15" s="76">
        <v>52.40838053066564</v>
      </c>
      <c r="K15" s="77">
        <v>11651.450985761325</v>
      </c>
      <c r="L15" s="82">
        <v>0.369640558</v>
      </c>
    </row>
    <row r="16" spans="2:12" s="111" customFormat="1" ht="12.75">
      <c r="B16" s="74">
        <v>12</v>
      </c>
      <c r="C16" s="78" t="s">
        <v>44</v>
      </c>
      <c r="D16" s="82">
        <v>725.302190082</v>
      </c>
      <c r="E16" s="82">
        <v>888.831680178</v>
      </c>
      <c r="F16" s="82">
        <v>2500.689065913</v>
      </c>
      <c r="G16" s="82">
        <v>187.850846461</v>
      </c>
      <c r="H16" s="82">
        <v>74.785399389</v>
      </c>
      <c r="I16" s="82">
        <v>0.11491914168042819</v>
      </c>
      <c r="J16" s="76">
        <v>38.588963682579134</v>
      </c>
      <c r="K16" s="77">
        <v>4416.163064847261</v>
      </c>
      <c r="L16" s="82">
        <v>0.247146936</v>
      </c>
    </row>
    <row r="17" spans="2:12" s="111" customFormat="1" ht="12.75">
      <c r="B17" s="74">
        <v>13</v>
      </c>
      <c r="C17" s="78" t="s">
        <v>45</v>
      </c>
      <c r="D17" s="82">
        <v>1.821777674</v>
      </c>
      <c r="E17" s="82">
        <v>4.696339833</v>
      </c>
      <c r="F17" s="82">
        <v>158.022552512</v>
      </c>
      <c r="G17" s="82">
        <v>9.210680559</v>
      </c>
      <c r="H17" s="82">
        <v>2.942144604</v>
      </c>
      <c r="I17" s="82">
        <v>0.0021088195465047243</v>
      </c>
      <c r="J17" s="76">
        <v>0.22957736028430734</v>
      </c>
      <c r="K17" s="77">
        <v>176.9251813618308</v>
      </c>
      <c r="L17" s="82">
        <v>0.009621934</v>
      </c>
    </row>
    <row r="18" spans="2:12" s="111" customFormat="1" ht="12.75">
      <c r="B18" s="74">
        <v>14</v>
      </c>
      <c r="C18" s="78" t="s">
        <v>46</v>
      </c>
      <c r="D18" s="82">
        <v>0.667276396</v>
      </c>
      <c r="E18" s="82">
        <v>2.223954252</v>
      </c>
      <c r="F18" s="82">
        <v>78.249594645</v>
      </c>
      <c r="G18" s="82">
        <v>3.148018323</v>
      </c>
      <c r="H18" s="82">
        <v>1.484335719</v>
      </c>
      <c r="I18" s="82">
        <v>0.0019359654853158123</v>
      </c>
      <c r="J18" s="76">
        <v>0.14650884536020875</v>
      </c>
      <c r="K18" s="77">
        <v>85.92162414584553</v>
      </c>
      <c r="L18" s="82">
        <v>0.010647595</v>
      </c>
    </row>
    <row r="19" spans="2:12" s="111" customFormat="1" ht="12.75">
      <c r="B19" s="74">
        <v>15</v>
      </c>
      <c r="C19" s="78" t="s">
        <v>47</v>
      </c>
      <c r="D19" s="82">
        <v>9.799528512</v>
      </c>
      <c r="E19" s="82">
        <v>53.121415959</v>
      </c>
      <c r="F19" s="82">
        <v>1276.146530273</v>
      </c>
      <c r="G19" s="82">
        <v>175.372607492</v>
      </c>
      <c r="H19" s="82">
        <v>23.152421735</v>
      </c>
      <c r="I19" s="82">
        <v>0.010042820955075778</v>
      </c>
      <c r="J19" s="76">
        <v>3.995655810652889</v>
      </c>
      <c r="K19" s="77">
        <v>1541.598202602608</v>
      </c>
      <c r="L19" s="82">
        <v>0.086380513</v>
      </c>
    </row>
    <row r="20" spans="2:12" s="111" customFormat="1" ht="12.75">
      <c r="B20" s="74">
        <v>16</v>
      </c>
      <c r="C20" s="78" t="s">
        <v>48</v>
      </c>
      <c r="D20" s="82">
        <v>1705.368761768</v>
      </c>
      <c r="E20" s="82">
        <v>1343.25588315</v>
      </c>
      <c r="F20" s="82">
        <v>7468.571368276</v>
      </c>
      <c r="G20" s="82">
        <v>511.268171182</v>
      </c>
      <c r="H20" s="82">
        <v>184.073850792</v>
      </c>
      <c r="I20" s="82">
        <v>0.15633497474129143</v>
      </c>
      <c r="J20" s="76">
        <v>43.06648663824869</v>
      </c>
      <c r="K20" s="77">
        <v>11255.76085678099</v>
      </c>
      <c r="L20" s="82">
        <v>0.405545879</v>
      </c>
    </row>
    <row r="21" spans="2:12" s="111" customFormat="1" ht="12.75">
      <c r="B21" s="74">
        <v>17</v>
      </c>
      <c r="C21" s="75" t="s">
        <v>49</v>
      </c>
      <c r="D21" s="82">
        <v>282.66320525</v>
      </c>
      <c r="E21" s="82">
        <v>134.047812199</v>
      </c>
      <c r="F21" s="82">
        <v>1657.316003339</v>
      </c>
      <c r="G21" s="82">
        <v>158.28251768</v>
      </c>
      <c r="H21" s="82">
        <v>29.603836989</v>
      </c>
      <c r="I21" s="82">
        <v>0.050940091832372324</v>
      </c>
      <c r="J21" s="76">
        <v>14.012571538622158</v>
      </c>
      <c r="K21" s="77">
        <v>2275.9768870874545</v>
      </c>
      <c r="L21" s="82">
        <v>0.308822742</v>
      </c>
    </row>
    <row r="22" spans="2:12" s="111" customFormat="1" ht="12.75">
      <c r="B22" s="74">
        <v>18</v>
      </c>
      <c r="C22" s="78" t="s">
        <v>50</v>
      </c>
      <c r="D22" s="82">
        <v>0.000220539</v>
      </c>
      <c r="E22" s="82">
        <v>0</v>
      </c>
      <c r="F22" s="82">
        <v>0.355611643</v>
      </c>
      <c r="G22" s="82">
        <v>0.006482068</v>
      </c>
      <c r="H22" s="82">
        <v>0.068088166</v>
      </c>
      <c r="I22" s="82">
        <v>0</v>
      </c>
      <c r="J22" s="76">
        <v>0</v>
      </c>
      <c r="K22" s="77">
        <v>0.430402416</v>
      </c>
      <c r="L22" s="82">
        <v>0</v>
      </c>
    </row>
    <row r="23" spans="2:12" s="111" customFormat="1" ht="12.75">
      <c r="B23" s="74">
        <v>19</v>
      </c>
      <c r="C23" s="78" t="s">
        <v>51</v>
      </c>
      <c r="D23" s="82">
        <v>236.94951826</v>
      </c>
      <c r="E23" s="82">
        <v>103.008624414</v>
      </c>
      <c r="F23" s="82">
        <v>1933.518138289</v>
      </c>
      <c r="G23" s="82">
        <v>213.23604118</v>
      </c>
      <c r="H23" s="82">
        <v>28.962051877</v>
      </c>
      <c r="I23" s="82">
        <v>0.05465069234589429</v>
      </c>
      <c r="J23" s="76">
        <v>8.005834757011286</v>
      </c>
      <c r="K23" s="77">
        <v>2523.734859469357</v>
      </c>
      <c r="L23" s="82">
        <v>0.291632892</v>
      </c>
    </row>
    <row r="24" spans="2:12" s="111" customFormat="1" ht="12.75">
      <c r="B24" s="74">
        <v>20</v>
      </c>
      <c r="C24" s="75" t="s">
        <v>52</v>
      </c>
      <c r="D24" s="82">
        <v>13475.757135266</v>
      </c>
      <c r="E24" s="82">
        <v>9703.671913761158</v>
      </c>
      <c r="F24" s="82">
        <v>29907.088591231</v>
      </c>
      <c r="G24" s="82">
        <v>4268.441576713896</v>
      </c>
      <c r="H24" s="82">
        <v>1321.466302961</v>
      </c>
      <c r="I24" s="82">
        <v>258.1440174362528</v>
      </c>
      <c r="J24" s="77">
        <v>1629.4924636844717</v>
      </c>
      <c r="K24" s="77">
        <v>60564.06200105378</v>
      </c>
      <c r="L24" s="82">
        <v>9.786387405</v>
      </c>
    </row>
    <row r="25" spans="2:12" s="111" customFormat="1" ht="12.75">
      <c r="B25" s="74">
        <v>21</v>
      </c>
      <c r="C25" s="78" t="s">
        <v>53</v>
      </c>
      <c r="D25" s="82">
        <v>0.29184209</v>
      </c>
      <c r="E25" s="82">
        <v>0.18013834</v>
      </c>
      <c r="F25" s="82">
        <v>13.744372974</v>
      </c>
      <c r="G25" s="82">
        <v>0.659161174</v>
      </c>
      <c r="H25" s="82">
        <v>0.152453438</v>
      </c>
      <c r="I25" s="82">
        <v>0</v>
      </c>
      <c r="J25" s="76">
        <v>0.0008504103948051246</v>
      </c>
      <c r="K25" s="77">
        <v>15.028818426394805</v>
      </c>
      <c r="L25" s="82">
        <v>0.0014319</v>
      </c>
    </row>
    <row r="26" spans="2:12" s="111" customFormat="1" ht="12.75">
      <c r="B26" s="74">
        <v>22</v>
      </c>
      <c r="C26" s="75" t="s">
        <v>54</v>
      </c>
      <c r="D26" s="82">
        <v>1.799102915</v>
      </c>
      <c r="E26" s="82">
        <v>4.025756296</v>
      </c>
      <c r="F26" s="82">
        <v>31.913650372</v>
      </c>
      <c r="G26" s="82">
        <v>1.601476676</v>
      </c>
      <c r="H26" s="82">
        <v>0.437103978</v>
      </c>
      <c r="I26" s="82">
        <v>9.21888326340863E-05</v>
      </c>
      <c r="J26" s="76">
        <v>0.05845026062870356</v>
      </c>
      <c r="K26" s="77">
        <v>39.83563268646133</v>
      </c>
      <c r="L26" s="82">
        <v>0.05567746</v>
      </c>
    </row>
    <row r="27" spans="2:12" s="111" customFormat="1" ht="12.75">
      <c r="B27" s="74">
        <v>23</v>
      </c>
      <c r="C27" s="75" t="s">
        <v>55</v>
      </c>
      <c r="D27" s="82">
        <v>0.004515076</v>
      </c>
      <c r="E27" s="82">
        <v>1.116029111</v>
      </c>
      <c r="F27" s="82">
        <v>3.161708436</v>
      </c>
      <c r="G27" s="82">
        <v>0.424892399</v>
      </c>
      <c r="H27" s="82">
        <v>0.050746158</v>
      </c>
      <c r="I27" s="82">
        <v>0</v>
      </c>
      <c r="J27" s="76">
        <v>0</v>
      </c>
      <c r="K27" s="77">
        <v>4.75789118</v>
      </c>
      <c r="L27" s="82">
        <v>1.0124E-05</v>
      </c>
    </row>
    <row r="28" spans="2:12" s="111" customFormat="1" ht="12.75">
      <c r="B28" s="74">
        <v>24</v>
      </c>
      <c r="C28" s="78" t="s">
        <v>56</v>
      </c>
      <c r="D28" s="82">
        <v>0.079262056</v>
      </c>
      <c r="E28" s="82">
        <v>0.06757775</v>
      </c>
      <c r="F28" s="82">
        <v>16.864296811</v>
      </c>
      <c r="G28" s="82">
        <v>1.240400897</v>
      </c>
      <c r="H28" s="82">
        <v>0.401056684</v>
      </c>
      <c r="I28" s="82">
        <v>2.8809010198151966E-05</v>
      </c>
      <c r="J28" s="76">
        <v>0.545737491342705</v>
      </c>
      <c r="K28" s="77">
        <v>19.198360498352905</v>
      </c>
      <c r="L28" s="82">
        <v>0.000172405</v>
      </c>
    </row>
    <row r="29" spans="2:12" s="111" customFormat="1" ht="12.75">
      <c r="B29" s="74">
        <v>25</v>
      </c>
      <c r="C29" s="78" t="s">
        <v>99</v>
      </c>
      <c r="D29" s="82">
        <v>2607.093035569</v>
      </c>
      <c r="E29" s="82">
        <v>4152.874418075</v>
      </c>
      <c r="F29" s="82">
        <v>6236.210863545</v>
      </c>
      <c r="G29" s="82">
        <v>540.299011373</v>
      </c>
      <c r="H29" s="82">
        <v>202.232130932</v>
      </c>
      <c r="I29" s="82">
        <v>0.17627657160045224</v>
      </c>
      <c r="J29" s="76">
        <v>46.49813451326755</v>
      </c>
      <c r="K29" s="77">
        <v>13785.383870578868</v>
      </c>
      <c r="L29" s="82">
        <v>0.745633436</v>
      </c>
    </row>
    <row r="30" spans="2:12" s="111" customFormat="1" ht="12.75">
      <c r="B30" s="74">
        <v>26</v>
      </c>
      <c r="C30" s="78" t="s">
        <v>100</v>
      </c>
      <c r="D30" s="82">
        <v>54.894621372</v>
      </c>
      <c r="E30" s="82">
        <v>47.796893991</v>
      </c>
      <c r="F30" s="82">
        <v>905.07095531</v>
      </c>
      <c r="G30" s="82">
        <v>116.620062629</v>
      </c>
      <c r="H30" s="82">
        <v>16.806888419</v>
      </c>
      <c r="I30" s="82">
        <v>0.023565770342088316</v>
      </c>
      <c r="J30" s="76">
        <v>6.929177919492189</v>
      </c>
      <c r="K30" s="77">
        <v>1148.142165410834</v>
      </c>
      <c r="L30" s="82">
        <v>0.10385593</v>
      </c>
    </row>
    <row r="31" spans="2:12" s="111" customFormat="1" ht="12.75">
      <c r="B31" s="74">
        <v>27</v>
      </c>
      <c r="C31" s="78" t="s">
        <v>15</v>
      </c>
      <c r="D31" s="82">
        <v>437.605457812</v>
      </c>
      <c r="E31" s="82">
        <v>492.999485884</v>
      </c>
      <c r="F31" s="82">
        <v>5607.094339532</v>
      </c>
      <c r="G31" s="82">
        <v>574.810978704</v>
      </c>
      <c r="H31" s="82">
        <v>162.499155041</v>
      </c>
      <c r="I31" s="82">
        <v>0</v>
      </c>
      <c r="J31" s="76">
        <v>0</v>
      </c>
      <c r="K31" s="77">
        <v>7275.009416973</v>
      </c>
      <c r="L31" s="82">
        <v>0.408777833</v>
      </c>
    </row>
    <row r="32" spans="2:12" s="111" customFormat="1" ht="12.75">
      <c r="B32" s="74">
        <v>28</v>
      </c>
      <c r="C32" s="78" t="s">
        <v>101</v>
      </c>
      <c r="D32" s="82">
        <v>1.156724696</v>
      </c>
      <c r="E32" s="82">
        <v>2.107689339</v>
      </c>
      <c r="F32" s="82">
        <v>84.635925532</v>
      </c>
      <c r="G32" s="82">
        <v>2.926383189</v>
      </c>
      <c r="H32" s="82">
        <v>3.056262923</v>
      </c>
      <c r="I32" s="82">
        <v>0.00542761752133183</v>
      </c>
      <c r="J32" s="76">
        <v>0.4939247536250266</v>
      </c>
      <c r="K32" s="77">
        <v>94.38233805014637</v>
      </c>
      <c r="L32" s="82">
        <v>0.001249165</v>
      </c>
    </row>
    <row r="33" spans="2:12" s="111" customFormat="1" ht="12.75">
      <c r="B33" s="74">
        <v>29</v>
      </c>
      <c r="C33" s="78" t="s">
        <v>57</v>
      </c>
      <c r="D33" s="82">
        <v>21.896891651</v>
      </c>
      <c r="E33" s="82">
        <v>91.55215205</v>
      </c>
      <c r="F33" s="82">
        <v>1444.811732539</v>
      </c>
      <c r="G33" s="82">
        <v>88.387156522</v>
      </c>
      <c r="H33" s="82">
        <v>21.37764964</v>
      </c>
      <c r="I33" s="82">
        <v>0.11213619129528672</v>
      </c>
      <c r="J33" s="76">
        <v>3.424403381566111</v>
      </c>
      <c r="K33" s="77">
        <v>1671.5621219748616</v>
      </c>
      <c r="L33" s="82">
        <v>0.13401314</v>
      </c>
    </row>
    <row r="34" spans="2:12" s="111" customFormat="1" ht="12.75">
      <c r="B34" s="74">
        <v>30</v>
      </c>
      <c r="C34" s="78" t="s">
        <v>58</v>
      </c>
      <c r="D34" s="82">
        <v>87.042003204</v>
      </c>
      <c r="E34" s="82">
        <v>286.088916555</v>
      </c>
      <c r="F34" s="82">
        <v>2828.807935622</v>
      </c>
      <c r="G34" s="82">
        <v>160.951142723</v>
      </c>
      <c r="H34" s="82">
        <v>33.606882384</v>
      </c>
      <c r="I34" s="82">
        <v>0.06076972611198178</v>
      </c>
      <c r="J34" s="76">
        <v>8.391372786599652</v>
      </c>
      <c r="K34" s="77">
        <v>3404.949023000712</v>
      </c>
      <c r="L34" s="82">
        <v>0.528068819</v>
      </c>
    </row>
    <row r="35" spans="2:12" s="111" customFormat="1" ht="12.75">
      <c r="B35" s="74">
        <v>31</v>
      </c>
      <c r="C35" s="75" t="s">
        <v>59</v>
      </c>
      <c r="D35" s="82">
        <v>0.529316935</v>
      </c>
      <c r="E35" s="82">
        <v>11.053554569</v>
      </c>
      <c r="F35" s="82">
        <v>34.970414675</v>
      </c>
      <c r="G35" s="82">
        <v>4.903652767</v>
      </c>
      <c r="H35" s="82">
        <v>0.280170075</v>
      </c>
      <c r="I35" s="82">
        <v>0</v>
      </c>
      <c r="J35" s="76">
        <v>0.03694152560588682</v>
      </c>
      <c r="K35" s="77">
        <v>51.774050546605885</v>
      </c>
      <c r="L35" s="82">
        <v>0.000213865</v>
      </c>
    </row>
    <row r="36" spans="2:12" s="111" customFormat="1" ht="12.75">
      <c r="B36" s="74">
        <v>32</v>
      </c>
      <c r="C36" s="78" t="s">
        <v>60</v>
      </c>
      <c r="D36" s="82">
        <v>1517.311985032</v>
      </c>
      <c r="E36" s="82">
        <v>839.794169195</v>
      </c>
      <c r="F36" s="82">
        <v>4206.431585475</v>
      </c>
      <c r="G36" s="82">
        <v>496.755352761</v>
      </c>
      <c r="H36" s="82">
        <v>131.080061838</v>
      </c>
      <c r="I36" s="82">
        <v>0.19921430552022085</v>
      </c>
      <c r="J36" s="76">
        <v>42.563608705637215</v>
      </c>
      <c r="K36" s="77">
        <v>7234.135977312158</v>
      </c>
      <c r="L36" s="82">
        <v>1.465977382</v>
      </c>
    </row>
    <row r="37" spans="2:12" s="111" customFormat="1" ht="12.75">
      <c r="B37" s="74">
        <v>33</v>
      </c>
      <c r="C37" s="78" t="s">
        <v>95</v>
      </c>
      <c r="D37" s="82">
        <v>18.820447163</v>
      </c>
      <c r="E37" s="82">
        <v>8.024617613</v>
      </c>
      <c r="F37" s="82">
        <v>140.841167878</v>
      </c>
      <c r="G37" s="83">
        <v>6.342749847</v>
      </c>
      <c r="H37" s="83">
        <v>1.804210848</v>
      </c>
      <c r="I37" s="82">
        <v>0.08838028148589062</v>
      </c>
      <c r="J37" s="76">
        <v>18.635485513984218</v>
      </c>
      <c r="K37" s="77">
        <v>194.55705914447006</v>
      </c>
      <c r="L37" s="82">
        <v>0.00638</v>
      </c>
    </row>
    <row r="38" spans="2:12" s="111" customFormat="1" ht="12.75">
      <c r="B38" s="74">
        <v>34</v>
      </c>
      <c r="C38" s="78" t="s">
        <v>61</v>
      </c>
      <c r="D38" s="82">
        <v>0.123953021</v>
      </c>
      <c r="E38" s="82">
        <v>0.249336577</v>
      </c>
      <c r="F38" s="82">
        <v>14.029018331</v>
      </c>
      <c r="G38" s="82">
        <v>0.316630954</v>
      </c>
      <c r="H38" s="82">
        <v>0.198822956</v>
      </c>
      <c r="I38" s="82">
        <v>0</v>
      </c>
      <c r="J38" s="76">
        <v>0.07732314690972965</v>
      </c>
      <c r="K38" s="77">
        <v>14.995084985909731</v>
      </c>
      <c r="L38" s="82">
        <v>0.002000601</v>
      </c>
    </row>
    <row r="39" spans="2:12" s="111" customFormat="1" ht="12.75">
      <c r="B39" s="74">
        <v>35</v>
      </c>
      <c r="C39" s="78" t="s">
        <v>62</v>
      </c>
      <c r="D39" s="82">
        <v>460.637334875</v>
      </c>
      <c r="E39" s="82">
        <v>730.795707457</v>
      </c>
      <c r="F39" s="82">
        <v>5161.328602514</v>
      </c>
      <c r="G39" s="82">
        <v>507.187052114</v>
      </c>
      <c r="H39" s="82">
        <v>77.620161119</v>
      </c>
      <c r="I39" s="82">
        <v>0.22452014007827767</v>
      </c>
      <c r="J39" s="76">
        <v>34.986113691616694</v>
      </c>
      <c r="K39" s="77">
        <v>6972.779491910695</v>
      </c>
      <c r="L39" s="82">
        <v>0.440572603</v>
      </c>
    </row>
    <row r="40" spans="2:12" s="111" customFormat="1" ht="12.75">
      <c r="B40" s="74">
        <v>36</v>
      </c>
      <c r="C40" s="78" t="s">
        <v>63</v>
      </c>
      <c r="D40" s="82">
        <v>25.73186291</v>
      </c>
      <c r="E40" s="82">
        <v>48.040345046</v>
      </c>
      <c r="F40" s="82">
        <v>665.092468558</v>
      </c>
      <c r="G40" s="82">
        <v>52.050786408</v>
      </c>
      <c r="H40" s="82">
        <v>8.09612114</v>
      </c>
      <c r="I40" s="82">
        <v>0.009455117147033478</v>
      </c>
      <c r="J40" s="76">
        <v>1.0380387142055527</v>
      </c>
      <c r="K40" s="77">
        <v>800.0590778933525</v>
      </c>
      <c r="L40" s="82">
        <v>0.139582695</v>
      </c>
    </row>
    <row r="41" spans="2:12" s="111" customFormat="1" ht="12.75">
      <c r="B41" s="74">
        <v>37</v>
      </c>
      <c r="C41" s="78" t="s">
        <v>64</v>
      </c>
      <c r="D41" s="82">
        <v>1324.826191649</v>
      </c>
      <c r="E41" s="82">
        <v>1120.603429179</v>
      </c>
      <c r="F41" s="82">
        <v>4391.417266844</v>
      </c>
      <c r="G41" s="82">
        <v>526.016749462</v>
      </c>
      <c r="H41" s="82">
        <v>94.467749089</v>
      </c>
      <c r="I41" s="82">
        <v>0.07522608742941442</v>
      </c>
      <c r="J41" s="76">
        <v>106.81588497729498</v>
      </c>
      <c r="K41" s="77">
        <v>7564.222497287725</v>
      </c>
      <c r="L41" s="82">
        <v>0.216226178</v>
      </c>
    </row>
    <row r="42" spans="2:12" s="111" customFormat="1" ht="15">
      <c r="B42" s="112" t="s">
        <v>11</v>
      </c>
      <c r="C42" s="79"/>
      <c r="D42" s="80">
        <f aca="true" t="shared" si="0" ref="D42:L42">SUM(D5:D41)</f>
        <v>23726.667534661996</v>
      </c>
      <c r="E42" s="80">
        <f t="shared" si="0"/>
        <v>21794.830829563154</v>
      </c>
      <c r="F42" s="80">
        <f t="shared" si="0"/>
        <v>90933.86264774499</v>
      </c>
      <c r="G42" s="80">
        <f t="shared" si="0"/>
        <v>10207.366488599893</v>
      </c>
      <c r="H42" s="80">
        <f>SUM(H5:H41)</f>
        <v>2664.1884477680005</v>
      </c>
      <c r="I42" s="80">
        <f t="shared" si="0"/>
        <v>259.7551555697824</v>
      </c>
      <c r="J42" s="80">
        <f t="shared" si="0"/>
        <v>2081.982093918343</v>
      </c>
      <c r="K42" s="80">
        <f>SUM(K5:K41)</f>
        <v>151668.65319782612</v>
      </c>
      <c r="L42" s="80">
        <f t="shared" si="0"/>
        <v>16.346979465</v>
      </c>
    </row>
    <row r="43" spans="2:6" s="111" customFormat="1" ht="12.75">
      <c r="B43" s="111" t="s">
        <v>80</v>
      </c>
      <c r="E43" s="113"/>
      <c r="F43" s="9"/>
    </row>
    <row r="44" spans="5:6" s="111" customFormat="1" ht="12.75">
      <c r="E44" s="113"/>
      <c r="F44" s="9"/>
    </row>
    <row r="45" spans="4:12" s="111" customFormat="1" ht="12.75">
      <c r="D45" s="114"/>
      <c r="E45" s="114"/>
      <c r="F45" s="114"/>
      <c r="G45" s="114"/>
      <c r="H45" s="114"/>
      <c r="I45" s="114"/>
      <c r="J45" s="114"/>
      <c r="K45" s="114"/>
      <c r="L45" s="114"/>
    </row>
    <row r="46" s="111" customFormat="1" ht="12.75"/>
    <row r="47" s="111" customFormat="1" ht="12.75"/>
    <row r="48" s="111" customFormat="1" ht="12.75"/>
    <row r="49" s="111" customFormat="1" ht="12.75"/>
    <row r="50" s="111" customFormat="1" ht="12.75"/>
    <row r="51" s="111" customFormat="1" ht="12.75"/>
    <row r="52" s="111" customFormat="1" ht="12.75"/>
    <row r="53" s="111" customFormat="1" ht="12.75"/>
    <row r="54" s="111" customFormat="1" ht="12.75"/>
    <row r="55" s="111" customFormat="1" ht="12.75"/>
    <row r="56" s="111" customFormat="1" ht="12.75"/>
    <row r="57" s="111" customFormat="1" ht="12.75"/>
    <row r="58" s="111" customFormat="1" ht="12.75"/>
    <row r="59" s="111" customFormat="1" ht="12.75"/>
    <row r="60" s="111" customFormat="1" ht="12.75"/>
    <row r="61" s="111" customFormat="1" ht="12.75"/>
    <row r="62" s="111" customFormat="1" ht="12.75"/>
    <row r="63" s="111" customFormat="1" ht="12.75"/>
    <row r="64" s="111" customFormat="1" ht="12.75"/>
    <row r="65" s="111" customFormat="1" ht="12.75"/>
    <row r="66" s="111" customFormat="1" ht="12.75"/>
    <row r="67" s="111" customFormat="1" ht="12.75"/>
    <row r="68" s="111" customFormat="1" ht="12.75"/>
    <row r="69" s="111" customFormat="1" ht="12.75"/>
    <row r="70" s="111" customFormat="1" ht="12.75"/>
    <row r="71" s="111" customFormat="1" ht="12.75"/>
    <row r="72" s="111" customFormat="1" ht="12.75"/>
    <row r="73" s="111" customFormat="1" ht="12.75"/>
    <row r="74" s="111" customFormat="1" ht="12.75"/>
    <row r="75" s="111" customFormat="1" ht="12.75"/>
    <row r="76" s="111" customFormat="1" ht="12.75"/>
    <row r="77" s="111" customFormat="1" ht="12.75"/>
    <row r="78" s="111" customFormat="1" ht="12.75"/>
    <row r="79" s="111" customFormat="1" ht="12.75"/>
    <row r="80" s="111" customFormat="1" ht="12.75"/>
    <row r="81" s="111" customFormat="1" ht="12.75"/>
    <row r="82" s="111" customFormat="1" ht="12.75"/>
    <row r="83" s="111" customFormat="1" ht="12.75"/>
    <row r="84" s="111" customFormat="1" ht="12.75"/>
    <row r="85" s="111" customFormat="1" ht="12.75"/>
    <row r="86" s="111" customFormat="1" ht="12.75"/>
    <row r="87" s="111" customFormat="1" ht="12.75"/>
    <row r="88" s="111" customFormat="1" ht="12.75"/>
    <row r="89" s="111" customFormat="1" ht="12.75"/>
    <row r="90" s="111" customFormat="1" ht="12.75"/>
    <row r="91" s="111" customFormat="1" ht="12.75"/>
    <row r="92" s="111" customFormat="1" ht="12.75"/>
    <row r="93" s="111" customFormat="1" ht="12.75"/>
    <row r="94" s="111" customFormat="1" ht="12.75"/>
    <row r="95" s="111" customFormat="1" ht="12.75"/>
    <row r="96" s="111" customFormat="1" ht="12.75"/>
    <row r="97" s="111" customFormat="1" ht="12.75"/>
    <row r="98" s="111" customFormat="1" ht="12.75"/>
    <row r="99" s="111" customFormat="1" ht="12.75"/>
    <row r="100" s="111" customFormat="1" ht="12.75"/>
    <row r="101" s="111" customFormat="1" ht="12.75"/>
    <row r="102" s="111" customFormat="1" ht="12.75"/>
    <row r="103" s="111" customFormat="1" ht="12.75"/>
    <row r="104" s="111" customFormat="1" ht="12.75"/>
    <row r="105" s="111" customFormat="1" ht="12.75"/>
    <row r="106" s="111" customFormat="1" ht="12.75"/>
    <row r="107" s="111" customFormat="1" ht="12.75"/>
    <row r="108" s="111" customFormat="1" ht="12.75"/>
    <row r="109" s="111" customFormat="1" ht="12.75"/>
    <row r="110" s="111" customFormat="1" ht="12.75"/>
    <row r="111" s="111" customFormat="1" ht="12.75"/>
    <row r="112" s="111" customFormat="1" ht="12.75"/>
    <row r="113" s="111" customFormat="1" ht="12.75"/>
    <row r="114" s="111" customFormat="1" ht="12.75"/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2024-03-12T07:01:20Z</cp:lastPrinted>
  <dcterms:created xsi:type="dcterms:W3CDTF">2014-01-06T04:43:23Z</dcterms:created>
  <dcterms:modified xsi:type="dcterms:W3CDTF">2024-03-12T07:02:46Z</dcterms:modified>
  <cp:category/>
  <cp:version/>
  <cp:contentType/>
  <cp:contentStatus/>
</cp:coreProperties>
</file>