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<sst xmlns="http://schemas.openxmlformats.org/spreadsheetml/2006/main" count="225" uniqueCount="190">
  <si>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</si>
  <si>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</si>
  <si>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</si>
  <si>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</si>
  <si>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</si>
  <si>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</si>
  <si>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</si>
  <si>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</si>
  <si>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</si>
  <si>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</si>
  <si>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</si>
  <si>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</si>
  <si>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</si>
  <si>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</si>
  <si>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</si>
  <si>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</si>
  <si>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</si>
  <si>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</si>
  <si>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</si>
  <si>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</si>
  <si>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</si>
  <si>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</si>
  <si>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</si>
  <si>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</si>
  <si>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</si>
  <si>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</si>
  <si>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</si>
  <si>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</si>
  <si>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</si>
  <si>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</si>
  <si>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</si>
  <si>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</si>
  <si>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</si>
  <si>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</si>
  <si>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</si>
  <si>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</si>
  <si>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</si>
  <si>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</si>
  <si>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</si>
  <si>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</si>
  <si>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</si>
  <si>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</si>
  <si>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</si>
  <si>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</si>
  <si>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</si>
  <si>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</si>
  <si>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</si>
  <si>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</si>
  <si>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</si>
  <si>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</si>
  <si>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</si>
  <si>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</si>
  <si>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</si>
  <si>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</si>
  <si>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</si>
  <si>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</si>
  <si>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</si>
  <si>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</si>
  <si>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</si>
  <si>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</si>
  <si>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</si>
  <si>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</si>
  <si>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</si>
  <si>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</si>
  <si>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</si>
  <si>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</si>
  <si>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</si>
  <si>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</si>
  <si>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</si>
  <si>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</si>
  <si>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</si>
  <si>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</si>
  <si>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</si>
  <si>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</si>
  <si>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</si>
  <si>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</si>
  <si>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</si>
  <si>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</si>
  <si>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</si>
  <si>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</si>
  <si>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</si>
  <si>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</si>
  <si>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</si>
  <si>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</si>
  <si>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</si>
  <si>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</si>
  <si>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</si>
  <si>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</si>
  <si>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</si>
  <si>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</si>
  <si>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</si>
  <si>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</si>
  <si>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</si>
  <si>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</si>
  <si>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</si>
  <si>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</si>
  <si>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</si>
  <si>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</si>
  <si>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</si>
  <si>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</si>
  <si>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</si>
  <si>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</si>
  <si>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</si>
  <si>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</si>
  <si>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</si>
  <si>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</si>
  <si>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</si>
  <si>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</si>
  <si>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</si>
  <si>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</si>
  <si>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</si>
  <si>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</si>
  <si>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</si>
  <si>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</si>
  <si>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</si>
  <si>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</si>
  <si>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</si>
  <si>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</si>
  <si>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</si>
  <si>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</si>
  <si>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</si>
  <si>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</si>
  <si>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</si>
  <si>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</si>
  <si>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</si>
  <si>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</si>
  <si>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</si>
  <si>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</si>
  <si>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</si>
  <si>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</si>
  <si>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</si>
  <si>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</si>
  <si>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</si>
  <si>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</si>
  <si>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</si>
  <si>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</si>
  <si>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</si>
  <si>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</si>
  <si>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DAF - S5 - 36M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</si>
  <si>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</si>
  <si>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</si>
  <si>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</si>
  <si>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</si>
  <si>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</si>
  <si>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</si>
  <si>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</si>
  <si>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</si>
  <si>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</si>
  <si>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</si>
  <si>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</si>
  <si>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</si>
  <si>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</si>
  <si>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</si>
  <si>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</si>
  <si>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</si>
  <si>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</si>
  <si>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</si>
  <si>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</si>
  <si>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</si>
  <si>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</si>
  <si>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</si>
  <si>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</si>
  <si>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</si>
  <si>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</si>
  <si>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</si>
  <si>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</si>
  <si>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S11 - 36M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</si>
  <si>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</si>
  <si>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</si>
  <si>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</si>
  <si>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</si>
  <si>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</si>
  <si>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</si>
  <si>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</si>
  <si>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</si>
  <si>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</si>
  <si>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</si>
  <si>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</si>
  <si>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</si>
  <si>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</si>
  <si>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</si>
  <si>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</si>
  <si>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</si>
  <si>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</si>
  <si>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</si>
  <si>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</si>
  <si>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</si>
  <si>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</si>
  <si>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Table showing State wise /Union Territory wise contribution to AAUM of category of schemes as on 31.07.2015</t>
  </si>
  <si>
    <t>DSP BlackRock Mutual Fund: Average Assets Under Management (AAUM) as on 31.07.2015 (All figures in Rs. Crore)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</si>
</sst>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  <numFmt numFmtId="166" formatCode="_(* #,##0.000_);_(* \(#,##0.000\);_(* &quot;-&quot;??_);_(@_)"/>
    <numFmt numFmtId="167" formatCode="0.000"/>
    <numFmt numFmtId="168" formatCode="0.0000"/>
    <numFmt numFmtId="169" formatCode="_(* #,##0.0000_);_(* \(#,##0.0000\);_(* &quot;-&quot;??_);_(@_)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64" fontId="1" fillId="33" borderId="21" xfId="42" applyNumberFormat="1" applyFont="1" applyFill="1" applyBorder="1" applyAlignment="1">
      <alignment/>
    </xf>
    <xf numFmtId="164" fontId="1" fillId="33" borderId="22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164" fontId="1" fillId="33" borderId="16" xfId="42" applyNumberFormat="1" applyFont="1" applyFill="1" applyBorder="1" applyAlignment="1">
      <alignment horizontal="center"/>
    </xf>
    <xf numFmtId="43" fontId="1" fillId="0" borderId="23" xfId="42" applyFont="1" applyBorder="1" applyAlignment="1">
      <alignment/>
    </xf>
    <xf numFmtId="164" fontId="1" fillId="33" borderId="24" xfId="42" applyNumberFormat="1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0" borderId="25" xfId="42" applyFont="1" applyBorder="1" applyAlignment="1">
      <alignment/>
    </xf>
    <xf numFmtId="43" fontId="1" fillId="0" borderId="19" xfId="42" applyFont="1" applyBorder="1" applyAlignment="1">
      <alignment/>
    </xf>
    <xf numFmtId="43" fontId="9" fillId="0" borderId="26" xfId="42" applyFont="1" applyFill="1" applyBorder="1" applyAlignment="1">
      <alignment horizontal="right"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2" fontId="6" fillId="0" borderId="35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9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2" fontId="2" fillId="0" borderId="35" xfId="56" applyNumberFormat="1" applyFont="1" applyFill="1" applyBorder="1" applyAlignment="1">
      <alignment horizontal="center" vertical="top" wrapText="1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3" fontId="6" fillId="0" borderId="25" xfId="56" applyNumberFormat="1" applyFont="1" applyFill="1" applyBorder="1" applyAlignment="1">
      <alignment vertical="center" wrapText="1"/>
      <protection/>
    </xf>
    <xf numFmtId="3" fontId="6" fillId="0" borderId="23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37" xfId="42" applyFont="1" applyBorder="1" applyAlignment="1">
      <alignment horizontal="center"/>
    </xf>
    <xf numFmtId="43" fontId="0" fillId="0" borderId="38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3" fillId="0" borderId="39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3" fontId="0" fillId="0" borderId="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10.7109375" style="2" customWidth="1"/>
    <col min="63" max="63" width="13.421875" style="31" customWidth="1"/>
    <col min="64" max="64" width="10.57421875" style="2" bestFit="1" customWidth="1"/>
    <col min="65" max="16384" width="9.140625" style="2" customWidth="1"/>
  </cols>
  <sheetData>
    <row r="1" spans="1:256" s="1" customFormat="1" ht="19.5" thickBot="1">
      <c r="A1" s="148" t="s">
        <v>71</v>
      </c>
      <c r="B1" s="129" t="s">
        <v>30</v>
      </c>
      <c r="C1" s="134" t="s">
        <v>189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9"/>
      <c r="B2" s="130"/>
      <c r="C2" s="120" t="s">
        <v>29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  <c r="W2" s="120" t="s">
        <v>27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2"/>
      <c r="AQ2" s="120" t="s">
        <v>28</v>
      </c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2"/>
      <c r="BK2" s="137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9"/>
      <c r="B3" s="130"/>
      <c r="C3" s="123" t="s">
        <v>12</v>
      </c>
      <c r="D3" s="124"/>
      <c r="E3" s="124"/>
      <c r="F3" s="124"/>
      <c r="G3" s="124"/>
      <c r="H3" s="124"/>
      <c r="I3" s="124"/>
      <c r="J3" s="124"/>
      <c r="K3" s="124"/>
      <c r="L3" s="125"/>
      <c r="M3" s="123" t="s">
        <v>13</v>
      </c>
      <c r="N3" s="124"/>
      <c r="O3" s="124"/>
      <c r="P3" s="124"/>
      <c r="Q3" s="124"/>
      <c r="R3" s="124"/>
      <c r="S3" s="124"/>
      <c r="T3" s="124"/>
      <c r="U3" s="124"/>
      <c r="V3" s="125"/>
      <c r="W3" s="123" t="s">
        <v>12</v>
      </c>
      <c r="X3" s="124"/>
      <c r="Y3" s="124"/>
      <c r="Z3" s="124"/>
      <c r="AA3" s="124"/>
      <c r="AB3" s="124"/>
      <c r="AC3" s="124"/>
      <c r="AD3" s="124"/>
      <c r="AE3" s="124"/>
      <c r="AF3" s="125"/>
      <c r="AG3" s="123" t="s">
        <v>13</v>
      </c>
      <c r="AH3" s="124"/>
      <c r="AI3" s="124"/>
      <c r="AJ3" s="124"/>
      <c r="AK3" s="124"/>
      <c r="AL3" s="124"/>
      <c r="AM3" s="124"/>
      <c r="AN3" s="124"/>
      <c r="AO3" s="124"/>
      <c r="AP3" s="125"/>
      <c r="AQ3" s="123" t="s">
        <v>12</v>
      </c>
      <c r="AR3" s="124"/>
      <c r="AS3" s="124"/>
      <c r="AT3" s="124"/>
      <c r="AU3" s="124"/>
      <c r="AV3" s="124"/>
      <c r="AW3" s="124"/>
      <c r="AX3" s="124"/>
      <c r="AY3" s="124"/>
      <c r="AZ3" s="125"/>
      <c r="BA3" s="123" t="s">
        <v>13</v>
      </c>
      <c r="BB3" s="124"/>
      <c r="BC3" s="124"/>
      <c r="BD3" s="124"/>
      <c r="BE3" s="124"/>
      <c r="BF3" s="124"/>
      <c r="BG3" s="124"/>
      <c r="BH3" s="124"/>
      <c r="BI3" s="124"/>
      <c r="BJ3" s="125"/>
      <c r="BK3" s="13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9"/>
      <c r="B4" s="130"/>
      <c r="C4" s="114" t="s">
        <v>31</v>
      </c>
      <c r="D4" s="115"/>
      <c r="E4" s="115"/>
      <c r="F4" s="115"/>
      <c r="G4" s="116"/>
      <c r="H4" s="117" t="s">
        <v>32</v>
      </c>
      <c r="I4" s="118"/>
      <c r="J4" s="118"/>
      <c r="K4" s="118"/>
      <c r="L4" s="119"/>
      <c r="M4" s="114" t="s">
        <v>31</v>
      </c>
      <c r="N4" s="115"/>
      <c r="O4" s="115"/>
      <c r="P4" s="115"/>
      <c r="Q4" s="116"/>
      <c r="R4" s="117" t="s">
        <v>32</v>
      </c>
      <c r="S4" s="118"/>
      <c r="T4" s="118"/>
      <c r="U4" s="118"/>
      <c r="V4" s="119"/>
      <c r="W4" s="114" t="s">
        <v>31</v>
      </c>
      <c r="X4" s="115"/>
      <c r="Y4" s="115"/>
      <c r="Z4" s="115"/>
      <c r="AA4" s="116"/>
      <c r="AB4" s="117" t="s">
        <v>32</v>
      </c>
      <c r="AC4" s="118"/>
      <c r="AD4" s="118"/>
      <c r="AE4" s="118"/>
      <c r="AF4" s="119"/>
      <c r="AG4" s="114" t="s">
        <v>31</v>
      </c>
      <c r="AH4" s="115"/>
      <c r="AI4" s="115"/>
      <c r="AJ4" s="115"/>
      <c r="AK4" s="116"/>
      <c r="AL4" s="117" t="s">
        <v>32</v>
      </c>
      <c r="AM4" s="118"/>
      <c r="AN4" s="118"/>
      <c r="AO4" s="118"/>
      <c r="AP4" s="119"/>
      <c r="AQ4" s="114" t="s">
        <v>31</v>
      </c>
      <c r="AR4" s="115"/>
      <c r="AS4" s="115"/>
      <c r="AT4" s="115"/>
      <c r="AU4" s="116"/>
      <c r="AV4" s="117" t="s">
        <v>32</v>
      </c>
      <c r="AW4" s="118"/>
      <c r="AX4" s="118"/>
      <c r="AY4" s="118"/>
      <c r="AZ4" s="119"/>
      <c r="BA4" s="114" t="s">
        <v>31</v>
      </c>
      <c r="BB4" s="115"/>
      <c r="BC4" s="115"/>
      <c r="BD4" s="115"/>
      <c r="BE4" s="116"/>
      <c r="BF4" s="117" t="s">
        <v>32</v>
      </c>
      <c r="BG4" s="118"/>
      <c r="BH4" s="118"/>
      <c r="BI4" s="118"/>
      <c r="BJ4" s="119"/>
      <c r="BK4" s="13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9"/>
      <c r="B5" s="13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3"/>
    </row>
    <row r="7" spans="1:63" ht="12.75">
      <c r="A7" s="11" t="s">
        <v>72</v>
      </c>
      <c r="B7" s="18" t="s">
        <v>14</v>
      </c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3"/>
    </row>
    <row r="8" spans="1:63" ht="12.75">
      <c r="A8" s="11"/>
      <c r="B8" s="47" t="s">
        <v>94</v>
      </c>
      <c r="C8" s="45">
        <v>0</v>
      </c>
      <c r="D8" s="53">
        <v>580.691913642</v>
      </c>
      <c r="E8" s="45">
        <v>0</v>
      </c>
      <c r="F8" s="45">
        <v>0</v>
      </c>
      <c r="G8" s="45">
        <v>0</v>
      </c>
      <c r="H8" s="45">
        <v>7.087071953000001</v>
      </c>
      <c r="I8" s="45">
        <v>2775.3702772079996</v>
      </c>
      <c r="J8" s="45">
        <v>761.460488457</v>
      </c>
      <c r="K8" s="45">
        <v>49.737919371</v>
      </c>
      <c r="L8" s="45">
        <v>139.181170689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3.3224424869999996</v>
      </c>
      <c r="S8" s="45">
        <v>62.18695584299999</v>
      </c>
      <c r="T8" s="45">
        <v>22.351993259</v>
      </c>
      <c r="U8" s="45">
        <v>0</v>
      </c>
      <c r="V8" s="45">
        <v>8.506517886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0.001235004</v>
      </c>
      <c r="AC8" s="45">
        <v>0</v>
      </c>
      <c r="AD8" s="45">
        <v>0</v>
      </c>
      <c r="AE8" s="45">
        <v>0</v>
      </c>
      <c r="AF8" s="45">
        <v>0.015682348999999998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9.273199124000001</v>
      </c>
      <c r="AS8" s="45">
        <v>0</v>
      </c>
      <c r="AT8" s="45">
        <v>0</v>
      </c>
      <c r="AU8" s="45">
        <v>0</v>
      </c>
      <c r="AV8" s="45">
        <v>23.919182769000003</v>
      </c>
      <c r="AW8" s="45">
        <v>1331.2947636630001</v>
      </c>
      <c r="AX8" s="45">
        <v>54.002535881</v>
      </c>
      <c r="AY8" s="45">
        <v>0</v>
      </c>
      <c r="AZ8" s="45">
        <v>148.93941262299998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8.259850782000001</v>
      </c>
      <c r="BG8" s="53">
        <v>69.28799310899998</v>
      </c>
      <c r="BH8" s="45">
        <v>2.538471659</v>
      </c>
      <c r="BI8" s="45">
        <v>0</v>
      </c>
      <c r="BJ8" s="45">
        <v>15.876202612</v>
      </c>
      <c r="BK8" s="93">
        <f>SUM(C8:BJ8)</f>
        <v>6073.30528037</v>
      </c>
    </row>
    <row r="9" spans="1:63" ht="12.75">
      <c r="A9" s="11"/>
      <c r="B9" s="47" t="s">
        <v>96</v>
      </c>
      <c r="C9" s="45">
        <v>0</v>
      </c>
      <c r="D9" s="53">
        <v>0.527860629</v>
      </c>
      <c r="E9" s="45">
        <v>0</v>
      </c>
      <c r="F9" s="45">
        <v>0</v>
      </c>
      <c r="G9" s="54">
        <v>0</v>
      </c>
      <c r="H9" s="55">
        <v>0.598858746</v>
      </c>
      <c r="I9" s="45">
        <v>0</v>
      </c>
      <c r="J9" s="45">
        <v>0</v>
      </c>
      <c r="K9" s="56">
        <v>0</v>
      </c>
      <c r="L9" s="54">
        <v>1.5310504239999998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0.18519324699999998</v>
      </c>
      <c r="S9" s="45">
        <v>0</v>
      </c>
      <c r="T9" s="45">
        <v>0</v>
      </c>
      <c r="U9" s="45">
        <v>0</v>
      </c>
      <c r="V9" s="54">
        <v>0.008034075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0.036843228000000006</v>
      </c>
      <c r="AS9" s="45">
        <v>0</v>
      </c>
      <c r="AT9" s="56">
        <v>0</v>
      </c>
      <c r="AU9" s="54">
        <v>0</v>
      </c>
      <c r="AV9" s="55">
        <v>1.2767260239999998</v>
      </c>
      <c r="AW9" s="45">
        <v>2.298871088</v>
      </c>
      <c r="AX9" s="45">
        <v>0</v>
      </c>
      <c r="AY9" s="56">
        <v>0</v>
      </c>
      <c r="AZ9" s="54">
        <v>15.46957949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0.48425648400000004</v>
      </c>
      <c r="BG9" s="53">
        <v>0.7240376040000001</v>
      </c>
      <c r="BH9" s="45">
        <v>0</v>
      </c>
      <c r="BI9" s="45">
        <v>0</v>
      </c>
      <c r="BJ9" s="45">
        <v>0.407748678</v>
      </c>
      <c r="BK9" s="93">
        <f>SUM(C9:BJ9)</f>
        <v>23.549059717</v>
      </c>
    </row>
    <row r="10" spans="1:63" ht="12.75">
      <c r="A10" s="36"/>
      <c r="B10" s="37" t="s">
        <v>81</v>
      </c>
      <c r="C10" s="94">
        <f>SUM(C8:C9)</f>
        <v>0</v>
      </c>
      <c r="D10" s="94">
        <f aca="true" t="shared" si="0" ref="D10:BK10">SUM(D8:D9)</f>
        <v>581.219774271</v>
      </c>
      <c r="E10" s="94">
        <f t="shared" si="0"/>
        <v>0</v>
      </c>
      <c r="F10" s="94">
        <f t="shared" si="0"/>
        <v>0</v>
      </c>
      <c r="G10" s="94">
        <f t="shared" si="0"/>
        <v>0</v>
      </c>
      <c r="H10" s="94">
        <f t="shared" si="0"/>
        <v>7.685930699000001</v>
      </c>
      <c r="I10" s="94">
        <f t="shared" si="0"/>
        <v>2775.3702772079996</v>
      </c>
      <c r="J10" s="94">
        <f t="shared" si="0"/>
        <v>761.460488457</v>
      </c>
      <c r="K10" s="94">
        <f t="shared" si="0"/>
        <v>49.737919371</v>
      </c>
      <c r="L10" s="94">
        <f t="shared" si="0"/>
        <v>140.712221113</v>
      </c>
      <c r="M10" s="94">
        <f t="shared" si="0"/>
        <v>0</v>
      </c>
      <c r="N10" s="94">
        <f t="shared" si="0"/>
        <v>0</v>
      </c>
      <c r="O10" s="94">
        <f t="shared" si="0"/>
        <v>0</v>
      </c>
      <c r="P10" s="94">
        <f t="shared" si="0"/>
        <v>0</v>
      </c>
      <c r="Q10" s="94">
        <f t="shared" si="0"/>
        <v>0</v>
      </c>
      <c r="R10" s="94">
        <f t="shared" si="0"/>
        <v>3.5076357339999995</v>
      </c>
      <c r="S10" s="94">
        <f t="shared" si="0"/>
        <v>62.18695584299999</v>
      </c>
      <c r="T10" s="94">
        <f t="shared" si="0"/>
        <v>22.351993259</v>
      </c>
      <c r="U10" s="94">
        <f t="shared" si="0"/>
        <v>0</v>
      </c>
      <c r="V10" s="94">
        <f t="shared" si="0"/>
        <v>8.514551960999999</v>
      </c>
      <c r="W10" s="94">
        <f t="shared" si="0"/>
        <v>0</v>
      </c>
      <c r="X10" s="94">
        <f t="shared" si="0"/>
        <v>0</v>
      </c>
      <c r="Y10" s="94">
        <f t="shared" si="0"/>
        <v>0</v>
      </c>
      <c r="Z10" s="94">
        <f t="shared" si="0"/>
        <v>0</v>
      </c>
      <c r="AA10" s="94">
        <f t="shared" si="0"/>
        <v>0</v>
      </c>
      <c r="AB10" s="94">
        <f t="shared" si="0"/>
        <v>0.001235004</v>
      </c>
      <c r="AC10" s="94">
        <f t="shared" si="0"/>
        <v>0</v>
      </c>
      <c r="AD10" s="94">
        <f t="shared" si="0"/>
        <v>0</v>
      </c>
      <c r="AE10" s="94">
        <f t="shared" si="0"/>
        <v>0</v>
      </c>
      <c r="AF10" s="94">
        <f t="shared" si="0"/>
        <v>0.015682348999999998</v>
      </c>
      <c r="AG10" s="94">
        <f t="shared" si="0"/>
        <v>0</v>
      </c>
      <c r="AH10" s="94">
        <f t="shared" si="0"/>
        <v>0</v>
      </c>
      <c r="AI10" s="94">
        <f t="shared" si="0"/>
        <v>0</v>
      </c>
      <c r="AJ10" s="94">
        <f t="shared" si="0"/>
        <v>0</v>
      </c>
      <c r="AK10" s="94">
        <f t="shared" si="0"/>
        <v>0</v>
      </c>
      <c r="AL10" s="94">
        <f t="shared" si="0"/>
        <v>0</v>
      </c>
      <c r="AM10" s="94">
        <f t="shared" si="0"/>
        <v>0</v>
      </c>
      <c r="AN10" s="94">
        <f t="shared" si="0"/>
        <v>0</v>
      </c>
      <c r="AO10" s="94">
        <f t="shared" si="0"/>
        <v>0</v>
      </c>
      <c r="AP10" s="94">
        <f t="shared" si="0"/>
        <v>0</v>
      </c>
      <c r="AQ10" s="94">
        <f t="shared" si="0"/>
        <v>0</v>
      </c>
      <c r="AR10" s="94">
        <f t="shared" si="0"/>
        <v>9.310042352000002</v>
      </c>
      <c r="AS10" s="94">
        <f t="shared" si="0"/>
        <v>0</v>
      </c>
      <c r="AT10" s="94">
        <f t="shared" si="0"/>
        <v>0</v>
      </c>
      <c r="AU10" s="94">
        <f t="shared" si="0"/>
        <v>0</v>
      </c>
      <c r="AV10" s="94">
        <f t="shared" si="0"/>
        <v>25.195908793</v>
      </c>
      <c r="AW10" s="94">
        <f t="shared" si="0"/>
        <v>1333.593634751</v>
      </c>
      <c r="AX10" s="94">
        <f t="shared" si="0"/>
        <v>54.002535881</v>
      </c>
      <c r="AY10" s="94">
        <f t="shared" si="0"/>
        <v>0</v>
      </c>
      <c r="AZ10" s="94">
        <f t="shared" si="0"/>
        <v>164.40899211299998</v>
      </c>
      <c r="BA10" s="94">
        <f t="shared" si="0"/>
        <v>0</v>
      </c>
      <c r="BB10" s="94">
        <f t="shared" si="0"/>
        <v>0</v>
      </c>
      <c r="BC10" s="94">
        <f t="shared" si="0"/>
        <v>0</v>
      </c>
      <c r="BD10" s="94">
        <f t="shared" si="0"/>
        <v>0</v>
      </c>
      <c r="BE10" s="94">
        <f t="shared" si="0"/>
        <v>0</v>
      </c>
      <c r="BF10" s="94">
        <f t="shared" si="0"/>
        <v>8.744107266</v>
      </c>
      <c r="BG10" s="94">
        <f t="shared" si="0"/>
        <v>70.01203071299999</v>
      </c>
      <c r="BH10" s="94">
        <f t="shared" si="0"/>
        <v>2.538471659</v>
      </c>
      <c r="BI10" s="94">
        <f t="shared" si="0"/>
        <v>0</v>
      </c>
      <c r="BJ10" s="94">
        <f t="shared" si="0"/>
        <v>16.28395129</v>
      </c>
      <c r="BK10" s="94">
        <f t="shared" si="0"/>
        <v>6096.854340087</v>
      </c>
    </row>
    <row r="11" spans="1:63" ht="12.75">
      <c r="A11" s="11" t="s">
        <v>73</v>
      </c>
      <c r="B11" s="18" t="s">
        <v>3</v>
      </c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8"/>
    </row>
    <row r="12" spans="1:63" ht="12.75">
      <c r="A12" s="11"/>
      <c r="B12" s="46" t="s">
        <v>95</v>
      </c>
      <c r="C12" s="45">
        <v>0</v>
      </c>
      <c r="D12" s="53">
        <v>181.183690519</v>
      </c>
      <c r="E12" s="45">
        <v>0</v>
      </c>
      <c r="F12" s="45">
        <v>0</v>
      </c>
      <c r="G12" s="54">
        <v>0</v>
      </c>
      <c r="H12" s="55">
        <v>0.396304424</v>
      </c>
      <c r="I12" s="45">
        <v>12.688690979</v>
      </c>
      <c r="J12" s="45">
        <v>0</v>
      </c>
      <c r="K12" s="56">
        <v>91.014423427</v>
      </c>
      <c r="L12" s="54">
        <v>84.862984313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0.27957940000000003</v>
      </c>
      <c r="S12" s="45">
        <v>0</v>
      </c>
      <c r="T12" s="45">
        <v>0</v>
      </c>
      <c r="U12" s="45">
        <v>0</v>
      </c>
      <c r="V12" s="54">
        <v>0.008048257000000001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23.156892821</v>
      </c>
      <c r="AS12" s="45">
        <v>0</v>
      </c>
      <c r="AT12" s="56">
        <v>0</v>
      </c>
      <c r="AU12" s="54">
        <v>0</v>
      </c>
      <c r="AV12" s="55">
        <v>3.5742238939999997</v>
      </c>
      <c r="AW12" s="45">
        <v>47.694754373</v>
      </c>
      <c r="AX12" s="45">
        <v>0</v>
      </c>
      <c r="AY12" s="56">
        <v>0</v>
      </c>
      <c r="AZ12" s="54">
        <v>49.157200361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0.89980833</v>
      </c>
      <c r="BG12" s="53">
        <v>0.319640582</v>
      </c>
      <c r="BH12" s="45">
        <v>0</v>
      </c>
      <c r="BI12" s="45">
        <v>0</v>
      </c>
      <c r="BJ12" s="45">
        <v>4.199771216</v>
      </c>
      <c r="BK12" s="93">
        <f>SUM(C12:BJ12)</f>
        <v>499.4360128959999</v>
      </c>
    </row>
    <row r="13" spans="1:63" ht="12.75">
      <c r="A13" s="11"/>
      <c r="B13" s="47" t="s">
        <v>176</v>
      </c>
      <c r="C13" s="45">
        <v>0</v>
      </c>
      <c r="D13" s="53">
        <v>31.33364699</v>
      </c>
      <c r="E13" s="45">
        <v>0</v>
      </c>
      <c r="F13" s="45">
        <v>0</v>
      </c>
      <c r="G13" s="54">
        <v>0</v>
      </c>
      <c r="H13" s="55">
        <v>0.179016105</v>
      </c>
      <c r="I13" s="45">
        <v>5.463826625</v>
      </c>
      <c r="J13" s="45">
        <v>0</v>
      </c>
      <c r="K13" s="56">
        <v>0</v>
      </c>
      <c r="L13" s="54">
        <v>7.0106909879999995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0.02596754</v>
      </c>
      <c r="S13" s="45">
        <v>0</v>
      </c>
      <c r="T13" s="45">
        <v>0</v>
      </c>
      <c r="U13" s="45">
        <v>0</v>
      </c>
      <c r="V13" s="54">
        <v>0.005805258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0.47539590499999995</v>
      </c>
      <c r="AW13" s="45">
        <v>2.3874849879999998</v>
      </c>
      <c r="AX13" s="45">
        <v>0</v>
      </c>
      <c r="AY13" s="56">
        <v>0</v>
      </c>
      <c r="AZ13" s="54">
        <v>1.073302768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0.036172744</v>
      </c>
      <c r="BG13" s="53">
        <v>0</v>
      </c>
      <c r="BH13" s="45">
        <v>0</v>
      </c>
      <c r="BI13" s="45">
        <v>0</v>
      </c>
      <c r="BJ13" s="45">
        <v>0.000545289</v>
      </c>
      <c r="BK13" s="93">
        <f>SUM(C13:BJ13)</f>
        <v>47.991855199999996</v>
      </c>
    </row>
    <row r="14" spans="1:63" ht="12.75">
      <c r="A14" s="36"/>
      <c r="B14" s="37" t="s">
        <v>82</v>
      </c>
      <c r="C14" s="95">
        <f aca="true" t="shared" si="1" ref="C14:AH14">SUM(C12:C13)</f>
        <v>0</v>
      </c>
      <c r="D14" s="95">
        <f t="shared" si="1"/>
        <v>212.51733750900001</v>
      </c>
      <c r="E14" s="95">
        <f t="shared" si="1"/>
        <v>0</v>
      </c>
      <c r="F14" s="95">
        <f t="shared" si="1"/>
        <v>0</v>
      </c>
      <c r="G14" s="95">
        <f t="shared" si="1"/>
        <v>0</v>
      </c>
      <c r="H14" s="95">
        <f t="shared" si="1"/>
        <v>0.575320529</v>
      </c>
      <c r="I14" s="95">
        <f t="shared" si="1"/>
        <v>18.152517604</v>
      </c>
      <c r="J14" s="95">
        <f t="shared" si="1"/>
        <v>0</v>
      </c>
      <c r="K14" s="95">
        <f t="shared" si="1"/>
        <v>91.014423427</v>
      </c>
      <c r="L14" s="95">
        <f t="shared" si="1"/>
        <v>91.87367530099999</v>
      </c>
      <c r="M14" s="95">
        <f t="shared" si="1"/>
        <v>0</v>
      </c>
      <c r="N14" s="95">
        <f t="shared" si="1"/>
        <v>0</v>
      </c>
      <c r="O14" s="95">
        <f t="shared" si="1"/>
        <v>0</v>
      </c>
      <c r="P14" s="95">
        <f t="shared" si="1"/>
        <v>0</v>
      </c>
      <c r="Q14" s="95">
        <f t="shared" si="1"/>
        <v>0</v>
      </c>
      <c r="R14" s="95">
        <f t="shared" si="1"/>
        <v>0.30554694000000004</v>
      </c>
      <c r="S14" s="95">
        <f t="shared" si="1"/>
        <v>0</v>
      </c>
      <c r="T14" s="95">
        <f t="shared" si="1"/>
        <v>0</v>
      </c>
      <c r="U14" s="95">
        <f t="shared" si="1"/>
        <v>0</v>
      </c>
      <c r="V14" s="95">
        <f t="shared" si="1"/>
        <v>0.013853515</v>
      </c>
      <c r="W14" s="95">
        <f t="shared" si="1"/>
        <v>0</v>
      </c>
      <c r="X14" s="95">
        <f t="shared" si="1"/>
        <v>0</v>
      </c>
      <c r="Y14" s="95">
        <f t="shared" si="1"/>
        <v>0</v>
      </c>
      <c r="Z14" s="95">
        <f t="shared" si="1"/>
        <v>0</v>
      </c>
      <c r="AA14" s="95">
        <f t="shared" si="1"/>
        <v>0</v>
      </c>
      <c r="AB14" s="95">
        <f t="shared" si="1"/>
        <v>0</v>
      </c>
      <c r="AC14" s="95">
        <f t="shared" si="1"/>
        <v>0</v>
      </c>
      <c r="AD14" s="95">
        <f t="shared" si="1"/>
        <v>0</v>
      </c>
      <c r="AE14" s="95">
        <f t="shared" si="1"/>
        <v>0</v>
      </c>
      <c r="AF14" s="95">
        <f t="shared" si="1"/>
        <v>0</v>
      </c>
      <c r="AG14" s="95">
        <f t="shared" si="1"/>
        <v>0</v>
      </c>
      <c r="AH14" s="95">
        <f t="shared" si="1"/>
        <v>0</v>
      </c>
      <c r="AI14" s="95">
        <f aca="true" t="shared" si="2" ref="AI14:BK14">SUM(AI12:AI13)</f>
        <v>0</v>
      </c>
      <c r="AJ14" s="95">
        <f t="shared" si="2"/>
        <v>0</v>
      </c>
      <c r="AK14" s="95">
        <f t="shared" si="2"/>
        <v>0</v>
      </c>
      <c r="AL14" s="95">
        <f t="shared" si="2"/>
        <v>0</v>
      </c>
      <c r="AM14" s="95">
        <f t="shared" si="2"/>
        <v>0</v>
      </c>
      <c r="AN14" s="95">
        <f t="shared" si="2"/>
        <v>0</v>
      </c>
      <c r="AO14" s="95">
        <f t="shared" si="2"/>
        <v>0</v>
      </c>
      <c r="AP14" s="95">
        <f t="shared" si="2"/>
        <v>0</v>
      </c>
      <c r="AQ14" s="95">
        <f t="shared" si="2"/>
        <v>0</v>
      </c>
      <c r="AR14" s="95">
        <f t="shared" si="2"/>
        <v>23.156892821</v>
      </c>
      <c r="AS14" s="95">
        <f t="shared" si="2"/>
        <v>0</v>
      </c>
      <c r="AT14" s="95">
        <f t="shared" si="2"/>
        <v>0</v>
      </c>
      <c r="AU14" s="95">
        <f t="shared" si="2"/>
        <v>0</v>
      </c>
      <c r="AV14" s="95">
        <f t="shared" si="2"/>
        <v>4.049619798999999</v>
      </c>
      <c r="AW14" s="95">
        <f t="shared" si="2"/>
        <v>50.082239361</v>
      </c>
      <c r="AX14" s="95">
        <f t="shared" si="2"/>
        <v>0</v>
      </c>
      <c r="AY14" s="95">
        <f t="shared" si="2"/>
        <v>0</v>
      </c>
      <c r="AZ14" s="95">
        <f t="shared" si="2"/>
        <v>50.230503129</v>
      </c>
      <c r="BA14" s="95">
        <f t="shared" si="2"/>
        <v>0</v>
      </c>
      <c r="BB14" s="95">
        <f t="shared" si="2"/>
        <v>0</v>
      </c>
      <c r="BC14" s="95">
        <f t="shared" si="2"/>
        <v>0</v>
      </c>
      <c r="BD14" s="95">
        <f t="shared" si="2"/>
        <v>0</v>
      </c>
      <c r="BE14" s="95">
        <f t="shared" si="2"/>
        <v>0</v>
      </c>
      <c r="BF14" s="95">
        <f t="shared" si="2"/>
        <v>0.9359810740000001</v>
      </c>
      <c r="BG14" s="95">
        <f t="shared" si="2"/>
        <v>0.319640582</v>
      </c>
      <c r="BH14" s="95">
        <f t="shared" si="2"/>
        <v>0</v>
      </c>
      <c r="BI14" s="95">
        <f t="shared" si="2"/>
        <v>0</v>
      </c>
      <c r="BJ14" s="95">
        <f t="shared" si="2"/>
        <v>4.200316505</v>
      </c>
      <c r="BK14" s="95">
        <f t="shared" si="2"/>
        <v>547.4278680959999</v>
      </c>
    </row>
    <row r="15" spans="1:63" ht="12.75">
      <c r="A15" s="11" t="s">
        <v>74</v>
      </c>
      <c r="B15" s="18" t="s">
        <v>10</v>
      </c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43"/>
    </row>
    <row r="16" spans="1:63" ht="12.75">
      <c r="A16" s="99"/>
      <c r="B16" s="3" t="s">
        <v>130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4">
        <v>0.21573398800000002</v>
      </c>
      <c r="I16" s="45">
        <v>0</v>
      </c>
      <c r="J16" s="45">
        <v>0</v>
      </c>
      <c r="K16" s="45">
        <v>0</v>
      </c>
      <c r="L16" s="54">
        <v>1.186606125</v>
      </c>
      <c r="M16" s="74">
        <v>0</v>
      </c>
      <c r="N16" s="53">
        <v>0</v>
      </c>
      <c r="O16" s="45">
        <v>0</v>
      </c>
      <c r="P16" s="45">
        <v>0</v>
      </c>
      <c r="Q16" s="54">
        <v>0</v>
      </c>
      <c r="R16" s="74">
        <v>0.048105654</v>
      </c>
      <c r="S16" s="45">
        <v>0</v>
      </c>
      <c r="T16" s="45">
        <v>0</v>
      </c>
      <c r="U16" s="45">
        <v>0</v>
      </c>
      <c r="V16" s="54">
        <v>0</v>
      </c>
      <c r="W16" s="74">
        <v>0</v>
      </c>
      <c r="X16" s="45">
        <v>0</v>
      </c>
      <c r="Y16" s="45">
        <v>0</v>
      </c>
      <c r="Z16" s="45">
        <v>0</v>
      </c>
      <c r="AA16" s="54">
        <v>0</v>
      </c>
      <c r="AB16" s="74">
        <v>0.002751452</v>
      </c>
      <c r="AC16" s="45">
        <v>0</v>
      </c>
      <c r="AD16" s="45">
        <v>0</v>
      </c>
      <c r="AE16" s="45">
        <v>0</v>
      </c>
      <c r="AF16" s="54">
        <v>0</v>
      </c>
      <c r="AG16" s="74">
        <v>0</v>
      </c>
      <c r="AH16" s="45">
        <v>0</v>
      </c>
      <c r="AI16" s="45">
        <v>0</v>
      </c>
      <c r="AJ16" s="45">
        <v>0</v>
      </c>
      <c r="AK16" s="54">
        <v>0</v>
      </c>
      <c r="AL16" s="74">
        <v>0</v>
      </c>
      <c r="AM16" s="45">
        <v>0</v>
      </c>
      <c r="AN16" s="45">
        <v>0</v>
      </c>
      <c r="AO16" s="45">
        <v>0</v>
      </c>
      <c r="AP16" s="54">
        <v>0</v>
      </c>
      <c r="AQ16" s="74">
        <v>0</v>
      </c>
      <c r="AR16" s="53">
        <v>0</v>
      </c>
      <c r="AS16" s="45">
        <v>0</v>
      </c>
      <c r="AT16" s="45">
        <v>0</v>
      </c>
      <c r="AU16" s="54">
        <v>0</v>
      </c>
      <c r="AV16" s="74">
        <v>22.973111677</v>
      </c>
      <c r="AW16" s="45">
        <v>14.111793386</v>
      </c>
      <c r="AX16" s="45">
        <v>0</v>
      </c>
      <c r="AY16" s="45">
        <v>0</v>
      </c>
      <c r="AZ16" s="54">
        <v>89.313676439</v>
      </c>
      <c r="BA16" s="74">
        <v>0</v>
      </c>
      <c r="BB16" s="53">
        <v>0</v>
      </c>
      <c r="BC16" s="45">
        <v>0</v>
      </c>
      <c r="BD16" s="45">
        <v>0</v>
      </c>
      <c r="BE16" s="54">
        <v>0</v>
      </c>
      <c r="BF16" s="74">
        <v>5.486581638</v>
      </c>
      <c r="BG16" s="53">
        <v>3.539660554</v>
      </c>
      <c r="BH16" s="45">
        <v>0</v>
      </c>
      <c r="BI16" s="45">
        <v>0</v>
      </c>
      <c r="BJ16" s="56">
        <v>8.020148761</v>
      </c>
      <c r="BK16" s="61">
        <f aca="true" t="shared" si="3" ref="BK16:BK64">SUM(C16:BJ16)</f>
        <v>144.898169674</v>
      </c>
    </row>
    <row r="17" spans="1:63" ht="12.75">
      <c r="A17" s="99"/>
      <c r="B17" s="3" t="s">
        <v>131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4">
        <v>0.069885788</v>
      </c>
      <c r="I17" s="45">
        <v>0</v>
      </c>
      <c r="J17" s="45">
        <v>0</v>
      </c>
      <c r="K17" s="45">
        <v>0</v>
      </c>
      <c r="L17" s="54">
        <v>0.077825905</v>
      </c>
      <c r="M17" s="74">
        <v>0</v>
      </c>
      <c r="N17" s="53">
        <v>0</v>
      </c>
      <c r="O17" s="45">
        <v>0</v>
      </c>
      <c r="P17" s="45">
        <v>0</v>
      </c>
      <c r="Q17" s="54">
        <v>0</v>
      </c>
      <c r="R17" s="74">
        <v>0.011305981</v>
      </c>
      <c r="S17" s="45">
        <v>0</v>
      </c>
      <c r="T17" s="45">
        <v>0</v>
      </c>
      <c r="U17" s="45">
        <v>0</v>
      </c>
      <c r="V17" s="54">
        <v>0</v>
      </c>
      <c r="W17" s="74">
        <v>0</v>
      </c>
      <c r="X17" s="45">
        <v>0</v>
      </c>
      <c r="Y17" s="45">
        <v>0</v>
      </c>
      <c r="Z17" s="45">
        <v>0</v>
      </c>
      <c r="AA17" s="54">
        <v>0</v>
      </c>
      <c r="AB17" s="74">
        <v>0</v>
      </c>
      <c r="AC17" s="45">
        <v>0</v>
      </c>
      <c r="AD17" s="45">
        <v>0</v>
      </c>
      <c r="AE17" s="45">
        <v>0</v>
      </c>
      <c r="AF17" s="54">
        <v>0</v>
      </c>
      <c r="AG17" s="74">
        <v>0</v>
      </c>
      <c r="AH17" s="45">
        <v>0</v>
      </c>
      <c r="AI17" s="45">
        <v>0</v>
      </c>
      <c r="AJ17" s="45">
        <v>0</v>
      </c>
      <c r="AK17" s="54">
        <v>0</v>
      </c>
      <c r="AL17" s="74">
        <v>0</v>
      </c>
      <c r="AM17" s="45">
        <v>0</v>
      </c>
      <c r="AN17" s="45">
        <v>0</v>
      </c>
      <c r="AO17" s="45">
        <v>0</v>
      </c>
      <c r="AP17" s="54">
        <v>0</v>
      </c>
      <c r="AQ17" s="74">
        <v>0</v>
      </c>
      <c r="AR17" s="53">
        <v>0</v>
      </c>
      <c r="AS17" s="45">
        <v>0</v>
      </c>
      <c r="AT17" s="45">
        <v>0</v>
      </c>
      <c r="AU17" s="54">
        <v>0</v>
      </c>
      <c r="AV17" s="74">
        <v>10.921887547</v>
      </c>
      <c r="AW17" s="45">
        <v>11.043484679</v>
      </c>
      <c r="AX17" s="45">
        <v>0</v>
      </c>
      <c r="AY17" s="45">
        <v>0</v>
      </c>
      <c r="AZ17" s="54">
        <v>61.964296397</v>
      </c>
      <c r="BA17" s="74">
        <v>0</v>
      </c>
      <c r="BB17" s="53">
        <v>0</v>
      </c>
      <c r="BC17" s="45">
        <v>0</v>
      </c>
      <c r="BD17" s="45">
        <v>0</v>
      </c>
      <c r="BE17" s="54">
        <v>0</v>
      </c>
      <c r="BF17" s="74">
        <v>2.237989169</v>
      </c>
      <c r="BG17" s="53">
        <v>0</v>
      </c>
      <c r="BH17" s="45">
        <v>0</v>
      </c>
      <c r="BI17" s="45">
        <v>0</v>
      </c>
      <c r="BJ17" s="56">
        <v>5.226362733</v>
      </c>
      <c r="BK17" s="61">
        <f t="shared" si="3"/>
        <v>91.553038199</v>
      </c>
    </row>
    <row r="18" spans="1:63" ht="12.75">
      <c r="A18" s="99"/>
      <c r="B18" s="3" t="s">
        <v>132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4">
        <v>0.138918812</v>
      </c>
      <c r="I18" s="45">
        <v>0</v>
      </c>
      <c r="J18" s="45">
        <v>0</v>
      </c>
      <c r="K18" s="45">
        <v>0</v>
      </c>
      <c r="L18" s="54">
        <v>0.42417958099999997</v>
      </c>
      <c r="M18" s="74">
        <v>0</v>
      </c>
      <c r="N18" s="53">
        <v>0</v>
      </c>
      <c r="O18" s="45">
        <v>0</v>
      </c>
      <c r="P18" s="45">
        <v>0</v>
      </c>
      <c r="Q18" s="54">
        <v>0</v>
      </c>
      <c r="R18" s="74">
        <v>0.011311456000000001</v>
      </c>
      <c r="S18" s="45">
        <v>0</v>
      </c>
      <c r="T18" s="45">
        <v>0</v>
      </c>
      <c r="U18" s="45">
        <v>0</v>
      </c>
      <c r="V18" s="54">
        <v>0</v>
      </c>
      <c r="W18" s="74">
        <v>0</v>
      </c>
      <c r="X18" s="45">
        <v>0</v>
      </c>
      <c r="Y18" s="45">
        <v>0</v>
      </c>
      <c r="Z18" s="45">
        <v>0</v>
      </c>
      <c r="AA18" s="54">
        <v>0</v>
      </c>
      <c r="AB18" s="74">
        <v>0</v>
      </c>
      <c r="AC18" s="45">
        <v>0</v>
      </c>
      <c r="AD18" s="45">
        <v>0</v>
      </c>
      <c r="AE18" s="45">
        <v>0</v>
      </c>
      <c r="AF18" s="54">
        <v>0</v>
      </c>
      <c r="AG18" s="74">
        <v>0</v>
      </c>
      <c r="AH18" s="45">
        <v>0</v>
      </c>
      <c r="AI18" s="45">
        <v>0</v>
      </c>
      <c r="AJ18" s="45">
        <v>0</v>
      </c>
      <c r="AK18" s="54">
        <v>0</v>
      </c>
      <c r="AL18" s="74">
        <v>0</v>
      </c>
      <c r="AM18" s="45">
        <v>0</v>
      </c>
      <c r="AN18" s="45">
        <v>0</v>
      </c>
      <c r="AO18" s="45">
        <v>0</v>
      </c>
      <c r="AP18" s="54">
        <v>0</v>
      </c>
      <c r="AQ18" s="74">
        <v>0</v>
      </c>
      <c r="AR18" s="53">
        <v>0</v>
      </c>
      <c r="AS18" s="45">
        <v>0</v>
      </c>
      <c r="AT18" s="45">
        <v>0</v>
      </c>
      <c r="AU18" s="54">
        <v>0</v>
      </c>
      <c r="AV18" s="74">
        <v>14.320704767</v>
      </c>
      <c r="AW18" s="45">
        <v>3.3748249369999996</v>
      </c>
      <c r="AX18" s="45">
        <v>0</v>
      </c>
      <c r="AY18" s="45">
        <v>0</v>
      </c>
      <c r="AZ18" s="54">
        <v>59.489182918</v>
      </c>
      <c r="BA18" s="74">
        <v>0</v>
      </c>
      <c r="BB18" s="53">
        <v>0</v>
      </c>
      <c r="BC18" s="45">
        <v>0</v>
      </c>
      <c r="BD18" s="45">
        <v>0</v>
      </c>
      <c r="BE18" s="54">
        <v>0</v>
      </c>
      <c r="BF18" s="74">
        <v>3.144841231</v>
      </c>
      <c r="BG18" s="53">
        <v>1.7479616940000002</v>
      </c>
      <c r="BH18" s="45">
        <v>0</v>
      </c>
      <c r="BI18" s="45">
        <v>0</v>
      </c>
      <c r="BJ18" s="56">
        <v>8.110162235</v>
      </c>
      <c r="BK18" s="61">
        <f t="shared" si="3"/>
        <v>90.762087631</v>
      </c>
    </row>
    <row r="19" spans="1:63" ht="12.75">
      <c r="A19" s="99"/>
      <c r="B19" s="3" t="s">
        <v>133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4">
        <v>0.189589449</v>
      </c>
      <c r="I19" s="45">
        <v>0</v>
      </c>
      <c r="J19" s="45">
        <v>0</v>
      </c>
      <c r="K19" s="45">
        <v>0</v>
      </c>
      <c r="L19" s="54">
        <v>0.09646025600000001</v>
      </c>
      <c r="M19" s="74">
        <v>0</v>
      </c>
      <c r="N19" s="53">
        <v>0</v>
      </c>
      <c r="O19" s="45">
        <v>0</v>
      </c>
      <c r="P19" s="45">
        <v>0</v>
      </c>
      <c r="Q19" s="54">
        <v>0</v>
      </c>
      <c r="R19" s="74">
        <v>0.066621443</v>
      </c>
      <c r="S19" s="45">
        <v>0</v>
      </c>
      <c r="T19" s="45">
        <v>0</v>
      </c>
      <c r="U19" s="45">
        <v>0</v>
      </c>
      <c r="V19" s="54">
        <v>0.278498422</v>
      </c>
      <c r="W19" s="74">
        <v>0</v>
      </c>
      <c r="X19" s="45">
        <v>0</v>
      </c>
      <c r="Y19" s="45">
        <v>0</v>
      </c>
      <c r="Z19" s="45">
        <v>0</v>
      </c>
      <c r="AA19" s="54">
        <v>0</v>
      </c>
      <c r="AB19" s="74">
        <v>0</v>
      </c>
      <c r="AC19" s="45">
        <v>0</v>
      </c>
      <c r="AD19" s="45">
        <v>0</v>
      </c>
      <c r="AE19" s="45">
        <v>0</v>
      </c>
      <c r="AF19" s="54">
        <v>0</v>
      </c>
      <c r="AG19" s="74">
        <v>0</v>
      </c>
      <c r="AH19" s="45">
        <v>0</v>
      </c>
      <c r="AI19" s="45">
        <v>0</v>
      </c>
      <c r="AJ19" s="45">
        <v>0</v>
      </c>
      <c r="AK19" s="54">
        <v>0</v>
      </c>
      <c r="AL19" s="74">
        <v>0</v>
      </c>
      <c r="AM19" s="45">
        <v>0</v>
      </c>
      <c r="AN19" s="45">
        <v>0</v>
      </c>
      <c r="AO19" s="45">
        <v>0</v>
      </c>
      <c r="AP19" s="54">
        <v>0</v>
      </c>
      <c r="AQ19" s="74">
        <v>0</v>
      </c>
      <c r="AR19" s="53">
        <v>0</v>
      </c>
      <c r="AS19" s="45">
        <v>0</v>
      </c>
      <c r="AT19" s="45">
        <v>0</v>
      </c>
      <c r="AU19" s="54">
        <v>0</v>
      </c>
      <c r="AV19" s="74">
        <v>19.022030651</v>
      </c>
      <c r="AW19" s="45">
        <v>2.721151646</v>
      </c>
      <c r="AX19" s="45">
        <v>0</v>
      </c>
      <c r="AY19" s="45">
        <v>0</v>
      </c>
      <c r="AZ19" s="54">
        <v>57.676922232</v>
      </c>
      <c r="BA19" s="74">
        <v>0</v>
      </c>
      <c r="BB19" s="53">
        <v>0</v>
      </c>
      <c r="BC19" s="45">
        <v>0</v>
      </c>
      <c r="BD19" s="45">
        <v>0</v>
      </c>
      <c r="BE19" s="54">
        <v>0</v>
      </c>
      <c r="BF19" s="74">
        <v>5.642322351</v>
      </c>
      <c r="BG19" s="53">
        <v>0.157757058</v>
      </c>
      <c r="BH19" s="45">
        <v>0</v>
      </c>
      <c r="BI19" s="45">
        <v>0</v>
      </c>
      <c r="BJ19" s="56">
        <v>8.863971885</v>
      </c>
      <c r="BK19" s="61">
        <f t="shared" si="3"/>
        <v>94.71532539300001</v>
      </c>
    </row>
    <row r="20" spans="1:63" ht="12.75">
      <c r="A20" s="99"/>
      <c r="B20" s="3" t="s">
        <v>134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4">
        <v>0.09499102</v>
      </c>
      <c r="I20" s="45">
        <v>0</v>
      </c>
      <c r="J20" s="45">
        <v>0</v>
      </c>
      <c r="K20" s="45">
        <v>0</v>
      </c>
      <c r="L20" s="54">
        <v>0.001394875</v>
      </c>
      <c r="M20" s="74">
        <v>0</v>
      </c>
      <c r="N20" s="53">
        <v>0</v>
      </c>
      <c r="O20" s="45">
        <v>0</v>
      </c>
      <c r="P20" s="45">
        <v>0</v>
      </c>
      <c r="Q20" s="54">
        <v>0</v>
      </c>
      <c r="R20" s="74">
        <v>0.003487189</v>
      </c>
      <c r="S20" s="45">
        <v>0</v>
      </c>
      <c r="T20" s="45">
        <v>0</v>
      </c>
      <c r="U20" s="45">
        <v>0</v>
      </c>
      <c r="V20" s="54">
        <v>0</v>
      </c>
      <c r="W20" s="74">
        <v>0</v>
      </c>
      <c r="X20" s="45">
        <v>0</v>
      </c>
      <c r="Y20" s="45">
        <v>0</v>
      </c>
      <c r="Z20" s="45">
        <v>0</v>
      </c>
      <c r="AA20" s="54">
        <v>0</v>
      </c>
      <c r="AB20" s="74">
        <v>0</v>
      </c>
      <c r="AC20" s="45">
        <v>0</v>
      </c>
      <c r="AD20" s="45">
        <v>0</v>
      </c>
      <c r="AE20" s="45">
        <v>0</v>
      </c>
      <c r="AF20" s="54">
        <v>0</v>
      </c>
      <c r="AG20" s="74">
        <v>0</v>
      </c>
      <c r="AH20" s="45">
        <v>0</v>
      </c>
      <c r="AI20" s="45">
        <v>0</v>
      </c>
      <c r="AJ20" s="45">
        <v>0</v>
      </c>
      <c r="AK20" s="54">
        <v>0</v>
      </c>
      <c r="AL20" s="74">
        <v>0</v>
      </c>
      <c r="AM20" s="45">
        <v>0</v>
      </c>
      <c r="AN20" s="45">
        <v>0</v>
      </c>
      <c r="AO20" s="45">
        <v>0</v>
      </c>
      <c r="AP20" s="54">
        <v>0</v>
      </c>
      <c r="AQ20" s="74">
        <v>0</v>
      </c>
      <c r="AR20" s="53">
        <v>0</v>
      </c>
      <c r="AS20" s="45">
        <v>0</v>
      </c>
      <c r="AT20" s="45">
        <v>0</v>
      </c>
      <c r="AU20" s="54">
        <v>0</v>
      </c>
      <c r="AV20" s="74">
        <v>18.1437341</v>
      </c>
      <c r="AW20" s="45">
        <v>5.1172554869999995</v>
      </c>
      <c r="AX20" s="45">
        <v>0</v>
      </c>
      <c r="AY20" s="45">
        <v>0</v>
      </c>
      <c r="AZ20" s="54">
        <v>66.68537111600001</v>
      </c>
      <c r="BA20" s="74">
        <v>0</v>
      </c>
      <c r="BB20" s="53">
        <v>0</v>
      </c>
      <c r="BC20" s="45">
        <v>0</v>
      </c>
      <c r="BD20" s="45">
        <v>0</v>
      </c>
      <c r="BE20" s="54">
        <v>0</v>
      </c>
      <c r="BF20" s="74">
        <v>3.9376614989999994</v>
      </c>
      <c r="BG20" s="53">
        <v>0.276155162</v>
      </c>
      <c r="BH20" s="45">
        <v>0</v>
      </c>
      <c r="BI20" s="45">
        <v>0</v>
      </c>
      <c r="BJ20" s="56">
        <v>8.305679022</v>
      </c>
      <c r="BK20" s="61">
        <f t="shared" si="3"/>
        <v>102.56572947000001</v>
      </c>
    </row>
    <row r="21" spans="1:63" ht="12.75">
      <c r="A21" s="99"/>
      <c r="B21" s="3" t="s">
        <v>135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4">
        <v>0.083412375</v>
      </c>
      <c r="I21" s="45">
        <v>0</v>
      </c>
      <c r="J21" s="45">
        <v>0</v>
      </c>
      <c r="K21" s="45">
        <v>0</v>
      </c>
      <c r="L21" s="54">
        <v>0.165358224</v>
      </c>
      <c r="M21" s="74">
        <v>0</v>
      </c>
      <c r="N21" s="53">
        <v>0</v>
      </c>
      <c r="O21" s="45">
        <v>0</v>
      </c>
      <c r="P21" s="45">
        <v>0</v>
      </c>
      <c r="Q21" s="54">
        <v>0</v>
      </c>
      <c r="R21" s="74">
        <v>0.034897319</v>
      </c>
      <c r="S21" s="45">
        <v>0</v>
      </c>
      <c r="T21" s="45">
        <v>0</v>
      </c>
      <c r="U21" s="45">
        <v>0</v>
      </c>
      <c r="V21" s="54">
        <v>0</v>
      </c>
      <c r="W21" s="74">
        <v>0</v>
      </c>
      <c r="X21" s="45">
        <v>0</v>
      </c>
      <c r="Y21" s="45">
        <v>0</v>
      </c>
      <c r="Z21" s="45">
        <v>0</v>
      </c>
      <c r="AA21" s="54">
        <v>0</v>
      </c>
      <c r="AB21" s="74">
        <v>0</v>
      </c>
      <c r="AC21" s="45">
        <v>0</v>
      </c>
      <c r="AD21" s="45">
        <v>0</v>
      </c>
      <c r="AE21" s="45">
        <v>0</v>
      </c>
      <c r="AF21" s="54">
        <v>0</v>
      </c>
      <c r="AG21" s="74">
        <v>0</v>
      </c>
      <c r="AH21" s="45">
        <v>0</v>
      </c>
      <c r="AI21" s="45">
        <v>0</v>
      </c>
      <c r="AJ21" s="45">
        <v>0</v>
      </c>
      <c r="AK21" s="54">
        <v>0</v>
      </c>
      <c r="AL21" s="74">
        <v>0</v>
      </c>
      <c r="AM21" s="45">
        <v>0</v>
      </c>
      <c r="AN21" s="45">
        <v>0</v>
      </c>
      <c r="AO21" s="45">
        <v>0</v>
      </c>
      <c r="AP21" s="54">
        <v>0</v>
      </c>
      <c r="AQ21" s="74">
        <v>0</v>
      </c>
      <c r="AR21" s="53">
        <v>0</v>
      </c>
      <c r="AS21" s="45">
        <v>0</v>
      </c>
      <c r="AT21" s="45">
        <v>0</v>
      </c>
      <c r="AU21" s="54">
        <v>0</v>
      </c>
      <c r="AV21" s="74">
        <v>11.16109328</v>
      </c>
      <c r="AW21" s="45">
        <v>1.263061656</v>
      </c>
      <c r="AX21" s="45">
        <v>0</v>
      </c>
      <c r="AY21" s="45">
        <v>0</v>
      </c>
      <c r="AZ21" s="54">
        <v>40.861140090999996</v>
      </c>
      <c r="BA21" s="74">
        <v>0</v>
      </c>
      <c r="BB21" s="53">
        <v>0</v>
      </c>
      <c r="BC21" s="45">
        <v>0</v>
      </c>
      <c r="BD21" s="45">
        <v>0</v>
      </c>
      <c r="BE21" s="54">
        <v>0</v>
      </c>
      <c r="BF21" s="74">
        <v>2.282414189</v>
      </c>
      <c r="BG21" s="53">
        <v>1.890754387</v>
      </c>
      <c r="BH21" s="45">
        <v>0</v>
      </c>
      <c r="BI21" s="45">
        <v>0</v>
      </c>
      <c r="BJ21" s="56">
        <v>3.336975681</v>
      </c>
      <c r="BK21" s="61">
        <f t="shared" si="3"/>
        <v>61.079107201999996</v>
      </c>
    </row>
    <row r="22" spans="1:63" ht="12.75">
      <c r="A22" s="99"/>
      <c r="B22" s="3" t="s">
        <v>136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4">
        <v>0.163278866</v>
      </c>
      <c r="I22" s="45">
        <v>0</v>
      </c>
      <c r="J22" s="45">
        <v>0</v>
      </c>
      <c r="K22" s="45">
        <v>0</v>
      </c>
      <c r="L22" s="54">
        <v>1.038164989</v>
      </c>
      <c r="M22" s="74">
        <v>0</v>
      </c>
      <c r="N22" s="53">
        <v>0</v>
      </c>
      <c r="O22" s="45">
        <v>0</v>
      </c>
      <c r="P22" s="45">
        <v>0</v>
      </c>
      <c r="Q22" s="54">
        <v>0</v>
      </c>
      <c r="R22" s="74">
        <v>0.084346695</v>
      </c>
      <c r="S22" s="45">
        <v>0</v>
      </c>
      <c r="T22" s="45">
        <v>0</v>
      </c>
      <c r="U22" s="45">
        <v>0</v>
      </c>
      <c r="V22" s="54">
        <v>0.028295216999999998</v>
      </c>
      <c r="W22" s="74">
        <v>0</v>
      </c>
      <c r="X22" s="45">
        <v>0</v>
      </c>
      <c r="Y22" s="45">
        <v>0</v>
      </c>
      <c r="Z22" s="45">
        <v>0</v>
      </c>
      <c r="AA22" s="54">
        <v>0</v>
      </c>
      <c r="AB22" s="74">
        <v>0.003338876</v>
      </c>
      <c r="AC22" s="45">
        <v>0</v>
      </c>
      <c r="AD22" s="45">
        <v>0</v>
      </c>
      <c r="AE22" s="45">
        <v>0</v>
      </c>
      <c r="AF22" s="54">
        <v>0</v>
      </c>
      <c r="AG22" s="74">
        <v>0</v>
      </c>
      <c r="AH22" s="45">
        <v>0</v>
      </c>
      <c r="AI22" s="45">
        <v>0</v>
      </c>
      <c r="AJ22" s="45">
        <v>0</v>
      </c>
      <c r="AK22" s="54">
        <v>0</v>
      </c>
      <c r="AL22" s="74">
        <v>0</v>
      </c>
      <c r="AM22" s="45">
        <v>0</v>
      </c>
      <c r="AN22" s="45">
        <v>0</v>
      </c>
      <c r="AO22" s="45">
        <v>0</v>
      </c>
      <c r="AP22" s="54">
        <v>0</v>
      </c>
      <c r="AQ22" s="74">
        <v>0</v>
      </c>
      <c r="AR22" s="53">
        <v>0</v>
      </c>
      <c r="AS22" s="45">
        <v>0</v>
      </c>
      <c r="AT22" s="45">
        <v>0</v>
      </c>
      <c r="AU22" s="54">
        <v>0</v>
      </c>
      <c r="AV22" s="74">
        <v>13.855555947</v>
      </c>
      <c r="AW22" s="45">
        <v>4.04768992</v>
      </c>
      <c r="AX22" s="45">
        <v>0</v>
      </c>
      <c r="AY22" s="45">
        <v>0</v>
      </c>
      <c r="AZ22" s="54">
        <v>46.766934625000005</v>
      </c>
      <c r="BA22" s="74">
        <v>0</v>
      </c>
      <c r="BB22" s="53">
        <v>0</v>
      </c>
      <c r="BC22" s="45">
        <v>0</v>
      </c>
      <c r="BD22" s="45">
        <v>0</v>
      </c>
      <c r="BE22" s="54">
        <v>0</v>
      </c>
      <c r="BF22" s="74">
        <v>3.198029797</v>
      </c>
      <c r="BG22" s="53">
        <v>1.7633629069999999</v>
      </c>
      <c r="BH22" s="45">
        <v>0</v>
      </c>
      <c r="BI22" s="45">
        <v>0</v>
      </c>
      <c r="BJ22" s="56">
        <v>5.110750666</v>
      </c>
      <c r="BK22" s="61">
        <f t="shared" si="3"/>
        <v>76.059748505</v>
      </c>
    </row>
    <row r="23" spans="1:63" ht="12.75">
      <c r="A23" s="99"/>
      <c r="B23" s="3" t="s">
        <v>137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4">
        <v>0.07810787400000001</v>
      </c>
      <c r="I23" s="45">
        <v>0.006182887000000001</v>
      </c>
      <c r="J23" s="45">
        <v>0</v>
      </c>
      <c r="K23" s="45">
        <v>0</v>
      </c>
      <c r="L23" s="54">
        <v>0.074812934</v>
      </c>
      <c r="M23" s="74">
        <v>0</v>
      </c>
      <c r="N23" s="53">
        <v>0</v>
      </c>
      <c r="O23" s="45">
        <v>0</v>
      </c>
      <c r="P23" s="45">
        <v>0</v>
      </c>
      <c r="Q23" s="54">
        <v>0</v>
      </c>
      <c r="R23" s="74">
        <v>0.041779137</v>
      </c>
      <c r="S23" s="45">
        <v>0</v>
      </c>
      <c r="T23" s="45">
        <v>0</v>
      </c>
      <c r="U23" s="45">
        <v>0</v>
      </c>
      <c r="V23" s="54">
        <v>0</v>
      </c>
      <c r="W23" s="74">
        <v>0</v>
      </c>
      <c r="X23" s="45">
        <v>0</v>
      </c>
      <c r="Y23" s="45">
        <v>0</v>
      </c>
      <c r="Z23" s="45">
        <v>0</v>
      </c>
      <c r="AA23" s="54">
        <v>0</v>
      </c>
      <c r="AB23" s="74">
        <v>0</v>
      </c>
      <c r="AC23" s="45">
        <v>0</v>
      </c>
      <c r="AD23" s="45">
        <v>0</v>
      </c>
      <c r="AE23" s="45">
        <v>0</v>
      </c>
      <c r="AF23" s="54">
        <v>0</v>
      </c>
      <c r="AG23" s="74">
        <v>0</v>
      </c>
      <c r="AH23" s="45">
        <v>0</v>
      </c>
      <c r="AI23" s="45">
        <v>0</v>
      </c>
      <c r="AJ23" s="45">
        <v>0</v>
      </c>
      <c r="AK23" s="54">
        <v>0</v>
      </c>
      <c r="AL23" s="74">
        <v>0</v>
      </c>
      <c r="AM23" s="45">
        <v>0</v>
      </c>
      <c r="AN23" s="45">
        <v>0</v>
      </c>
      <c r="AO23" s="45">
        <v>0</v>
      </c>
      <c r="AP23" s="54">
        <v>0</v>
      </c>
      <c r="AQ23" s="74">
        <v>0</v>
      </c>
      <c r="AR23" s="53">
        <v>0</v>
      </c>
      <c r="AS23" s="45">
        <v>0</v>
      </c>
      <c r="AT23" s="45">
        <v>0</v>
      </c>
      <c r="AU23" s="54">
        <v>0</v>
      </c>
      <c r="AV23" s="74">
        <v>15.423393807</v>
      </c>
      <c r="AW23" s="45">
        <v>1.5378289410000001</v>
      </c>
      <c r="AX23" s="45">
        <v>0</v>
      </c>
      <c r="AY23" s="45">
        <v>0</v>
      </c>
      <c r="AZ23" s="54">
        <v>40.894618221</v>
      </c>
      <c r="BA23" s="74">
        <v>0</v>
      </c>
      <c r="BB23" s="53">
        <v>0</v>
      </c>
      <c r="BC23" s="45">
        <v>0</v>
      </c>
      <c r="BD23" s="45">
        <v>0</v>
      </c>
      <c r="BE23" s="54">
        <v>0</v>
      </c>
      <c r="BF23" s="74">
        <v>5.668337112999999</v>
      </c>
      <c r="BG23" s="53">
        <v>0.153274355</v>
      </c>
      <c r="BH23" s="45">
        <v>0</v>
      </c>
      <c r="BI23" s="45">
        <v>0</v>
      </c>
      <c r="BJ23" s="56">
        <v>6.944588833</v>
      </c>
      <c r="BK23" s="61">
        <f t="shared" si="3"/>
        <v>70.822924102</v>
      </c>
    </row>
    <row r="24" spans="1:63" ht="12.75">
      <c r="A24" s="99"/>
      <c r="B24" s="3" t="s">
        <v>177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4">
        <v>0.149770856</v>
      </c>
      <c r="I24" s="45">
        <v>0</v>
      </c>
      <c r="J24" s="45">
        <v>0</v>
      </c>
      <c r="K24" s="45">
        <v>0</v>
      </c>
      <c r="L24" s="54">
        <v>0.500245795</v>
      </c>
      <c r="M24" s="74">
        <v>0</v>
      </c>
      <c r="N24" s="53">
        <v>0</v>
      </c>
      <c r="O24" s="45">
        <v>0</v>
      </c>
      <c r="P24" s="45">
        <v>0</v>
      </c>
      <c r="Q24" s="54">
        <v>0</v>
      </c>
      <c r="R24" s="74">
        <v>0.035865847</v>
      </c>
      <c r="S24" s="45">
        <v>0</v>
      </c>
      <c r="T24" s="45">
        <v>0</v>
      </c>
      <c r="U24" s="45">
        <v>0</v>
      </c>
      <c r="V24" s="54">
        <v>0.055178226000000004</v>
      </c>
      <c r="W24" s="74">
        <v>0</v>
      </c>
      <c r="X24" s="45">
        <v>0</v>
      </c>
      <c r="Y24" s="45">
        <v>0</v>
      </c>
      <c r="Z24" s="45">
        <v>0</v>
      </c>
      <c r="AA24" s="54">
        <v>0</v>
      </c>
      <c r="AB24" s="74">
        <v>0</v>
      </c>
      <c r="AC24" s="45">
        <v>0</v>
      </c>
      <c r="AD24" s="45">
        <v>0</v>
      </c>
      <c r="AE24" s="45">
        <v>0</v>
      </c>
      <c r="AF24" s="54">
        <v>0</v>
      </c>
      <c r="AG24" s="74">
        <v>0</v>
      </c>
      <c r="AH24" s="45">
        <v>0</v>
      </c>
      <c r="AI24" s="45">
        <v>0</v>
      </c>
      <c r="AJ24" s="45">
        <v>0</v>
      </c>
      <c r="AK24" s="54">
        <v>0</v>
      </c>
      <c r="AL24" s="74">
        <v>0</v>
      </c>
      <c r="AM24" s="45">
        <v>0</v>
      </c>
      <c r="AN24" s="45">
        <v>0</v>
      </c>
      <c r="AO24" s="45">
        <v>0</v>
      </c>
      <c r="AP24" s="54">
        <v>0</v>
      </c>
      <c r="AQ24" s="74">
        <v>0</v>
      </c>
      <c r="AR24" s="53">
        <v>0</v>
      </c>
      <c r="AS24" s="45">
        <v>0</v>
      </c>
      <c r="AT24" s="45">
        <v>0</v>
      </c>
      <c r="AU24" s="54">
        <v>0</v>
      </c>
      <c r="AV24" s="74">
        <v>16.614151424</v>
      </c>
      <c r="AW24" s="45">
        <v>13.793131602</v>
      </c>
      <c r="AX24" s="45">
        <v>0</v>
      </c>
      <c r="AY24" s="45">
        <v>0</v>
      </c>
      <c r="AZ24" s="54">
        <v>61.18187579799999</v>
      </c>
      <c r="BA24" s="74">
        <v>0</v>
      </c>
      <c r="BB24" s="53">
        <v>0</v>
      </c>
      <c r="BC24" s="45">
        <v>0</v>
      </c>
      <c r="BD24" s="45">
        <v>0</v>
      </c>
      <c r="BE24" s="54">
        <v>0</v>
      </c>
      <c r="BF24" s="74">
        <v>5.93832389</v>
      </c>
      <c r="BG24" s="53">
        <v>1.264077403</v>
      </c>
      <c r="BH24" s="45">
        <v>0</v>
      </c>
      <c r="BI24" s="45">
        <v>0</v>
      </c>
      <c r="BJ24" s="56">
        <v>8.195964688999998</v>
      </c>
      <c r="BK24" s="61">
        <f t="shared" si="3"/>
        <v>107.72858553</v>
      </c>
    </row>
    <row r="25" spans="1:63" ht="12.75">
      <c r="A25" s="99"/>
      <c r="B25" s="3" t="s">
        <v>183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4">
        <v>0.110532401</v>
      </c>
      <c r="I25" s="45">
        <v>0</v>
      </c>
      <c r="J25" s="45">
        <v>0</v>
      </c>
      <c r="K25" s="45">
        <v>0</v>
      </c>
      <c r="L25" s="54">
        <v>0.7079942419999999</v>
      </c>
      <c r="M25" s="74">
        <v>0</v>
      </c>
      <c r="N25" s="53">
        <v>0</v>
      </c>
      <c r="O25" s="45">
        <v>0</v>
      </c>
      <c r="P25" s="45">
        <v>0</v>
      </c>
      <c r="Q25" s="54">
        <v>0</v>
      </c>
      <c r="R25" s="74">
        <v>0.036676586</v>
      </c>
      <c r="S25" s="45">
        <v>0</v>
      </c>
      <c r="T25" s="45">
        <v>1.9873522579999998</v>
      </c>
      <c r="U25" s="45">
        <v>0</v>
      </c>
      <c r="V25" s="54">
        <v>0.019873523</v>
      </c>
      <c r="W25" s="74">
        <v>0</v>
      </c>
      <c r="X25" s="45">
        <v>0</v>
      </c>
      <c r="Y25" s="45">
        <v>0</v>
      </c>
      <c r="Z25" s="45">
        <v>0</v>
      </c>
      <c r="AA25" s="54">
        <v>0</v>
      </c>
      <c r="AB25" s="74">
        <v>0</v>
      </c>
      <c r="AC25" s="45">
        <v>0</v>
      </c>
      <c r="AD25" s="45">
        <v>0</v>
      </c>
      <c r="AE25" s="45">
        <v>0</v>
      </c>
      <c r="AF25" s="54">
        <v>0</v>
      </c>
      <c r="AG25" s="74">
        <v>0</v>
      </c>
      <c r="AH25" s="45">
        <v>0</v>
      </c>
      <c r="AI25" s="45">
        <v>0</v>
      </c>
      <c r="AJ25" s="45">
        <v>0</v>
      </c>
      <c r="AK25" s="54">
        <v>0</v>
      </c>
      <c r="AL25" s="74">
        <v>0</v>
      </c>
      <c r="AM25" s="45">
        <v>0</v>
      </c>
      <c r="AN25" s="45">
        <v>0</v>
      </c>
      <c r="AO25" s="45">
        <v>0</v>
      </c>
      <c r="AP25" s="54">
        <v>0</v>
      </c>
      <c r="AQ25" s="74">
        <v>0</v>
      </c>
      <c r="AR25" s="53">
        <v>0</v>
      </c>
      <c r="AS25" s="45">
        <v>0</v>
      </c>
      <c r="AT25" s="45">
        <v>0</v>
      </c>
      <c r="AU25" s="54">
        <v>0</v>
      </c>
      <c r="AV25" s="74">
        <v>12.010906382000002</v>
      </c>
      <c r="AW25" s="45">
        <v>8.531984047</v>
      </c>
      <c r="AX25" s="45">
        <v>0</v>
      </c>
      <c r="AY25" s="45">
        <v>0</v>
      </c>
      <c r="AZ25" s="54">
        <v>41.12656754</v>
      </c>
      <c r="BA25" s="74">
        <v>0</v>
      </c>
      <c r="BB25" s="53">
        <v>0</v>
      </c>
      <c r="BC25" s="45">
        <v>0</v>
      </c>
      <c r="BD25" s="45">
        <v>0</v>
      </c>
      <c r="BE25" s="54">
        <v>0</v>
      </c>
      <c r="BF25" s="74">
        <v>2.892074134</v>
      </c>
      <c r="BG25" s="53">
        <v>1.6080493539999998</v>
      </c>
      <c r="BH25" s="45">
        <v>0.694019968</v>
      </c>
      <c r="BI25" s="45">
        <v>0</v>
      </c>
      <c r="BJ25" s="56">
        <v>10.786958853</v>
      </c>
      <c r="BK25" s="61">
        <f t="shared" si="3"/>
        <v>80.51298928800001</v>
      </c>
    </row>
    <row r="26" spans="1:63" ht="12.75">
      <c r="A26" s="99"/>
      <c r="B26" s="3" t="s">
        <v>184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4">
        <v>0.141997834</v>
      </c>
      <c r="I26" s="45">
        <v>0.148017629</v>
      </c>
      <c r="J26" s="45">
        <v>0</v>
      </c>
      <c r="K26" s="45">
        <v>0</v>
      </c>
      <c r="L26" s="54">
        <v>0.297340363</v>
      </c>
      <c r="M26" s="74">
        <v>0</v>
      </c>
      <c r="N26" s="53">
        <v>0</v>
      </c>
      <c r="O26" s="45">
        <v>0</v>
      </c>
      <c r="P26" s="45">
        <v>0</v>
      </c>
      <c r="Q26" s="54">
        <v>0</v>
      </c>
      <c r="R26" s="74">
        <v>0.066558594</v>
      </c>
      <c r="S26" s="45">
        <v>0</v>
      </c>
      <c r="T26" s="45">
        <v>1.973568388</v>
      </c>
      <c r="U26" s="45">
        <v>0</v>
      </c>
      <c r="V26" s="54">
        <v>0.009867842</v>
      </c>
      <c r="W26" s="74">
        <v>0</v>
      </c>
      <c r="X26" s="45">
        <v>0</v>
      </c>
      <c r="Y26" s="45">
        <v>0</v>
      </c>
      <c r="Z26" s="45">
        <v>0</v>
      </c>
      <c r="AA26" s="54">
        <v>0</v>
      </c>
      <c r="AB26" s="74">
        <v>0</v>
      </c>
      <c r="AC26" s="45">
        <v>0</v>
      </c>
      <c r="AD26" s="45">
        <v>0</v>
      </c>
      <c r="AE26" s="45">
        <v>0</v>
      </c>
      <c r="AF26" s="54">
        <v>0</v>
      </c>
      <c r="AG26" s="74">
        <v>0</v>
      </c>
      <c r="AH26" s="45">
        <v>0</v>
      </c>
      <c r="AI26" s="45">
        <v>0</v>
      </c>
      <c r="AJ26" s="45">
        <v>0</v>
      </c>
      <c r="AK26" s="54">
        <v>0</v>
      </c>
      <c r="AL26" s="74">
        <v>0</v>
      </c>
      <c r="AM26" s="45">
        <v>0</v>
      </c>
      <c r="AN26" s="45">
        <v>0</v>
      </c>
      <c r="AO26" s="45">
        <v>0</v>
      </c>
      <c r="AP26" s="54">
        <v>0</v>
      </c>
      <c r="AQ26" s="74">
        <v>0</v>
      </c>
      <c r="AR26" s="53">
        <v>0</v>
      </c>
      <c r="AS26" s="45">
        <v>0</v>
      </c>
      <c r="AT26" s="45">
        <v>0</v>
      </c>
      <c r="AU26" s="54">
        <v>0</v>
      </c>
      <c r="AV26" s="74">
        <v>16.334043914</v>
      </c>
      <c r="AW26" s="45">
        <v>14.564657562</v>
      </c>
      <c r="AX26" s="45">
        <v>0</v>
      </c>
      <c r="AY26" s="45">
        <v>0</v>
      </c>
      <c r="AZ26" s="54">
        <v>86.76996248100001</v>
      </c>
      <c r="BA26" s="74">
        <v>0</v>
      </c>
      <c r="BB26" s="53">
        <v>0</v>
      </c>
      <c r="BC26" s="45">
        <v>0</v>
      </c>
      <c r="BD26" s="45">
        <v>0</v>
      </c>
      <c r="BE26" s="54">
        <v>0</v>
      </c>
      <c r="BF26" s="74">
        <v>6.289508092</v>
      </c>
      <c r="BG26" s="53">
        <v>0.3053115</v>
      </c>
      <c r="BH26" s="45">
        <v>0</v>
      </c>
      <c r="BI26" s="45">
        <v>0</v>
      </c>
      <c r="BJ26" s="56">
        <v>8.157209133</v>
      </c>
      <c r="BK26" s="61">
        <f t="shared" si="3"/>
        <v>135.058043332</v>
      </c>
    </row>
    <row r="27" spans="1:63" ht="12.75">
      <c r="A27" s="99"/>
      <c r="B27" s="3" t="s">
        <v>185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4">
        <v>0.123170833</v>
      </c>
      <c r="I27" s="45">
        <v>0</v>
      </c>
      <c r="J27" s="45">
        <v>0</v>
      </c>
      <c r="K27" s="45">
        <v>0</v>
      </c>
      <c r="L27" s="54">
        <v>0.307341671</v>
      </c>
      <c r="M27" s="74">
        <v>0</v>
      </c>
      <c r="N27" s="53">
        <v>0</v>
      </c>
      <c r="O27" s="45">
        <v>0</v>
      </c>
      <c r="P27" s="45">
        <v>0</v>
      </c>
      <c r="Q27" s="54">
        <v>0</v>
      </c>
      <c r="R27" s="74">
        <v>0.096620276</v>
      </c>
      <c r="S27" s="45">
        <v>2.968539678</v>
      </c>
      <c r="T27" s="45">
        <v>1.979026452</v>
      </c>
      <c r="U27" s="45">
        <v>0</v>
      </c>
      <c r="V27" s="54">
        <v>0</v>
      </c>
      <c r="W27" s="74">
        <v>0</v>
      </c>
      <c r="X27" s="45">
        <v>0</v>
      </c>
      <c r="Y27" s="45">
        <v>0</v>
      </c>
      <c r="Z27" s="45">
        <v>0</v>
      </c>
      <c r="AA27" s="54">
        <v>0</v>
      </c>
      <c r="AB27" s="74">
        <v>0</v>
      </c>
      <c r="AC27" s="45">
        <v>0</v>
      </c>
      <c r="AD27" s="45">
        <v>0</v>
      </c>
      <c r="AE27" s="45">
        <v>0</v>
      </c>
      <c r="AF27" s="54">
        <v>0</v>
      </c>
      <c r="AG27" s="74">
        <v>0</v>
      </c>
      <c r="AH27" s="45">
        <v>0</v>
      </c>
      <c r="AI27" s="45">
        <v>0</v>
      </c>
      <c r="AJ27" s="45">
        <v>0</v>
      </c>
      <c r="AK27" s="54">
        <v>0</v>
      </c>
      <c r="AL27" s="74">
        <v>0</v>
      </c>
      <c r="AM27" s="45">
        <v>0</v>
      </c>
      <c r="AN27" s="45">
        <v>0</v>
      </c>
      <c r="AO27" s="45">
        <v>0</v>
      </c>
      <c r="AP27" s="54">
        <v>0</v>
      </c>
      <c r="AQ27" s="74">
        <v>0</v>
      </c>
      <c r="AR27" s="53">
        <v>0</v>
      </c>
      <c r="AS27" s="45">
        <v>0</v>
      </c>
      <c r="AT27" s="45">
        <v>0</v>
      </c>
      <c r="AU27" s="54">
        <v>0</v>
      </c>
      <c r="AV27" s="74">
        <v>15.037484511000002</v>
      </c>
      <c r="AW27" s="45">
        <v>7.301240279</v>
      </c>
      <c r="AX27" s="45">
        <v>0</v>
      </c>
      <c r="AY27" s="45">
        <v>0</v>
      </c>
      <c r="AZ27" s="54">
        <v>49.571113174</v>
      </c>
      <c r="BA27" s="74">
        <v>0</v>
      </c>
      <c r="BB27" s="53">
        <v>0</v>
      </c>
      <c r="BC27" s="45">
        <v>0</v>
      </c>
      <c r="BD27" s="45">
        <v>0</v>
      </c>
      <c r="BE27" s="54">
        <v>0</v>
      </c>
      <c r="BF27" s="74">
        <v>5.346009273</v>
      </c>
      <c r="BG27" s="53">
        <v>1.83179445</v>
      </c>
      <c r="BH27" s="45">
        <v>0</v>
      </c>
      <c r="BI27" s="45">
        <v>0</v>
      </c>
      <c r="BJ27" s="56">
        <v>11.434143391</v>
      </c>
      <c r="BK27" s="61">
        <f t="shared" si="3"/>
        <v>95.996483988</v>
      </c>
    </row>
    <row r="28" spans="1:63" ht="12.75">
      <c r="A28" s="99"/>
      <c r="B28" s="3" t="s">
        <v>138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4">
        <v>0</v>
      </c>
      <c r="I28" s="45">
        <v>0</v>
      </c>
      <c r="J28" s="45">
        <v>0</v>
      </c>
      <c r="K28" s="45">
        <v>0</v>
      </c>
      <c r="L28" s="54">
        <v>0</v>
      </c>
      <c r="M28" s="74">
        <v>0</v>
      </c>
      <c r="N28" s="53">
        <v>0</v>
      </c>
      <c r="O28" s="45">
        <v>0</v>
      </c>
      <c r="P28" s="45">
        <v>0</v>
      </c>
      <c r="Q28" s="54">
        <v>0</v>
      </c>
      <c r="R28" s="74">
        <v>0</v>
      </c>
      <c r="S28" s="45">
        <v>0</v>
      </c>
      <c r="T28" s="45">
        <v>0</v>
      </c>
      <c r="U28" s="45">
        <v>0</v>
      </c>
      <c r="V28" s="54">
        <v>0</v>
      </c>
      <c r="W28" s="74">
        <v>0</v>
      </c>
      <c r="X28" s="45">
        <v>0</v>
      </c>
      <c r="Y28" s="45">
        <v>0</v>
      </c>
      <c r="Z28" s="45">
        <v>0</v>
      </c>
      <c r="AA28" s="54">
        <v>0</v>
      </c>
      <c r="AB28" s="74">
        <v>0</v>
      </c>
      <c r="AC28" s="45">
        <v>0</v>
      </c>
      <c r="AD28" s="45">
        <v>0</v>
      </c>
      <c r="AE28" s="45">
        <v>0</v>
      </c>
      <c r="AF28" s="54">
        <v>0</v>
      </c>
      <c r="AG28" s="74">
        <v>0</v>
      </c>
      <c r="AH28" s="45">
        <v>0</v>
      </c>
      <c r="AI28" s="45">
        <v>0</v>
      </c>
      <c r="AJ28" s="45">
        <v>0</v>
      </c>
      <c r="AK28" s="54">
        <v>0</v>
      </c>
      <c r="AL28" s="74">
        <v>0</v>
      </c>
      <c r="AM28" s="45">
        <v>0</v>
      </c>
      <c r="AN28" s="45">
        <v>0</v>
      </c>
      <c r="AO28" s="45">
        <v>0</v>
      </c>
      <c r="AP28" s="54">
        <v>0</v>
      </c>
      <c r="AQ28" s="74">
        <v>0</v>
      </c>
      <c r="AR28" s="53">
        <v>0</v>
      </c>
      <c r="AS28" s="45">
        <v>0</v>
      </c>
      <c r="AT28" s="45">
        <v>0</v>
      </c>
      <c r="AU28" s="54">
        <v>0</v>
      </c>
      <c r="AV28" s="74">
        <v>14.644797599</v>
      </c>
      <c r="AW28" s="45">
        <v>4.207765134000001</v>
      </c>
      <c r="AX28" s="45">
        <v>0</v>
      </c>
      <c r="AY28" s="45">
        <v>0</v>
      </c>
      <c r="AZ28" s="54">
        <v>79.45841157699999</v>
      </c>
      <c r="BA28" s="74">
        <v>0</v>
      </c>
      <c r="BB28" s="53">
        <v>0</v>
      </c>
      <c r="BC28" s="45">
        <v>0</v>
      </c>
      <c r="BD28" s="45">
        <v>0</v>
      </c>
      <c r="BE28" s="54">
        <v>0</v>
      </c>
      <c r="BF28" s="74">
        <v>2.935522896</v>
      </c>
      <c r="BG28" s="53">
        <v>0.167495666</v>
      </c>
      <c r="BH28" s="45">
        <v>0</v>
      </c>
      <c r="BI28" s="45">
        <v>0</v>
      </c>
      <c r="BJ28" s="56">
        <v>5.193572101</v>
      </c>
      <c r="BK28" s="61">
        <f t="shared" si="3"/>
        <v>106.60756497299998</v>
      </c>
    </row>
    <row r="29" spans="1:63" ht="12.75">
      <c r="A29" s="99"/>
      <c r="B29" s="3" t="s">
        <v>139</v>
      </c>
      <c r="C29" s="55">
        <v>0</v>
      </c>
      <c r="D29" s="53">
        <v>10.931159048</v>
      </c>
      <c r="E29" s="45">
        <v>0</v>
      </c>
      <c r="F29" s="45">
        <v>0</v>
      </c>
      <c r="G29" s="54">
        <v>0</v>
      </c>
      <c r="H29" s="74">
        <v>0.18316690800000002</v>
      </c>
      <c r="I29" s="45">
        <v>40.560085433</v>
      </c>
      <c r="J29" s="45">
        <v>0</v>
      </c>
      <c r="K29" s="45">
        <v>0</v>
      </c>
      <c r="L29" s="54">
        <v>2.032530968</v>
      </c>
      <c r="M29" s="74">
        <v>0</v>
      </c>
      <c r="N29" s="53">
        <v>0</v>
      </c>
      <c r="O29" s="45">
        <v>0</v>
      </c>
      <c r="P29" s="45">
        <v>0</v>
      </c>
      <c r="Q29" s="54">
        <v>0</v>
      </c>
      <c r="R29" s="74">
        <v>0.004782426</v>
      </c>
      <c r="S29" s="45">
        <v>0</v>
      </c>
      <c r="T29" s="45">
        <v>0</v>
      </c>
      <c r="U29" s="45">
        <v>0</v>
      </c>
      <c r="V29" s="54">
        <v>0</v>
      </c>
      <c r="W29" s="74">
        <v>0</v>
      </c>
      <c r="X29" s="45">
        <v>0</v>
      </c>
      <c r="Y29" s="45">
        <v>0</v>
      </c>
      <c r="Z29" s="45">
        <v>0</v>
      </c>
      <c r="AA29" s="54">
        <v>0</v>
      </c>
      <c r="AB29" s="74">
        <v>0</v>
      </c>
      <c r="AC29" s="45">
        <v>0</v>
      </c>
      <c r="AD29" s="45">
        <v>0</v>
      </c>
      <c r="AE29" s="45">
        <v>0</v>
      </c>
      <c r="AF29" s="54">
        <v>0</v>
      </c>
      <c r="AG29" s="74">
        <v>0</v>
      </c>
      <c r="AH29" s="45">
        <v>0</v>
      </c>
      <c r="AI29" s="45">
        <v>0</v>
      </c>
      <c r="AJ29" s="45">
        <v>0</v>
      </c>
      <c r="AK29" s="54">
        <v>0</v>
      </c>
      <c r="AL29" s="74">
        <v>0</v>
      </c>
      <c r="AM29" s="45">
        <v>0</v>
      </c>
      <c r="AN29" s="45">
        <v>0</v>
      </c>
      <c r="AO29" s="45">
        <v>0</v>
      </c>
      <c r="AP29" s="54">
        <v>0</v>
      </c>
      <c r="AQ29" s="74">
        <v>0</v>
      </c>
      <c r="AR29" s="53">
        <v>0</v>
      </c>
      <c r="AS29" s="45">
        <v>0</v>
      </c>
      <c r="AT29" s="45">
        <v>0</v>
      </c>
      <c r="AU29" s="54">
        <v>0</v>
      </c>
      <c r="AV29" s="74">
        <v>0.950698408</v>
      </c>
      <c r="AW29" s="45">
        <v>59.074570363999996</v>
      </c>
      <c r="AX29" s="45">
        <v>0</v>
      </c>
      <c r="AY29" s="45">
        <v>0</v>
      </c>
      <c r="AZ29" s="54">
        <v>40.51672157099999</v>
      </c>
      <c r="BA29" s="74">
        <v>0</v>
      </c>
      <c r="BB29" s="53">
        <v>0</v>
      </c>
      <c r="BC29" s="45">
        <v>0</v>
      </c>
      <c r="BD29" s="45">
        <v>0</v>
      </c>
      <c r="BE29" s="54">
        <v>0</v>
      </c>
      <c r="BF29" s="74">
        <v>0.065664446</v>
      </c>
      <c r="BG29" s="53">
        <v>50.041842466000006</v>
      </c>
      <c r="BH29" s="45">
        <v>0</v>
      </c>
      <c r="BI29" s="45">
        <v>0</v>
      </c>
      <c r="BJ29" s="56">
        <v>9.679869466</v>
      </c>
      <c r="BK29" s="61">
        <f t="shared" si="3"/>
        <v>214.041091504</v>
      </c>
    </row>
    <row r="30" spans="1:63" ht="12.75">
      <c r="A30" s="99"/>
      <c r="B30" s="3" t="s">
        <v>140</v>
      </c>
      <c r="C30" s="55">
        <v>0</v>
      </c>
      <c r="D30" s="53">
        <v>16.389538654</v>
      </c>
      <c r="E30" s="45">
        <v>0</v>
      </c>
      <c r="F30" s="45">
        <v>0</v>
      </c>
      <c r="G30" s="54">
        <v>0</v>
      </c>
      <c r="H30" s="74">
        <v>0.15645530600000002</v>
      </c>
      <c r="I30" s="45">
        <v>0.06004580600000001</v>
      </c>
      <c r="J30" s="45">
        <v>0</v>
      </c>
      <c r="K30" s="45">
        <v>0</v>
      </c>
      <c r="L30" s="54">
        <v>30.374324587</v>
      </c>
      <c r="M30" s="74">
        <v>0</v>
      </c>
      <c r="N30" s="53">
        <v>0</v>
      </c>
      <c r="O30" s="45">
        <v>0</v>
      </c>
      <c r="P30" s="45">
        <v>0</v>
      </c>
      <c r="Q30" s="54">
        <v>0</v>
      </c>
      <c r="R30" s="74">
        <v>0.016603726</v>
      </c>
      <c r="S30" s="45">
        <v>0</v>
      </c>
      <c r="T30" s="45">
        <v>0</v>
      </c>
      <c r="U30" s="45">
        <v>0</v>
      </c>
      <c r="V30" s="54">
        <v>0.012009161</v>
      </c>
      <c r="W30" s="74">
        <v>0</v>
      </c>
      <c r="X30" s="45">
        <v>0</v>
      </c>
      <c r="Y30" s="45">
        <v>0</v>
      </c>
      <c r="Z30" s="45">
        <v>0</v>
      </c>
      <c r="AA30" s="54">
        <v>0</v>
      </c>
      <c r="AB30" s="74">
        <v>0</v>
      </c>
      <c r="AC30" s="45">
        <v>0</v>
      </c>
      <c r="AD30" s="45">
        <v>0</v>
      </c>
      <c r="AE30" s="45">
        <v>0</v>
      </c>
      <c r="AF30" s="54">
        <v>0</v>
      </c>
      <c r="AG30" s="74">
        <v>0</v>
      </c>
      <c r="AH30" s="45">
        <v>0</v>
      </c>
      <c r="AI30" s="45">
        <v>0</v>
      </c>
      <c r="AJ30" s="45">
        <v>0</v>
      </c>
      <c r="AK30" s="54">
        <v>0</v>
      </c>
      <c r="AL30" s="74">
        <v>0</v>
      </c>
      <c r="AM30" s="45">
        <v>0</v>
      </c>
      <c r="AN30" s="45">
        <v>0</v>
      </c>
      <c r="AO30" s="45">
        <v>0</v>
      </c>
      <c r="AP30" s="54">
        <v>0</v>
      </c>
      <c r="AQ30" s="74">
        <v>0</v>
      </c>
      <c r="AR30" s="53">
        <v>0</v>
      </c>
      <c r="AS30" s="45">
        <v>0</v>
      </c>
      <c r="AT30" s="45">
        <v>0</v>
      </c>
      <c r="AU30" s="54">
        <v>0</v>
      </c>
      <c r="AV30" s="74">
        <v>0.669486361</v>
      </c>
      <c r="AW30" s="45">
        <v>14.601887947</v>
      </c>
      <c r="AX30" s="45">
        <v>0</v>
      </c>
      <c r="AY30" s="45">
        <v>0</v>
      </c>
      <c r="AZ30" s="54">
        <v>27.059883231</v>
      </c>
      <c r="BA30" s="74">
        <v>0</v>
      </c>
      <c r="BB30" s="53">
        <v>0</v>
      </c>
      <c r="BC30" s="45">
        <v>0</v>
      </c>
      <c r="BD30" s="45">
        <v>0</v>
      </c>
      <c r="BE30" s="54">
        <v>0</v>
      </c>
      <c r="BF30" s="74">
        <v>0.167472657</v>
      </c>
      <c r="BG30" s="53">
        <v>24.195196272</v>
      </c>
      <c r="BH30" s="45">
        <v>0</v>
      </c>
      <c r="BI30" s="45">
        <v>0</v>
      </c>
      <c r="BJ30" s="56">
        <v>20.978449247</v>
      </c>
      <c r="BK30" s="61">
        <f t="shared" si="3"/>
        <v>134.68135295500002</v>
      </c>
    </row>
    <row r="31" spans="1:63" ht="12.75">
      <c r="A31" s="99"/>
      <c r="B31" s="3" t="s">
        <v>141</v>
      </c>
      <c r="C31" s="55">
        <v>0</v>
      </c>
      <c r="D31" s="53">
        <v>7.639129678</v>
      </c>
      <c r="E31" s="45">
        <v>0</v>
      </c>
      <c r="F31" s="45">
        <v>0</v>
      </c>
      <c r="G31" s="54">
        <v>0</v>
      </c>
      <c r="H31" s="74">
        <v>0.083898941</v>
      </c>
      <c r="I31" s="45">
        <v>1.092435244</v>
      </c>
      <c r="J31" s="45">
        <v>0</v>
      </c>
      <c r="K31" s="45">
        <v>0</v>
      </c>
      <c r="L31" s="54">
        <v>0.408092129</v>
      </c>
      <c r="M31" s="74">
        <v>0</v>
      </c>
      <c r="N31" s="53">
        <v>0</v>
      </c>
      <c r="O31" s="45">
        <v>0</v>
      </c>
      <c r="P31" s="45">
        <v>0</v>
      </c>
      <c r="Q31" s="54">
        <v>0</v>
      </c>
      <c r="R31" s="74">
        <v>0.036008129</v>
      </c>
      <c r="S31" s="45">
        <v>0.120027097</v>
      </c>
      <c r="T31" s="45">
        <v>0</v>
      </c>
      <c r="U31" s="45">
        <v>0</v>
      </c>
      <c r="V31" s="54">
        <v>0</v>
      </c>
      <c r="W31" s="74">
        <v>0</v>
      </c>
      <c r="X31" s="45">
        <v>0</v>
      </c>
      <c r="Y31" s="45">
        <v>0</v>
      </c>
      <c r="Z31" s="45">
        <v>0</v>
      </c>
      <c r="AA31" s="54">
        <v>0</v>
      </c>
      <c r="AB31" s="74">
        <v>0</v>
      </c>
      <c r="AC31" s="45">
        <v>0</v>
      </c>
      <c r="AD31" s="45">
        <v>0</v>
      </c>
      <c r="AE31" s="45">
        <v>0</v>
      </c>
      <c r="AF31" s="54">
        <v>0</v>
      </c>
      <c r="AG31" s="74">
        <v>0</v>
      </c>
      <c r="AH31" s="45">
        <v>0</v>
      </c>
      <c r="AI31" s="45">
        <v>0</v>
      </c>
      <c r="AJ31" s="45">
        <v>0</v>
      </c>
      <c r="AK31" s="54">
        <v>0</v>
      </c>
      <c r="AL31" s="74">
        <v>0</v>
      </c>
      <c r="AM31" s="45">
        <v>0</v>
      </c>
      <c r="AN31" s="45">
        <v>0</v>
      </c>
      <c r="AO31" s="45">
        <v>0</v>
      </c>
      <c r="AP31" s="54">
        <v>0</v>
      </c>
      <c r="AQ31" s="74">
        <v>0</v>
      </c>
      <c r="AR31" s="53">
        <v>0</v>
      </c>
      <c r="AS31" s="45">
        <v>0</v>
      </c>
      <c r="AT31" s="45">
        <v>0</v>
      </c>
      <c r="AU31" s="54">
        <v>0</v>
      </c>
      <c r="AV31" s="74">
        <v>0.41849004399999995</v>
      </c>
      <c r="AW31" s="45">
        <v>16.384919332</v>
      </c>
      <c r="AX31" s="45">
        <v>0</v>
      </c>
      <c r="AY31" s="45">
        <v>0</v>
      </c>
      <c r="AZ31" s="54">
        <v>15.820678311000002</v>
      </c>
      <c r="BA31" s="74">
        <v>0</v>
      </c>
      <c r="BB31" s="53">
        <v>0</v>
      </c>
      <c r="BC31" s="45">
        <v>0</v>
      </c>
      <c r="BD31" s="45">
        <v>0</v>
      </c>
      <c r="BE31" s="54">
        <v>0</v>
      </c>
      <c r="BF31" s="74">
        <v>0.21401604500000002</v>
      </c>
      <c r="BG31" s="53">
        <v>1.797906291</v>
      </c>
      <c r="BH31" s="45">
        <v>0</v>
      </c>
      <c r="BI31" s="45">
        <v>0</v>
      </c>
      <c r="BJ31" s="56">
        <v>5.921104719</v>
      </c>
      <c r="BK31" s="61">
        <f t="shared" si="3"/>
        <v>49.93670596</v>
      </c>
    </row>
    <row r="32" spans="1:63" ht="12.75">
      <c r="A32" s="99"/>
      <c r="B32" s="3" t="s">
        <v>142</v>
      </c>
      <c r="C32" s="55">
        <v>0</v>
      </c>
      <c r="D32" s="53">
        <v>10.885989542</v>
      </c>
      <c r="E32" s="45">
        <v>0</v>
      </c>
      <c r="F32" s="45">
        <v>0</v>
      </c>
      <c r="G32" s="54">
        <v>0</v>
      </c>
      <c r="H32" s="74">
        <v>0.181010384</v>
      </c>
      <c r="I32" s="45">
        <v>0.264267193</v>
      </c>
      <c r="J32" s="45">
        <v>0</v>
      </c>
      <c r="K32" s="45">
        <v>0</v>
      </c>
      <c r="L32" s="54">
        <v>0.324327919</v>
      </c>
      <c r="M32" s="74">
        <v>0</v>
      </c>
      <c r="N32" s="53">
        <v>0</v>
      </c>
      <c r="O32" s="45">
        <v>0</v>
      </c>
      <c r="P32" s="45">
        <v>0</v>
      </c>
      <c r="Q32" s="54">
        <v>0</v>
      </c>
      <c r="R32" s="74">
        <v>0</v>
      </c>
      <c r="S32" s="45">
        <v>0.060060726</v>
      </c>
      <c r="T32" s="45">
        <v>0</v>
      </c>
      <c r="U32" s="45">
        <v>0</v>
      </c>
      <c r="V32" s="54">
        <v>0</v>
      </c>
      <c r="W32" s="74">
        <v>0</v>
      </c>
      <c r="X32" s="45">
        <v>0</v>
      </c>
      <c r="Y32" s="45">
        <v>0</v>
      </c>
      <c r="Z32" s="45">
        <v>0</v>
      </c>
      <c r="AA32" s="54">
        <v>0</v>
      </c>
      <c r="AB32" s="74">
        <v>0</v>
      </c>
      <c r="AC32" s="45">
        <v>0</v>
      </c>
      <c r="AD32" s="45">
        <v>0</v>
      </c>
      <c r="AE32" s="45">
        <v>0</v>
      </c>
      <c r="AF32" s="54">
        <v>0</v>
      </c>
      <c r="AG32" s="74">
        <v>0</v>
      </c>
      <c r="AH32" s="45">
        <v>0</v>
      </c>
      <c r="AI32" s="45">
        <v>0</v>
      </c>
      <c r="AJ32" s="45">
        <v>0</v>
      </c>
      <c r="AK32" s="54">
        <v>0</v>
      </c>
      <c r="AL32" s="74">
        <v>0</v>
      </c>
      <c r="AM32" s="45">
        <v>0</v>
      </c>
      <c r="AN32" s="45">
        <v>0</v>
      </c>
      <c r="AO32" s="45">
        <v>0</v>
      </c>
      <c r="AP32" s="54">
        <v>0</v>
      </c>
      <c r="AQ32" s="74">
        <v>0</v>
      </c>
      <c r="AR32" s="53">
        <v>0</v>
      </c>
      <c r="AS32" s="45">
        <v>0</v>
      </c>
      <c r="AT32" s="45">
        <v>0</v>
      </c>
      <c r="AU32" s="54">
        <v>0</v>
      </c>
      <c r="AV32" s="74">
        <v>0.8292771269999999</v>
      </c>
      <c r="AW32" s="45">
        <v>22.475554348</v>
      </c>
      <c r="AX32" s="45">
        <v>0</v>
      </c>
      <c r="AY32" s="45">
        <v>0</v>
      </c>
      <c r="AZ32" s="54">
        <v>8.294241186</v>
      </c>
      <c r="BA32" s="74">
        <v>0</v>
      </c>
      <c r="BB32" s="53">
        <v>0</v>
      </c>
      <c r="BC32" s="45">
        <v>0</v>
      </c>
      <c r="BD32" s="45">
        <v>0</v>
      </c>
      <c r="BE32" s="54">
        <v>0</v>
      </c>
      <c r="BF32" s="74">
        <v>0.038580342999999996</v>
      </c>
      <c r="BG32" s="53">
        <v>0.17993593500000002</v>
      </c>
      <c r="BH32" s="45">
        <v>0</v>
      </c>
      <c r="BI32" s="45">
        <v>0</v>
      </c>
      <c r="BJ32" s="56">
        <v>13.393231462000001</v>
      </c>
      <c r="BK32" s="61">
        <f t="shared" si="3"/>
        <v>56.926476165000004</v>
      </c>
    </row>
    <row r="33" spans="1:63" ht="12.75">
      <c r="A33" s="99"/>
      <c r="B33" s="3" t="s">
        <v>143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4">
        <v>0.09628624499999999</v>
      </c>
      <c r="I33" s="45">
        <v>13.006792131000001</v>
      </c>
      <c r="J33" s="45">
        <v>0</v>
      </c>
      <c r="K33" s="45">
        <v>0</v>
      </c>
      <c r="L33" s="54">
        <v>1.4363599960000002</v>
      </c>
      <c r="M33" s="74">
        <v>0</v>
      </c>
      <c r="N33" s="53">
        <v>0</v>
      </c>
      <c r="O33" s="45">
        <v>0</v>
      </c>
      <c r="P33" s="45">
        <v>0</v>
      </c>
      <c r="Q33" s="54">
        <v>0</v>
      </c>
      <c r="R33" s="74">
        <v>0</v>
      </c>
      <c r="S33" s="45">
        <v>0.060103774</v>
      </c>
      <c r="T33" s="45">
        <v>0</v>
      </c>
      <c r="U33" s="45">
        <v>0</v>
      </c>
      <c r="V33" s="54">
        <v>0.782335824</v>
      </c>
      <c r="W33" s="74">
        <v>0</v>
      </c>
      <c r="X33" s="45">
        <v>0</v>
      </c>
      <c r="Y33" s="45">
        <v>0</v>
      </c>
      <c r="Z33" s="45">
        <v>0</v>
      </c>
      <c r="AA33" s="54">
        <v>0</v>
      </c>
      <c r="AB33" s="74">
        <v>0</v>
      </c>
      <c r="AC33" s="45">
        <v>0</v>
      </c>
      <c r="AD33" s="45">
        <v>0</v>
      </c>
      <c r="AE33" s="45">
        <v>0</v>
      </c>
      <c r="AF33" s="54">
        <v>0</v>
      </c>
      <c r="AG33" s="74">
        <v>0</v>
      </c>
      <c r="AH33" s="45">
        <v>0</v>
      </c>
      <c r="AI33" s="45">
        <v>0</v>
      </c>
      <c r="AJ33" s="45">
        <v>0</v>
      </c>
      <c r="AK33" s="54">
        <v>0</v>
      </c>
      <c r="AL33" s="74">
        <v>0</v>
      </c>
      <c r="AM33" s="45">
        <v>0</v>
      </c>
      <c r="AN33" s="45">
        <v>0</v>
      </c>
      <c r="AO33" s="45">
        <v>0</v>
      </c>
      <c r="AP33" s="54">
        <v>0</v>
      </c>
      <c r="AQ33" s="74">
        <v>0</v>
      </c>
      <c r="AR33" s="53">
        <v>0</v>
      </c>
      <c r="AS33" s="45">
        <v>0</v>
      </c>
      <c r="AT33" s="45">
        <v>0</v>
      </c>
      <c r="AU33" s="54">
        <v>0</v>
      </c>
      <c r="AV33" s="74">
        <v>1.7893693720000001</v>
      </c>
      <c r="AW33" s="45">
        <v>4.436291893</v>
      </c>
      <c r="AX33" s="45">
        <v>0</v>
      </c>
      <c r="AY33" s="45">
        <v>0</v>
      </c>
      <c r="AZ33" s="54">
        <v>18.597734945</v>
      </c>
      <c r="BA33" s="74">
        <v>0</v>
      </c>
      <c r="BB33" s="53">
        <v>0</v>
      </c>
      <c r="BC33" s="45">
        <v>0</v>
      </c>
      <c r="BD33" s="45">
        <v>0</v>
      </c>
      <c r="BE33" s="54">
        <v>0</v>
      </c>
      <c r="BF33" s="74">
        <v>0.242289163</v>
      </c>
      <c r="BG33" s="53">
        <v>0.191627613</v>
      </c>
      <c r="BH33" s="45">
        <v>0</v>
      </c>
      <c r="BI33" s="45">
        <v>0</v>
      </c>
      <c r="BJ33" s="56">
        <v>14.054258537</v>
      </c>
      <c r="BK33" s="61">
        <f t="shared" si="3"/>
        <v>54.69344949300001</v>
      </c>
    </row>
    <row r="34" spans="1:63" ht="12.75">
      <c r="A34" s="99"/>
      <c r="B34" s="3" t="s">
        <v>144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4">
        <v>0.18703533700000002</v>
      </c>
      <c r="I34" s="45">
        <v>1.114850225</v>
      </c>
      <c r="J34" s="45">
        <v>0</v>
      </c>
      <c r="K34" s="45">
        <v>0</v>
      </c>
      <c r="L34" s="54">
        <v>5.516620339</v>
      </c>
      <c r="M34" s="74">
        <v>0</v>
      </c>
      <c r="N34" s="53">
        <v>0</v>
      </c>
      <c r="O34" s="45">
        <v>0</v>
      </c>
      <c r="P34" s="45">
        <v>0</v>
      </c>
      <c r="Q34" s="54">
        <v>0</v>
      </c>
      <c r="R34" s="74">
        <v>0.07973330699999999</v>
      </c>
      <c r="S34" s="45">
        <v>0.11989971</v>
      </c>
      <c r="T34" s="45">
        <v>0</v>
      </c>
      <c r="U34" s="45">
        <v>0</v>
      </c>
      <c r="V34" s="54">
        <v>0.31773423</v>
      </c>
      <c r="W34" s="74">
        <v>0</v>
      </c>
      <c r="X34" s="45">
        <v>0</v>
      </c>
      <c r="Y34" s="45">
        <v>0</v>
      </c>
      <c r="Z34" s="45">
        <v>0</v>
      </c>
      <c r="AA34" s="54">
        <v>0</v>
      </c>
      <c r="AB34" s="74">
        <v>0</v>
      </c>
      <c r="AC34" s="45">
        <v>0</v>
      </c>
      <c r="AD34" s="45">
        <v>0</v>
      </c>
      <c r="AE34" s="45">
        <v>0</v>
      </c>
      <c r="AF34" s="54">
        <v>0</v>
      </c>
      <c r="AG34" s="74">
        <v>0</v>
      </c>
      <c r="AH34" s="45">
        <v>0</v>
      </c>
      <c r="AI34" s="45">
        <v>0</v>
      </c>
      <c r="AJ34" s="45">
        <v>0</v>
      </c>
      <c r="AK34" s="54">
        <v>0</v>
      </c>
      <c r="AL34" s="74">
        <v>0</v>
      </c>
      <c r="AM34" s="45">
        <v>0</v>
      </c>
      <c r="AN34" s="45">
        <v>0</v>
      </c>
      <c r="AO34" s="45">
        <v>0</v>
      </c>
      <c r="AP34" s="54">
        <v>0</v>
      </c>
      <c r="AQ34" s="74">
        <v>0</v>
      </c>
      <c r="AR34" s="53">
        <v>0</v>
      </c>
      <c r="AS34" s="45">
        <v>0</v>
      </c>
      <c r="AT34" s="45">
        <v>0</v>
      </c>
      <c r="AU34" s="54">
        <v>0</v>
      </c>
      <c r="AV34" s="74">
        <v>1.768057247</v>
      </c>
      <c r="AW34" s="45">
        <v>6.728442484</v>
      </c>
      <c r="AX34" s="45">
        <v>0</v>
      </c>
      <c r="AY34" s="45">
        <v>0</v>
      </c>
      <c r="AZ34" s="54">
        <v>16.418924430000004</v>
      </c>
      <c r="BA34" s="74">
        <v>0</v>
      </c>
      <c r="BB34" s="53">
        <v>0</v>
      </c>
      <c r="BC34" s="45">
        <v>0</v>
      </c>
      <c r="BD34" s="45">
        <v>0</v>
      </c>
      <c r="BE34" s="54">
        <v>0</v>
      </c>
      <c r="BF34" s="74">
        <v>0.150195146</v>
      </c>
      <c r="BG34" s="53">
        <v>2.5922342780000003</v>
      </c>
      <c r="BH34" s="45">
        <v>0</v>
      </c>
      <c r="BI34" s="45">
        <v>0</v>
      </c>
      <c r="BJ34" s="56">
        <v>6.390738142</v>
      </c>
      <c r="BK34" s="61">
        <f t="shared" si="3"/>
        <v>41.384464875000006</v>
      </c>
    </row>
    <row r="35" spans="1:63" ht="12.75">
      <c r="A35" s="99"/>
      <c r="B35" s="3" t="s">
        <v>145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4">
        <v>0.367766913</v>
      </c>
      <c r="I35" s="45">
        <v>12.324256783</v>
      </c>
      <c r="J35" s="45">
        <v>0</v>
      </c>
      <c r="K35" s="45">
        <v>0</v>
      </c>
      <c r="L35" s="54">
        <v>1.318673258</v>
      </c>
      <c r="M35" s="74">
        <v>0</v>
      </c>
      <c r="N35" s="53">
        <v>0</v>
      </c>
      <c r="O35" s="45">
        <v>0</v>
      </c>
      <c r="P35" s="45">
        <v>0</v>
      </c>
      <c r="Q35" s="54">
        <v>0</v>
      </c>
      <c r="R35" s="74">
        <v>0.12659589699999999</v>
      </c>
      <c r="S35" s="45">
        <v>0</v>
      </c>
      <c r="T35" s="45">
        <v>0</v>
      </c>
      <c r="U35" s="45">
        <v>0</v>
      </c>
      <c r="V35" s="54">
        <v>0</v>
      </c>
      <c r="W35" s="74">
        <v>0</v>
      </c>
      <c r="X35" s="45">
        <v>0</v>
      </c>
      <c r="Y35" s="45">
        <v>0</v>
      </c>
      <c r="Z35" s="45">
        <v>0</v>
      </c>
      <c r="AA35" s="54">
        <v>0</v>
      </c>
      <c r="AB35" s="74">
        <v>0</v>
      </c>
      <c r="AC35" s="45">
        <v>0</v>
      </c>
      <c r="AD35" s="45">
        <v>0</v>
      </c>
      <c r="AE35" s="45">
        <v>0</v>
      </c>
      <c r="AF35" s="54">
        <v>0</v>
      </c>
      <c r="AG35" s="74">
        <v>0</v>
      </c>
      <c r="AH35" s="45">
        <v>0</v>
      </c>
      <c r="AI35" s="45">
        <v>0</v>
      </c>
      <c r="AJ35" s="45">
        <v>0</v>
      </c>
      <c r="AK35" s="54">
        <v>0</v>
      </c>
      <c r="AL35" s="74">
        <v>0</v>
      </c>
      <c r="AM35" s="45">
        <v>0</v>
      </c>
      <c r="AN35" s="45">
        <v>0</v>
      </c>
      <c r="AO35" s="45">
        <v>0</v>
      </c>
      <c r="AP35" s="54">
        <v>0</v>
      </c>
      <c r="AQ35" s="74">
        <v>0</v>
      </c>
      <c r="AR35" s="53">
        <v>0</v>
      </c>
      <c r="AS35" s="45">
        <v>0</v>
      </c>
      <c r="AT35" s="45">
        <v>0</v>
      </c>
      <c r="AU35" s="54">
        <v>0</v>
      </c>
      <c r="AV35" s="74">
        <v>0.8368672469999999</v>
      </c>
      <c r="AW35" s="45">
        <v>27.817202446</v>
      </c>
      <c r="AX35" s="45">
        <v>0</v>
      </c>
      <c r="AY35" s="45">
        <v>0</v>
      </c>
      <c r="AZ35" s="54">
        <v>26.24847549</v>
      </c>
      <c r="BA35" s="74">
        <v>0</v>
      </c>
      <c r="BB35" s="53">
        <v>0</v>
      </c>
      <c r="BC35" s="45">
        <v>0</v>
      </c>
      <c r="BD35" s="45">
        <v>0</v>
      </c>
      <c r="BE35" s="54">
        <v>0</v>
      </c>
      <c r="BF35" s="74">
        <v>0.095848841</v>
      </c>
      <c r="BG35" s="53">
        <v>0.18426687</v>
      </c>
      <c r="BH35" s="45">
        <v>0</v>
      </c>
      <c r="BI35" s="45">
        <v>0</v>
      </c>
      <c r="BJ35" s="56">
        <v>6.397786228</v>
      </c>
      <c r="BK35" s="61">
        <f t="shared" si="3"/>
        <v>75.71773997300001</v>
      </c>
    </row>
    <row r="36" spans="1:63" ht="12.75">
      <c r="A36" s="99"/>
      <c r="B36" s="3" t="s">
        <v>146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4">
        <v>0.06240307</v>
      </c>
      <c r="I36" s="45">
        <v>6.00029516</v>
      </c>
      <c r="J36" s="45">
        <v>0</v>
      </c>
      <c r="K36" s="45">
        <v>0</v>
      </c>
      <c r="L36" s="54">
        <v>1.584077921</v>
      </c>
      <c r="M36" s="74">
        <v>0</v>
      </c>
      <c r="N36" s="53">
        <v>0</v>
      </c>
      <c r="O36" s="45">
        <v>0</v>
      </c>
      <c r="P36" s="45">
        <v>0</v>
      </c>
      <c r="Q36" s="54">
        <v>0</v>
      </c>
      <c r="R36" s="74">
        <v>0.044402184000000004</v>
      </c>
      <c r="S36" s="45">
        <v>0</v>
      </c>
      <c r="T36" s="45">
        <v>0</v>
      </c>
      <c r="U36" s="45">
        <v>0</v>
      </c>
      <c r="V36" s="54">
        <v>0.180008856</v>
      </c>
      <c r="W36" s="74">
        <v>0</v>
      </c>
      <c r="X36" s="45">
        <v>0</v>
      </c>
      <c r="Y36" s="45">
        <v>0</v>
      </c>
      <c r="Z36" s="45">
        <v>0</v>
      </c>
      <c r="AA36" s="54">
        <v>0</v>
      </c>
      <c r="AB36" s="74">
        <v>0</v>
      </c>
      <c r="AC36" s="45">
        <v>0</v>
      </c>
      <c r="AD36" s="45">
        <v>0</v>
      </c>
      <c r="AE36" s="45">
        <v>0</v>
      </c>
      <c r="AF36" s="54">
        <v>0</v>
      </c>
      <c r="AG36" s="74">
        <v>0</v>
      </c>
      <c r="AH36" s="45">
        <v>0</v>
      </c>
      <c r="AI36" s="45">
        <v>0</v>
      </c>
      <c r="AJ36" s="45">
        <v>0</v>
      </c>
      <c r="AK36" s="54">
        <v>0</v>
      </c>
      <c r="AL36" s="74">
        <v>0</v>
      </c>
      <c r="AM36" s="45">
        <v>0</v>
      </c>
      <c r="AN36" s="45">
        <v>0</v>
      </c>
      <c r="AO36" s="45">
        <v>0</v>
      </c>
      <c r="AP36" s="54">
        <v>0</v>
      </c>
      <c r="AQ36" s="74">
        <v>0</v>
      </c>
      <c r="AR36" s="53">
        <v>0</v>
      </c>
      <c r="AS36" s="45">
        <v>0</v>
      </c>
      <c r="AT36" s="45">
        <v>0</v>
      </c>
      <c r="AU36" s="54">
        <v>0</v>
      </c>
      <c r="AV36" s="74">
        <v>1.9795101550000003</v>
      </c>
      <c r="AW36" s="45">
        <v>3.0874001260000004</v>
      </c>
      <c r="AX36" s="45">
        <v>0</v>
      </c>
      <c r="AY36" s="45">
        <v>0</v>
      </c>
      <c r="AZ36" s="54">
        <v>17.717865485</v>
      </c>
      <c r="BA36" s="74">
        <v>0</v>
      </c>
      <c r="BB36" s="53">
        <v>0</v>
      </c>
      <c r="BC36" s="45">
        <v>0</v>
      </c>
      <c r="BD36" s="45">
        <v>0</v>
      </c>
      <c r="BE36" s="54">
        <v>0</v>
      </c>
      <c r="BF36" s="74">
        <v>0.13474922</v>
      </c>
      <c r="BG36" s="53">
        <v>0</v>
      </c>
      <c r="BH36" s="45">
        <v>0</v>
      </c>
      <c r="BI36" s="45">
        <v>0</v>
      </c>
      <c r="BJ36" s="56">
        <v>2.0506681</v>
      </c>
      <c r="BK36" s="61">
        <f t="shared" si="3"/>
        <v>32.841380277</v>
      </c>
    </row>
    <row r="37" spans="1:63" ht="12.75">
      <c r="A37" s="99"/>
      <c r="B37" s="3" t="s">
        <v>147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4">
        <v>0.142526337</v>
      </c>
      <c r="I37" s="45">
        <v>0</v>
      </c>
      <c r="J37" s="45">
        <v>0</v>
      </c>
      <c r="K37" s="45">
        <v>0</v>
      </c>
      <c r="L37" s="54">
        <v>8.224913348000001</v>
      </c>
      <c r="M37" s="74">
        <v>0</v>
      </c>
      <c r="N37" s="53">
        <v>0</v>
      </c>
      <c r="O37" s="45">
        <v>0</v>
      </c>
      <c r="P37" s="45">
        <v>0</v>
      </c>
      <c r="Q37" s="54">
        <v>0</v>
      </c>
      <c r="R37" s="74">
        <v>0.022600463</v>
      </c>
      <c r="S37" s="45">
        <v>0</v>
      </c>
      <c r="T37" s="45">
        <v>0</v>
      </c>
      <c r="U37" s="45">
        <v>0</v>
      </c>
      <c r="V37" s="54">
        <v>0</v>
      </c>
      <c r="W37" s="74">
        <v>0</v>
      </c>
      <c r="X37" s="45">
        <v>0</v>
      </c>
      <c r="Y37" s="45">
        <v>0</v>
      </c>
      <c r="Z37" s="45">
        <v>0</v>
      </c>
      <c r="AA37" s="54">
        <v>0</v>
      </c>
      <c r="AB37" s="74">
        <v>0</v>
      </c>
      <c r="AC37" s="45">
        <v>0</v>
      </c>
      <c r="AD37" s="45">
        <v>0</v>
      </c>
      <c r="AE37" s="45">
        <v>0</v>
      </c>
      <c r="AF37" s="54">
        <v>0</v>
      </c>
      <c r="AG37" s="74">
        <v>0</v>
      </c>
      <c r="AH37" s="45">
        <v>0</v>
      </c>
      <c r="AI37" s="45">
        <v>0</v>
      </c>
      <c r="AJ37" s="45">
        <v>0</v>
      </c>
      <c r="AK37" s="54">
        <v>0</v>
      </c>
      <c r="AL37" s="74">
        <v>0</v>
      </c>
      <c r="AM37" s="45">
        <v>0</v>
      </c>
      <c r="AN37" s="45">
        <v>0</v>
      </c>
      <c r="AO37" s="45">
        <v>0</v>
      </c>
      <c r="AP37" s="54">
        <v>0</v>
      </c>
      <c r="AQ37" s="74">
        <v>0</v>
      </c>
      <c r="AR37" s="53">
        <v>0</v>
      </c>
      <c r="AS37" s="45">
        <v>0</v>
      </c>
      <c r="AT37" s="45">
        <v>0</v>
      </c>
      <c r="AU37" s="54">
        <v>0</v>
      </c>
      <c r="AV37" s="74">
        <v>1.1737784800000002</v>
      </c>
      <c r="AW37" s="45">
        <v>0.33262871</v>
      </c>
      <c r="AX37" s="45">
        <v>0</v>
      </c>
      <c r="AY37" s="45">
        <v>0</v>
      </c>
      <c r="AZ37" s="54">
        <v>14.338402486000001</v>
      </c>
      <c r="BA37" s="74">
        <v>0</v>
      </c>
      <c r="BB37" s="53">
        <v>0</v>
      </c>
      <c r="BC37" s="45">
        <v>0</v>
      </c>
      <c r="BD37" s="45">
        <v>0</v>
      </c>
      <c r="BE37" s="54">
        <v>0</v>
      </c>
      <c r="BF37" s="74">
        <v>0.18342176599999999</v>
      </c>
      <c r="BG37" s="53">
        <v>0</v>
      </c>
      <c r="BH37" s="45">
        <v>0</v>
      </c>
      <c r="BI37" s="45">
        <v>0</v>
      </c>
      <c r="BJ37" s="56">
        <v>0.7626643820000001</v>
      </c>
      <c r="BK37" s="61">
        <f t="shared" si="3"/>
        <v>25.180935972</v>
      </c>
    </row>
    <row r="38" spans="1:63" ht="12.75">
      <c r="A38" s="99"/>
      <c r="B38" s="3" t="s">
        <v>148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4">
        <v>0.26986415399999997</v>
      </c>
      <c r="I38" s="45">
        <v>0.29739024199999997</v>
      </c>
      <c r="J38" s="45">
        <v>0</v>
      </c>
      <c r="K38" s="45">
        <v>0</v>
      </c>
      <c r="L38" s="54">
        <v>0.721282252</v>
      </c>
      <c r="M38" s="74">
        <v>0</v>
      </c>
      <c r="N38" s="53">
        <v>0</v>
      </c>
      <c r="O38" s="45">
        <v>0</v>
      </c>
      <c r="P38" s="45">
        <v>0</v>
      </c>
      <c r="Q38" s="54">
        <v>0</v>
      </c>
      <c r="R38" s="74">
        <v>0.055909366</v>
      </c>
      <c r="S38" s="45">
        <v>0</v>
      </c>
      <c r="T38" s="45">
        <v>0</v>
      </c>
      <c r="U38" s="45">
        <v>0</v>
      </c>
      <c r="V38" s="54">
        <v>1.2206506</v>
      </c>
      <c r="W38" s="74">
        <v>0</v>
      </c>
      <c r="X38" s="45">
        <v>0</v>
      </c>
      <c r="Y38" s="45">
        <v>0</v>
      </c>
      <c r="Z38" s="45">
        <v>0</v>
      </c>
      <c r="AA38" s="54">
        <v>0</v>
      </c>
      <c r="AB38" s="74">
        <v>0</v>
      </c>
      <c r="AC38" s="45">
        <v>0</v>
      </c>
      <c r="AD38" s="45">
        <v>0</v>
      </c>
      <c r="AE38" s="45">
        <v>0</v>
      </c>
      <c r="AF38" s="54">
        <v>0</v>
      </c>
      <c r="AG38" s="74">
        <v>0</v>
      </c>
      <c r="AH38" s="45">
        <v>0</v>
      </c>
      <c r="AI38" s="45">
        <v>0</v>
      </c>
      <c r="AJ38" s="45">
        <v>0</v>
      </c>
      <c r="AK38" s="54">
        <v>0</v>
      </c>
      <c r="AL38" s="74">
        <v>0</v>
      </c>
      <c r="AM38" s="45">
        <v>0</v>
      </c>
      <c r="AN38" s="45">
        <v>0</v>
      </c>
      <c r="AO38" s="45">
        <v>0</v>
      </c>
      <c r="AP38" s="54">
        <v>0</v>
      </c>
      <c r="AQ38" s="74">
        <v>0</v>
      </c>
      <c r="AR38" s="53">
        <v>0</v>
      </c>
      <c r="AS38" s="45">
        <v>0</v>
      </c>
      <c r="AT38" s="45">
        <v>0</v>
      </c>
      <c r="AU38" s="54">
        <v>0</v>
      </c>
      <c r="AV38" s="74">
        <v>0.653346642</v>
      </c>
      <c r="AW38" s="45">
        <v>5.167997854999999</v>
      </c>
      <c r="AX38" s="45">
        <v>0</v>
      </c>
      <c r="AY38" s="45">
        <v>0</v>
      </c>
      <c r="AZ38" s="54">
        <v>20.112520452000002</v>
      </c>
      <c r="BA38" s="74">
        <v>0</v>
      </c>
      <c r="BB38" s="53">
        <v>0</v>
      </c>
      <c r="BC38" s="45">
        <v>0</v>
      </c>
      <c r="BD38" s="45">
        <v>0</v>
      </c>
      <c r="BE38" s="54">
        <v>0</v>
      </c>
      <c r="BF38" s="74">
        <v>0.007128272999999999</v>
      </c>
      <c r="BG38" s="53">
        <v>0</v>
      </c>
      <c r="BH38" s="45">
        <v>0</v>
      </c>
      <c r="BI38" s="45">
        <v>0</v>
      </c>
      <c r="BJ38" s="56">
        <v>3.7779727590000003</v>
      </c>
      <c r="BK38" s="61">
        <f t="shared" si="3"/>
        <v>32.284062595</v>
      </c>
    </row>
    <row r="39" spans="1:63" ht="12.75">
      <c r="A39" s="99"/>
      <c r="B39" s="3" t="s">
        <v>149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4">
        <v>0.076837656</v>
      </c>
      <c r="I39" s="45">
        <v>0</v>
      </c>
      <c r="J39" s="45">
        <v>0</v>
      </c>
      <c r="K39" s="45">
        <v>0</v>
      </c>
      <c r="L39" s="54">
        <v>0.295075484</v>
      </c>
      <c r="M39" s="74">
        <v>0</v>
      </c>
      <c r="N39" s="53">
        <v>0</v>
      </c>
      <c r="O39" s="45">
        <v>0</v>
      </c>
      <c r="P39" s="45">
        <v>0</v>
      </c>
      <c r="Q39" s="54">
        <v>0</v>
      </c>
      <c r="R39" s="74">
        <v>0.093389809</v>
      </c>
      <c r="S39" s="45">
        <v>0</v>
      </c>
      <c r="T39" s="45">
        <v>0</v>
      </c>
      <c r="U39" s="45">
        <v>0</v>
      </c>
      <c r="V39" s="54">
        <v>0.472120774</v>
      </c>
      <c r="W39" s="74">
        <v>0</v>
      </c>
      <c r="X39" s="45">
        <v>0</v>
      </c>
      <c r="Y39" s="45">
        <v>0</v>
      </c>
      <c r="Z39" s="45">
        <v>0</v>
      </c>
      <c r="AA39" s="54">
        <v>0</v>
      </c>
      <c r="AB39" s="74">
        <v>0</v>
      </c>
      <c r="AC39" s="45">
        <v>0</v>
      </c>
      <c r="AD39" s="45">
        <v>0</v>
      </c>
      <c r="AE39" s="45">
        <v>0</v>
      </c>
      <c r="AF39" s="54">
        <v>0</v>
      </c>
      <c r="AG39" s="74">
        <v>0</v>
      </c>
      <c r="AH39" s="45">
        <v>0</v>
      </c>
      <c r="AI39" s="45">
        <v>0</v>
      </c>
      <c r="AJ39" s="45">
        <v>0</v>
      </c>
      <c r="AK39" s="54">
        <v>0</v>
      </c>
      <c r="AL39" s="74">
        <v>0</v>
      </c>
      <c r="AM39" s="45">
        <v>0</v>
      </c>
      <c r="AN39" s="45">
        <v>0</v>
      </c>
      <c r="AO39" s="45">
        <v>0</v>
      </c>
      <c r="AP39" s="54">
        <v>0</v>
      </c>
      <c r="AQ39" s="74">
        <v>0</v>
      </c>
      <c r="AR39" s="53">
        <v>0</v>
      </c>
      <c r="AS39" s="45">
        <v>0</v>
      </c>
      <c r="AT39" s="45">
        <v>0</v>
      </c>
      <c r="AU39" s="54">
        <v>0</v>
      </c>
      <c r="AV39" s="74">
        <v>0.7843635150000001</v>
      </c>
      <c r="AW39" s="45">
        <v>5.294797259</v>
      </c>
      <c r="AX39" s="45">
        <v>0</v>
      </c>
      <c r="AY39" s="45">
        <v>0</v>
      </c>
      <c r="AZ39" s="54">
        <v>11.234008381</v>
      </c>
      <c r="BA39" s="74">
        <v>0</v>
      </c>
      <c r="BB39" s="53">
        <v>0</v>
      </c>
      <c r="BC39" s="45">
        <v>0</v>
      </c>
      <c r="BD39" s="45">
        <v>0</v>
      </c>
      <c r="BE39" s="54">
        <v>0</v>
      </c>
      <c r="BF39" s="74">
        <v>0.142371215</v>
      </c>
      <c r="BG39" s="53">
        <v>0</v>
      </c>
      <c r="BH39" s="45">
        <v>0</v>
      </c>
      <c r="BI39" s="45">
        <v>0</v>
      </c>
      <c r="BJ39" s="56">
        <v>1.2933736710000001</v>
      </c>
      <c r="BK39" s="61">
        <f t="shared" si="3"/>
        <v>19.686337764</v>
      </c>
    </row>
    <row r="40" spans="1:63" ht="12.75">
      <c r="A40" s="99"/>
      <c r="B40" s="3" t="s">
        <v>150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4">
        <v>0.172883957</v>
      </c>
      <c r="I40" s="45">
        <v>0</v>
      </c>
      <c r="J40" s="45">
        <v>0</v>
      </c>
      <c r="K40" s="45">
        <v>0</v>
      </c>
      <c r="L40" s="54">
        <v>0.07962454599999999</v>
      </c>
      <c r="M40" s="74">
        <v>0</v>
      </c>
      <c r="N40" s="53">
        <v>0</v>
      </c>
      <c r="O40" s="45">
        <v>0</v>
      </c>
      <c r="P40" s="45">
        <v>0</v>
      </c>
      <c r="Q40" s="54">
        <v>0</v>
      </c>
      <c r="R40" s="74">
        <v>0.014627323999999999</v>
      </c>
      <c r="S40" s="45">
        <v>0</v>
      </c>
      <c r="T40" s="45">
        <v>0</v>
      </c>
      <c r="U40" s="45">
        <v>0</v>
      </c>
      <c r="V40" s="54">
        <v>0</v>
      </c>
      <c r="W40" s="74">
        <v>0</v>
      </c>
      <c r="X40" s="45">
        <v>0</v>
      </c>
      <c r="Y40" s="45">
        <v>0</v>
      </c>
      <c r="Z40" s="45">
        <v>0</v>
      </c>
      <c r="AA40" s="54">
        <v>0</v>
      </c>
      <c r="AB40" s="74">
        <v>0</v>
      </c>
      <c r="AC40" s="45">
        <v>0</v>
      </c>
      <c r="AD40" s="45">
        <v>0</v>
      </c>
      <c r="AE40" s="45">
        <v>0</v>
      </c>
      <c r="AF40" s="54">
        <v>0</v>
      </c>
      <c r="AG40" s="74">
        <v>0</v>
      </c>
      <c r="AH40" s="45">
        <v>0</v>
      </c>
      <c r="AI40" s="45">
        <v>0</v>
      </c>
      <c r="AJ40" s="45">
        <v>0</v>
      </c>
      <c r="AK40" s="54">
        <v>0</v>
      </c>
      <c r="AL40" s="74">
        <v>0</v>
      </c>
      <c r="AM40" s="45">
        <v>0</v>
      </c>
      <c r="AN40" s="45">
        <v>0</v>
      </c>
      <c r="AO40" s="45">
        <v>0</v>
      </c>
      <c r="AP40" s="54">
        <v>0</v>
      </c>
      <c r="AQ40" s="74">
        <v>0</v>
      </c>
      <c r="AR40" s="53">
        <v>0</v>
      </c>
      <c r="AS40" s="45">
        <v>0</v>
      </c>
      <c r="AT40" s="45">
        <v>0</v>
      </c>
      <c r="AU40" s="54">
        <v>0</v>
      </c>
      <c r="AV40" s="74">
        <v>0.34090091200000006</v>
      </c>
      <c r="AW40" s="45">
        <v>2.646431873</v>
      </c>
      <c r="AX40" s="45">
        <v>0</v>
      </c>
      <c r="AY40" s="45">
        <v>0</v>
      </c>
      <c r="AZ40" s="54">
        <v>3.8297246090000003</v>
      </c>
      <c r="BA40" s="74">
        <v>0</v>
      </c>
      <c r="BB40" s="53">
        <v>0</v>
      </c>
      <c r="BC40" s="45">
        <v>0</v>
      </c>
      <c r="BD40" s="45">
        <v>0</v>
      </c>
      <c r="BE40" s="54">
        <v>0</v>
      </c>
      <c r="BF40" s="74">
        <v>0.11883038400000001</v>
      </c>
      <c r="BG40" s="53">
        <v>0</v>
      </c>
      <c r="BH40" s="45">
        <v>0</v>
      </c>
      <c r="BI40" s="45">
        <v>0</v>
      </c>
      <c r="BJ40" s="56">
        <v>1.1781406449999998</v>
      </c>
      <c r="BK40" s="61">
        <f t="shared" si="3"/>
        <v>8.38116425</v>
      </c>
    </row>
    <row r="41" spans="1:63" ht="12.75">
      <c r="A41" s="99"/>
      <c r="B41" s="3" t="s">
        <v>151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4">
        <v>0.199298837</v>
      </c>
      <c r="I41" s="45">
        <v>0</v>
      </c>
      <c r="J41" s="45">
        <v>0</v>
      </c>
      <c r="K41" s="45">
        <v>0</v>
      </c>
      <c r="L41" s="54">
        <v>0.267340362</v>
      </c>
      <c r="M41" s="74">
        <v>0</v>
      </c>
      <c r="N41" s="53">
        <v>0</v>
      </c>
      <c r="O41" s="45">
        <v>0</v>
      </c>
      <c r="P41" s="45">
        <v>0</v>
      </c>
      <c r="Q41" s="54">
        <v>0</v>
      </c>
      <c r="R41" s="74">
        <v>0.001611702</v>
      </c>
      <c r="S41" s="45">
        <v>0</v>
      </c>
      <c r="T41" s="45">
        <v>0</v>
      </c>
      <c r="U41" s="45">
        <v>0</v>
      </c>
      <c r="V41" s="54">
        <v>0.057560774</v>
      </c>
      <c r="W41" s="74">
        <v>0</v>
      </c>
      <c r="X41" s="45">
        <v>0</v>
      </c>
      <c r="Y41" s="45">
        <v>0</v>
      </c>
      <c r="Z41" s="45">
        <v>0</v>
      </c>
      <c r="AA41" s="54">
        <v>0</v>
      </c>
      <c r="AB41" s="74">
        <v>0</v>
      </c>
      <c r="AC41" s="45">
        <v>0</v>
      </c>
      <c r="AD41" s="45">
        <v>0</v>
      </c>
      <c r="AE41" s="45">
        <v>0</v>
      </c>
      <c r="AF41" s="54">
        <v>0</v>
      </c>
      <c r="AG41" s="74">
        <v>0</v>
      </c>
      <c r="AH41" s="45">
        <v>0</v>
      </c>
      <c r="AI41" s="45">
        <v>0</v>
      </c>
      <c r="AJ41" s="45">
        <v>0</v>
      </c>
      <c r="AK41" s="54">
        <v>0</v>
      </c>
      <c r="AL41" s="74">
        <v>0</v>
      </c>
      <c r="AM41" s="45">
        <v>0</v>
      </c>
      <c r="AN41" s="45">
        <v>0</v>
      </c>
      <c r="AO41" s="45">
        <v>0</v>
      </c>
      <c r="AP41" s="54">
        <v>0</v>
      </c>
      <c r="AQ41" s="74">
        <v>0</v>
      </c>
      <c r="AR41" s="53">
        <v>0</v>
      </c>
      <c r="AS41" s="45">
        <v>0</v>
      </c>
      <c r="AT41" s="45">
        <v>0</v>
      </c>
      <c r="AU41" s="54">
        <v>0</v>
      </c>
      <c r="AV41" s="74">
        <v>0.49681683699999996</v>
      </c>
      <c r="AW41" s="45">
        <v>0.172492452</v>
      </c>
      <c r="AX41" s="45">
        <v>0</v>
      </c>
      <c r="AY41" s="45">
        <v>0</v>
      </c>
      <c r="AZ41" s="54">
        <v>8.066060193</v>
      </c>
      <c r="BA41" s="74">
        <v>0</v>
      </c>
      <c r="BB41" s="53">
        <v>0</v>
      </c>
      <c r="BC41" s="45">
        <v>0</v>
      </c>
      <c r="BD41" s="45">
        <v>0</v>
      </c>
      <c r="BE41" s="54">
        <v>0</v>
      </c>
      <c r="BF41" s="74">
        <v>0.076460154</v>
      </c>
      <c r="BG41" s="53">
        <v>0</v>
      </c>
      <c r="BH41" s="45">
        <v>0</v>
      </c>
      <c r="BI41" s="45">
        <v>0</v>
      </c>
      <c r="BJ41" s="56">
        <v>1.322442129</v>
      </c>
      <c r="BK41" s="61">
        <f t="shared" si="3"/>
        <v>10.66008344</v>
      </c>
    </row>
    <row r="42" spans="1:63" ht="12.75">
      <c r="A42" s="99"/>
      <c r="B42" s="3" t="s">
        <v>152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4">
        <v>0.121538107</v>
      </c>
      <c r="I42" s="45">
        <v>2.623478327</v>
      </c>
      <c r="J42" s="45">
        <v>0</v>
      </c>
      <c r="K42" s="45">
        <v>0</v>
      </c>
      <c r="L42" s="54">
        <v>2.629207951</v>
      </c>
      <c r="M42" s="74">
        <v>0</v>
      </c>
      <c r="N42" s="53">
        <v>0</v>
      </c>
      <c r="O42" s="45">
        <v>0</v>
      </c>
      <c r="P42" s="45">
        <v>0</v>
      </c>
      <c r="Q42" s="54">
        <v>0</v>
      </c>
      <c r="R42" s="74">
        <v>0.0029390970000000003</v>
      </c>
      <c r="S42" s="45">
        <v>0</v>
      </c>
      <c r="T42" s="45">
        <v>0</v>
      </c>
      <c r="U42" s="45">
        <v>0</v>
      </c>
      <c r="V42" s="54">
        <v>0</v>
      </c>
      <c r="W42" s="74">
        <v>0</v>
      </c>
      <c r="X42" s="45">
        <v>0</v>
      </c>
      <c r="Y42" s="45">
        <v>0</v>
      </c>
      <c r="Z42" s="45">
        <v>0</v>
      </c>
      <c r="AA42" s="54">
        <v>0</v>
      </c>
      <c r="AB42" s="74">
        <v>0</v>
      </c>
      <c r="AC42" s="45">
        <v>0</v>
      </c>
      <c r="AD42" s="45">
        <v>0</v>
      </c>
      <c r="AE42" s="45">
        <v>0</v>
      </c>
      <c r="AF42" s="54">
        <v>0</v>
      </c>
      <c r="AG42" s="74">
        <v>0</v>
      </c>
      <c r="AH42" s="45">
        <v>0</v>
      </c>
      <c r="AI42" s="45">
        <v>0</v>
      </c>
      <c r="AJ42" s="45">
        <v>0</v>
      </c>
      <c r="AK42" s="54">
        <v>0</v>
      </c>
      <c r="AL42" s="74">
        <v>0</v>
      </c>
      <c r="AM42" s="45">
        <v>0</v>
      </c>
      <c r="AN42" s="45">
        <v>0</v>
      </c>
      <c r="AO42" s="45">
        <v>0</v>
      </c>
      <c r="AP42" s="54">
        <v>0</v>
      </c>
      <c r="AQ42" s="74">
        <v>0</v>
      </c>
      <c r="AR42" s="53">
        <v>0</v>
      </c>
      <c r="AS42" s="45">
        <v>0</v>
      </c>
      <c r="AT42" s="45">
        <v>0</v>
      </c>
      <c r="AU42" s="54">
        <v>0</v>
      </c>
      <c r="AV42" s="74">
        <v>0.193169297</v>
      </c>
      <c r="AW42" s="45">
        <v>2.621973332</v>
      </c>
      <c r="AX42" s="45">
        <v>0</v>
      </c>
      <c r="AY42" s="45">
        <v>0</v>
      </c>
      <c r="AZ42" s="54">
        <v>2.978425327</v>
      </c>
      <c r="BA42" s="74">
        <v>0</v>
      </c>
      <c r="BB42" s="53">
        <v>0</v>
      </c>
      <c r="BC42" s="45">
        <v>0</v>
      </c>
      <c r="BD42" s="45">
        <v>0</v>
      </c>
      <c r="BE42" s="54">
        <v>0</v>
      </c>
      <c r="BF42" s="74">
        <v>0</v>
      </c>
      <c r="BG42" s="53">
        <v>0</v>
      </c>
      <c r="BH42" s="45">
        <v>0</v>
      </c>
      <c r="BI42" s="45">
        <v>0</v>
      </c>
      <c r="BJ42" s="56">
        <v>0</v>
      </c>
      <c r="BK42" s="61">
        <f t="shared" si="3"/>
        <v>11.170731437999999</v>
      </c>
    </row>
    <row r="43" spans="1:63" ht="12.75">
      <c r="A43" s="99"/>
      <c r="B43" s="3" t="s">
        <v>153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4">
        <v>0.024387978</v>
      </c>
      <c r="I43" s="45">
        <v>9.396303323</v>
      </c>
      <c r="J43" s="45">
        <v>0</v>
      </c>
      <c r="K43" s="45">
        <v>0</v>
      </c>
      <c r="L43" s="54">
        <v>1.600541254</v>
      </c>
      <c r="M43" s="74">
        <v>0</v>
      </c>
      <c r="N43" s="53">
        <v>0</v>
      </c>
      <c r="O43" s="45">
        <v>0</v>
      </c>
      <c r="P43" s="45">
        <v>0</v>
      </c>
      <c r="Q43" s="54">
        <v>0</v>
      </c>
      <c r="R43" s="74">
        <v>0</v>
      </c>
      <c r="S43" s="45">
        <v>2.849062903</v>
      </c>
      <c r="T43" s="45">
        <v>0</v>
      </c>
      <c r="U43" s="45">
        <v>0</v>
      </c>
      <c r="V43" s="54">
        <v>0</v>
      </c>
      <c r="W43" s="74">
        <v>0</v>
      </c>
      <c r="X43" s="45">
        <v>0</v>
      </c>
      <c r="Y43" s="45">
        <v>0</v>
      </c>
      <c r="Z43" s="45">
        <v>0</v>
      </c>
      <c r="AA43" s="54">
        <v>0</v>
      </c>
      <c r="AB43" s="74">
        <v>0</v>
      </c>
      <c r="AC43" s="45">
        <v>0</v>
      </c>
      <c r="AD43" s="45">
        <v>0</v>
      </c>
      <c r="AE43" s="45">
        <v>0</v>
      </c>
      <c r="AF43" s="54">
        <v>0</v>
      </c>
      <c r="AG43" s="74">
        <v>0</v>
      </c>
      <c r="AH43" s="45">
        <v>0</v>
      </c>
      <c r="AI43" s="45">
        <v>0</v>
      </c>
      <c r="AJ43" s="45">
        <v>0</v>
      </c>
      <c r="AK43" s="54">
        <v>0</v>
      </c>
      <c r="AL43" s="74">
        <v>0</v>
      </c>
      <c r="AM43" s="45">
        <v>0</v>
      </c>
      <c r="AN43" s="45">
        <v>0</v>
      </c>
      <c r="AO43" s="45">
        <v>0</v>
      </c>
      <c r="AP43" s="54">
        <v>0</v>
      </c>
      <c r="AQ43" s="74">
        <v>0</v>
      </c>
      <c r="AR43" s="53">
        <v>0</v>
      </c>
      <c r="AS43" s="45">
        <v>0</v>
      </c>
      <c r="AT43" s="45">
        <v>0</v>
      </c>
      <c r="AU43" s="54">
        <v>0</v>
      </c>
      <c r="AV43" s="74">
        <v>0.152373031</v>
      </c>
      <c r="AW43" s="45">
        <v>11.504959585</v>
      </c>
      <c r="AX43" s="45">
        <v>0</v>
      </c>
      <c r="AY43" s="45">
        <v>0</v>
      </c>
      <c r="AZ43" s="54">
        <v>2.77251378</v>
      </c>
      <c r="BA43" s="74">
        <v>0</v>
      </c>
      <c r="BB43" s="53">
        <v>0</v>
      </c>
      <c r="BC43" s="45">
        <v>0</v>
      </c>
      <c r="BD43" s="45">
        <v>0</v>
      </c>
      <c r="BE43" s="54">
        <v>0</v>
      </c>
      <c r="BF43" s="74">
        <v>0.022760801</v>
      </c>
      <c r="BG43" s="53">
        <v>0</v>
      </c>
      <c r="BH43" s="45">
        <v>0</v>
      </c>
      <c r="BI43" s="45">
        <v>0</v>
      </c>
      <c r="BJ43" s="56">
        <v>0</v>
      </c>
      <c r="BK43" s="61">
        <f t="shared" si="3"/>
        <v>28.322902655</v>
      </c>
    </row>
    <row r="44" spans="1:63" ht="12.75">
      <c r="A44" s="99"/>
      <c r="B44" s="3" t="s">
        <v>154</v>
      </c>
      <c r="C44" s="55">
        <v>0</v>
      </c>
      <c r="D44" s="53">
        <v>41.056640458</v>
      </c>
      <c r="E44" s="45">
        <v>0</v>
      </c>
      <c r="F44" s="45">
        <v>0</v>
      </c>
      <c r="G44" s="54">
        <v>0</v>
      </c>
      <c r="H44" s="74">
        <v>0.133295953</v>
      </c>
      <c r="I44" s="45">
        <v>100.966377413</v>
      </c>
      <c r="J44" s="45">
        <v>0</v>
      </c>
      <c r="K44" s="45">
        <v>0</v>
      </c>
      <c r="L44" s="54">
        <v>16.130668591</v>
      </c>
      <c r="M44" s="74">
        <v>0</v>
      </c>
      <c r="N44" s="53">
        <v>0</v>
      </c>
      <c r="O44" s="45">
        <v>0</v>
      </c>
      <c r="P44" s="45">
        <v>0</v>
      </c>
      <c r="Q44" s="54">
        <v>0</v>
      </c>
      <c r="R44" s="74">
        <v>0.015037541</v>
      </c>
      <c r="S44" s="45">
        <v>62.558363525</v>
      </c>
      <c r="T44" s="45">
        <v>0</v>
      </c>
      <c r="U44" s="45">
        <v>0</v>
      </c>
      <c r="V44" s="54">
        <v>0</v>
      </c>
      <c r="W44" s="74">
        <v>0</v>
      </c>
      <c r="X44" s="45">
        <v>0</v>
      </c>
      <c r="Y44" s="45">
        <v>0</v>
      </c>
      <c r="Z44" s="45">
        <v>0</v>
      </c>
      <c r="AA44" s="54">
        <v>0</v>
      </c>
      <c r="AB44" s="74">
        <v>0</v>
      </c>
      <c r="AC44" s="45">
        <v>0</v>
      </c>
      <c r="AD44" s="45">
        <v>0</v>
      </c>
      <c r="AE44" s="45">
        <v>0</v>
      </c>
      <c r="AF44" s="54">
        <v>0</v>
      </c>
      <c r="AG44" s="74">
        <v>0</v>
      </c>
      <c r="AH44" s="45">
        <v>0</v>
      </c>
      <c r="AI44" s="45">
        <v>0</v>
      </c>
      <c r="AJ44" s="45">
        <v>0</v>
      </c>
      <c r="AK44" s="54">
        <v>0</v>
      </c>
      <c r="AL44" s="74">
        <v>0</v>
      </c>
      <c r="AM44" s="45">
        <v>0</v>
      </c>
      <c r="AN44" s="45">
        <v>0</v>
      </c>
      <c r="AO44" s="45">
        <v>0</v>
      </c>
      <c r="AP44" s="54">
        <v>0</v>
      </c>
      <c r="AQ44" s="74">
        <v>0</v>
      </c>
      <c r="AR44" s="53">
        <v>11.35101935</v>
      </c>
      <c r="AS44" s="45">
        <v>0</v>
      </c>
      <c r="AT44" s="45">
        <v>0</v>
      </c>
      <c r="AU44" s="54">
        <v>0</v>
      </c>
      <c r="AV44" s="74">
        <v>0.44063370999999996</v>
      </c>
      <c r="AW44" s="45">
        <v>25.08896274</v>
      </c>
      <c r="AX44" s="45">
        <v>0</v>
      </c>
      <c r="AY44" s="45">
        <v>0</v>
      </c>
      <c r="AZ44" s="54">
        <v>47.677757522</v>
      </c>
      <c r="BA44" s="74">
        <v>0</v>
      </c>
      <c r="BB44" s="53">
        <v>0</v>
      </c>
      <c r="BC44" s="45">
        <v>0</v>
      </c>
      <c r="BD44" s="45">
        <v>0</v>
      </c>
      <c r="BE44" s="54">
        <v>0</v>
      </c>
      <c r="BF44" s="74">
        <v>0.027787296000000003</v>
      </c>
      <c r="BG44" s="53">
        <v>0.28377548399999997</v>
      </c>
      <c r="BH44" s="45">
        <v>0</v>
      </c>
      <c r="BI44" s="45">
        <v>0</v>
      </c>
      <c r="BJ44" s="56">
        <v>0.192967329</v>
      </c>
      <c r="BK44" s="61">
        <f t="shared" si="3"/>
        <v>305.9232869119999</v>
      </c>
    </row>
    <row r="45" spans="1:63" ht="12.75">
      <c r="A45" s="99"/>
      <c r="B45" s="3" t="s">
        <v>155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4">
        <v>0.006370499</v>
      </c>
      <c r="I45" s="45">
        <v>0</v>
      </c>
      <c r="J45" s="45">
        <v>0</v>
      </c>
      <c r="K45" s="45">
        <v>0</v>
      </c>
      <c r="L45" s="54">
        <v>1.003183471</v>
      </c>
      <c r="M45" s="74">
        <v>0</v>
      </c>
      <c r="N45" s="53">
        <v>0</v>
      </c>
      <c r="O45" s="45">
        <v>0</v>
      </c>
      <c r="P45" s="45">
        <v>0</v>
      </c>
      <c r="Q45" s="54">
        <v>0</v>
      </c>
      <c r="R45" s="74">
        <v>0</v>
      </c>
      <c r="S45" s="45">
        <v>0</v>
      </c>
      <c r="T45" s="45">
        <v>0</v>
      </c>
      <c r="U45" s="45">
        <v>0</v>
      </c>
      <c r="V45" s="54">
        <v>0</v>
      </c>
      <c r="W45" s="74">
        <v>0</v>
      </c>
      <c r="X45" s="45">
        <v>0</v>
      </c>
      <c r="Y45" s="45">
        <v>0</v>
      </c>
      <c r="Z45" s="45">
        <v>0</v>
      </c>
      <c r="AA45" s="54">
        <v>0</v>
      </c>
      <c r="AB45" s="74">
        <v>0</v>
      </c>
      <c r="AC45" s="45">
        <v>0</v>
      </c>
      <c r="AD45" s="45">
        <v>0</v>
      </c>
      <c r="AE45" s="45">
        <v>0</v>
      </c>
      <c r="AF45" s="54">
        <v>0</v>
      </c>
      <c r="AG45" s="74">
        <v>0</v>
      </c>
      <c r="AH45" s="45">
        <v>0</v>
      </c>
      <c r="AI45" s="45">
        <v>0</v>
      </c>
      <c r="AJ45" s="45">
        <v>0</v>
      </c>
      <c r="AK45" s="54">
        <v>0</v>
      </c>
      <c r="AL45" s="74">
        <v>0</v>
      </c>
      <c r="AM45" s="45">
        <v>0</v>
      </c>
      <c r="AN45" s="45">
        <v>0</v>
      </c>
      <c r="AO45" s="45">
        <v>0</v>
      </c>
      <c r="AP45" s="54">
        <v>0</v>
      </c>
      <c r="AQ45" s="74">
        <v>0</v>
      </c>
      <c r="AR45" s="53">
        <v>0</v>
      </c>
      <c r="AS45" s="45">
        <v>0</v>
      </c>
      <c r="AT45" s="45">
        <v>0</v>
      </c>
      <c r="AU45" s="54">
        <v>0</v>
      </c>
      <c r="AV45" s="74">
        <v>0.06905631</v>
      </c>
      <c r="AW45" s="45">
        <v>2.604870972</v>
      </c>
      <c r="AX45" s="45">
        <v>0</v>
      </c>
      <c r="AY45" s="45">
        <v>0</v>
      </c>
      <c r="AZ45" s="54">
        <v>3.0196180100000003</v>
      </c>
      <c r="BA45" s="74">
        <v>0</v>
      </c>
      <c r="BB45" s="53">
        <v>0</v>
      </c>
      <c r="BC45" s="45">
        <v>0</v>
      </c>
      <c r="BD45" s="45">
        <v>0</v>
      </c>
      <c r="BE45" s="54">
        <v>0</v>
      </c>
      <c r="BF45" s="74">
        <v>0</v>
      </c>
      <c r="BG45" s="53">
        <v>0.36226260699999996</v>
      </c>
      <c r="BH45" s="45">
        <v>0</v>
      </c>
      <c r="BI45" s="45">
        <v>0</v>
      </c>
      <c r="BJ45" s="56">
        <v>0.50943179</v>
      </c>
      <c r="BK45" s="61">
        <f t="shared" si="3"/>
        <v>7.574793659</v>
      </c>
    </row>
    <row r="46" spans="1:63" ht="12.75">
      <c r="A46" s="99"/>
      <c r="B46" s="3" t="s">
        <v>156</v>
      </c>
      <c r="C46" s="55">
        <v>0</v>
      </c>
      <c r="D46" s="53">
        <v>56.7761774</v>
      </c>
      <c r="E46" s="45">
        <v>0</v>
      </c>
      <c r="F46" s="45">
        <v>0</v>
      </c>
      <c r="G46" s="54">
        <v>0</v>
      </c>
      <c r="H46" s="74">
        <v>0.116598652</v>
      </c>
      <c r="I46" s="45">
        <v>66.461357097</v>
      </c>
      <c r="J46" s="45">
        <v>0</v>
      </c>
      <c r="K46" s="45">
        <v>0</v>
      </c>
      <c r="L46" s="54">
        <v>57.799487944000006</v>
      </c>
      <c r="M46" s="74">
        <v>0</v>
      </c>
      <c r="N46" s="53">
        <v>0</v>
      </c>
      <c r="O46" s="45">
        <v>0</v>
      </c>
      <c r="P46" s="45">
        <v>0</v>
      </c>
      <c r="Q46" s="54">
        <v>0</v>
      </c>
      <c r="R46" s="74">
        <v>0.021862908</v>
      </c>
      <c r="S46" s="45">
        <v>5.67761774</v>
      </c>
      <c r="T46" s="45">
        <v>0</v>
      </c>
      <c r="U46" s="45">
        <v>0</v>
      </c>
      <c r="V46" s="54">
        <v>0.034065706</v>
      </c>
      <c r="W46" s="74">
        <v>0</v>
      </c>
      <c r="X46" s="45">
        <v>0</v>
      </c>
      <c r="Y46" s="45">
        <v>0</v>
      </c>
      <c r="Z46" s="45">
        <v>0</v>
      </c>
      <c r="AA46" s="54">
        <v>0</v>
      </c>
      <c r="AB46" s="74">
        <v>0</v>
      </c>
      <c r="AC46" s="45">
        <v>0</v>
      </c>
      <c r="AD46" s="45">
        <v>0</v>
      </c>
      <c r="AE46" s="45">
        <v>0</v>
      </c>
      <c r="AF46" s="54">
        <v>0</v>
      </c>
      <c r="AG46" s="74">
        <v>0</v>
      </c>
      <c r="AH46" s="45">
        <v>0</v>
      </c>
      <c r="AI46" s="45">
        <v>0</v>
      </c>
      <c r="AJ46" s="45">
        <v>0</v>
      </c>
      <c r="AK46" s="54">
        <v>0</v>
      </c>
      <c r="AL46" s="74">
        <v>0</v>
      </c>
      <c r="AM46" s="45">
        <v>0</v>
      </c>
      <c r="AN46" s="45">
        <v>0</v>
      </c>
      <c r="AO46" s="45">
        <v>0</v>
      </c>
      <c r="AP46" s="54">
        <v>0</v>
      </c>
      <c r="AQ46" s="74">
        <v>0</v>
      </c>
      <c r="AR46" s="53">
        <v>0</v>
      </c>
      <c r="AS46" s="45">
        <v>0</v>
      </c>
      <c r="AT46" s="45">
        <v>0</v>
      </c>
      <c r="AU46" s="54">
        <v>0</v>
      </c>
      <c r="AV46" s="74">
        <v>0.10841743100000001</v>
      </c>
      <c r="AW46" s="45">
        <v>51.728148399</v>
      </c>
      <c r="AX46" s="45">
        <v>0</v>
      </c>
      <c r="AY46" s="45">
        <v>0</v>
      </c>
      <c r="AZ46" s="54">
        <v>21.153272831</v>
      </c>
      <c r="BA46" s="74">
        <v>0</v>
      </c>
      <c r="BB46" s="53">
        <v>0</v>
      </c>
      <c r="BC46" s="45">
        <v>0</v>
      </c>
      <c r="BD46" s="45">
        <v>0</v>
      </c>
      <c r="BE46" s="54">
        <v>0</v>
      </c>
      <c r="BF46" s="74">
        <v>0.018712214</v>
      </c>
      <c r="BG46" s="53">
        <v>0</v>
      </c>
      <c r="BH46" s="45">
        <v>0</v>
      </c>
      <c r="BI46" s="45">
        <v>0</v>
      </c>
      <c r="BJ46" s="56">
        <v>0.344722135</v>
      </c>
      <c r="BK46" s="61">
        <f t="shared" si="3"/>
        <v>260.240440457</v>
      </c>
    </row>
    <row r="47" spans="1:63" ht="12.75">
      <c r="A47" s="99"/>
      <c r="B47" s="3" t="s">
        <v>157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4">
        <v>0.354621192</v>
      </c>
      <c r="I47" s="45">
        <v>9.609850806999999</v>
      </c>
      <c r="J47" s="45">
        <v>0</v>
      </c>
      <c r="K47" s="45">
        <v>0</v>
      </c>
      <c r="L47" s="54">
        <v>5.590418634000001</v>
      </c>
      <c r="M47" s="74">
        <v>0</v>
      </c>
      <c r="N47" s="53">
        <v>0</v>
      </c>
      <c r="O47" s="45">
        <v>0</v>
      </c>
      <c r="P47" s="45">
        <v>0</v>
      </c>
      <c r="Q47" s="54">
        <v>0</v>
      </c>
      <c r="R47" s="74">
        <v>0.189379447</v>
      </c>
      <c r="S47" s="45">
        <v>5.63965</v>
      </c>
      <c r="T47" s="45">
        <v>0</v>
      </c>
      <c r="U47" s="45">
        <v>0</v>
      </c>
      <c r="V47" s="54">
        <v>0.789551</v>
      </c>
      <c r="W47" s="74">
        <v>0</v>
      </c>
      <c r="X47" s="45">
        <v>0</v>
      </c>
      <c r="Y47" s="45">
        <v>0</v>
      </c>
      <c r="Z47" s="45">
        <v>0</v>
      </c>
      <c r="AA47" s="54">
        <v>0</v>
      </c>
      <c r="AB47" s="74">
        <v>0</v>
      </c>
      <c r="AC47" s="45">
        <v>0</v>
      </c>
      <c r="AD47" s="45">
        <v>0</v>
      </c>
      <c r="AE47" s="45">
        <v>0</v>
      </c>
      <c r="AF47" s="54">
        <v>0</v>
      </c>
      <c r="AG47" s="74">
        <v>0</v>
      </c>
      <c r="AH47" s="45">
        <v>0</v>
      </c>
      <c r="AI47" s="45">
        <v>0</v>
      </c>
      <c r="AJ47" s="45">
        <v>0</v>
      </c>
      <c r="AK47" s="54">
        <v>0</v>
      </c>
      <c r="AL47" s="74">
        <v>0</v>
      </c>
      <c r="AM47" s="45">
        <v>0</v>
      </c>
      <c r="AN47" s="45">
        <v>0</v>
      </c>
      <c r="AO47" s="45">
        <v>0</v>
      </c>
      <c r="AP47" s="54">
        <v>0</v>
      </c>
      <c r="AQ47" s="74">
        <v>0</v>
      </c>
      <c r="AR47" s="53">
        <v>0</v>
      </c>
      <c r="AS47" s="45">
        <v>0</v>
      </c>
      <c r="AT47" s="45">
        <v>0</v>
      </c>
      <c r="AU47" s="54">
        <v>0</v>
      </c>
      <c r="AV47" s="74">
        <v>0.531433469</v>
      </c>
      <c r="AW47" s="45">
        <v>10.758879237</v>
      </c>
      <c r="AX47" s="45">
        <v>0</v>
      </c>
      <c r="AY47" s="45">
        <v>0</v>
      </c>
      <c r="AZ47" s="54">
        <v>34.98690344600001</v>
      </c>
      <c r="BA47" s="74">
        <v>0</v>
      </c>
      <c r="BB47" s="53">
        <v>0</v>
      </c>
      <c r="BC47" s="45">
        <v>0</v>
      </c>
      <c r="BD47" s="45">
        <v>0</v>
      </c>
      <c r="BE47" s="54">
        <v>0</v>
      </c>
      <c r="BF47" s="74">
        <v>0.134611637</v>
      </c>
      <c r="BG47" s="53">
        <v>1.936343173</v>
      </c>
      <c r="BH47" s="45">
        <v>0</v>
      </c>
      <c r="BI47" s="45">
        <v>0</v>
      </c>
      <c r="BJ47" s="56">
        <v>7.163759580000001</v>
      </c>
      <c r="BK47" s="61">
        <f t="shared" si="3"/>
        <v>77.68540162200001</v>
      </c>
    </row>
    <row r="48" spans="1:63" ht="12.75">
      <c r="A48" s="99"/>
      <c r="B48" s="3" t="s">
        <v>158</v>
      </c>
      <c r="C48" s="55">
        <v>0</v>
      </c>
      <c r="D48" s="53">
        <v>154.262723987</v>
      </c>
      <c r="E48" s="45">
        <v>0</v>
      </c>
      <c r="F48" s="45">
        <v>0</v>
      </c>
      <c r="G48" s="54">
        <v>0</v>
      </c>
      <c r="H48" s="74">
        <v>0.12624073500000002</v>
      </c>
      <c r="I48" s="45">
        <v>114.39763460399999</v>
      </c>
      <c r="J48" s="45">
        <v>0</v>
      </c>
      <c r="K48" s="45">
        <v>0</v>
      </c>
      <c r="L48" s="54">
        <v>63.694954329</v>
      </c>
      <c r="M48" s="74">
        <v>0</v>
      </c>
      <c r="N48" s="53">
        <v>0</v>
      </c>
      <c r="O48" s="45">
        <v>0</v>
      </c>
      <c r="P48" s="45">
        <v>0</v>
      </c>
      <c r="Q48" s="54">
        <v>0</v>
      </c>
      <c r="R48" s="74">
        <v>0.022053689</v>
      </c>
      <c r="S48" s="45">
        <v>0</v>
      </c>
      <c r="T48" s="45">
        <v>0</v>
      </c>
      <c r="U48" s="45">
        <v>0</v>
      </c>
      <c r="V48" s="54">
        <v>0.371520417</v>
      </c>
      <c r="W48" s="74">
        <v>0</v>
      </c>
      <c r="X48" s="45">
        <v>0</v>
      </c>
      <c r="Y48" s="45">
        <v>0</v>
      </c>
      <c r="Z48" s="45">
        <v>0</v>
      </c>
      <c r="AA48" s="54">
        <v>0</v>
      </c>
      <c r="AB48" s="74">
        <v>0</v>
      </c>
      <c r="AC48" s="45">
        <v>0</v>
      </c>
      <c r="AD48" s="45">
        <v>0</v>
      </c>
      <c r="AE48" s="45">
        <v>0</v>
      </c>
      <c r="AF48" s="54">
        <v>0</v>
      </c>
      <c r="AG48" s="74">
        <v>0</v>
      </c>
      <c r="AH48" s="45">
        <v>0</v>
      </c>
      <c r="AI48" s="45">
        <v>0</v>
      </c>
      <c r="AJ48" s="45">
        <v>0</v>
      </c>
      <c r="AK48" s="54">
        <v>0</v>
      </c>
      <c r="AL48" s="74">
        <v>0</v>
      </c>
      <c r="AM48" s="45">
        <v>0</v>
      </c>
      <c r="AN48" s="45">
        <v>0</v>
      </c>
      <c r="AO48" s="45">
        <v>0</v>
      </c>
      <c r="AP48" s="54">
        <v>0</v>
      </c>
      <c r="AQ48" s="74">
        <v>0</v>
      </c>
      <c r="AR48" s="53">
        <v>0</v>
      </c>
      <c r="AS48" s="45">
        <v>0</v>
      </c>
      <c r="AT48" s="45">
        <v>0</v>
      </c>
      <c r="AU48" s="54">
        <v>0</v>
      </c>
      <c r="AV48" s="74">
        <v>0.180150128</v>
      </c>
      <c r="AW48" s="45">
        <v>19.403720901</v>
      </c>
      <c r="AX48" s="45">
        <v>0</v>
      </c>
      <c r="AY48" s="45">
        <v>0</v>
      </c>
      <c r="AZ48" s="54">
        <v>78.573975014</v>
      </c>
      <c r="BA48" s="74">
        <v>0</v>
      </c>
      <c r="BB48" s="53">
        <v>0</v>
      </c>
      <c r="BC48" s="45">
        <v>0</v>
      </c>
      <c r="BD48" s="45">
        <v>0</v>
      </c>
      <c r="BE48" s="54">
        <v>0</v>
      </c>
      <c r="BF48" s="74">
        <v>0.014946938</v>
      </c>
      <c r="BG48" s="53">
        <v>0</v>
      </c>
      <c r="BH48" s="45">
        <v>0</v>
      </c>
      <c r="BI48" s="45">
        <v>0</v>
      </c>
      <c r="BJ48" s="56">
        <v>0.040848533</v>
      </c>
      <c r="BK48" s="61">
        <f t="shared" si="3"/>
        <v>431.0887692749999</v>
      </c>
    </row>
    <row r="49" spans="1:63" ht="12.75">
      <c r="A49" s="99"/>
      <c r="B49" s="3" t="s">
        <v>159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4">
        <v>0.263920379</v>
      </c>
      <c r="I49" s="45">
        <v>44.94174192</v>
      </c>
      <c r="J49" s="45">
        <v>0</v>
      </c>
      <c r="K49" s="45">
        <v>0</v>
      </c>
      <c r="L49" s="54">
        <v>2.814476587</v>
      </c>
      <c r="M49" s="74">
        <v>0</v>
      </c>
      <c r="N49" s="53">
        <v>0</v>
      </c>
      <c r="O49" s="45">
        <v>0</v>
      </c>
      <c r="P49" s="45">
        <v>0</v>
      </c>
      <c r="Q49" s="54">
        <v>0</v>
      </c>
      <c r="R49" s="74">
        <v>0.008426577000000001</v>
      </c>
      <c r="S49" s="45">
        <v>59.19897654299999</v>
      </c>
      <c r="T49" s="45">
        <v>0</v>
      </c>
      <c r="U49" s="45">
        <v>0</v>
      </c>
      <c r="V49" s="54">
        <v>0</v>
      </c>
      <c r="W49" s="74">
        <v>0</v>
      </c>
      <c r="X49" s="45">
        <v>0</v>
      </c>
      <c r="Y49" s="45">
        <v>0</v>
      </c>
      <c r="Z49" s="45">
        <v>0</v>
      </c>
      <c r="AA49" s="54">
        <v>0</v>
      </c>
      <c r="AB49" s="74">
        <v>0</v>
      </c>
      <c r="AC49" s="45">
        <v>0</v>
      </c>
      <c r="AD49" s="45">
        <v>0</v>
      </c>
      <c r="AE49" s="45">
        <v>0</v>
      </c>
      <c r="AF49" s="54">
        <v>0</v>
      </c>
      <c r="AG49" s="74">
        <v>0</v>
      </c>
      <c r="AH49" s="45">
        <v>0</v>
      </c>
      <c r="AI49" s="45">
        <v>0</v>
      </c>
      <c r="AJ49" s="45">
        <v>0</v>
      </c>
      <c r="AK49" s="54">
        <v>0</v>
      </c>
      <c r="AL49" s="74">
        <v>0</v>
      </c>
      <c r="AM49" s="45">
        <v>0</v>
      </c>
      <c r="AN49" s="45">
        <v>0</v>
      </c>
      <c r="AO49" s="45">
        <v>0</v>
      </c>
      <c r="AP49" s="54">
        <v>0</v>
      </c>
      <c r="AQ49" s="74">
        <v>0</v>
      </c>
      <c r="AR49" s="53">
        <v>0</v>
      </c>
      <c r="AS49" s="45">
        <v>0</v>
      </c>
      <c r="AT49" s="45">
        <v>0</v>
      </c>
      <c r="AU49" s="54">
        <v>0</v>
      </c>
      <c r="AV49" s="74">
        <v>0.622119687</v>
      </c>
      <c r="AW49" s="45">
        <v>0.234729736</v>
      </c>
      <c r="AX49" s="45">
        <v>0</v>
      </c>
      <c r="AY49" s="45">
        <v>0</v>
      </c>
      <c r="AZ49" s="54">
        <v>9.182074084</v>
      </c>
      <c r="BA49" s="74">
        <v>0</v>
      </c>
      <c r="BB49" s="53">
        <v>0</v>
      </c>
      <c r="BC49" s="45">
        <v>0</v>
      </c>
      <c r="BD49" s="45">
        <v>0</v>
      </c>
      <c r="BE49" s="54">
        <v>0</v>
      </c>
      <c r="BF49" s="74">
        <v>0.107258557</v>
      </c>
      <c r="BG49" s="53">
        <v>0</v>
      </c>
      <c r="BH49" s="45">
        <v>0</v>
      </c>
      <c r="BI49" s="45">
        <v>0</v>
      </c>
      <c r="BJ49" s="56">
        <v>0.649869008</v>
      </c>
      <c r="BK49" s="61">
        <f t="shared" si="3"/>
        <v>118.02359307799998</v>
      </c>
    </row>
    <row r="50" spans="1:63" ht="12.75">
      <c r="A50" s="99"/>
      <c r="B50" s="3" t="s">
        <v>160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4">
        <v>0.0250996</v>
      </c>
      <c r="I50" s="45">
        <v>4.62644697</v>
      </c>
      <c r="J50" s="45">
        <v>0</v>
      </c>
      <c r="K50" s="45">
        <v>0</v>
      </c>
      <c r="L50" s="54">
        <v>4.937755302</v>
      </c>
      <c r="M50" s="74">
        <v>0</v>
      </c>
      <c r="N50" s="53">
        <v>0</v>
      </c>
      <c r="O50" s="45">
        <v>0</v>
      </c>
      <c r="P50" s="45">
        <v>0</v>
      </c>
      <c r="Q50" s="54">
        <v>0</v>
      </c>
      <c r="R50" s="74">
        <v>0</v>
      </c>
      <c r="S50" s="45">
        <v>0</v>
      </c>
      <c r="T50" s="45">
        <v>0</v>
      </c>
      <c r="U50" s="45">
        <v>0</v>
      </c>
      <c r="V50" s="54">
        <v>0</v>
      </c>
      <c r="W50" s="74">
        <v>0</v>
      </c>
      <c r="X50" s="45">
        <v>0</v>
      </c>
      <c r="Y50" s="45">
        <v>0</v>
      </c>
      <c r="Z50" s="45">
        <v>0</v>
      </c>
      <c r="AA50" s="54">
        <v>0</v>
      </c>
      <c r="AB50" s="74">
        <v>0</v>
      </c>
      <c r="AC50" s="45">
        <v>0</v>
      </c>
      <c r="AD50" s="45">
        <v>0</v>
      </c>
      <c r="AE50" s="45">
        <v>0</v>
      </c>
      <c r="AF50" s="54">
        <v>0</v>
      </c>
      <c r="AG50" s="74">
        <v>0</v>
      </c>
      <c r="AH50" s="45">
        <v>0</v>
      </c>
      <c r="AI50" s="45">
        <v>0</v>
      </c>
      <c r="AJ50" s="45">
        <v>0</v>
      </c>
      <c r="AK50" s="54">
        <v>0</v>
      </c>
      <c r="AL50" s="74">
        <v>0</v>
      </c>
      <c r="AM50" s="45">
        <v>0</v>
      </c>
      <c r="AN50" s="45">
        <v>0</v>
      </c>
      <c r="AO50" s="45">
        <v>0</v>
      </c>
      <c r="AP50" s="54">
        <v>0</v>
      </c>
      <c r="AQ50" s="74">
        <v>0</v>
      </c>
      <c r="AR50" s="53">
        <v>0</v>
      </c>
      <c r="AS50" s="45">
        <v>0</v>
      </c>
      <c r="AT50" s="45">
        <v>0</v>
      </c>
      <c r="AU50" s="54">
        <v>0</v>
      </c>
      <c r="AV50" s="74">
        <v>0.31706742400000004</v>
      </c>
      <c r="AW50" s="45">
        <v>0.618283565</v>
      </c>
      <c r="AX50" s="45">
        <v>0</v>
      </c>
      <c r="AY50" s="45">
        <v>0</v>
      </c>
      <c r="AZ50" s="54">
        <v>5.008118227000001</v>
      </c>
      <c r="BA50" s="74">
        <v>0</v>
      </c>
      <c r="BB50" s="53">
        <v>0</v>
      </c>
      <c r="BC50" s="45">
        <v>0</v>
      </c>
      <c r="BD50" s="45">
        <v>0</v>
      </c>
      <c r="BE50" s="54">
        <v>0</v>
      </c>
      <c r="BF50" s="74">
        <v>0.019338178</v>
      </c>
      <c r="BG50" s="53">
        <v>4.624997675</v>
      </c>
      <c r="BH50" s="45">
        <v>0</v>
      </c>
      <c r="BI50" s="45">
        <v>0</v>
      </c>
      <c r="BJ50" s="56">
        <v>0</v>
      </c>
      <c r="BK50" s="61">
        <f t="shared" si="3"/>
        <v>20.177106941</v>
      </c>
    </row>
    <row r="51" spans="1:63" ht="12.75">
      <c r="A51" s="99"/>
      <c r="B51" s="3" t="s">
        <v>161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4">
        <v>0.389307518</v>
      </c>
      <c r="I51" s="45">
        <v>12.303145162</v>
      </c>
      <c r="J51" s="45">
        <v>0</v>
      </c>
      <c r="K51" s="45">
        <v>0</v>
      </c>
      <c r="L51" s="54">
        <v>14.376485297</v>
      </c>
      <c r="M51" s="74">
        <v>0</v>
      </c>
      <c r="N51" s="53">
        <v>0</v>
      </c>
      <c r="O51" s="45">
        <v>0</v>
      </c>
      <c r="P51" s="45">
        <v>0</v>
      </c>
      <c r="Q51" s="54">
        <v>0</v>
      </c>
      <c r="R51" s="74">
        <v>0.003355403</v>
      </c>
      <c r="S51" s="45">
        <v>0</v>
      </c>
      <c r="T51" s="45">
        <v>0</v>
      </c>
      <c r="U51" s="45">
        <v>0</v>
      </c>
      <c r="V51" s="54">
        <v>0.65193467</v>
      </c>
      <c r="W51" s="74">
        <v>0</v>
      </c>
      <c r="X51" s="45">
        <v>0</v>
      </c>
      <c r="Y51" s="45">
        <v>0</v>
      </c>
      <c r="Z51" s="45">
        <v>0</v>
      </c>
      <c r="AA51" s="54">
        <v>0</v>
      </c>
      <c r="AB51" s="74">
        <v>0.022341774</v>
      </c>
      <c r="AC51" s="45">
        <v>0</v>
      </c>
      <c r="AD51" s="45">
        <v>0</v>
      </c>
      <c r="AE51" s="45">
        <v>0</v>
      </c>
      <c r="AF51" s="54">
        <v>0</v>
      </c>
      <c r="AG51" s="74">
        <v>0</v>
      </c>
      <c r="AH51" s="45">
        <v>0</v>
      </c>
      <c r="AI51" s="45">
        <v>0</v>
      </c>
      <c r="AJ51" s="45">
        <v>0</v>
      </c>
      <c r="AK51" s="54">
        <v>0</v>
      </c>
      <c r="AL51" s="74">
        <v>0</v>
      </c>
      <c r="AM51" s="45">
        <v>0</v>
      </c>
      <c r="AN51" s="45">
        <v>0</v>
      </c>
      <c r="AO51" s="45">
        <v>0</v>
      </c>
      <c r="AP51" s="54">
        <v>0</v>
      </c>
      <c r="AQ51" s="74">
        <v>0</v>
      </c>
      <c r="AR51" s="53">
        <v>0</v>
      </c>
      <c r="AS51" s="45">
        <v>0</v>
      </c>
      <c r="AT51" s="45">
        <v>0</v>
      </c>
      <c r="AU51" s="54">
        <v>0</v>
      </c>
      <c r="AV51" s="74">
        <v>0.7029220190000001</v>
      </c>
      <c r="AW51" s="45">
        <v>0</v>
      </c>
      <c r="AX51" s="45">
        <v>0</v>
      </c>
      <c r="AY51" s="45">
        <v>0</v>
      </c>
      <c r="AZ51" s="54">
        <v>17.168837293</v>
      </c>
      <c r="BA51" s="74">
        <v>0</v>
      </c>
      <c r="BB51" s="53">
        <v>0</v>
      </c>
      <c r="BC51" s="45">
        <v>0</v>
      </c>
      <c r="BD51" s="45">
        <v>0</v>
      </c>
      <c r="BE51" s="54">
        <v>0</v>
      </c>
      <c r="BF51" s="74">
        <v>0.046917726</v>
      </c>
      <c r="BG51" s="53">
        <v>1.11708871</v>
      </c>
      <c r="BH51" s="45">
        <v>0</v>
      </c>
      <c r="BI51" s="45">
        <v>0</v>
      </c>
      <c r="BJ51" s="56">
        <v>1.362848227</v>
      </c>
      <c r="BK51" s="61">
        <f t="shared" si="3"/>
        <v>48.145183798999994</v>
      </c>
    </row>
    <row r="52" spans="1:63" ht="12.75">
      <c r="A52" s="99"/>
      <c r="B52" s="3" t="s">
        <v>162</v>
      </c>
      <c r="C52" s="55">
        <v>0</v>
      </c>
      <c r="D52" s="53">
        <v>22.414606459999998</v>
      </c>
      <c r="E52" s="45">
        <v>0</v>
      </c>
      <c r="F52" s="45">
        <v>0</v>
      </c>
      <c r="G52" s="54">
        <v>0</v>
      </c>
      <c r="H52" s="74">
        <v>0.099744998</v>
      </c>
      <c r="I52" s="45">
        <v>3.465015276</v>
      </c>
      <c r="J52" s="45">
        <v>0</v>
      </c>
      <c r="K52" s="45">
        <v>0</v>
      </c>
      <c r="L52" s="54">
        <v>12.406140277</v>
      </c>
      <c r="M52" s="74">
        <v>0</v>
      </c>
      <c r="N52" s="53">
        <v>0</v>
      </c>
      <c r="O52" s="45">
        <v>0</v>
      </c>
      <c r="P52" s="45">
        <v>0</v>
      </c>
      <c r="Q52" s="54">
        <v>0</v>
      </c>
      <c r="R52" s="74">
        <v>0</v>
      </c>
      <c r="S52" s="45">
        <v>0</v>
      </c>
      <c r="T52" s="45">
        <v>0</v>
      </c>
      <c r="U52" s="45">
        <v>0</v>
      </c>
      <c r="V52" s="54">
        <v>0</v>
      </c>
      <c r="W52" s="74">
        <v>0</v>
      </c>
      <c r="X52" s="45">
        <v>0</v>
      </c>
      <c r="Y52" s="45">
        <v>0</v>
      </c>
      <c r="Z52" s="45">
        <v>0</v>
      </c>
      <c r="AA52" s="54">
        <v>0</v>
      </c>
      <c r="AB52" s="74">
        <v>0</v>
      </c>
      <c r="AC52" s="45">
        <v>0</v>
      </c>
      <c r="AD52" s="45">
        <v>0</v>
      </c>
      <c r="AE52" s="45">
        <v>0</v>
      </c>
      <c r="AF52" s="54">
        <v>0</v>
      </c>
      <c r="AG52" s="74">
        <v>0</v>
      </c>
      <c r="AH52" s="45">
        <v>0</v>
      </c>
      <c r="AI52" s="45">
        <v>0</v>
      </c>
      <c r="AJ52" s="45">
        <v>0</v>
      </c>
      <c r="AK52" s="54">
        <v>0</v>
      </c>
      <c r="AL52" s="74">
        <v>0</v>
      </c>
      <c r="AM52" s="45">
        <v>0</v>
      </c>
      <c r="AN52" s="45">
        <v>0</v>
      </c>
      <c r="AO52" s="45">
        <v>0</v>
      </c>
      <c r="AP52" s="54">
        <v>0</v>
      </c>
      <c r="AQ52" s="74">
        <v>0</v>
      </c>
      <c r="AR52" s="53">
        <v>0</v>
      </c>
      <c r="AS52" s="45">
        <v>0</v>
      </c>
      <c r="AT52" s="45">
        <v>0</v>
      </c>
      <c r="AU52" s="54">
        <v>0</v>
      </c>
      <c r="AV52" s="74">
        <v>0.20256342300000002</v>
      </c>
      <c r="AW52" s="45">
        <v>6.492261807</v>
      </c>
      <c r="AX52" s="45">
        <v>0</v>
      </c>
      <c r="AY52" s="45">
        <v>0</v>
      </c>
      <c r="AZ52" s="54">
        <v>6.878439448999999</v>
      </c>
      <c r="BA52" s="74">
        <v>0</v>
      </c>
      <c r="BB52" s="53">
        <v>0</v>
      </c>
      <c r="BC52" s="45">
        <v>0</v>
      </c>
      <c r="BD52" s="45">
        <v>0</v>
      </c>
      <c r="BE52" s="54">
        <v>0</v>
      </c>
      <c r="BF52" s="74">
        <v>0.010272772999999999</v>
      </c>
      <c r="BG52" s="53">
        <v>16.79033226</v>
      </c>
      <c r="BH52" s="45">
        <v>0</v>
      </c>
      <c r="BI52" s="45">
        <v>0</v>
      </c>
      <c r="BJ52" s="56">
        <v>0</v>
      </c>
      <c r="BK52" s="61">
        <f t="shared" si="3"/>
        <v>68.75937672299999</v>
      </c>
    </row>
    <row r="53" spans="1:63" ht="12.75">
      <c r="A53" s="99"/>
      <c r="B53" s="3" t="s">
        <v>163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4">
        <v>0.237051501</v>
      </c>
      <c r="I53" s="45">
        <v>7.599449767</v>
      </c>
      <c r="J53" s="45">
        <v>0</v>
      </c>
      <c r="K53" s="45">
        <v>0</v>
      </c>
      <c r="L53" s="54">
        <v>13.300519028</v>
      </c>
      <c r="M53" s="74">
        <v>0</v>
      </c>
      <c r="N53" s="53">
        <v>0</v>
      </c>
      <c r="O53" s="45">
        <v>0</v>
      </c>
      <c r="P53" s="45">
        <v>0</v>
      </c>
      <c r="Q53" s="54">
        <v>0</v>
      </c>
      <c r="R53" s="74">
        <v>0.002785763</v>
      </c>
      <c r="S53" s="45">
        <v>18.329732329</v>
      </c>
      <c r="T53" s="45">
        <v>0</v>
      </c>
      <c r="U53" s="45">
        <v>0</v>
      </c>
      <c r="V53" s="54">
        <v>0.139235772</v>
      </c>
      <c r="W53" s="74">
        <v>0</v>
      </c>
      <c r="X53" s="45">
        <v>0</v>
      </c>
      <c r="Y53" s="45">
        <v>0</v>
      </c>
      <c r="Z53" s="45">
        <v>0</v>
      </c>
      <c r="AA53" s="54">
        <v>0</v>
      </c>
      <c r="AB53" s="74">
        <v>0</v>
      </c>
      <c r="AC53" s="45">
        <v>0</v>
      </c>
      <c r="AD53" s="45">
        <v>0</v>
      </c>
      <c r="AE53" s="45">
        <v>0</v>
      </c>
      <c r="AF53" s="54">
        <v>0</v>
      </c>
      <c r="AG53" s="74">
        <v>0</v>
      </c>
      <c r="AH53" s="45">
        <v>0</v>
      </c>
      <c r="AI53" s="45">
        <v>0</v>
      </c>
      <c r="AJ53" s="45">
        <v>0</v>
      </c>
      <c r="AK53" s="54">
        <v>0</v>
      </c>
      <c r="AL53" s="74">
        <v>0</v>
      </c>
      <c r="AM53" s="45">
        <v>0</v>
      </c>
      <c r="AN53" s="45">
        <v>0</v>
      </c>
      <c r="AO53" s="45">
        <v>0</v>
      </c>
      <c r="AP53" s="54">
        <v>0</v>
      </c>
      <c r="AQ53" s="74">
        <v>0</v>
      </c>
      <c r="AR53" s="53">
        <v>0</v>
      </c>
      <c r="AS53" s="45">
        <v>0</v>
      </c>
      <c r="AT53" s="45">
        <v>0</v>
      </c>
      <c r="AU53" s="54">
        <v>0</v>
      </c>
      <c r="AV53" s="74">
        <v>0.595386357</v>
      </c>
      <c r="AW53" s="45">
        <v>11.791016564</v>
      </c>
      <c r="AX53" s="45">
        <v>0</v>
      </c>
      <c r="AY53" s="45">
        <v>0</v>
      </c>
      <c r="AZ53" s="54">
        <v>26.920610559</v>
      </c>
      <c r="BA53" s="74">
        <v>0</v>
      </c>
      <c r="BB53" s="53">
        <v>0</v>
      </c>
      <c r="BC53" s="45">
        <v>0</v>
      </c>
      <c r="BD53" s="45">
        <v>0</v>
      </c>
      <c r="BE53" s="54">
        <v>0</v>
      </c>
      <c r="BF53" s="74">
        <v>0.373920551</v>
      </c>
      <c r="BG53" s="53">
        <v>5.676257226</v>
      </c>
      <c r="BH53" s="45">
        <v>0</v>
      </c>
      <c r="BI53" s="45">
        <v>0</v>
      </c>
      <c r="BJ53" s="56">
        <v>1.491999239</v>
      </c>
      <c r="BK53" s="61">
        <f t="shared" si="3"/>
        <v>86.45796465599999</v>
      </c>
    </row>
    <row r="54" spans="1:63" ht="12.75">
      <c r="A54" s="99"/>
      <c r="B54" s="3" t="s">
        <v>164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4">
        <v>0.049914657</v>
      </c>
      <c r="I54" s="45">
        <v>0</v>
      </c>
      <c r="J54" s="45">
        <v>0</v>
      </c>
      <c r="K54" s="45">
        <v>0</v>
      </c>
      <c r="L54" s="54">
        <v>7.740454720000001</v>
      </c>
      <c r="M54" s="74">
        <v>0</v>
      </c>
      <c r="N54" s="53">
        <v>0</v>
      </c>
      <c r="O54" s="45">
        <v>0</v>
      </c>
      <c r="P54" s="45">
        <v>0</v>
      </c>
      <c r="Q54" s="54">
        <v>0</v>
      </c>
      <c r="R54" s="74">
        <v>0</v>
      </c>
      <c r="S54" s="45">
        <v>0</v>
      </c>
      <c r="T54" s="45">
        <v>0</v>
      </c>
      <c r="U54" s="45">
        <v>0</v>
      </c>
      <c r="V54" s="54">
        <v>0.16712496799999998</v>
      </c>
      <c r="W54" s="74">
        <v>0</v>
      </c>
      <c r="X54" s="45">
        <v>0</v>
      </c>
      <c r="Y54" s="45">
        <v>0</v>
      </c>
      <c r="Z54" s="45">
        <v>0</v>
      </c>
      <c r="AA54" s="54">
        <v>0</v>
      </c>
      <c r="AB54" s="74">
        <v>0</v>
      </c>
      <c r="AC54" s="45">
        <v>0</v>
      </c>
      <c r="AD54" s="45">
        <v>0</v>
      </c>
      <c r="AE54" s="45">
        <v>0</v>
      </c>
      <c r="AF54" s="54">
        <v>0</v>
      </c>
      <c r="AG54" s="74">
        <v>0</v>
      </c>
      <c r="AH54" s="45">
        <v>0</v>
      </c>
      <c r="AI54" s="45">
        <v>0</v>
      </c>
      <c r="AJ54" s="45">
        <v>0</v>
      </c>
      <c r="AK54" s="54">
        <v>0</v>
      </c>
      <c r="AL54" s="74">
        <v>0</v>
      </c>
      <c r="AM54" s="45">
        <v>0</v>
      </c>
      <c r="AN54" s="45">
        <v>0</v>
      </c>
      <c r="AO54" s="45">
        <v>0</v>
      </c>
      <c r="AP54" s="54">
        <v>0</v>
      </c>
      <c r="AQ54" s="74">
        <v>0</v>
      </c>
      <c r="AR54" s="53">
        <v>0</v>
      </c>
      <c r="AS54" s="45">
        <v>0</v>
      </c>
      <c r="AT54" s="45">
        <v>0</v>
      </c>
      <c r="AU54" s="54">
        <v>0</v>
      </c>
      <c r="AV54" s="74">
        <v>0.231729656</v>
      </c>
      <c r="AW54" s="45">
        <v>6.8997091280000005</v>
      </c>
      <c r="AX54" s="45">
        <v>0</v>
      </c>
      <c r="AY54" s="45">
        <v>0</v>
      </c>
      <c r="AZ54" s="54">
        <v>9.619292513</v>
      </c>
      <c r="BA54" s="74">
        <v>0</v>
      </c>
      <c r="BB54" s="53">
        <v>0</v>
      </c>
      <c r="BC54" s="45">
        <v>0</v>
      </c>
      <c r="BD54" s="45">
        <v>0</v>
      </c>
      <c r="BE54" s="54">
        <v>0</v>
      </c>
      <c r="BF54" s="74">
        <v>0.021589378</v>
      </c>
      <c r="BG54" s="53">
        <v>0.834640887</v>
      </c>
      <c r="BH54" s="45">
        <v>0</v>
      </c>
      <c r="BI54" s="45">
        <v>0</v>
      </c>
      <c r="BJ54" s="56">
        <v>0</v>
      </c>
      <c r="BK54" s="61">
        <f t="shared" si="3"/>
        <v>25.564455907000003</v>
      </c>
    </row>
    <row r="55" spans="1:63" ht="12.75">
      <c r="A55" s="99"/>
      <c r="B55" s="3" t="s">
        <v>165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4">
        <v>0.065245617</v>
      </c>
      <c r="I55" s="45">
        <v>1.671722903</v>
      </c>
      <c r="J55" s="45">
        <v>0</v>
      </c>
      <c r="K55" s="45">
        <v>0</v>
      </c>
      <c r="L55" s="54">
        <v>5.043030756</v>
      </c>
      <c r="M55" s="74">
        <v>0</v>
      </c>
      <c r="N55" s="53">
        <v>0</v>
      </c>
      <c r="O55" s="45">
        <v>0</v>
      </c>
      <c r="P55" s="45">
        <v>0</v>
      </c>
      <c r="Q55" s="54">
        <v>0</v>
      </c>
      <c r="R55" s="74">
        <v>0</v>
      </c>
      <c r="S55" s="45">
        <v>0</v>
      </c>
      <c r="T55" s="45">
        <v>0</v>
      </c>
      <c r="U55" s="45">
        <v>0</v>
      </c>
      <c r="V55" s="54">
        <v>0.24062659500000003</v>
      </c>
      <c r="W55" s="74">
        <v>0</v>
      </c>
      <c r="X55" s="45">
        <v>0</v>
      </c>
      <c r="Y55" s="45">
        <v>0</v>
      </c>
      <c r="Z55" s="45">
        <v>0</v>
      </c>
      <c r="AA55" s="54">
        <v>0</v>
      </c>
      <c r="AB55" s="74">
        <v>0</v>
      </c>
      <c r="AC55" s="45">
        <v>0</v>
      </c>
      <c r="AD55" s="45">
        <v>0</v>
      </c>
      <c r="AE55" s="45">
        <v>0</v>
      </c>
      <c r="AF55" s="54">
        <v>0</v>
      </c>
      <c r="AG55" s="74">
        <v>0</v>
      </c>
      <c r="AH55" s="45">
        <v>0</v>
      </c>
      <c r="AI55" s="45">
        <v>0</v>
      </c>
      <c r="AJ55" s="45">
        <v>0</v>
      </c>
      <c r="AK55" s="54">
        <v>0</v>
      </c>
      <c r="AL55" s="74">
        <v>0</v>
      </c>
      <c r="AM55" s="45">
        <v>0</v>
      </c>
      <c r="AN55" s="45">
        <v>0</v>
      </c>
      <c r="AO55" s="45">
        <v>0</v>
      </c>
      <c r="AP55" s="54">
        <v>0</v>
      </c>
      <c r="AQ55" s="74">
        <v>0</v>
      </c>
      <c r="AR55" s="53">
        <v>1.339884872</v>
      </c>
      <c r="AS55" s="45">
        <v>0</v>
      </c>
      <c r="AT55" s="45">
        <v>0</v>
      </c>
      <c r="AU55" s="54">
        <v>0</v>
      </c>
      <c r="AV55" s="74">
        <v>0.5793885010000001</v>
      </c>
      <c r="AW55" s="45">
        <v>0.338746469</v>
      </c>
      <c r="AX55" s="45">
        <v>0</v>
      </c>
      <c r="AY55" s="45">
        <v>0</v>
      </c>
      <c r="AZ55" s="54">
        <v>4.600474919</v>
      </c>
      <c r="BA55" s="74">
        <v>0</v>
      </c>
      <c r="BB55" s="53">
        <v>0</v>
      </c>
      <c r="BC55" s="45">
        <v>0</v>
      </c>
      <c r="BD55" s="45">
        <v>0</v>
      </c>
      <c r="BE55" s="54">
        <v>0</v>
      </c>
      <c r="BF55" s="74">
        <v>0.091574612</v>
      </c>
      <c r="BG55" s="53">
        <v>0</v>
      </c>
      <c r="BH55" s="45">
        <v>0</v>
      </c>
      <c r="BI55" s="45">
        <v>0</v>
      </c>
      <c r="BJ55" s="56">
        <v>0.026879464000000002</v>
      </c>
      <c r="BK55" s="61">
        <f t="shared" si="3"/>
        <v>13.997574708000002</v>
      </c>
    </row>
    <row r="56" spans="1:63" ht="12.75">
      <c r="A56" s="99"/>
      <c r="B56" s="3" t="s">
        <v>174</v>
      </c>
      <c r="C56" s="55">
        <v>0</v>
      </c>
      <c r="D56" s="53">
        <v>0</v>
      </c>
      <c r="E56" s="45">
        <v>0</v>
      </c>
      <c r="F56" s="45">
        <v>0</v>
      </c>
      <c r="G56" s="54">
        <v>0</v>
      </c>
      <c r="H56" s="74">
        <v>0.189449311</v>
      </c>
      <c r="I56" s="45">
        <v>1.107853871</v>
      </c>
      <c r="J56" s="45">
        <v>0</v>
      </c>
      <c r="K56" s="45">
        <v>0</v>
      </c>
      <c r="L56" s="54">
        <v>7.970454673999999</v>
      </c>
      <c r="M56" s="74">
        <v>0</v>
      </c>
      <c r="N56" s="53">
        <v>0</v>
      </c>
      <c r="O56" s="45">
        <v>0</v>
      </c>
      <c r="P56" s="45">
        <v>0</v>
      </c>
      <c r="Q56" s="54">
        <v>0</v>
      </c>
      <c r="R56" s="74">
        <v>0.049853424</v>
      </c>
      <c r="S56" s="45">
        <v>0</v>
      </c>
      <c r="T56" s="45">
        <v>0</v>
      </c>
      <c r="U56" s="45">
        <v>0</v>
      </c>
      <c r="V56" s="54">
        <v>0.869895957</v>
      </c>
      <c r="W56" s="74">
        <v>0</v>
      </c>
      <c r="X56" s="45">
        <v>0</v>
      </c>
      <c r="Y56" s="45">
        <v>0</v>
      </c>
      <c r="Z56" s="45">
        <v>0</v>
      </c>
      <c r="AA56" s="54">
        <v>0</v>
      </c>
      <c r="AB56" s="74">
        <v>0</v>
      </c>
      <c r="AC56" s="45">
        <v>0</v>
      </c>
      <c r="AD56" s="45">
        <v>0</v>
      </c>
      <c r="AE56" s="45">
        <v>0</v>
      </c>
      <c r="AF56" s="54">
        <v>0</v>
      </c>
      <c r="AG56" s="74">
        <v>0</v>
      </c>
      <c r="AH56" s="45">
        <v>0</v>
      </c>
      <c r="AI56" s="45">
        <v>0</v>
      </c>
      <c r="AJ56" s="45">
        <v>0</v>
      </c>
      <c r="AK56" s="54">
        <v>0</v>
      </c>
      <c r="AL56" s="74">
        <v>0</v>
      </c>
      <c r="AM56" s="45">
        <v>0</v>
      </c>
      <c r="AN56" s="45">
        <v>0</v>
      </c>
      <c r="AO56" s="45">
        <v>0</v>
      </c>
      <c r="AP56" s="54">
        <v>0</v>
      </c>
      <c r="AQ56" s="74">
        <v>0</v>
      </c>
      <c r="AR56" s="53">
        <v>0</v>
      </c>
      <c r="AS56" s="45">
        <v>0</v>
      </c>
      <c r="AT56" s="45">
        <v>0</v>
      </c>
      <c r="AU56" s="54">
        <v>0</v>
      </c>
      <c r="AV56" s="74">
        <v>0.312998059</v>
      </c>
      <c r="AW56" s="45">
        <v>5.5000056100000005</v>
      </c>
      <c r="AX56" s="45">
        <v>0</v>
      </c>
      <c r="AY56" s="45">
        <v>0</v>
      </c>
      <c r="AZ56" s="54">
        <v>2.744699791</v>
      </c>
      <c r="BA56" s="74">
        <v>0</v>
      </c>
      <c r="BB56" s="53">
        <v>0</v>
      </c>
      <c r="BC56" s="45">
        <v>0</v>
      </c>
      <c r="BD56" s="45">
        <v>0</v>
      </c>
      <c r="BE56" s="54">
        <v>0</v>
      </c>
      <c r="BF56" s="74">
        <v>0.026945003999999998</v>
      </c>
      <c r="BG56" s="53">
        <v>12.593574216</v>
      </c>
      <c r="BH56" s="45">
        <v>0</v>
      </c>
      <c r="BI56" s="45">
        <v>0</v>
      </c>
      <c r="BJ56" s="56">
        <v>6.861174001999999</v>
      </c>
      <c r="BK56" s="61">
        <f t="shared" si="3"/>
        <v>38.226903919</v>
      </c>
    </row>
    <row r="57" spans="1:63" ht="12.75">
      <c r="A57" s="99"/>
      <c r="B57" s="3" t="s">
        <v>166</v>
      </c>
      <c r="C57" s="55">
        <v>0</v>
      </c>
      <c r="D57" s="53">
        <v>0</v>
      </c>
      <c r="E57" s="45">
        <v>0</v>
      </c>
      <c r="F57" s="45">
        <v>0</v>
      </c>
      <c r="G57" s="54">
        <v>0</v>
      </c>
      <c r="H57" s="74">
        <v>0</v>
      </c>
      <c r="I57" s="45">
        <v>0</v>
      </c>
      <c r="J57" s="45">
        <v>0</v>
      </c>
      <c r="K57" s="45">
        <v>0</v>
      </c>
      <c r="L57" s="54">
        <v>0</v>
      </c>
      <c r="M57" s="74">
        <v>0</v>
      </c>
      <c r="N57" s="53">
        <v>0</v>
      </c>
      <c r="O57" s="45">
        <v>0</v>
      </c>
      <c r="P57" s="45">
        <v>0</v>
      </c>
      <c r="Q57" s="54">
        <v>0</v>
      </c>
      <c r="R57" s="74">
        <v>0</v>
      </c>
      <c r="S57" s="45">
        <v>0</v>
      </c>
      <c r="T57" s="45">
        <v>0</v>
      </c>
      <c r="U57" s="45">
        <v>0</v>
      </c>
      <c r="V57" s="54">
        <v>0</v>
      </c>
      <c r="W57" s="74">
        <v>0</v>
      </c>
      <c r="X57" s="45">
        <v>0</v>
      </c>
      <c r="Y57" s="45">
        <v>0</v>
      </c>
      <c r="Z57" s="45">
        <v>0</v>
      </c>
      <c r="AA57" s="54">
        <v>0</v>
      </c>
      <c r="AB57" s="74">
        <v>0</v>
      </c>
      <c r="AC57" s="45">
        <v>0</v>
      </c>
      <c r="AD57" s="45">
        <v>0</v>
      </c>
      <c r="AE57" s="45">
        <v>0</v>
      </c>
      <c r="AF57" s="54">
        <v>0</v>
      </c>
      <c r="AG57" s="74">
        <v>0</v>
      </c>
      <c r="AH57" s="45">
        <v>0</v>
      </c>
      <c r="AI57" s="45">
        <v>0</v>
      </c>
      <c r="AJ57" s="45">
        <v>0</v>
      </c>
      <c r="AK57" s="54">
        <v>0</v>
      </c>
      <c r="AL57" s="74">
        <v>0</v>
      </c>
      <c r="AM57" s="45">
        <v>0</v>
      </c>
      <c r="AN57" s="45">
        <v>0</v>
      </c>
      <c r="AO57" s="45">
        <v>0</v>
      </c>
      <c r="AP57" s="54">
        <v>0</v>
      </c>
      <c r="AQ57" s="74">
        <v>0</v>
      </c>
      <c r="AR57" s="53">
        <v>0</v>
      </c>
      <c r="AS57" s="45">
        <v>0</v>
      </c>
      <c r="AT57" s="45">
        <v>0</v>
      </c>
      <c r="AU57" s="54">
        <v>0</v>
      </c>
      <c r="AV57" s="74">
        <v>8.876925907999999</v>
      </c>
      <c r="AW57" s="45">
        <v>50.836730531</v>
      </c>
      <c r="AX57" s="45">
        <v>0</v>
      </c>
      <c r="AY57" s="45">
        <v>0</v>
      </c>
      <c r="AZ57" s="54">
        <v>142.54505242599998</v>
      </c>
      <c r="BA57" s="74">
        <v>0</v>
      </c>
      <c r="BB57" s="53">
        <v>0</v>
      </c>
      <c r="BC57" s="45">
        <v>0</v>
      </c>
      <c r="BD57" s="45">
        <v>0</v>
      </c>
      <c r="BE57" s="54">
        <v>0</v>
      </c>
      <c r="BF57" s="74">
        <v>1.137451778</v>
      </c>
      <c r="BG57" s="53">
        <v>4.796843554</v>
      </c>
      <c r="BH57" s="45">
        <v>0</v>
      </c>
      <c r="BI57" s="45">
        <v>0</v>
      </c>
      <c r="BJ57" s="56">
        <v>7.569843549</v>
      </c>
      <c r="BK57" s="61">
        <f t="shared" si="3"/>
        <v>215.762847746</v>
      </c>
    </row>
    <row r="58" spans="1:63" ht="12.75">
      <c r="A58" s="99"/>
      <c r="B58" s="3" t="s">
        <v>167</v>
      </c>
      <c r="C58" s="55">
        <v>0</v>
      </c>
      <c r="D58" s="53">
        <v>6.108348385</v>
      </c>
      <c r="E58" s="45">
        <v>0</v>
      </c>
      <c r="F58" s="45">
        <v>0</v>
      </c>
      <c r="G58" s="54">
        <v>0</v>
      </c>
      <c r="H58" s="74">
        <v>0.178898985</v>
      </c>
      <c r="I58" s="45">
        <v>0</v>
      </c>
      <c r="J58" s="45">
        <v>0</v>
      </c>
      <c r="K58" s="45">
        <v>0</v>
      </c>
      <c r="L58" s="54">
        <v>13.145165724</v>
      </c>
      <c r="M58" s="74">
        <v>0</v>
      </c>
      <c r="N58" s="53">
        <v>0</v>
      </c>
      <c r="O58" s="45">
        <v>0</v>
      </c>
      <c r="P58" s="45">
        <v>0</v>
      </c>
      <c r="Q58" s="54">
        <v>0</v>
      </c>
      <c r="R58" s="74">
        <v>0.08897908900000001</v>
      </c>
      <c r="S58" s="45">
        <v>0</v>
      </c>
      <c r="T58" s="45">
        <v>0</v>
      </c>
      <c r="U58" s="45">
        <v>0</v>
      </c>
      <c r="V58" s="54">
        <v>0.048866787</v>
      </c>
      <c r="W58" s="74">
        <v>0</v>
      </c>
      <c r="X58" s="45">
        <v>0</v>
      </c>
      <c r="Y58" s="45">
        <v>0</v>
      </c>
      <c r="Z58" s="45">
        <v>0</v>
      </c>
      <c r="AA58" s="54">
        <v>0</v>
      </c>
      <c r="AB58" s="74">
        <v>0</v>
      </c>
      <c r="AC58" s="45">
        <v>0</v>
      </c>
      <c r="AD58" s="45">
        <v>0</v>
      </c>
      <c r="AE58" s="45">
        <v>0</v>
      </c>
      <c r="AF58" s="54">
        <v>0</v>
      </c>
      <c r="AG58" s="74">
        <v>0</v>
      </c>
      <c r="AH58" s="45">
        <v>0</v>
      </c>
      <c r="AI58" s="45">
        <v>0</v>
      </c>
      <c r="AJ58" s="45">
        <v>0</v>
      </c>
      <c r="AK58" s="54">
        <v>0</v>
      </c>
      <c r="AL58" s="74">
        <v>0</v>
      </c>
      <c r="AM58" s="45">
        <v>0</v>
      </c>
      <c r="AN58" s="45">
        <v>0</v>
      </c>
      <c r="AO58" s="45">
        <v>0</v>
      </c>
      <c r="AP58" s="54">
        <v>0</v>
      </c>
      <c r="AQ58" s="74">
        <v>0</v>
      </c>
      <c r="AR58" s="53">
        <v>0</v>
      </c>
      <c r="AS58" s="45">
        <v>0</v>
      </c>
      <c r="AT58" s="45">
        <v>0</v>
      </c>
      <c r="AU58" s="54">
        <v>0</v>
      </c>
      <c r="AV58" s="74">
        <v>4.253939628</v>
      </c>
      <c r="AW58" s="45">
        <v>8.228960697</v>
      </c>
      <c r="AX58" s="45">
        <v>0</v>
      </c>
      <c r="AY58" s="45">
        <v>0</v>
      </c>
      <c r="AZ58" s="54">
        <v>32.647343752</v>
      </c>
      <c r="BA58" s="74">
        <v>0</v>
      </c>
      <c r="BB58" s="53">
        <v>0</v>
      </c>
      <c r="BC58" s="45">
        <v>0</v>
      </c>
      <c r="BD58" s="45">
        <v>0</v>
      </c>
      <c r="BE58" s="54">
        <v>0</v>
      </c>
      <c r="BF58" s="74">
        <v>0.37558079</v>
      </c>
      <c r="BG58" s="53">
        <v>0</v>
      </c>
      <c r="BH58" s="45">
        <v>0</v>
      </c>
      <c r="BI58" s="45">
        <v>0</v>
      </c>
      <c r="BJ58" s="56">
        <v>1.212085516</v>
      </c>
      <c r="BK58" s="61">
        <f t="shared" si="3"/>
        <v>66.288169353</v>
      </c>
    </row>
    <row r="59" spans="1:63" ht="12.75">
      <c r="A59" s="99"/>
      <c r="B59" s="3" t="s">
        <v>168</v>
      </c>
      <c r="C59" s="55">
        <v>0</v>
      </c>
      <c r="D59" s="53">
        <v>0</v>
      </c>
      <c r="E59" s="45">
        <v>0</v>
      </c>
      <c r="F59" s="45">
        <v>0</v>
      </c>
      <c r="G59" s="54">
        <v>0</v>
      </c>
      <c r="H59" s="74">
        <v>0.17803810499999997</v>
      </c>
      <c r="I59" s="45">
        <v>0</v>
      </c>
      <c r="J59" s="45">
        <v>0</v>
      </c>
      <c r="K59" s="45">
        <v>0</v>
      </c>
      <c r="L59" s="54">
        <v>1.765902199</v>
      </c>
      <c r="M59" s="74">
        <v>0</v>
      </c>
      <c r="N59" s="53">
        <v>0</v>
      </c>
      <c r="O59" s="45">
        <v>0</v>
      </c>
      <c r="P59" s="45">
        <v>0</v>
      </c>
      <c r="Q59" s="54">
        <v>0</v>
      </c>
      <c r="R59" s="74">
        <v>0.002953014</v>
      </c>
      <c r="S59" s="45">
        <v>0</v>
      </c>
      <c r="T59" s="45">
        <v>0</v>
      </c>
      <c r="U59" s="45">
        <v>0</v>
      </c>
      <c r="V59" s="54">
        <v>0</v>
      </c>
      <c r="W59" s="74">
        <v>0</v>
      </c>
      <c r="X59" s="45">
        <v>0</v>
      </c>
      <c r="Y59" s="45">
        <v>0</v>
      </c>
      <c r="Z59" s="45">
        <v>0</v>
      </c>
      <c r="AA59" s="54">
        <v>0</v>
      </c>
      <c r="AB59" s="74">
        <v>0</v>
      </c>
      <c r="AC59" s="45">
        <v>0</v>
      </c>
      <c r="AD59" s="45">
        <v>0</v>
      </c>
      <c r="AE59" s="45">
        <v>0</v>
      </c>
      <c r="AF59" s="54">
        <v>0</v>
      </c>
      <c r="AG59" s="74">
        <v>0</v>
      </c>
      <c r="AH59" s="45">
        <v>0</v>
      </c>
      <c r="AI59" s="45">
        <v>0</v>
      </c>
      <c r="AJ59" s="45">
        <v>0</v>
      </c>
      <c r="AK59" s="54">
        <v>0</v>
      </c>
      <c r="AL59" s="74">
        <v>0</v>
      </c>
      <c r="AM59" s="45">
        <v>0</v>
      </c>
      <c r="AN59" s="45">
        <v>0</v>
      </c>
      <c r="AO59" s="45">
        <v>0</v>
      </c>
      <c r="AP59" s="54">
        <v>0</v>
      </c>
      <c r="AQ59" s="74">
        <v>0</v>
      </c>
      <c r="AR59" s="53">
        <v>0</v>
      </c>
      <c r="AS59" s="45">
        <v>0</v>
      </c>
      <c r="AT59" s="45">
        <v>0</v>
      </c>
      <c r="AU59" s="54">
        <v>0</v>
      </c>
      <c r="AV59" s="74">
        <v>2.1829985580000004</v>
      </c>
      <c r="AW59" s="45">
        <v>5.179493272</v>
      </c>
      <c r="AX59" s="45">
        <v>0</v>
      </c>
      <c r="AY59" s="45">
        <v>0</v>
      </c>
      <c r="AZ59" s="54">
        <v>20.51352719</v>
      </c>
      <c r="BA59" s="74">
        <v>0</v>
      </c>
      <c r="BB59" s="53">
        <v>0</v>
      </c>
      <c r="BC59" s="45">
        <v>0</v>
      </c>
      <c r="BD59" s="45">
        <v>0</v>
      </c>
      <c r="BE59" s="54">
        <v>0</v>
      </c>
      <c r="BF59" s="74">
        <v>0.28516149199999996</v>
      </c>
      <c r="BG59" s="53">
        <v>0.292617984</v>
      </c>
      <c r="BH59" s="45">
        <v>0</v>
      </c>
      <c r="BI59" s="45">
        <v>0</v>
      </c>
      <c r="BJ59" s="56">
        <v>2.691500215</v>
      </c>
      <c r="BK59" s="61">
        <f t="shared" si="3"/>
        <v>33.092192029</v>
      </c>
    </row>
    <row r="60" spans="1:63" ht="12.75">
      <c r="A60" s="99"/>
      <c r="B60" s="3" t="s">
        <v>169</v>
      </c>
      <c r="C60" s="55">
        <v>0</v>
      </c>
      <c r="D60" s="53">
        <v>5.784096775</v>
      </c>
      <c r="E60" s="45">
        <v>0</v>
      </c>
      <c r="F60" s="45">
        <v>0</v>
      </c>
      <c r="G60" s="54">
        <v>0</v>
      </c>
      <c r="H60" s="74">
        <v>0.183026098</v>
      </c>
      <c r="I60" s="45">
        <v>3.470458065</v>
      </c>
      <c r="J60" s="45">
        <v>0</v>
      </c>
      <c r="K60" s="45">
        <v>0</v>
      </c>
      <c r="L60" s="54">
        <v>1.596506722</v>
      </c>
      <c r="M60" s="74">
        <v>0</v>
      </c>
      <c r="N60" s="53">
        <v>0</v>
      </c>
      <c r="O60" s="45">
        <v>0</v>
      </c>
      <c r="P60" s="45">
        <v>0</v>
      </c>
      <c r="Q60" s="54">
        <v>0</v>
      </c>
      <c r="R60" s="74">
        <v>0.17980384800000002</v>
      </c>
      <c r="S60" s="45">
        <v>17.352290325</v>
      </c>
      <c r="T60" s="45">
        <v>0</v>
      </c>
      <c r="U60" s="45">
        <v>0</v>
      </c>
      <c r="V60" s="54">
        <v>1.510393083</v>
      </c>
      <c r="W60" s="74">
        <v>0</v>
      </c>
      <c r="X60" s="45">
        <v>0</v>
      </c>
      <c r="Y60" s="45">
        <v>0</v>
      </c>
      <c r="Z60" s="45">
        <v>0</v>
      </c>
      <c r="AA60" s="54">
        <v>0</v>
      </c>
      <c r="AB60" s="74">
        <v>0</v>
      </c>
      <c r="AC60" s="45">
        <v>0</v>
      </c>
      <c r="AD60" s="45">
        <v>0</v>
      </c>
      <c r="AE60" s="45">
        <v>0</v>
      </c>
      <c r="AF60" s="54">
        <v>0</v>
      </c>
      <c r="AG60" s="74">
        <v>0</v>
      </c>
      <c r="AH60" s="45">
        <v>0</v>
      </c>
      <c r="AI60" s="45">
        <v>0</v>
      </c>
      <c r="AJ60" s="45">
        <v>0</v>
      </c>
      <c r="AK60" s="54">
        <v>0</v>
      </c>
      <c r="AL60" s="74">
        <v>0</v>
      </c>
      <c r="AM60" s="45">
        <v>0</v>
      </c>
      <c r="AN60" s="45">
        <v>0</v>
      </c>
      <c r="AO60" s="45">
        <v>0</v>
      </c>
      <c r="AP60" s="54">
        <v>0</v>
      </c>
      <c r="AQ60" s="74">
        <v>0</v>
      </c>
      <c r="AR60" s="53">
        <v>0</v>
      </c>
      <c r="AS60" s="45">
        <v>0</v>
      </c>
      <c r="AT60" s="45">
        <v>0</v>
      </c>
      <c r="AU60" s="54">
        <v>0</v>
      </c>
      <c r="AV60" s="74">
        <v>2.44570504</v>
      </c>
      <c r="AW60" s="45">
        <v>8.010853867</v>
      </c>
      <c r="AX60" s="45">
        <v>0</v>
      </c>
      <c r="AY60" s="45">
        <v>0</v>
      </c>
      <c r="AZ60" s="54">
        <v>40.46453318</v>
      </c>
      <c r="BA60" s="74">
        <v>0</v>
      </c>
      <c r="BB60" s="53">
        <v>0</v>
      </c>
      <c r="BC60" s="45">
        <v>0</v>
      </c>
      <c r="BD60" s="45">
        <v>0</v>
      </c>
      <c r="BE60" s="54">
        <v>0</v>
      </c>
      <c r="BF60" s="74">
        <v>0.642223047</v>
      </c>
      <c r="BG60" s="53">
        <v>0.37866595200000003</v>
      </c>
      <c r="BH60" s="45">
        <v>0</v>
      </c>
      <c r="BI60" s="45">
        <v>0</v>
      </c>
      <c r="BJ60" s="56">
        <v>2.08967444</v>
      </c>
      <c r="BK60" s="61">
        <f t="shared" si="3"/>
        <v>84.108230442</v>
      </c>
    </row>
    <row r="61" spans="1:63" ht="12.75">
      <c r="A61" s="99"/>
      <c r="B61" s="3" t="s">
        <v>170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4">
        <v>0.09183089300000001</v>
      </c>
      <c r="I61" s="45">
        <v>11.899261809999999</v>
      </c>
      <c r="J61" s="45">
        <v>0</v>
      </c>
      <c r="K61" s="45">
        <v>0</v>
      </c>
      <c r="L61" s="54">
        <v>12.215998923</v>
      </c>
      <c r="M61" s="74">
        <v>0</v>
      </c>
      <c r="N61" s="53">
        <v>0</v>
      </c>
      <c r="O61" s="45">
        <v>0</v>
      </c>
      <c r="P61" s="45">
        <v>0</v>
      </c>
      <c r="Q61" s="54">
        <v>0</v>
      </c>
      <c r="R61" s="74">
        <v>0.005690684</v>
      </c>
      <c r="S61" s="45">
        <v>0</v>
      </c>
      <c r="T61" s="45">
        <v>0.284534194</v>
      </c>
      <c r="U61" s="45">
        <v>0</v>
      </c>
      <c r="V61" s="54">
        <v>0</v>
      </c>
      <c r="W61" s="74">
        <v>0</v>
      </c>
      <c r="X61" s="45">
        <v>0</v>
      </c>
      <c r="Y61" s="45">
        <v>0</v>
      </c>
      <c r="Z61" s="45">
        <v>0</v>
      </c>
      <c r="AA61" s="54">
        <v>0</v>
      </c>
      <c r="AB61" s="74">
        <v>0</v>
      </c>
      <c r="AC61" s="45">
        <v>0</v>
      </c>
      <c r="AD61" s="45">
        <v>0</v>
      </c>
      <c r="AE61" s="45">
        <v>0</v>
      </c>
      <c r="AF61" s="54">
        <v>0</v>
      </c>
      <c r="AG61" s="74">
        <v>0</v>
      </c>
      <c r="AH61" s="45">
        <v>0</v>
      </c>
      <c r="AI61" s="45">
        <v>0</v>
      </c>
      <c r="AJ61" s="45">
        <v>0</v>
      </c>
      <c r="AK61" s="54">
        <v>0</v>
      </c>
      <c r="AL61" s="74">
        <v>0</v>
      </c>
      <c r="AM61" s="45">
        <v>0</v>
      </c>
      <c r="AN61" s="45">
        <v>0</v>
      </c>
      <c r="AO61" s="45">
        <v>0</v>
      </c>
      <c r="AP61" s="54">
        <v>0</v>
      </c>
      <c r="AQ61" s="74">
        <v>0</v>
      </c>
      <c r="AR61" s="53">
        <v>0</v>
      </c>
      <c r="AS61" s="45">
        <v>0</v>
      </c>
      <c r="AT61" s="45">
        <v>0</v>
      </c>
      <c r="AU61" s="54">
        <v>0</v>
      </c>
      <c r="AV61" s="74">
        <v>0.45925864000000005</v>
      </c>
      <c r="AW61" s="45">
        <v>3.9848599740000004</v>
      </c>
      <c r="AX61" s="45">
        <v>0</v>
      </c>
      <c r="AY61" s="45">
        <v>0</v>
      </c>
      <c r="AZ61" s="54">
        <v>2.832542917</v>
      </c>
      <c r="BA61" s="74">
        <v>0</v>
      </c>
      <c r="BB61" s="53">
        <v>0</v>
      </c>
      <c r="BC61" s="45">
        <v>0</v>
      </c>
      <c r="BD61" s="45">
        <v>0</v>
      </c>
      <c r="BE61" s="54">
        <v>0</v>
      </c>
      <c r="BF61" s="74">
        <v>0.073793703</v>
      </c>
      <c r="BG61" s="53">
        <v>1.135287742</v>
      </c>
      <c r="BH61" s="45">
        <v>0</v>
      </c>
      <c r="BI61" s="45">
        <v>0</v>
      </c>
      <c r="BJ61" s="56">
        <v>16.125536707</v>
      </c>
      <c r="BK61" s="61">
        <f t="shared" si="3"/>
        <v>49.108596187</v>
      </c>
    </row>
    <row r="62" spans="1:63" ht="12.75">
      <c r="A62" s="99"/>
      <c r="B62" s="3" t="s">
        <v>171</v>
      </c>
      <c r="C62" s="55">
        <v>0</v>
      </c>
      <c r="D62" s="53">
        <v>0</v>
      </c>
      <c r="E62" s="45">
        <v>0</v>
      </c>
      <c r="F62" s="45">
        <v>0</v>
      </c>
      <c r="G62" s="54">
        <v>0</v>
      </c>
      <c r="H62" s="74">
        <v>0.37889559100000003</v>
      </c>
      <c r="I62" s="45">
        <v>10.42668716</v>
      </c>
      <c r="J62" s="45">
        <v>0</v>
      </c>
      <c r="K62" s="45">
        <v>0</v>
      </c>
      <c r="L62" s="54">
        <v>2.834114141</v>
      </c>
      <c r="M62" s="74">
        <v>0</v>
      </c>
      <c r="N62" s="53">
        <v>0</v>
      </c>
      <c r="O62" s="45">
        <v>0</v>
      </c>
      <c r="P62" s="45">
        <v>0</v>
      </c>
      <c r="Q62" s="54">
        <v>0</v>
      </c>
      <c r="R62" s="74">
        <v>0.017041781</v>
      </c>
      <c r="S62" s="45">
        <v>0</v>
      </c>
      <c r="T62" s="45">
        <v>0</v>
      </c>
      <c r="U62" s="45">
        <v>0</v>
      </c>
      <c r="V62" s="54">
        <v>0.42781005499999997</v>
      </c>
      <c r="W62" s="74">
        <v>0</v>
      </c>
      <c r="X62" s="45">
        <v>0</v>
      </c>
      <c r="Y62" s="45">
        <v>0</v>
      </c>
      <c r="Z62" s="45">
        <v>0</v>
      </c>
      <c r="AA62" s="54">
        <v>0</v>
      </c>
      <c r="AB62" s="74">
        <v>0</v>
      </c>
      <c r="AC62" s="45">
        <v>0</v>
      </c>
      <c r="AD62" s="45">
        <v>0</v>
      </c>
      <c r="AE62" s="45">
        <v>0</v>
      </c>
      <c r="AF62" s="54">
        <v>0</v>
      </c>
      <c r="AG62" s="74">
        <v>0</v>
      </c>
      <c r="AH62" s="45">
        <v>0</v>
      </c>
      <c r="AI62" s="45">
        <v>0</v>
      </c>
      <c r="AJ62" s="45">
        <v>0</v>
      </c>
      <c r="AK62" s="54">
        <v>0</v>
      </c>
      <c r="AL62" s="74">
        <v>0</v>
      </c>
      <c r="AM62" s="45">
        <v>0</v>
      </c>
      <c r="AN62" s="45">
        <v>0</v>
      </c>
      <c r="AO62" s="45">
        <v>0</v>
      </c>
      <c r="AP62" s="54">
        <v>0</v>
      </c>
      <c r="AQ62" s="74">
        <v>0</v>
      </c>
      <c r="AR62" s="53">
        <v>5.6670306450000005</v>
      </c>
      <c r="AS62" s="45">
        <v>0</v>
      </c>
      <c r="AT62" s="45">
        <v>0</v>
      </c>
      <c r="AU62" s="54">
        <v>0</v>
      </c>
      <c r="AV62" s="74">
        <v>0.606819146</v>
      </c>
      <c r="AW62" s="45">
        <v>8.341869109000001</v>
      </c>
      <c r="AX62" s="45">
        <v>0</v>
      </c>
      <c r="AY62" s="45">
        <v>0</v>
      </c>
      <c r="AZ62" s="54">
        <v>7.407353088</v>
      </c>
      <c r="BA62" s="74">
        <v>0</v>
      </c>
      <c r="BB62" s="53">
        <v>0</v>
      </c>
      <c r="BC62" s="45">
        <v>0</v>
      </c>
      <c r="BD62" s="45">
        <v>0</v>
      </c>
      <c r="BE62" s="54">
        <v>0</v>
      </c>
      <c r="BF62" s="74">
        <v>0.20842254699999999</v>
      </c>
      <c r="BG62" s="53">
        <v>2.3884836579999997</v>
      </c>
      <c r="BH62" s="45">
        <v>0</v>
      </c>
      <c r="BI62" s="45">
        <v>0</v>
      </c>
      <c r="BJ62" s="56">
        <v>0.192679042</v>
      </c>
      <c r="BK62" s="105">
        <f t="shared" si="3"/>
        <v>38.897205963</v>
      </c>
    </row>
    <row r="63" spans="1:63" ht="12.75">
      <c r="A63" s="99"/>
      <c r="B63" s="3" t="s">
        <v>172</v>
      </c>
      <c r="C63" s="55">
        <v>0</v>
      </c>
      <c r="D63" s="53">
        <v>5.710459675</v>
      </c>
      <c r="E63" s="45">
        <v>0</v>
      </c>
      <c r="F63" s="45">
        <v>0</v>
      </c>
      <c r="G63" s="54">
        <v>0</v>
      </c>
      <c r="H63" s="74">
        <v>0.448726825</v>
      </c>
      <c r="I63" s="45">
        <v>0.057104597</v>
      </c>
      <c r="J63" s="45">
        <v>0</v>
      </c>
      <c r="K63" s="45">
        <v>0</v>
      </c>
      <c r="L63" s="54">
        <v>39.49081937</v>
      </c>
      <c r="M63" s="74">
        <v>0</v>
      </c>
      <c r="N63" s="53">
        <v>0</v>
      </c>
      <c r="O63" s="45">
        <v>0</v>
      </c>
      <c r="P63" s="45">
        <v>0</v>
      </c>
      <c r="Q63" s="54">
        <v>0</v>
      </c>
      <c r="R63" s="74">
        <v>0.15853788500000002</v>
      </c>
      <c r="S63" s="45">
        <v>6.852551609999999</v>
      </c>
      <c r="T63" s="45">
        <v>2.28418387</v>
      </c>
      <c r="U63" s="45">
        <v>0</v>
      </c>
      <c r="V63" s="54">
        <v>0</v>
      </c>
      <c r="W63" s="74">
        <v>0</v>
      </c>
      <c r="X63" s="45">
        <v>0</v>
      </c>
      <c r="Y63" s="45">
        <v>0</v>
      </c>
      <c r="Z63" s="45">
        <v>0</v>
      </c>
      <c r="AA63" s="54">
        <v>0</v>
      </c>
      <c r="AB63" s="74">
        <v>0</v>
      </c>
      <c r="AC63" s="45">
        <v>0</v>
      </c>
      <c r="AD63" s="45">
        <v>0</v>
      </c>
      <c r="AE63" s="45">
        <v>0</v>
      </c>
      <c r="AF63" s="54">
        <v>0</v>
      </c>
      <c r="AG63" s="74">
        <v>0</v>
      </c>
      <c r="AH63" s="45">
        <v>0</v>
      </c>
      <c r="AI63" s="45">
        <v>0</v>
      </c>
      <c r="AJ63" s="45">
        <v>0</v>
      </c>
      <c r="AK63" s="54">
        <v>0</v>
      </c>
      <c r="AL63" s="74">
        <v>0</v>
      </c>
      <c r="AM63" s="45">
        <v>0</v>
      </c>
      <c r="AN63" s="45">
        <v>0</v>
      </c>
      <c r="AO63" s="45">
        <v>0</v>
      </c>
      <c r="AP63" s="54">
        <v>0</v>
      </c>
      <c r="AQ63" s="74">
        <v>0</v>
      </c>
      <c r="AR63" s="53">
        <v>0</v>
      </c>
      <c r="AS63" s="45">
        <v>0</v>
      </c>
      <c r="AT63" s="45">
        <v>0</v>
      </c>
      <c r="AU63" s="54">
        <v>0</v>
      </c>
      <c r="AV63" s="74">
        <v>3.2277018170000003</v>
      </c>
      <c r="AW63" s="45">
        <v>18.82587121</v>
      </c>
      <c r="AX63" s="45">
        <v>0</v>
      </c>
      <c r="AY63" s="45">
        <v>0</v>
      </c>
      <c r="AZ63" s="54">
        <v>31.670455762999996</v>
      </c>
      <c r="BA63" s="74">
        <v>0</v>
      </c>
      <c r="BB63" s="53">
        <v>0</v>
      </c>
      <c r="BC63" s="45">
        <v>0</v>
      </c>
      <c r="BD63" s="45">
        <v>0</v>
      </c>
      <c r="BE63" s="54">
        <v>0</v>
      </c>
      <c r="BF63" s="74">
        <v>0.577315095</v>
      </c>
      <c r="BG63" s="53">
        <v>0.022688606</v>
      </c>
      <c r="BH63" s="45">
        <v>0</v>
      </c>
      <c r="BI63" s="45">
        <v>0</v>
      </c>
      <c r="BJ63" s="56">
        <v>2.738910412</v>
      </c>
      <c r="BK63" s="106">
        <f t="shared" si="3"/>
        <v>112.065326735</v>
      </c>
    </row>
    <row r="64" spans="1:63" ht="12.75">
      <c r="A64" s="99"/>
      <c r="B64" s="3" t="s">
        <v>178</v>
      </c>
      <c r="C64" s="55">
        <v>0</v>
      </c>
      <c r="D64" s="53">
        <v>0</v>
      </c>
      <c r="E64" s="45">
        <v>0</v>
      </c>
      <c r="F64" s="45">
        <v>0</v>
      </c>
      <c r="G64" s="54">
        <v>0</v>
      </c>
      <c r="H64" s="74">
        <v>0.125630983</v>
      </c>
      <c r="I64" s="45">
        <v>1.85554013</v>
      </c>
      <c r="J64" s="45">
        <v>0</v>
      </c>
      <c r="K64" s="45">
        <v>0</v>
      </c>
      <c r="L64" s="54">
        <v>3.132588337</v>
      </c>
      <c r="M64" s="74">
        <v>0</v>
      </c>
      <c r="N64" s="53">
        <v>0</v>
      </c>
      <c r="O64" s="45">
        <v>0</v>
      </c>
      <c r="P64" s="45">
        <v>0</v>
      </c>
      <c r="Q64" s="54">
        <v>0</v>
      </c>
      <c r="R64" s="74">
        <v>0.070947123</v>
      </c>
      <c r="S64" s="45">
        <v>10.91494194</v>
      </c>
      <c r="T64" s="45">
        <v>0</v>
      </c>
      <c r="U64" s="45">
        <v>0</v>
      </c>
      <c r="V64" s="54">
        <v>0.152809187</v>
      </c>
      <c r="W64" s="74">
        <v>0</v>
      </c>
      <c r="X64" s="45">
        <v>0</v>
      </c>
      <c r="Y64" s="45">
        <v>0</v>
      </c>
      <c r="Z64" s="45">
        <v>0</v>
      </c>
      <c r="AA64" s="54">
        <v>0</v>
      </c>
      <c r="AB64" s="74">
        <v>0</v>
      </c>
      <c r="AC64" s="45">
        <v>0</v>
      </c>
      <c r="AD64" s="45">
        <v>0</v>
      </c>
      <c r="AE64" s="45">
        <v>0</v>
      </c>
      <c r="AF64" s="54">
        <v>0</v>
      </c>
      <c r="AG64" s="74">
        <v>0</v>
      </c>
      <c r="AH64" s="45">
        <v>0</v>
      </c>
      <c r="AI64" s="45">
        <v>0</v>
      </c>
      <c r="AJ64" s="45">
        <v>0</v>
      </c>
      <c r="AK64" s="54">
        <v>0</v>
      </c>
      <c r="AL64" s="74">
        <v>0</v>
      </c>
      <c r="AM64" s="45">
        <v>0</v>
      </c>
      <c r="AN64" s="45">
        <v>0</v>
      </c>
      <c r="AO64" s="45">
        <v>0</v>
      </c>
      <c r="AP64" s="54">
        <v>0</v>
      </c>
      <c r="AQ64" s="74">
        <v>0</v>
      </c>
      <c r="AR64" s="53">
        <v>0</v>
      </c>
      <c r="AS64" s="45">
        <v>0</v>
      </c>
      <c r="AT64" s="45">
        <v>0</v>
      </c>
      <c r="AU64" s="54">
        <v>0</v>
      </c>
      <c r="AV64" s="74">
        <v>1.8018852459999999</v>
      </c>
      <c r="AW64" s="45">
        <v>8.686176434</v>
      </c>
      <c r="AX64" s="45">
        <v>0</v>
      </c>
      <c r="AY64" s="45">
        <v>0</v>
      </c>
      <c r="AZ64" s="54">
        <v>25.651886971</v>
      </c>
      <c r="BA64" s="74">
        <v>0</v>
      </c>
      <c r="BB64" s="53">
        <v>0</v>
      </c>
      <c r="BC64" s="45">
        <v>0</v>
      </c>
      <c r="BD64" s="45">
        <v>0</v>
      </c>
      <c r="BE64" s="54">
        <v>0</v>
      </c>
      <c r="BF64" s="74">
        <v>0.17353005900000001</v>
      </c>
      <c r="BG64" s="53">
        <v>0.021633906</v>
      </c>
      <c r="BH64" s="45">
        <v>0</v>
      </c>
      <c r="BI64" s="45">
        <v>0</v>
      </c>
      <c r="BJ64" s="56">
        <v>0.597922031</v>
      </c>
      <c r="BK64" s="103">
        <f t="shared" si="3"/>
        <v>53.185492347</v>
      </c>
    </row>
    <row r="65" spans="1:63" ht="12.75">
      <c r="A65" s="99"/>
      <c r="B65" s="3"/>
      <c r="C65" s="55"/>
      <c r="D65" s="101"/>
      <c r="E65" s="55"/>
      <c r="F65" s="55"/>
      <c r="G65" s="43"/>
      <c r="H65" s="74"/>
      <c r="I65" s="55"/>
      <c r="J65" s="55"/>
      <c r="K65" s="55"/>
      <c r="L65" s="43"/>
      <c r="M65" s="74"/>
      <c r="N65" s="101"/>
      <c r="O65" s="55"/>
      <c r="P65" s="55"/>
      <c r="Q65" s="43"/>
      <c r="R65" s="74"/>
      <c r="S65" s="55"/>
      <c r="T65" s="55"/>
      <c r="U65" s="55"/>
      <c r="V65" s="43"/>
      <c r="W65" s="74"/>
      <c r="X65" s="55"/>
      <c r="Y65" s="55"/>
      <c r="Z65" s="55"/>
      <c r="AA65" s="43"/>
      <c r="AB65" s="74"/>
      <c r="AC65" s="55"/>
      <c r="AD65" s="55"/>
      <c r="AE65" s="55"/>
      <c r="AF65" s="43"/>
      <c r="AG65" s="74"/>
      <c r="AH65" s="55"/>
      <c r="AI65" s="55"/>
      <c r="AJ65" s="55"/>
      <c r="AK65" s="43"/>
      <c r="AL65" s="74"/>
      <c r="AM65" s="55"/>
      <c r="AN65" s="55"/>
      <c r="AO65" s="55"/>
      <c r="AP65" s="43"/>
      <c r="AQ65" s="74"/>
      <c r="AR65" s="101"/>
      <c r="AS65" s="55"/>
      <c r="AT65" s="55"/>
      <c r="AU65" s="43"/>
      <c r="AV65" s="74"/>
      <c r="AW65" s="55"/>
      <c r="AX65" s="55"/>
      <c r="AY65" s="55"/>
      <c r="AZ65" s="43"/>
      <c r="BA65" s="74"/>
      <c r="BB65" s="101"/>
      <c r="BC65" s="55"/>
      <c r="BD65" s="55"/>
      <c r="BE65" s="43"/>
      <c r="BF65" s="74"/>
      <c r="BG65" s="101"/>
      <c r="BH65" s="55"/>
      <c r="BI65" s="55"/>
      <c r="BJ65" s="43"/>
      <c r="BK65" s="61"/>
    </row>
    <row r="66" spans="1:63" ht="13.5" thickBot="1">
      <c r="A66" s="99"/>
      <c r="B66" s="100"/>
      <c r="C66" s="55"/>
      <c r="D66" s="101"/>
      <c r="E66" s="55"/>
      <c r="F66" s="55"/>
      <c r="G66" s="43"/>
      <c r="H66" s="74"/>
      <c r="I66" s="55"/>
      <c r="J66" s="55"/>
      <c r="K66" s="55"/>
      <c r="L66" s="43"/>
      <c r="M66" s="74"/>
      <c r="N66" s="101"/>
      <c r="O66" s="55"/>
      <c r="P66" s="55"/>
      <c r="Q66" s="43"/>
      <c r="R66" s="74"/>
      <c r="S66" s="55"/>
      <c r="T66" s="55"/>
      <c r="U66" s="55"/>
      <c r="V66" s="43"/>
      <c r="W66" s="74"/>
      <c r="X66" s="55"/>
      <c r="Y66" s="55"/>
      <c r="Z66" s="55"/>
      <c r="AA66" s="43"/>
      <c r="AB66" s="74"/>
      <c r="AC66" s="55"/>
      <c r="AD66" s="55"/>
      <c r="AE66" s="55"/>
      <c r="AF66" s="43"/>
      <c r="AG66" s="74"/>
      <c r="AH66" s="55"/>
      <c r="AI66" s="55"/>
      <c r="AJ66" s="55"/>
      <c r="AK66" s="43"/>
      <c r="AL66" s="74"/>
      <c r="AM66" s="55"/>
      <c r="AN66" s="55"/>
      <c r="AO66" s="55"/>
      <c r="AP66" s="43"/>
      <c r="AQ66" s="74"/>
      <c r="AR66" s="101"/>
      <c r="AS66" s="55"/>
      <c r="AT66" s="55"/>
      <c r="AU66" s="43"/>
      <c r="AV66" s="74"/>
      <c r="AW66" s="55"/>
      <c r="AX66" s="55"/>
      <c r="AY66" s="55"/>
      <c r="AZ66" s="43"/>
      <c r="BA66" s="74"/>
      <c r="BB66" s="101"/>
      <c r="BC66" s="55"/>
      <c r="BD66" s="55"/>
      <c r="BE66" s="43"/>
      <c r="BF66" s="74"/>
      <c r="BG66" s="101"/>
      <c r="BH66" s="55"/>
      <c r="BI66" s="55"/>
      <c r="BJ66" s="43"/>
      <c r="BK66" s="107"/>
    </row>
    <row r="67" spans="1:63" ht="13.5" thickBot="1">
      <c r="A67" s="36"/>
      <c r="B67" s="37" t="s">
        <v>187</v>
      </c>
      <c r="C67" s="96">
        <f aca="true" t="shared" si="4" ref="C67:AH67">SUM(C16:C66)</f>
        <v>0</v>
      </c>
      <c r="D67" s="96">
        <f t="shared" si="4"/>
        <v>337.958870062</v>
      </c>
      <c r="E67" s="96">
        <f t="shared" si="4"/>
        <v>0</v>
      </c>
      <c r="F67" s="96">
        <f t="shared" si="4"/>
        <v>0</v>
      </c>
      <c r="G67" s="96">
        <f t="shared" si="4"/>
        <v>0</v>
      </c>
      <c r="H67" s="96">
        <f t="shared" si="4"/>
        <v>7.526658317999999</v>
      </c>
      <c r="I67" s="96">
        <f t="shared" si="4"/>
        <v>481.75404793499996</v>
      </c>
      <c r="J67" s="96">
        <f t="shared" si="4"/>
        <v>0</v>
      </c>
      <c r="K67" s="96">
        <f t="shared" si="4"/>
        <v>0</v>
      </c>
      <c r="L67" s="96">
        <f t="shared" si="4"/>
        <v>348.67984229999996</v>
      </c>
      <c r="M67" s="96">
        <f t="shared" si="4"/>
        <v>0</v>
      </c>
      <c r="N67" s="96">
        <f t="shared" si="4"/>
        <v>0</v>
      </c>
      <c r="O67" s="96">
        <f t="shared" si="4"/>
        <v>0</v>
      </c>
      <c r="P67" s="96">
        <f t="shared" si="4"/>
        <v>0</v>
      </c>
      <c r="Q67" s="96">
        <f t="shared" si="4"/>
        <v>0</v>
      </c>
      <c r="R67" s="96">
        <f t="shared" si="4"/>
        <v>1.8734877830000005</v>
      </c>
      <c r="S67" s="96">
        <f t="shared" si="4"/>
        <v>192.7018179</v>
      </c>
      <c r="T67" s="96">
        <f t="shared" si="4"/>
        <v>8.508665162</v>
      </c>
      <c r="U67" s="96">
        <f t="shared" si="4"/>
        <v>0</v>
      </c>
      <c r="V67" s="96">
        <f t="shared" si="4"/>
        <v>8.837967646000001</v>
      </c>
      <c r="W67" s="96">
        <f t="shared" si="4"/>
        <v>0</v>
      </c>
      <c r="X67" s="96">
        <f t="shared" si="4"/>
        <v>0</v>
      </c>
      <c r="Y67" s="96">
        <f t="shared" si="4"/>
        <v>0</v>
      </c>
      <c r="Z67" s="96">
        <f t="shared" si="4"/>
        <v>0</v>
      </c>
      <c r="AA67" s="96">
        <f t="shared" si="4"/>
        <v>0</v>
      </c>
      <c r="AB67" s="96">
        <f t="shared" si="4"/>
        <v>0.028432102</v>
      </c>
      <c r="AC67" s="96">
        <f t="shared" si="4"/>
        <v>0</v>
      </c>
      <c r="AD67" s="96">
        <f t="shared" si="4"/>
        <v>0</v>
      </c>
      <c r="AE67" s="96">
        <f t="shared" si="4"/>
        <v>0</v>
      </c>
      <c r="AF67" s="96">
        <f t="shared" si="4"/>
        <v>0</v>
      </c>
      <c r="AG67" s="96">
        <f t="shared" si="4"/>
        <v>0</v>
      </c>
      <c r="AH67" s="96">
        <f t="shared" si="4"/>
        <v>0</v>
      </c>
      <c r="AI67" s="96">
        <f aca="true" t="shared" si="5" ref="AI67:BK67">SUM(AI16:AI66)</f>
        <v>0</v>
      </c>
      <c r="AJ67" s="96">
        <f t="shared" si="5"/>
        <v>0</v>
      </c>
      <c r="AK67" s="96">
        <f t="shared" si="5"/>
        <v>0</v>
      </c>
      <c r="AL67" s="96">
        <f t="shared" si="5"/>
        <v>0</v>
      </c>
      <c r="AM67" s="96">
        <f t="shared" si="5"/>
        <v>0</v>
      </c>
      <c r="AN67" s="96">
        <f t="shared" si="5"/>
        <v>0</v>
      </c>
      <c r="AO67" s="96">
        <f t="shared" si="5"/>
        <v>0</v>
      </c>
      <c r="AP67" s="96">
        <f t="shared" si="5"/>
        <v>0</v>
      </c>
      <c r="AQ67" s="96">
        <f t="shared" si="5"/>
        <v>0</v>
      </c>
      <c r="AR67" s="96">
        <f t="shared" si="5"/>
        <v>18.357934867</v>
      </c>
      <c r="AS67" s="96">
        <f t="shared" si="5"/>
        <v>0</v>
      </c>
      <c r="AT67" s="96">
        <f t="shared" si="5"/>
        <v>0</v>
      </c>
      <c r="AU67" s="96">
        <f t="shared" si="5"/>
        <v>0</v>
      </c>
      <c r="AV67" s="96">
        <f t="shared" si="5"/>
        <v>242.24850043800006</v>
      </c>
      <c r="AW67" s="96">
        <f t="shared" si="5"/>
        <v>527.517569504</v>
      </c>
      <c r="AX67" s="96">
        <f t="shared" si="5"/>
        <v>0</v>
      </c>
      <c r="AY67" s="96">
        <f t="shared" si="5"/>
        <v>0</v>
      </c>
      <c r="AZ67" s="96">
        <f t="shared" si="5"/>
        <v>1587.0330214310002</v>
      </c>
      <c r="BA67" s="96">
        <f t="shared" si="5"/>
        <v>0</v>
      </c>
      <c r="BB67" s="96">
        <f t="shared" si="5"/>
        <v>0</v>
      </c>
      <c r="BC67" s="96">
        <f t="shared" si="5"/>
        <v>0</v>
      </c>
      <c r="BD67" s="96">
        <f t="shared" si="5"/>
        <v>0</v>
      </c>
      <c r="BE67" s="96">
        <f t="shared" si="5"/>
        <v>0</v>
      </c>
      <c r="BF67" s="96">
        <f t="shared" si="5"/>
        <v>61.026757100999994</v>
      </c>
      <c r="BG67" s="96">
        <f t="shared" si="5"/>
        <v>147.14415785500006</v>
      </c>
      <c r="BH67" s="96">
        <f t="shared" si="5"/>
        <v>0.694019968</v>
      </c>
      <c r="BI67" s="96">
        <f t="shared" si="5"/>
        <v>0</v>
      </c>
      <c r="BJ67" s="102">
        <f t="shared" si="5"/>
        <v>236.74983868900003</v>
      </c>
      <c r="BK67" s="104">
        <f t="shared" si="5"/>
        <v>4208.641589061001</v>
      </c>
    </row>
    <row r="68" spans="1:63" ht="12.75">
      <c r="A68" s="11" t="s">
        <v>75</v>
      </c>
      <c r="B68" s="18" t="s">
        <v>15</v>
      </c>
      <c r="C68" s="126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44"/>
    </row>
    <row r="69" spans="1:63" ht="12.75">
      <c r="A69" s="11"/>
      <c r="B69" s="19" t="s">
        <v>33</v>
      </c>
      <c r="C69" s="57"/>
      <c r="D69" s="58"/>
      <c r="E69" s="59"/>
      <c r="F69" s="59"/>
      <c r="G69" s="60"/>
      <c r="H69" s="57"/>
      <c r="I69" s="59"/>
      <c r="J69" s="59"/>
      <c r="K69" s="59"/>
      <c r="L69" s="60"/>
      <c r="M69" s="57"/>
      <c r="N69" s="58"/>
      <c r="O69" s="59"/>
      <c r="P69" s="59"/>
      <c r="Q69" s="60"/>
      <c r="R69" s="57"/>
      <c r="S69" s="59"/>
      <c r="T69" s="59"/>
      <c r="U69" s="59"/>
      <c r="V69" s="60"/>
      <c r="W69" s="57"/>
      <c r="X69" s="59"/>
      <c r="Y69" s="59"/>
      <c r="Z69" s="59"/>
      <c r="AA69" s="60"/>
      <c r="AB69" s="57"/>
      <c r="AC69" s="59"/>
      <c r="AD69" s="59"/>
      <c r="AE69" s="59"/>
      <c r="AF69" s="60"/>
      <c r="AG69" s="57"/>
      <c r="AH69" s="59"/>
      <c r="AI69" s="59"/>
      <c r="AJ69" s="59"/>
      <c r="AK69" s="60"/>
      <c r="AL69" s="57"/>
      <c r="AM69" s="59"/>
      <c r="AN69" s="59"/>
      <c r="AO69" s="59"/>
      <c r="AP69" s="60"/>
      <c r="AQ69" s="57"/>
      <c r="AR69" s="58"/>
      <c r="AS69" s="59"/>
      <c r="AT69" s="59"/>
      <c r="AU69" s="60"/>
      <c r="AV69" s="57"/>
      <c r="AW69" s="59"/>
      <c r="AX69" s="59"/>
      <c r="AY69" s="59"/>
      <c r="AZ69" s="60"/>
      <c r="BA69" s="57"/>
      <c r="BB69" s="58"/>
      <c r="BC69" s="59"/>
      <c r="BD69" s="59"/>
      <c r="BE69" s="60"/>
      <c r="BF69" s="57"/>
      <c r="BG69" s="58"/>
      <c r="BH69" s="59"/>
      <c r="BI69" s="59"/>
      <c r="BJ69" s="60"/>
      <c r="BK69" s="61"/>
    </row>
    <row r="70" spans="1:63" ht="12.75">
      <c r="A70" s="36"/>
      <c r="B70" s="37" t="s">
        <v>88</v>
      </c>
      <c r="C70" s="62"/>
      <c r="D70" s="63"/>
      <c r="E70" s="63"/>
      <c r="F70" s="63"/>
      <c r="G70" s="64"/>
      <c r="H70" s="62"/>
      <c r="I70" s="63"/>
      <c r="J70" s="63"/>
      <c r="K70" s="63"/>
      <c r="L70" s="64"/>
      <c r="M70" s="62"/>
      <c r="N70" s="63"/>
      <c r="O70" s="63"/>
      <c r="P70" s="63"/>
      <c r="Q70" s="64"/>
      <c r="R70" s="62"/>
      <c r="S70" s="63"/>
      <c r="T70" s="63"/>
      <c r="U70" s="63"/>
      <c r="V70" s="64"/>
      <c r="W70" s="62"/>
      <c r="X70" s="63"/>
      <c r="Y70" s="63"/>
      <c r="Z70" s="63"/>
      <c r="AA70" s="64"/>
      <c r="AB70" s="62"/>
      <c r="AC70" s="63"/>
      <c r="AD70" s="63"/>
      <c r="AE70" s="63"/>
      <c r="AF70" s="64"/>
      <c r="AG70" s="62"/>
      <c r="AH70" s="63"/>
      <c r="AI70" s="63"/>
      <c r="AJ70" s="63"/>
      <c r="AK70" s="64"/>
      <c r="AL70" s="62"/>
      <c r="AM70" s="63"/>
      <c r="AN70" s="63"/>
      <c r="AO70" s="63"/>
      <c r="AP70" s="64"/>
      <c r="AQ70" s="62"/>
      <c r="AR70" s="63"/>
      <c r="AS70" s="63"/>
      <c r="AT70" s="63"/>
      <c r="AU70" s="64"/>
      <c r="AV70" s="62"/>
      <c r="AW70" s="63"/>
      <c r="AX70" s="63"/>
      <c r="AY70" s="63"/>
      <c r="AZ70" s="64"/>
      <c r="BA70" s="62"/>
      <c r="BB70" s="63"/>
      <c r="BC70" s="63"/>
      <c r="BD70" s="63"/>
      <c r="BE70" s="64"/>
      <c r="BF70" s="62"/>
      <c r="BG70" s="63"/>
      <c r="BH70" s="63"/>
      <c r="BI70" s="63"/>
      <c r="BJ70" s="64"/>
      <c r="BK70" s="65"/>
    </row>
    <row r="71" spans="1:63" ht="12.75">
      <c r="A71" s="11" t="s">
        <v>77</v>
      </c>
      <c r="B71" s="24" t="s">
        <v>92</v>
      </c>
      <c r="C71" s="126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8"/>
    </row>
    <row r="72" spans="1:63" ht="12.75">
      <c r="A72" s="11"/>
      <c r="B72" s="19" t="s">
        <v>33</v>
      </c>
      <c r="C72" s="57"/>
      <c r="D72" s="58"/>
      <c r="E72" s="59"/>
      <c r="F72" s="59"/>
      <c r="G72" s="60"/>
      <c r="H72" s="57"/>
      <c r="I72" s="59"/>
      <c r="J72" s="59"/>
      <c r="K72" s="59"/>
      <c r="L72" s="60"/>
      <c r="M72" s="57"/>
      <c r="N72" s="58"/>
      <c r="O72" s="59"/>
      <c r="P72" s="59"/>
      <c r="Q72" s="60"/>
      <c r="R72" s="57"/>
      <c r="S72" s="59"/>
      <c r="T72" s="59"/>
      <c r="U72" s="59"/>
      <c r="V72" s="60"/>
      <c r="W72" s="57"/>
      <c r="X72" s="59"/>
      <c r="Y72" s="59"/>
      <c r="Z72" s="59"/>
      <c r="AA72" s="60"/>
      <c r="AB72" s="57"/>
      <c r="AC72" s="59"/>
      <c r="AD72" s="59"/>
      <c r="AE72" s="59"/>
      <c r="AF72" s="60"/>
      <c r="AG72" s="57"/>
      <c r="AH72" s="59"/>
      <c r="AI72" s="59"/>
      <c r="AJ72" s="59"/>
      <c r="AK72" s="60"/>
      <c r="AL72" s="57"/>
      <c r="AM72" s="59"/>
      <c r="AN72" s="59"/>
      <c r="AO72" s="59"/>
      <c r="AP72" s="60"/>
      <c r="AQ72" s="57"/>
      <c r="AR72" s="58"/>
      <c r="AS72" s="59"/>
      <c r="AT72" s="59"/>
      <c r="AU72" s="60"/>
      <c r="AV72" s="57"/>
      <c r="AW72" s="59"/>
      <c r="AX72" s="59"/>
      <c r="AY72" s="59"/>
      <c r="AZ72" s="60"/>
      <c r="BA72" s="57"/>
      <c r="BB72" s="58"/>
      <c r="BC72" s="59"/>
      <c r="BD72" s="59"/>
      <c r="BE72" s="60"/>
      <c r="BF72" s="57"/>
      <c r="BG72" s="58"/>
      <c r="BH72" s="59"/>
      <c r="BI72" s="59"/>
      <c r="BJ72" s="60"/>
      <c r="BK72" s="61"/>
    </row>
    <row r="73" spans="1:63" ht="12.75">
      <c r="A73" s="36"/>
      <c r="B73" s="37" t="s">
        <v>87</v>
      </c>
      <c r="C73" s="62"/>
      <c r="D73" s="63"/>
      <c r="E73" s="63"/>
      <c r="F73" s="63"/>
      <c r="G73" s="64"/>
      <c r="H73" s="62"/>
      <c r="I73" s="63"/>
      <c r="J73" s="63"/>
      <c r="K73" s="63"/>
      <c r="L73" s="64"/>
      <c r="M73" s="62"/>
      <c r="N73" s="63"/>
      <c r="O73" s="63"/>
      <c r="P73" s="63"/>
      <c r="Q73" s="64"/>
      <c r="R73" s="62"/>
      <c r="S73" s="63"/>
      <c r="T73" s="63"/>
      <c r="U73" s="63"/>
      <c r="V73" s="64"/>
      <c r="W73" s="62"/>
      <c r="X73" s="63"/>
      <c r="Y73" s="63"/>
      <c r="Z73" s="63"/>
      <c r="AA73" s="64"/>
      <c r="AB73" s="62"/>
      <c r="AC73" s="63"/>
      <c r="AD73" s="63"/>
      <c r="AE73" s="63"/>
      <c r="AF73" s="64"/>
      <c r="AG73" s="62"/>
      <c r="AH73" s="63"/>
      <c r="AI73" s="63"/>
      <c r="AJ73" s="63"/>
      <c r="AK73" s="64"/>
      <c r="AL73" s="62"/>
      <c r="AM73" s="63"/>
      <c r="AN73" s="63"/>
      <c r="AO73" s="63"/>
      <c r="AP73" s="64"/>
      <c r="AQ73" s="62"/>
      <c r="AR73" s="63"/>
      <c r="AS73" s="63"/>
      <c r="AT73" s="63"/>
      <c r="AU73" s="64"/>
      <c r="AV73" s="62"/>
      <c r="AW73" s="63"/>
      <c r="AX73" s="63"/>
      <c r="AY73" s="63"/>
      <c r="AZ73" s="64"/>
      <c r="BA73" s="62"/>
      <c r="BB73" s="63"/>
      <c r="BC73" s="63"/>
      <c r="BD73" s="63"/>
      <c r="BE73" s="64"/>
      <c r="BF73" s="62"/>
      <c r="BG73" s="63"/>
      <c r="BH73" s="63"/>
      <c r="BI73" s="63"/>
      <c r="BJ73" s="64"/>
      <c r="BK73" s="65"/>
    </row>
    <row r="74" spans="1:63" ht="12.75">
      <c r="A74" s="11" t="s">
        <v>78</v>
      </c>
      <c r="B74" s="18" t="s">
        <v>16</v>
      </c>
      <c r="C74" s="126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8"/>
    </row>
    <row r="75" spans="1:63" ht="12.75">
      <c r="A75" s="11"/>
      <c r="B75" s="24" t="s">
        <v>97</v>
      </c>
      <c r="C75" s="74">
        <v>0</v>
      </c>
      <c r="D75" s="53">
        <v>18.517280756999998</v>
      </c>
      <c r="E75" s="45">
        <v>0</v>
      </c>
      <c r="F75" s="45">
        <v>0</v>
      </c>
      <c r="G75" s="54">
        <v>0</v>
      </c>
      <c r="H75" s="74">
        <v>0.587026262</v>
      </c>
      <c r="I75" s="45">
        <v>143.180151377</v>
      </c>
      <c r="J75" s="45">
        <v>14.564057141</v>
      </c>
      <c r="K75" s="45">
        <v>0</v>
      </c>
      <c r="L75" s="54">
        <v>12.924479623</v>
      </c>
      <c r="M75" s="74">
        <v>0</v>
      </c>
      <c r="N75" s="53">
        <v>0</v>
      </c>
      <c r="O75" s="45">
        <v>0</v>
      </c>
      <c r="P75" s="45">
        <v>0</v>
      </c>
      <c r="Q75" s="54">
        <v>0</v>
      </c>
      <c r="R75" s="74">
        <v>0.358369687</v>
      </c>
      <c r="S75" s="45">
        <v>2.22051737</v>
      </c>
      <c r="T75" s="45">
        <v>0</v>
      </c>
      <c r="U75" s="45">
        <v>0</v>
      </c>
      <c r="V75" s="54">
        <v>0.070547921</v>
      </c>
      <c r="W75" s="74">
        <v>0</v>
      </c>
      <c r="X75" s="45">
        <v>0</v>
      </c>
      <c r="Y75" s="45">
        <v>0</v>
      </c>
      <c r="Z75" s="45">
        <v>0</v>
      </c>
      <c r="AA75" s="54">
        <v>0</v>
      </c>
      <c r="AB75" s="74">
        <v>0</v>
      </c>
      <c r="AC75" s="45">
        <v>0</v>
      </c>
      <c r="AD75" s="45">
        <v>0</v>
      </c>
      <c r="AE75" s="45">
        <v>0</v>
      </c>
      <c r="AF75" s="54">
        <v>0</v>
      </c>
      <c r="AG75" s="74">
        <v>0</v>
      </c>
      <c r="AH75" s="45">
        <v>0</v>
      </c>
      <c r="AI75" s="45">
        <v>0</v>
      </c>
      <c r="AJ75" s="45">
        <v>0</v>
      </c>
      <c r="AK75" s="54">
        <v>0</v>
      </c>
      <c r="AL75" s="74">
        <v>0</v>
      </c>
      <c r="AM75" s="45">
        <v>0</v>
      </c>
      <c r="AN75" s="45">
        <v>0</v>
      </c>
      <c r="AO75" s="45">
        <v>0</v>
      </c>
      <c r="AP75" s="54">
        <v>0</v>
      </c>
      <c r="AQ75" s="74">
        <v>0</v>
      </c>
      <c r="AR75" s="53">
        <v>0</v>
      </c>
      <c r="AS75" s="45">
        <v>0</v>
      </c>
      <c r="AT75" s="45">
        <v>0</v>
      </c>
      <c r="AU75" s="54">
        <v>0</v>
      </c>
      <c r="AV75" s="74">
        <v>3.8680418079999996</v>
      </c>
      <c r="AW75" s="45">
        <v>248.09381418400002</v>
      </c>
      <c r="AX75" s="45">
        <v>2.0977327079999997</v>
      </c>
      <c r="AY75" s="45">
        <v>0</v>
      </c>
      <c r="AZ75" s="54">
        <v>62.304294491</v>
      </c>
      <c r="BA75" s="74">
        <v>0</v>
      </c>
      <c r="BB75" s="53">
        <v>0</v>
      </c>
      <c r="BC75" s="45">
        <v>0</v>
      </c>
      <c r="BD75" s="45">
        <v>0</v>
      </c>
      <c r="BE75" s="54">
        <v>0</v>
      </c>
      <c r="BF75" s="74">
        <v>2.2050001139999997</v>
      </c>
      <c r="BG75" s="53">
        <v>7.206292062999999</v>
      </c>
      <c r="BH75" s="45">
        <v>0</v>
      </c>
      <c r="BI75" s="45">
        <v>0</v>
      </c>
      <c r="BJ75" s="54">
        <v>11.595290992999999</v>
      </c>
      <c r="BK75" s="49">
        <f aca="true" t="shared" si="6" ref="BK75:BK82">SUM(C75:BJ75)</f>
        <v>529.7928964990001</v>
      </c>
    </row>
    <row r="76" spans="1:63" ht="12.75">
      <c r="A76" s="11"/>
      <c r="B76" s="24" t="s">
        <v>98</v>
      </c>
      <c r="C76" s="74">
        <v>0</v>
      </c>
      <c r="D76" s="53">
        <v>0.536262763</v>
      </c>
      <c r="E76" s="45">
        <v>0</v>
      </c>
      <c r="F76" s="45">
        <v>0</v>
      </c>
      <c r="G76" s="54">
        <v>0</v>
      </c>
      <c r="H76" s="74">
        <v>0.524151092</v>
      </c>
      <c r="I76" s="45">
        <v>0</v>
      </c>
      <c r="J76" s="45">
        <v>0</v>
      </c>
      <c r="K76" s="45">
        <v>0</v>
      </c>
      <c r="L76" s="54">
        <v>0.9934727710000001</v>
      </c>
      <c r="M76" s="74">
        <v>0</v>
      </c>
      <c r="N76" s="53">
        <v>0</v>
      </c>
      <c r="O76" s="45">
        <v>0</v>
      </c>
      <c r="P76" s="45">
        <v>0</v>
      </c>
      <c r="Q76" s="54">
        <v>0</v>
      </c>
      <c r="R76" s="74">
        <v>0.22480179999999997</v>
      </c>
      <c r="S76" s="45">
        <v>0</v>
      </c>
      <c r="T76" s="45">
        <v>0</v>
      </c>
      <c r="U76" s="45">
        <v>0</v>
      </c>
      <c r="V76" s="54">
        <v>0.168720535</v>
      </c>
      <c r="W76" s="74">
        <v>0</v>
      </c>
      <c r="X76" s="45">
        <v>0</v>
      </c>
      <c r="Y76" s="45">
        <v>0</v>
      </c>
      <c r="Z76" s="45">
        <v>0</v>
      </c>
      <c r="AA76" s="54">
        <v>0</v>
      </c>
      <c r="AB76" s="74">
        <v>0.000381971</v>
      </c>
      <c r="AC76" s="45">
        <v>0</v>
      </c>
      <c r="AD76" s="45">
        <v>0</v>
      </c>
      <c r="AE76" s="45">
        <v>0</v>
      </c>
      <c r="AF76" s="54">
        <v>0</v>
      </c>
      <c r="AG76" s="74">
        <v>0</v>
      </c>
      <c r="AH76" s="45">
        <v>0</v>
      </c>
      <c r="AI76" s="45">
        <v>0</v>
      </c>
      <c r="AJ76" s="45">
        <v>0</v>
      </c>
      <c r="AK76" s="54">
        <v>0</v>
      </c>
      <c r="AL76" s="74">
        <v>0</v>
      </c>
      <c r="AM76" s="45">
        <v>0</v>
      </c>
      <c r="AN76" s="45">
        <v>0</v>
      </c>
      <c r="AO76" s="45">
        <v>0</v>
      </c>
      <c r="AP76" s="54">
        <v>0</v>
      </c>
      <c r="AQ76" s="74">
        <v>0</v>
      </c>
      <c r="AR76" s="53">
        <v>0</v>
      </c>
      <c r="AS76" s="45">
        <v>0</v>
      </c>
      <c r="AT76" s="45">
        <v>0</v>
      </c>
      <c r="AU76" s="54">
        <v>0</v>
      </c>
      <c r="AV76" s="74">
        <v>16.573713309</v>
      </c>
      <c r="AW76" s="45">
        <v>139.98606673299997</v>
      </c>
      <c r="AX76" s="45">
        <v>4.00747554</v>
      </c>
      <c r="AY76" s="45">
        <v>0</v>
      </c>
      <c r="AZ76" s="54">
        <v>98.273746657</v>
      </c>
      <c r="BA76" s="74">
        <v>0</v>
      </c>
      <c r="BB76" s="53">
        <v>0</v>
      </c>
      <c r="BC76" s="45">
        <v>0</v>
      </c>
      <c r="BD76" s="45">
        <v>0</v>
      </c>
      <c r="BE76" s="54">
        <v>0</v>
      </c>
      <c r="BF76" s="74">
        <v>5.234682081</v>
      </c>
      <c r="BG76" s="53">
        <v>16.350073406000003</v>
      </c>
      <c r="BH76" s="45">
        <v>2.073247704</v>
      </c>
      <c r="BI76" s="45">
        <v>0</v>
      </c>
      <c r="BJ76" s="54">
        <v>32.056857723</v>
      </c>
      <c r="BK76" s="49">
        <f t="shared" si="6"/>
        <v>317.00365408499994</v>
      </c>
    </row>
    <row r="77" spans="1:63" ht="12.75">
      <c r="A77" s="11"/>
      <c r="B77" s="24" t="s">
        <v>103</v>
      </c>
      <c r="C77" s="74">
        <v>0</v>
      </c>
      <c r="D77" s="53">
        <v>0.535909416</v>
      </c>
      <c r="E77" s="45">
        <v>0</v>
      </c>
      <c r="F77" s="45">
        <v>0</v>
      </c>
      <c r="G77" s="54">
        <v>0</v>
      </c>
      <c r="H77" s="74">
        <v>1.6251931540000002</v>
      </c>
      <c r="I77" s="45">
        <v>34.355976516</v>
      </c>
      <c r="J77" s="45">
        <v>0</v>
      </c>
      <c r="K77" s="45">
        <v>0</v>
      </c>
      <c r="L77" s="54">
        <v>94.610471641</v>
      </c>
      <c r="M77" s="74">
        <v>0</v>
      </c>
      <c r="N77" s="53">
        <v>0</v>
      </c>
      <c r="O77" s="45">
        <v>0</v>
      </c>
      <c r="P77" s="45">
        <v>0</v>
      </c>
      <c r="Q77" s="54">
        <v>0</v>
      </c>
      <c r="R77" s="74">
        <v>0.832611407</v>
      </c>
      <c r="S77" s="45">
        <v>0.465271566</v>
      </c>
      <c r="T77" s="45">
        <v>0.25942467999999996</v>
      </c>
      <c r="U77" s="45">
        <v>0</v>
      </c>
      <c r="V77" s="54">
        <v>1.614909438</v>
      </c>
      <c r="W77" s="74">
        <v>0</v>
      </c>
      <c r="X77" s="45">
        <v>0</v>
      </c>
      <c r="Y77" s="45">
        <v>0</v>
      </c>
      <c r="Z77" s="45">
        <v>0</v>
      </c>
      <c r="AA77" s="54">
        <v>0</v>
      </c>
      <c r="AB77" s="74">
        <v>0.0013518809999999999</v>
      </c>
      <c r="AC77" s="45">
        <v>0</v>
      </c>
      <c r="AD77" s="45">
        <v>0</v>
      </c>
      <c r="AE77" s="45">
        <v>0</v>
      </c>
      <c r="AF77" s="54">
        <v>0</v>
      </c>
      <c r="AG77" s="74">
        <v>0</v>
      </c>
      <c r="AH77" s="45">
        <v>0</v>
      </c>
      <c r="AI77" s="45">
        <v>0</v>
      </c>
      <c r="AJ77" s="45">
        <v>0</v>
      </c>
      <c r="AK77" s="54">
        <v>0</v>
      </c>
      <c r="AL77" s="74">
        <v>0</v>
      </c>
      <c r="AM77" s="45">
        <v>0</v>
      </c>
      <c r="AN77" s="45">
        <v>0</v>
      </c>
      <c r="AO77" s="45">
        <v>0</v>
      </c>
      <c r="AP77" s="54">
        <v>0</v>
      </c>
      <c r="AQ77" s="74">
        <v>0</v>
      </c>
      <c r="AR77" s="53">
        <v>0</v>
      </c>
      <c r="AS77" s="45">
        <v>0</v>
      </c>
      <c r="AT77" s="45">
        <v>0</v>
      </c>
      <c r="AU77" s="54">
        <v>0</v>
      </c>
      <c r="AV77" s="74">
        <v>65.48638805</v>
      </c>
      <c r="AW77" s="45">
        <v>920.0820477320001</v>
      </c>
      <c r="AX77" s="45">
        <v>2.238069247</v>
      </c>
      <c r="AY77" s="45">
        <v>0</v>
      </c>
      <c r="AZ77" s="54">
        <v>742.1866401279999</v>
      </c>
      <c r="BA77" s="74">
        <v>0</v>
      </c>
      <c r="BB77" s="53">
        <v>0</v>
      </c>
      <c r="BC77" s="45">
        <v>0</v>
      </c>
      <c r="BD77" s="45">
        <v>0</v>
      </c>
      <c r="BE77" s="54">
        <v>0</v>
      </c>
      <c r="BF77" s="74">
        <v>23.264379874000003</v>
      </c>
      <c r="BG77" s="53">
        <v>52.241366077</v>
      </c>
      <c r="BH77" s="45">
        <v>10.984098368000001</v>
      </c>
      <c r="BI77" s="45">
        <v>0</v>
      </c>
      <c r="BJ77" s="54">
        <v>131.26703275599996</v>
      </c>
      <c r="BK77" s="49">
        <f t="shared" si="6"/>
        <v>2082.0511419310005</v>
      </c>
    </row>
    <row r="78" spans="1:63" ht="12.75">
      <c r="A78" s="11"/>
      <c r="B78" s="24" t="s">
        <v>102</v>
      </c>
      <c r="C78" s="74">
        <v>0</v>
      </c>
      <c r="D78" s="53">
        <v>0.531650071</v>
      </c>
      <c r="E78" s="45">
        <v>0</v>
      </c>
      <c r="F78" s="45">
        <v>0</v>
      </c>
      <c r="G78" s="54">
        <v>0</v>
      </c>
      <c r="H78" s="74">
        <v>1.66202298</v>
      </c>
      <c r="I78" s="45">
        <v>0</v>
      </c>
      <c r="J78" s="45">
        <v>0</v>
      </c>
      <c r="K78" s="45">
        <v>0</v>
      </c>
      <c r="L78" s="54">
        <v>4.73074023</v>
      </c>
      <c r="M78" s="74">
        <v>0</v>
      </c>
      <c r="N78" s="53">
        <v>0</v>
      </c>
      <c r="O78" s="45">
        <v>0</v>
      </c>
      <c r="P78" s="45">
        <v>0</v>
      </c>
      <c r="Q78" s="54">
        <v>0</v>
      </c>
      <c r="R78" s="74">
        <v>0.6790931389999999</v>
      </c>
      <c r="S78" s="45">
        <v>0</v>
      </c>
      <c r="T78" s="45">
        <v>0</v>
      </c>
      <c r="U78" s="45">
        <v>0</v>
      </c>
      <c r="V78" s="54">
        <v>0.030364539999999995</v>
      </c>
      <c r="W78" s="74">
        <v>0</v>
      </c>
      <c r="X78" s="45">
        <v>0</v>
      </c>
      <c r="Y78" s="45">
        <v>0</v>
      </c>
      <c r="Z78" s="45">
        <v>0</v>
      </c>
      <c r="AA78" s="54">
        <v>0</v>
      </c>
      <c r="AB78" s="74">
        <v>0</v>
      </c>
      <c r="AC78" s="45">
        <v>0</v>
      </c>
      <c r="AD78" s="45">
        <v>0</v>
      </c>
      <c r="AE78" s="45">
        <v>0</v>
      </c>
      <c r="AF78" s="54">
        <v>0</v>
      </c>
      <c r="AG78" s="74">
        <v>0</v>
      </c>
      <c r="AH78" s="45">
        <v>0</v>
      </c>
      <c r="AI78" s="45">
        <v>0</v>
      </c>
      <c r="AJ78" s="45">
        <v>0</v>
      </c>
      <c r="AK78" s="54">
        <v>0</v>
      </c>
      <c r="AL78" s="74">
        <v>0</v>
      </c>
      <c r="AM78" s="45">
        <v>0</v>
      </c>
      <c r="AN78" s="45">
        <v>0</v>
      </c>
      <c r="AO78" s="45">
        <v>0</v>
      </c>
      <c r="AP78" s="54">
        <v>0</v>
      </c>
      <c r="AQ78" s="74">
        <v>0</v>
      </c>
      <c r="AR78" s="53">
        <v>0</v>
      </c>
      <c r="AS78" s="45">
        <v>0</v>
      </c>
      <c r="AT78" s="45">
        <v>0</v>
      </c>
      <c r="AU78" s="54">
        <v>0</v>
      </c>
      <c r="AV78" s="74">
        <v>75.304643066</v>
      </c>
      <c r="AW78" s="45">
        <v>59.270189019</v>
      </c>
      <c r="AX78" s="45">
        <v>0</v>
      </c>
      <c r="AY78" s="45">
        <v>0</v>
      </c>
      <c r="AZ78" s="54">
        <v>201.20638237699998</v>
      </c>
      <c r="BA78" s="74">
        <v>0</v>
      </c>
      <c r="BB78" s="53">
        <v>0</v>
      </c>
      <c r="BC78" s="45">
        <v>0</v>
      </c>
      <c r="BD78" s="45">
        <v>0</v>
      </c>
      <c r="BE78" s="54">
        <v>0</v>
      </c>
      <c r="BF78" s="74">
        <v>27.877838474</v>
      </c>
      <c r="BG78" s="53">
        <v>11.638555091</v>
      </c>
      <c r="BH78" s="45">
        <v>0</v>
      </c>
      <c r="BI78" s="45">
        <v>0</v>
      </c>
      <c r="BJ78" s="54">
        <v>49.735224429</v>
      </c>
      <c r="BK78" s="49">
        <f t="shared" si="6"/>
        <v>432.6667034159999</v>
      </c>
    </row>
    <row r="79" spans="1:63" ht="12.75">
      <c r="A79" s="11"/>
      <c r="B79" s="24" t="s">
        <v>101</v>
      </c>
      <c r="C79" s="74">
        <v>0</v>
      </c>
      <c r="D79" s="53">
        <v>9.191101889</v>
      </c>
      <c r="E79" s="45">
        <v>0</v>
      </c>
      <c r="F79" s="45">
        <v>0</v>
      </c>
      <c r="G79" s="54">
        <v>0</v>
      </c>
      <c r="H79" s="74">
        <v>6.5457615979999995</v>
      </c>
      <c r="I79" s="45">
        <v>455.273559139</v>
      </c>
      <c r="J79" s="45">
        <v>30.943294753000004</v>
      </c>
      <c r="K79" s="45">
        <v>0</v>
      </c>
      <c r="L79" s="54">
        <v>62.885027014</v>
      </c>
      <c r="M79" s="74">
        <v>0</v>
      </c>
      <c r="N79" s="53">
        <v>0</v>
      </c>
      <c r="O79" s="45">
        <v>0</v>
      </c>
      <c r="P79" s="45">
        <v>0</v>
      </c>
      <c r="Q79" s="54">
        <v>0</v>
      </c>
      <c r="R79" s="74">
        <v>3.4518394219999995</v>
      </c>
      <c r="S79" s="45">
        <v>6.267329521000001</v>
      </c>
      <c r="T79" s="45">
        <v>1.255799544</v>
      </c>
      <c r="U79" s="45">
        <v>0</v>
      </c>
      <c r="V79" s="54">
        <v>4.918993009000001</v>
      </c>
      <c r="W79" s="74">
        <v>0</v>
      </c>
      <c r="X79" s="45">
        <v>0</v>
      </c>
      <c r="Y79" s="45">
        <v>0</v>
      </c>
      <c r="Z79" s="45">
        <v>0</v>
      </c>
      <c r="AA79" s="54">
        <v>0</v>
      </c>
      <c r="AB79" s="74">
        <v>0.048359586999999996</v>
      </c>
      <c r="AC79" s="45">
        <v>0.0016371950000000001</v>
      </c>
      <c r="AD79" s="45">
        <v>0</v>
      </c>
      <c r="AE79" s="45">
        <v>0</v>
      </c>
      <c r="AF79" s="54">
        <v>0.332555965</v>
      </c>
      <c r="AG79" s="74">
        <v>0</v>
      </c>
      <c r="AH79" s="45">
        <v>0</v>
      </c>
      <c r="AI79" s="45">
        <v>0</v>
      </c>
      <c r="AJ79" s="45">
        <v>0</v>
      </c>
      <c r="AK79" s="54">
        <v>0</v>
      </c>
      <c r="AL79" s="74">
        <v>0.013058777</v>
      </c>
      <c r="AM79" s="45">
        <v>0</v>
      </c>
      <c r="AN79" s="45">
        <v>0</v>
      </c>
      <c r="AO79" s="45">
        <v>0</v>
      </c>
      <c r="AP79" s="54">
        <v>0</v>
      </c>
      <c r="AQ79" s="74">
        <v>0</v>
      </c>
      <c r="AR79" s="53">
        <v>0</v>
      </c>
      <c r="AS79" s="45">
        <v>0</v>
      </c>
      <c r="AT79" s="45">
        <v>0</v>
      </c>
      <c r="AU79" s="54">
        <v>0</v>
      </c>
      <c r="AV79" s="74">
        <v>132.68643173700002</v>
      </c>
      <c r="AW79" s="45">
        <v>472.50684966299997</v>
      </c>
      <c r="AX79" s="45">
        <v>4.686714299</v>
      </c>
      <c r="AY79" s="45">
        <v>0</v>
      </c>
      <c r="AZ79" s="54">
        <v>580.729964659</v>
      </c>
      <c r="BA79" s="74">
        <v>0</v>
      </c>
      <c r="BB79" s="53">
        <v>0</v>
      </c>
      <c r="BC79" s="45">
        <v>0</v>
      </c>
      <c r="BD79" s="45">
        <v>0</v>
      </c>
      <c r="BE79" s="54">
        <v>0</v>
      </c>
      <c r="BF79" s="74">
        <v>63.001751299000006</v>
      </c>
      <c r="BG79" s="53">
        <v>30.087446429000003</v>
      </c>
      <c r="BH79" s="45">
        <v>13.596905986000001</v>
      </c>
      <c r="BI79" s="45">
        <v>0</v>
      </c>
      <c r="BJ79" s="54">
        <v>64.998045734</v>
      </c>
      <c r="BK79" s="49">
        <f t="shared" si="6"/>
        <v>1943.4224272189997</v>
      </c>
    </row>
    <row r="80" spans="1:63" ht="12.75">
      <c r="A80" s="11"/>
      <c r="B80" s="24" t="s">
        <v>99</v>
      </c>
      <c r="C80" s="74">
        <v>0</v>
      </c>
      <c r="D80" s="53">
        <v>117.87163771600001</v>
      </c>
      <c r="E80" s="45">
        <v>0</v>
      </c>
      <c r="F80" s="45">
        <v>0</v>
      </c>
      <c r="G80" s="54">
        <v>0</v>
      </c>
      <c r="H80" s="74">
        <v>1.815285726</v>
      </c>
      <c r="I80" s="45">
        <v>247.48238999499998</v>
      </c>
      <c r="J80" s="45">
        <v>0</v>
      </c>
      <c r="K80" s="45">
        <v>0</v>
      </c>
      <c r="L80" s="54">
        <v>60.307536507</v>
      </c>
      <c r="M80" s="74">
        <v>0</v>
      </c>
      <c r="N80" s="53">
        <v>0</v>
      </c>
      <c r="O80" s="45">
        <v>0</v>
      </c>
      <c r="P80" s="45">
        <v>0</v>
      </c>
      <c r="Q80" s="54">
        <v>0</v>
      </c>
      <c r="R80" s="74">
        <v>0.657831304</v>
      </c>
      <c r="S80" s="45">
        <v>1.9201488100000002</v>
      </c>
      <c r="T80" s="45">
        <v>0</v>
      </c>
      <c r="U80" s="45">
        <v>0</v>
      </c>
      <c r="V80" s="54">
        <v>0.75681987</v>
      </c>
      <c r="W80" s="74">
        <v>0</v>
      </c>
      <c r="X80" s="45">
        <v>0</v>
      </c>
      <c r="Y80" s="45">
        <v>0</v>
      </c>
      <c r="Z80" s="45">
        <v>0</v>
      </c>
      <c r="AA80" s="54">
        <v>0</v>
      </c>
      <c r="AB80" s="74">
        <v>0.002145633</v>
      </c>
      <c r="AC80" s="45">
        <v>0</v>
      </c>
      <c r="AD80" s="45">
        <v>0</v>
      </c>
      <c r="AE80" s="45">
        <v>0</v>
      </c>
      <c r="AF80" s="54">
        <v>0</v>
      </c>
      <c r="AG80" s="74">
        <v>0</v>
      </c>
      <c r="AH80" s="45">
        <v>0</v>
      </c>
      <c r="AI80" s="45">
        <v>0</v>
      </c>
      <c r="AJ80" s="45">
        <v>0</v>
      </c>
      <c r="AK80" s="54">
        <v>0</v>
      </c>
      <c r="AL80" s="74">
        <v>0</v>
      </c>
      <c r="AM80" s="45">
        <v>0</v>
      </c>
      <c r="AN80" s="45">
        <v>0</v>
      </c>
      <c r="AO80" s="45">
        <v>0</v>
      </c>
      <c r="AP80" s="54">
        <v>0</v>
      </c>
      <c r="AQ80" s="74">
        <v>0</v>
      </c>
      <c r="AR80" s="53">
        <v>0</v>
      </c>
      <c r="AS80" s="45">
        <v>0</v>
      </c>
      <c r="AT80" s="45">
        <v>0</v>
      </c>
      <c r="AU80" s="54">
        <v>0</v>
      </c>
      <c r="AV80" s="74">
        <v>22.581199014000003</v>
      </c>
      <c r="AW80" s="45">
        <v>318.790783033</v>
      </c>
      <c r="AX80" s="45">
        <v>0</v>
      </c>
      <c r="AY80" s="45">
        <v>0</v>
      </c>
      <c r="AZ80" s="54">
        <v>246.87663887199997</v>
      </c>
      <c r="BA80" s="74">
        <v>0</v>
      </c>
      <c r="BB80" s="53">
        <v>0</v>
      </c>
      <c r="BC80" s="45">
        <v>0</v>
      </c>
      <c r="BD80" s="45">
        <v>0</v>
      </c>
      <c r="BE80" s="54">
        <v>0</v>
      </c>
      <c r="BF80" s="74">
        <v>5.8161441720000004</v>
      </c>
      <c r="BG80" s="53">
        <v>15.954002283</v>
      </c>
      <c r="BH80" s="45">
        <v>1.50820128</v>
      </c>
      <c r="BI80" s="45">
        <v>0</v>
      </c>
      <c r="BJ80" s="54">
        <v>23.366240863999998</v>
      </c>
      <c r="BK80" s="49">
        <f t="shared" si="6"/>
        <v>1065.707005079</v>
      </c>
    </row>
    <row r="81" spans="1:63" ht="12.75">
      <c r="A81" s="11"/>
      <c r="B81" s="24" t="s">
        <v>100</v>
      </c>
      <c r="C81" s="74">
        <v>0</v>
      </c>
      <c r="D81" s="53">
        <v>174.545804541</v>
      </c>
      <c r="E81" s="45">
        <v>0</v>
      </c>
      <c r="F81" s="45">
        <v>0</v>
      </c>
      <c r="G81" s="54">
        <v>0</v>
      </c>
      <c r="H81" s="74">
        <v>2.8636550610000002</v>
      </c>
      <c r="I81" s="45">
        <v>1356.151227045</v>
      </c>
      <c r="J81" s="45">
        <v>9.999768499</v>
      </c>
      <c r="K81" s="45">
        <v>57.28415476</v>
      </c>
      <c r="L81" s="54">
        <v>93.21375265399999</v>
      </c>
      <c r="M81" s="74">
        <v>0</v>
      </c>
      <c r="N81" s="53">
        <v>0</v>
      </c>
      <c r="O81" s="45">
        <v>0</v>
      </c>
      <c r="P81" s="45">
        <v>0</v>
      </c>
      <c r="Q81" s="54">
        <v>0</v>
      </c>
      <c r="R81" s="74">
        <v>1.087530923</v>
      </c>
      <c r="S81" s="45">
        <v>1.371664086</v>
      </c>
      <c r="T81" s="45">
        <v>0</v>
      </c>
      <c r="U81" s="45">
        <v>0</v>
      </c>
      <c r="V81" s="54">
        <v>411.534493904</v>
      </c>
      <c r="W81" s="74">
        <v>0</v>
      </c>
      <c r="X81" s="45">
        <v>0</v>
      </c>
      <c r="Y81" s="45">
        <v>0</v>
      </c>
      <c r="Z81" s="45">
        <v>0</v>
      </c>
      <c r="AA81" s="54">
        <v>0</v>
      </c>
      <c r="AB81" s="74">
        <v>0.07932471799999999</v>
      </c>
      <c r="AC81" s="45">
        <v>0</v>
      </c>
      <c r="AD81" s="45">
        <v>0</v>
      </c>
      <c r="AE81" s="45">
        <v>0</v>
      </c>
      <c r="AF81" s="54">
        <v>0</v>
      </c>
      <c r="AG81" s="74">
        <v>0</v>
      </c>
      <c r="AH81" s="45">
        <v>0</v>
      </c>
      <c r="AI81" s="45">
        <v>0</v>
      </c>
      <c r="AJ81" s="45">
        <v>0</v>
      </c>
      <c r="AK81" s="54">
        <v>0</v>
      </c>
      <c r="AL81" s="74">
        <v>0</v>
      </c>
      <c r="AM81" s="45">
        <v>0</v>
      </c>
      <c r="AN81" s="45">
        <v>0</v>
      </c>
      <c r="AO81" s="45">
        <v>0</v>
      </c>
      <c r="AP81" s="54">
        <v>0</v>
      </c>
      <c r="AQ81" s="74">
        <v>0</v>
      </c>
      <c r="AR81" s="53">
        <v>25.536144976</v>
      </c>
      <c r="AS81" s="45">
        <v>0</v>
      </c>
      <c r="AT81" s="45">
        <v>0</v>
      </c>
      <c r="AU81" s="54">
        <v>0</v>
      </c>
      <c r="AV81" s="74">
        <v>10.466802259</v>
      </c>
      <c r="AW81" s="45">
        <v>868.8735715020001</v>
      </c>
      <c r="AX81" s="45">
        <v>0</v>
      </c>
      <c r="AY81" s="45">
        <v>0</v>
      </c>
      <c r="AZ81" s="54">
        <v>370.04407572700006</v>
      </c>
      <c r="BA81" s="74">
        <v>0</v>
      </c>
      <c r="BB81" s="53">
        <v>0</v>
      </c>
      <c r="BC81" s="45">
        <v>0</v>
      </c>
      <c r="BD81" s="45">
        <v>0</v>
      </c>
      <c r="BE81" s="54">
        <v>0</v>
      </c>
      <c r="BF81" s="74">
        <v>3.118321172</v>
      </c>
      <c r="BG81" s="53">
        <v>24.241257025</v>
      </c>
      <c r="BH81" s="45">
        <v>0.9988601960000001</v>
      </c>
      <c r="BI81" s="45">
        <v>0</v>
      </c>
      <c r="BJ81" s="54">
        <v>57.597314271999984</v>
      </c>
      <c r="BK81" s="49">
        <f t="shared" si="6"/>
        <v>3469.00772332</v>
      </c>
    </row>
    <row r="82" spans="1:63" ht="12.75">
      <c r="A82" s="11"/>
      <c r="B82" s="24" t="s">
        <v>186</v>
      </c>
      <c r="C82" s="74">
        <v>0</v>
      </c>
      <c r="D82" s="53">
        <v>76.09344783099999</v>
      </c>
      <c r="E82" s="45">
        <v>0</v>
      </c>
      <c r="F82" s="45">
        <v>0</v>
      </c>
      <c r="G82" s="54">
        <v>0</v>
      </c>
      <c r="H82" s="74">
        <v>1.0859684440000001</v>
      </c>
      <c r="I82" s="45">
        <v>256.264673615</v>
      </c>
      <c r="J82" s="45">
        <v>1.511104</v>
      </c>
      <c r="K82" s="45">
        <v>0</v>
      </c>
      <c r="L82" s="54">
        <v>48.41058554999999</v>
      </c>
      <c r="M82" s="74">
        <v>0</v>
      </c>
      <c r="N82" s="53">
        <v>0</v>
      </c>
      <c r="O82" s="45">
        <v>0</v>
      </c>
      <c r="P82" s="45">
        <v>0</v>
      </c>
      <c r="Q82" s="54">
        <v>0</v>
      </c>
      <c r="R82" s="74">
        <v>0.36711270300000004</v>
      </c>
      <c r="S82" s="45">
        <v>4.6775663419999995</v>
      </c>
      <c r="T82" s="45">
        <v>5.123148949</v>
      </c>
      <c r="U82" s="45">
        <v>0</v>
      </c>
      <c r="V82" s="54">
        <v>2.522259479</v>
      </c>
      <c r="W82" s="74">
        <v>0</v>
      </c>
      <c r="X82" s="45">
        <v>0</v>
      </c>
      <c r="Y82" s="45">
        <v>0</v>
      </c>
      <c r="Z82" s="45">
        <v>0</v>
      </c>
      <c r="AA82" s="54">
        <v>0</v>
      </c>
      <c r="AB82" s="74">
        <v>0</v>
      </c>
      <c r="AC82" s="45">
        <v>0</v>
      </c>
      <c r="AD82" s="45">
        <v>0</v>
      </c>
      <c r="AE82" s="45">
        <v>0</v>
      </c>
      <c r="AF82" s="54">
        <v>0</v>
      </c>
      <c r="AG82" s="74">
        <v>0</v>
      </c>
      <c r="AH82" s="45">
        <v>0</v>
      </c>
      <c r="AI82" s="45">
        <v>0</v>
      </c>
      <c r="AJ82" s="45">
        <v>0</v>
      </c>
      <c r="AK82" s="54">
        <v>0</v>
      </c>
      <c r="AL82" s="74">
        <v>0</v>
      </c>
      <c r="AM82" s="45">
        <v>0</v>
      </c>
      <c r="AN82" s="45">
        <v>0</v>
      </c>
      <c r="AO82" s="45">
        <v>0</v>
      </c>
      <c r="AP82" s="54">
        <v>0</v>
      </c>
      <c r="AQ82" s="74">
        <v>0</v>
      </c>
      <c r="AR82" s="53">
        <v>0</v>
      </c>
      <c r="AS82" s="45">
        <v>0</v>
      </c>
      <c r="AT82" s="45">
        <v>0</v>
      </c>
      <c r="AU82" s="54">
        <v>0</v>
      </c>
      <c r="AV82" s="74">
        <v>1.9628645359999999</v>
      </c>
      <c r="AW82" s="45">
        <v>230.43278408199998</v>
      </c>
      <c r="AX82" s="45">
        <v>1.942264691</v>
      </c>
      <c r="AY82" s="45">
        <v>0</v>
      </c>
      <c r="AZ82" s="54">
        <v>154.94569099699999</v>
      </c>
      <c r="BA82" s="74">
        <v>0</v>
      </c>
      <c r="BB82" s="53">
        <v>0</v>
      </c>
      <c r="BC82" s="45">
        <v>0</v>
      </c>
      <c r="BD82" s="45">
        <v>0</v>
      </c>
      <c r="BE82" s="54">
        <v>0</v>
      </c>
      <c r="BF82" s="74">
        <v>0.845544361</v>
      </c>
      <c r="BG82" s="53">
        <v>8.991164912</v>
      </c>
      <c r="BH82" s="45">
        <v>0.004692678</v>
      </c>
      <c r="BI82" s="45">
        <v>0</v>
      </c>
      <c r="BJ82" s="54">
        <v>6.861513488</v>
      </c>
      <c r="BK82" s="49">
        <f t="shared" si="6"/>
        <v>802.0423866579999</v>
      </c>
    </row>
    <row r="83" spans="1:64" ht="12.75">
      <c r="A83" s="36"/>
      <c r="B83" s="37" t="s">
        <v>86</v>
      </c>
      <c r="C83" s="83">
        <f>SUM(C75:C82)</f>
        <v>0</v>
      </c>
      <c r="D83" s="83">
        <f>SUM(D75:D82)</f>
        <v>397.82309498399997</v>
      </c>
      <c r="E83" s="83">
        <f aca="true" t="shared" si="7" ref="E83:BK83">SUM(E75:E82)</f>
        <v>0</v>
      </c>
      <c r="F83" s="83">
        <f t="shared" si="7"/>
        <v>0</v>
      </c>
      <c r="G83" s="83">
        <f t="shared" si="7"/>
        <v>0</v>
      </c>
      <c r="H83" s="83">
        <f t="shared" si="7"/>
        <v>16.709064316999996</v>
      </c>
      <c r="I83" s="83">
        <f t="shared" si="7"/>
        <v>2492.707977687</v>
      </c>
      <c r="J83" s="83">
        <f t="shared" si="7"/>
        <v>57.018224393000004</v>
      </c>
      <c r="K83" s="83">
        <f t="shared" si="7"/>
        <v>57.28415476</v>
      </c>
      <c r="L83" s="83">
        <f t="shared" si="7"/>
        <v>378.07606599</v>
      </c>
      <c r="M83" s="83">
        <f t="shared" si="7"/>
        <v>0</v>
      </c>
      <c r="N83" s="83">
        <f t="shared" si="7"/>
        <v>0</v>
      </c>
      <c r="O83" s="83">
        <f t="shared" si="7"/>
        <v>0</v>
      </c>
      <c r="P83" s="83">
        <f t="shared" si="7"/>
        <v>0</v>
      </c>
      <c r="Q83" s="83">
        <f t="shared" si="7"/>
        <v>0</v>
      </c>
      <c r="R83" s="83">
        <f t="shared" si="7"/>
        <v>7.659190385</v>
      </c>
      <c r="S83" s="83">
        <f t="shared" si="7"/>
        <v>16.922497695</v>
      </c>
      <c r="T83" s="83">
        <f t="shared" si="7"/>
        <v>6.638373173</v>
      </c>
      <c r="U83" s="83">
        <f t="shared" si="7"/>
        <v>0</v>
      </c>
      <c r="V83" s="83">
        <f t="shared" si="7"/>
        <v>421.617108696</v>
      </c>
      <c r="W83" s="83">
        <f t="shared" si="7"/>
        <v>0</v>
      </c>
      <c r="X83" s="83">
        <f t="shared" si="7"/>
        <v>0</v>
      </c>
      <c r="Y83" s="83">
        <f t="shared" si="7"/>
        <v>0</v>
      </c>
      <c r="Z83" s="83">
        <f t="shared" si="7"/>
        <v>0</v>
      </c>
      <c r="AA83" s="83">
        <f t="shared" si="7"/>
        <v>0</v>
      </c>
      <c r="AB83" s="83">
        <f t="shared" si="7"/>
        <v>0.13156378999999999</v>
      </c>
      <c r="AC83" s="83">
        <f t="shared" si="7"/>
        <v>0.0016371950000000001</v>
      </c>
      <c r="AD83" s="83">
        <f t="shared" si="7"/>
        <v>0</v>
      </c>
      <c r="AE83" s="83">
        <f t="shared" si="7"/>
        <v>0</v>
      </c>
      <c r="AF83" s="83">
        <f t="shared" si="7"/>
        <v>0.332555965</v>
      </c>
      <c r="AG83" s="83">
        <f t="shared" si="7"/>
        <v>0</v>
      </c>
      <c r="AH83" s="83">
        <f t="shared" si="7"/>
        <v>0</v>
      </c>
      <c r="AI83" s="83">
        <f t="shared" si="7"/>
        <v>0</v>
      </c>
      <c r="AJ83" s="83">
        <f t="shared" si="7"/>
        <v>0</v>
      </c>
      <c r="AK83" s="83">
        <f t="shared" si="7"/>
        <v>0</v>
      </c>
      <c r="AL83" s="83">
        <f t="shared" si="7"/>
        <v>0.013058777</v>
      </c>
      <c r="AM83" s="83">
        <f t="shared" si="7"/>
        <v>0</v>
      </c>
      <c r="AN83" s="83">
        <f t="shared" si="7"/>
        <v>0</v>
      </c>
      <c r="AO83" s="83">
        <f t="shared" si="7"/>
        <v>0</v>
      </c>
      <c r="AP83" s="83">
        <f t="shared" si="7"/>
        <v>0</v>
      </c>
      <c r="AQ83" s="83">
        <f t="shared" si="7"/>
        <v>0</v>
      </c>
      <c r="AR83" s="83">
        <f t="shared" si="7"/>
        <v>25.536144976</v>
      </c>
      <c r="AS83" s="83">
        <f t="shared" si="7"/>
        <v>0</v>
      </c>
      <c r="AT83" s="83">
        <f t="shared" si="7"/>
        <v>0</v>
      </c>
      <c r="AU83" s="83">
        <f t="shared" si="7"/>
        <v>0</v>
      </c>
      <c r="AV83" s="83">
        <f t="shared" si="7"/>
        <v>328.93008377900003</v>
      </c>
      <c r="AW83" s="83">
        <f t="shared" si="7"/>
        <v>3258.0361059480006</v>
      </c>
      <c r="AX83" s="83">
        <f t="shared" si="7"/>
        <v>14.972256484999999</v>
      </c>
      <c r="AY83" s="83">
        <f t="shared" si="7"/>
        <v>0</v>
      </c>
      <c r="AZ83" s="83">
        <f t="shared" si="7"/>
        <v>2456.567433908</v>
      </c>
      <c r="BA83" s="83">
        <f t="shared" si="7"/>
        <v>0</v>
      </c>
      <c r="BB83" s="83">
        <f t="shared" si="7"/>
        <v>0</v>
      </c>
      <c r="BC83" s="83">
        <f t="shared" si="7"/>
        <v>0</v>
      </c>
      <c r="BD83" s="83">
        <f t="shared" si="7"/>
        <v>0</v>
      </c>
      <c r="BE83" s="83">
        <f t="shared" si="7"/>
        <v>0</v>
      </c>
      <c r="BF83" s="83">
        <f t="shared" si="7"/>
        <v>131.36366154700002</v>
      </c>
      <c r="BG83" s="83">
        <f t="shared" si="7"/>
        <v>166.710157286</v>
      </c>
      <c r="BH83" s="83">
        <f t="shared" si="7"/>
        <v>29.166006212000006</v>
      </c>
      <c r="BI83" s="83">
        <f t="shared" si="7"/>
        <v>0</v>
      </c>
      <c r="BJ83" s="83">
        <f t="shared" si="7"/>
        <v>377.477520259</v>
      </c>
      <c r="BK83" s="66">
        <f t="shared" si="7"/>
        <v>10641.693938207</v>
      </c>
      <c r="BL83" s="155">
        <f>+BK83+BK67</f>
        <v>14850.335527268</v>
      </c>
    </row>
    <row r="84" spans="1:63" ht="12.75">
      <c r="A84" s="36"/>
      <c r="B84" s="38" t="s">
        <v>76</v>
      </c>
      <c r="C84" s="66">
        <f aca="true" t="shared" si="8" ref="C84:AH84">+C83+C67+C14+C10</f>
        <v>0</v>
      </c>
      <c r="D84" s="75">
        <f t="shared" si="8"/>
        <v>1529.519076826</v>
      </c>
      <c r="E84" s="75">
        <f t="shared" si="8"/>
        <v>0</v>
      </c>
      <c r="F84" s="75">
        <f t="shared" si="8"/>
        <v>0</v>
      </c>
      <c r="G84" s="76">
        <f t="shared" si="8"/>
        <v>0</v>
      </c>
      <c r="H84" s="66">
        <f t="shared" si="8"/>
        <v>32.496973862999994</v>
      </c>
      <c r="I84" s="75">
        <f t="shared" si="8"/>
        <v>5767.984820434</v>
      </c>
      <c r="J84" s="75">
        <f t="shared" si="8"/>
        <v>818.47871285</v>
      </c>
      <c r="K84" s="75">
        <f t="shared" si="8"/>
        <v>198.036497558</v>
      </c>
      <c r="L84" s="76">
        <f t="shared" si="8"/>
        <v>959.341804704</v>
      </c>
      <c r="M84" s="66">
        <f t="shared" si="8"/>
        <v>0</v>
      </c>
      <c r="N84" s="75">
        <f t="shared" si="8"/>
        <v>0</v>
      </c>
      <c r="O84" s="75">
        <f t="shared" si="8"/>
        <v>0</v>
      </c>
      <c r="P84" s="75">
        <f t="shared" si="8"/>
        <v>0</v>
      </c>
      <c r="Q84" s="76">
        <f t="shared" si="8"/>
        <v>0</v>
      </c>
      <c r="R84" s="66">
        <f t="shared" si="8"/>
        <v>13.345860841999999</v>
      </c>
      <c r="S84" s="75">
        <f t="shared" si="8"/>
        <v>271.811271438</v>
      </c>
      <c r="T84" s="75">
        <f t="shared" si="8"/>
        <v>37.499031594</v>
      </c>
      <c r="U84" s="75">
        <f t="shared" si="8"/>
        <v>0</v>
      </c>
      <c r="V84" s="76">
        <f t="shared" si="8"/>
        <v>438.983481818</v>
      </c>
      <c r="W84" s="66">
        <f t="shared" si="8"/>
        <v>0</v>
      </c>
      <c r="X84" s="66">
        <f t="shared" si="8"/>
        <v>0</v>
      </c>
      <c r="Y84" s="66">
        <f t="shared" si="8"/>
        <v>0</v>
      </c>
      <c r="Z84" s="66">
        <f t="shared" si="8"/>
        <v>0</v>
      </c>
      <c r="AA84" s="66">
        <f t="shared" si="8"/>
        <v>0</v>
      </c>
      <c r="AB84" s="66">
        <f t="shared" si="8"/>
        <v>0.16123089599999998</v>
      </c>
      <c r="AC84" s="75">
        <f t="shared" si="8"/>
        <v>0.0016371950000000001</v>
      </c>
      <c r="AD84" s="75">
        <f t="shared" si="8"/>
        <v>0</v>
      </c>
      <c r="AE84" s="75">
        <f t="shared" si="8"/>
        <v>0</v>
      </c>
      <c r="AF84" s="76">
        <f t="shared" si="8"/>
        <v>0.348238314</v>
      </c>
      <c r="AG84" s="66">
        <f t="shared" si="8"/>
        <v>0</v>
      </c>
      <c r="AH84" s="75">
        <f t="shared" si="8"/>
        <v>0</v>
      </c>
      <c r="AI84" s="75">
        <f aca="true" t="shared" si="9" ref="AI84:BK84">+AI83+AI67+AI14+AI10</f>
        <v>0</v>
      </c>
      <c r="AJ84" s="75">
        <f t="shared" si="9"/>
        <v>0</v>
      </c>
      <c r="AK84" s="76">
        <f t="shared" si="9"/>
        <v>0</v>
      </c>
      <c r="AL84" s="66">
        <f t="shared" si="9"/>
        <v>0.013058777</v>
      </c>
      <c r="AM84" s="75">
        <f t="shared" si="9"/>
        <v>0</v>
      </c>
      <c r="AN84" s="75">
        <f t="shared" si="9"/>
        <v>0</v>
      </c>
      <c r="AO84" s="75">
        <f t="shared" si="9"/>
        <v>0</v>
      </c>
      <c r="AP84" s="76">
        <f t="shared" si="9"/>
        <v>0</v>
      </c>
      <c r="AQ84" s="66">
        <f t="shared" si="9"/>
        <v>0</v>
      </c>
      <c r="AR84" s="75">
        <f t="shared" si="9"/>
        <v>76.361015016</v>
      </c>
      <c r="AS84" s="75">
        <f t="shared" si="9"/>
        <v>0</v>
      </c>
      <c r="AT84" s="75">
        <f t="shared" si="9"/>
        <v>0</v>
      </c>
      <c r="AU84" s="76">
        <f t="shared" si="9"/>
        <v>0</v>
      </c>
      <c r="AV84" s="66">
        <f t="shared" si="9"/>
        <v>600.424112809</v>
      </c>
      <c r="AW84" s="75">
        <f t="shared" si="9"/>
        <v>5169.229549564001</v>
      </c>
      <c r="AX84" s="75">
        <f t="shared" si="9"/>
        <v>68.974792366</v>
      </c>
      <c r="AY84" s="75">
        <f t="shared" si="9"/>
        <v>0</v>
      </c>
      <c r="AZ84" s="76">
        <f t="shared" si="9"/>
        <v>4258.239950581</v>
      </c>
      <c r="BA84" s="66">
        <f t="shared" si="9"/>
        <v>0</v>
      </c>
      <c r="BB84" s="75">
        <f t="shared" si="9"/>
        <v>0</v>
      </c>
      <c r="BC84" s="75">
        <f t="shared" si="9"/>
        <v>0</v>
      </c>
      <c r="BD84" s="75">
        <f t="shared" si="9"/>
        <v>0</v>
      </c>
      <c r="BE84" s="76">
        <f t="shared" si="9"/>
        <v>0</v>
      </c>
      <c r="BF84" s="66">
        <f t="shared" si="9"/>
        <v>202.07050698800003</v>
      </c>
      <c r="BG84" s="75">
        <f t="shared" si="9"/>
        <v>384.185986436</v>
      </c>
      <c r="BH84" s="75">
        <f t="shared" si="9"/>
        <v>32.39849783900001</v>
      </c>
      <c r="BI84" s="75">
        <f t="shared" si="9"/>
        <v>0</v>
      </c>
      <c r="BJ84" s="76">
        <f t="shared" si="9"/>
        <v>634.7116267430001</v>
      </c>
      <c r="BK84" s="66">
        <f t="shared" si="9"/>
        <v>21494.617735451</v>
      </c>
    </row>
    <row r="85" spans="1:63" ht="3.75" customHeight="1">
      <c r="A85" s="11"/>
      <c r="B85" s="20"/>
      <c r="C85" s="140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2"/>
    </row>
    <row r="86" spans="1:63" ht="3.75" customHeight="1">
      <c r="A86" s="11"/>
      <c r="B86" s="20"/>
      <c r="C86" s="25"/>
      <c r="D86" s="33"/>
      <c r="E86" s="26"/>
      <c r="F86" s="26"/>
      <c r="G86" s="26"/>
      <c r="H86" s="26"/>
      <c r="I86" s="26"/>
      <c r="J86" s="26"/>
      <c r="K86" s="26"/>
      <c r="L86" s="26"/>
      <c r="M86" s="26"/>
      <c r="N86" s="33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33"/>
      <c r="AS86" s="26"/>
      <c r="AT86" s="26"/>
      <c r="AU86" s="26"/>
      <c r="AV86" s="26"/>
      <c r="AW86" s="26"/>
      <c r="AX86" s="26"/>
      <c r="AY86" s="26"/>
      <c r="AZ86" s="26"/>
      <c r="BA86" s="26"/>
      <c r="BB86" s="33"/>
      <c r="BC86" s="26"/>
      <c r="BD86" s="26"/>
      <c r="BE86" s="26"/>
      <c r="BF86" s="26"/>
      <c r="BG86" s="33"/>
      <c r="BH86" s="26"/>
      <c r="BI86" s="26"/>
      <c r="BJ86" s="26"/>
      <c r="BK86" s="29"/>
    </row>
    <row r="87" spans="1:63" ht="12.75">
      <c r="A87" s="11" t="s">
        <v>1</v>
      </c>
      <c r="B87" s="17" t="s">
        <v>7</v>
      </c>
      <c r="C87" s="140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2"/>
    </row>
    <row r="88" spans="1:256" s="4" customFormat="1" ht="12.75">
      <c r="A88" s="11" t="s">
        <v>72</v>
      </c>
      <c r="B88" s="24" t="s">
        <v>2</v>
      </c>
      <c r="C88" s="145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7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4" customFormat="1" ht="12.75">
      <c r="A89" s="11"/>
      <c r="B89" s="24" t="s">
        <v>104</v>
      </c>
      <c r="C89" s="78">
        <v>0</v>
      </c>
      <c r="D89" s="53">
        <v>0.557655067</v>
      </c>
      <c r="E89" s="79">
        <v>0</v>
      </c>
      <c r="F89" s="79">
        <v>0</v>
      </c>
      <c r="G89" s="80">
        <v>0</v>
      </c>
      <c r="H89" s="78">
        <v>9.356648966</v>
      </c>
      <c r="I89" s="79">
        <v>0</v>
      </c>
      <c r="J89" s="79">
        <v>0</v>
      </c>
      <c r="K89" s="79">
        <v>0</v>
      </c>
      <c r="L89" s="80">
        <v>0.485571538</v>
      </c>
      <c r="M89" s="67">
        <v>0</v>
      </c>
      <c r="N89" s="68">
        <v>0</v>
      </c>
      <c r="O89" s="67">
        <v>0</v>
      </c>
      <c r="P89" s="67">
        <v>0</v>
      </c>
      <c r="Q89" s="67">
        <v>0</v>
      </c>
      <c r="R89" s="78">
        <v>4.950376751</v>
      </c>
      <c r="S89" s="79">
        <v>0</v>
      </c>
      <c r="T89" s="79">
        <v>0</v>
      </c>
      <c r="U89" s="79">
        <v>0</v>
      </c>
      <c r="V89" s="80">
        <v>0.15325851399999998</v>
      </c>
      <c r="W89" s="78">
        <v>0</v>
      </c>
      <c r="X89" s="79">
        <v>0</v>
      </c>
      <c r="Y89" s="79">
        <v>0</v>
      </c>
      <c r="Z89" s="79">
        <v>0</v>
      </c>
      <c r="AA89" s="80">
        <v>0</v>
      </c>
      <c r="AB89" s="78">
        <v>0.7647390530000001</v>
      </c>
      <c r="AC89" s="79">
        <v>0</v>
      </c>
      <c r="AD89" s="79">
        <v>0</v>
      </c>
      <c r="AE89" s="79">
        <v>0</v>
      </c>
      <c r="AF89" s="80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78">
        <v>0.455716306</v>
      </c>
      <c r="AM89" s="79">
        <v>0</v>
      </c>
      <c r="AN89" s="79">
        <v>0</v>
      </c>
      <c r="AO89" s="79">
        <v>0</v>
      </c>
      <c r="AP89" s="80">
        <v>0</v>
      </c>
      <c r="AQ89" s="78">
        <v>0</v>
      </c>
      <c r="AR89" s="81">
        <v>0</v>
      </c>
      <c r="AS89" s="79">
        <v>0</v>
      </c>
      <c r="AT89" s="79">
        <v>0</v>
      </c>
      <c r="AU89" s="80">
        <v>0</v>
      </c>
      <c r="AV89" s="78">
        <v>659.8560729719999</v>
      </c>
      <c r="AW89" s="79">
        <v>7.556987877999999</v>
      </c>
      <c r="AX89" s="79">
        <v>0</v>
      </c>
      <c r="AY89" s="79">
        <v>0</v>
      </c>
      <c r="AZ89" s="80">
        <v>71.453869353</v>
      </c>
      <c r="BA89" s="78">
        <v>0</v>
      </c>
      <c r="BB89" s="81">
        <v>0</v>
      </c>
      <c r="BC89" s="79">
        <v>0</v>
      </c>
      <c r="BD89" s="79">
        <v>0</v>
      </c>
      <c r="BE89" s="80">
        <v>0</v>
      </c>
      <c r="BF89" s="78">
        <v>351.324409388</v>
      </c>
      <c r="BG89" s="81">
        <v>12.639965838999998</v>
      </c>
      <c r="BH89" s="79">
        <v>1.101319735</v>
      </c>
      <c r="BI89" s="79">
        <v>0</v>
      </c>
      <c r="BJ89" s="80">
        <v>30.238565708</v>
      </c>
      <c r="BK89" s="112">
        <f>SUM(C89:BJ89)</f>
        <v>1150.895157068</v>
      </c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4" customFormat="1" ht="12.75">
      <c r="A90" s="36"/>
      <c r="B90" s="37" t="s">
        <v>81</v>
      </c>
      <c r="C90" s="50">
        <f>SUM(C89)</f>
        <v>0</v>
      </c>
      <c r="D90" s="72">
        <f>SUM(D89)</f>
        <v>0.557655067</v>
      </c>
      <c r="E90" s="72">
        <f aca="true" t="shared" si="10" ref="E90:BJ90">SUM(E89)</f>
        <v>0</v>
      </c>
      <c r="F90" s="72">
        <f t="shared" si="10"/>
        <v>0</v>
      </c>
      <c r="G90" s="69">
        <f t="shared" si="10"/>
        <v>0</v>
      </c>
      <c r="H90" s="50">
        <f t="shared" si="10"/>
        <v>9.356648966</v>
      </c>
      <c r="I90" s="72">
        <f t="shared" si="10"/>
        <v>0</v>
      </c>
      <c r="J90" s="72">
        <f t="shared" si="10"/>
        <v>0</v>
      </c>
      <c r="K90" s="72">
        <f t="shared" si="10"/>
        <v>0</v>
      </c>
      <c r="L90" s="69">
        <f t="shared" si="10"/>
        <v>0.485571538</v>
      </c>
      <c r="M90" s="51">
        <f t="shared" si="10"/>
        <v>0</v>
      </c>
      <c r="N90" s="51">
        <f t="shared" si="10"/>
        <v>0</v>
      </c>
      <c r="O90" s="51">
        <f t="shared" si="10"/>
        <v>0</v>
      </c>
      <c r="P90" s="51">
        <f t="shared" si="10"/>
        <v>0</v>
      </c>
      <c r="Q90" s="77">
        <f t="shared" si="10"/>
        <v>0</v>
      </c>
      <c r="R90" s="50">
        <f t="shared" si="10"/>
        <v>4.950376751</v>
      </c>
      <c r="S90" s="72">
        <f t="shared" si="10"/>
        <v>0</v>
      </c>
      <c r="T90" s="72">
        <f t="shared" si="10"/>
        <v>0</v>
      </c>
      <c r="U90" s="72">
        <f t="shared" si="10"/>
        <v>0</v>
      </c>
      <c r="V90" s="69">
        <f t="shared" si="10"/>
        <v>0.15325851399999998</v>
      </c>
      <c r="W90" s="50">
        <f t="shared" si="10"/>
        <v>0</v>
      </c>
      <c r="X90" s="72">
        <f t="shared" si="10"/>
        <v>0</v>
      </c>
      <c r="Y90" s="72">
        <f t="shared" si="10"/>
        <v>0</v>
      </c>
      <c r="Z90" s="72">
        <f t="shared" si="10"/>
        <v>0</v>
      </c>
      <c r="AA90" s="69">
        <f t="shared" si="10"/>
        <v>0</v>
      </c>
      <c r="AB90" s="50">
        <f t="shared" si="10"/>
        <v>0.7647390530000001</v>
      </c>
      <c r="AC90" s="72">
        <f t="shared" si="10"/>
        <v>0</v>
      </c>
      <c r="AD90" s="72">
        <f t="shared" si="10"/>
        <v>0</v>
      </c>
      <c r="AE90" s="72">
        <f t="shared" si="10"/>
        <v>0</v>
      </c>
      <c r="AF90" s="69">
        <f t="shared" si="10"/>
        <v>0</v>
      </c>
      <c r="AG90" s="51">
        <f t="shared" si="10"/>
        <v>0</v>
      </c>
      <c r="AH90" s="51">
        <f t="shared" si="10"/>
        <v>0</v>
      </c>
      <c r="AI90" s="51">
        <f t="shared" si="10"/>
        <v>0</v>
      </c>
      <c r="AJ90" s="51">
        <f t="shared" si="10"/>
        <v>0</v>
      </c>
      <c r="AK90" s="77">
        <f t="shared" si="10"/>
        <v>0</v>
      </c>
      <c r="AL90" s="50">
        <f t="shared" si="10"/>
        <v>0.455716306</v>
      </c>
      <c r="AM90" s="72">
        <f t="shared" si="10"/>
        <v>0</v>
      </c>
      <c r="AN90" s="72">
        <f t="shared" si="10"/>
        <v>0</v>
      </c>
      <c r="AO90" s="72">
        <f t="shared" si="10"/>
        <v>0</v>
      </c>
      <c r="AP90" s="69">
        <f t="shared" si="10"/>
        <v>0</v>
      </c>
      <c r="AQ90" s="50">
        <f t="shared" si="10"/>
        <v>0</v>
      </c>
      <c r="AR90" s="72">
        <f t="shared" si="10"/>
        <v>0</v>
      </c>
      <c r="AS90" s="72">
        <f t="shared" si="10"/>
        <v>0</v>
      </c>
      <c r="AT90" s="72">
        <f t="shared" si="10"/>
        <v>0</v>
      </c>
      <c r="AU90" s="69">
        <f t="shared" si="10"/>
        <v>0</v>
      </c>
      <c r="AV90" s="50">
        <f t="shared" si="10"/>
        <v>659.8560729719999</v>
      </c>
      <c r="AW90" s="72">
        <f t="shared" si="10"/>
        <v>7.556987877999999</v>
      </c>
      <c r="AX90" s="72">
        <f t="shared" si="10"/>
        <v>0</v>
      </c>
      <c r="AY90" s="72">
        <f t="shared" si="10"/>
        <v>0</v>
      </c>
      <c r="AZ90" s="69">
        <f t="shared" si="10"/>
        <v>71.453869353</v>
      </c>
      <c r="BA90" s="50">
        <f t="shared" si="10"/>
        <v>0</v>
      </c>
      <c r="BB90" s="72">
        <f t="shared" si="10"/>
        <v>0</v>
      </c>
      <c r="BC90" s="72">
        <f t="shared" si="10"/>
        <v>0</v>
      </c>
      <c r="BD90" s="72">
        <f t="shared" si="10"/>
        <v>0</v>
      </c>
      <c r="BE90" s="69">
        <f t="shared" si="10"/>
        <v>0</v>
      </c>
      <c r="BF90" s="50">
        <f t="shared" si="10"/>
        <v>351.324409388</v>
      </c>
      <c r="BG90" s="72">
        <f t="shared" si="10"/>
        <v>12.639965838999998</v>
      </c>
      <c r="BH90" s="72">
        <f t="shared" si="10"/>
        <v>1.101319735</v>
      </c>
      <c r="BI90" s="72">
        <f t="shared" si="10"/>
        <v>0</v>
      </c>
      <c r="BJ90" s="69">
        <f t="shared" si="10"/>
        <v>30.238565708</v>
      </c>
      <c r="BK90" s="52">
        <f>SUM(BK89:BK89)</f>
        <v>1150.895157068</v>
      </c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63" ht="12.75">
      <c r="A91" s="11" t="s">
        <v>73</v>
      </c>
      <c r="B91" s="18" t="s">
        <v>17</v>
      </c>
      <c r="C91" s="126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8"/>
    </row>
    <row r="92" spans="1:63" ht="12.75">
      <c r="A92" s="11"/>
      <c r="B92" s="24" t="s">
        <v>105</v>
      </c>
      <c r="C92" s="74">
        <v>0</v>
      </c>
      <c r="D92" s="53">
        <v>121.701545175</v>
      </c>
      <c r="E92" s="45">
        <v>0</v>
      </c>
      <c r="F92" s="45">
        <v>0</v>
      </c>
      <c r="G92" s="54">
        <v>0</v>
      </c>
      <c r="H92" s="74">
        <v>33.494008377</v>
      </c>
      <c r="I92" s="45">
        <v>77.200994366</v>
      </c>
      <c r="J92" s="45">
        <v>0</v>
      </c>
      <c r="K92" s="45">
        <v>0</v>
      </c>
      <c r="L92" s="54">
        <v>123.55052121700001</v>
      </c>
      <c r="M92" s="74">
        <v>0</v>
      </c>
      <c r="N92" s="53">
        <v>0</v>
      </c>
      <c r="O92" s="45">
        <v>0</v>
      </c>
      <c r="P92" s="45">
        <v>0</v>
      </c>
      <c r="Q92" s="54">
        <v>0</v>
      </c>
      <c r="R92" s="74">
        <v>9.978190199</v>
      </c>
      <c r="S92" s="45">
        <v>10.78895368</v>
      </c>
      <c r="T92" s="45">
        <v>0</v>
      </c>
      <c r="U92" s="45">
        <v>0</v>
      </c>
      <c r="V92" s="54">
        <v>3.5464049519999996</v>
      </c>
      <c r="W92" s="74">
        <v>0</v>
      </c>
      <c r="X92" s="45">
        <v>0</v>
      </c>
      <c r="Y92" s="45">
        <v>0</v>
      </c>
      <c r="Z92" s="45">
        <v>0</v>
      </c>
      <c r="AA92" s="54">
        <v>0</v>
      </c>
      <c r="AB92" s="74">
        <v>0.189792345</v>
      </c>
      <c r="AC92" s="45">
        <v>0</v>
      </c>
      <c r="AD92" s="45">
        <v>0</v>
      </c>
      <c r="AE92" s="45">
        <v>0</v>
      </c>
      <c r="AF92" s="54">
        <v>0</v>
      </c>
      <c r="AG92" s="74">
        <v>0</v>
      </c>
      <c r="AH92" s="45">
        <v>0</v>
      </c>
      <c r="AI92" s="45">
        <v>0</v>
      </c>
      <c r="AJ92" s="45">
        <v>0</v>
      </c>
      <c r="AK92" s="54">
        <v>0</v>
      </c>
      <c r="AL92" s="74">
        <v>0.113949066</v>
      </c>
      <c r="AM92" s="45">
        <v>0</v>
      </c>
      <c r="AN92" s="45">
        <v>0</v>
      </c>
      <c r="AO92" s="45">
        <v>0</v>
      </c>
      <c r="AP92" s="54">
        <v>0</v>
      </c>
      <c r="AQ92" s="74">
        <v>0</v>
      </c>
      <c r="AR92" s="53">
        <v>0.29492871</v>
      </c>
      <c r="AS92" s="45">
        <v>0</v>
      </c>
      <c r="AT92" s="45">
        <v>0</v>
      </c>
      <c r="AU92" s="54">
        <v>0</v>
      </c>
      <c r="AV92" s="74">
        <v>976.786480142</v>
      </c>
      <c r="AW92" s="45">
        <v>191.25214440099998</v>
      </c>
      <c r="AX92" s="45">
        <v>0</v>
      </c>
      <c r="AY92" s="45">
        <v>0</v>
      </c>
      <c r="AZ92" s="54">
        <v>600.982518215</v>
      </c>
      <c r="BA92" s="74">
        <v>0</v>
      </c>
      <c r="BB92" s="53">
        <v>0</v>
      </c>
      <c r="BC92" s="45">
        <v>0</v>
      </c>
      <c r="BD92" s="45">
        <v>0</v>
      </c>
      <c r="BE92" s="54">
        <v>0</v>
      </c>
      <c r="BF92" s="74">
        <v>274.433222281</v>
      </c>
      <c r="BG92" s="53">
        <v>22.123413919</v>
      </c>
      <c r="BH92" s="45">
        <v>0</v>
      </c>
      <c r="BI92" s="45">
        <v>0</v>
      </c>
      <c r="BJ92" s="54">
        <v>63.138079234</v>
      </c>
      <c r="BK92" s="49">
        <f aca="true" t="shared" si="11" ref="BK92:BK102">SUM(C92:BJ92)</f>
        <v>2509.575146279</v>
      </c>
    </row>
    <row r="93" spans="1:63" ht="12.75">
      <c r="A93" s="11"/>
      <c r="B93" s="24" t="s">
        <v>106</v>
      </c>
      <c r="C93" s="74">
        <v>0</v>
      </c>
      <c r="D93" s="53">
        <v>51.443325994</v>
      </c>
      <c r="E93" s="45">
        <v>0</v>
      </c>
      <c r="F93" s="45">
        <v>0</v>
      </c>
      <c r="G93" s="54">
        <v>0</v>
      </c>
      <c r="H93" s="74">
        <v>2.061334794</v>
      </c>
      <c r="I93" s="45">
        <v>0.61513438</v>
      </c>
      <c r="J93" s="45">
        <v>1.155149442</v>
      </c>
      <c r="K93" s="45">
        <v>0</v>
      </c>
      <c r="L93" s="54">
        <v>19.60480421</v>
      </c>
      <c r="M93" s="74">
        <v>0</v>
      </c>
      <c r="N93" s="53">
        <v>0</v>
      </c>
      <c r="O93" s="45">
        <v>0</v>
      </c>
      <c r="P93" s="45">
        <v>0</v>
      </c>
      <c r="Q93" s="54">
        <v>0</v>
      </c>
      <c r="R93" s="74">
        <v>0.9427151789999999</v>
      </c>
      <c r="S93" s="45">
        <v>0</v>
      </c>
      <c r="T93" s="45">
        <v>0</v>
      </c>
      <c r="U93" s="45">
        <v>0</v>
      </c>
      <c r="V93" s="54">
        <v>0.40195981399999997</v>
      </c>
      <c r="W93" s="74">
        <v>0</v>
      </c>
      <c r="X93" s="45">
        <v>0</v>
      </c>
      <c r="Y93" s="45">
        <v>0</v>
      </c>
      <c r="Z93" s="45">
        <v>0</v>
      </c>
      <c r="AA93" s="54">
        <v>0</v>
      </c>
      <c r="AB93" s="74">
        <v>0.019264575</v>
      </c>
      <c r="AC93" s="45">
        <v>0</v>
      </c>
      <c r="AD93" s="45">
        <v>0</v>
      </c>
      <c r="AE93" s="45">
        <v>0</v>
      </c>
      <c r="AF93" s="54">
        <v>0</v>
      </c>
      <c r="AG93" s="74">
        <v>0</v>
      </c>
      <c r="AH93" s="45">
        <v>0</v>
      </c>
      <c r="AI93" s="45">
        <v>0</v>
      </c>
      <c r="AJ93" s="45">
        <v>0</v>
      </c>
      <c r="AK93" s="54">
        <v>0</v>
      </c>
      <c r="AL93" s="74">
        <v>0.027835642999999997</v>
      </c>
      <c r="AM93" s="45">
        <v>0</v>
      </c>
      <c r="AN93" s="45">
        <v>0</v>
      </c>
      <c r="AO93" s="45">
        <v>0</v>
      </c>
      <c r="AP93" s="54">
        <v>0</v>
      </c>
      <c r="AQ93" s="74">
        <v>0</v>
      </c>
      <c r="AR93" s="53">
        <v>27.11272394</v>
      </c>
      <c r="AS93" s="45">
        <v>0</v>
      </c>
      <c r="AT93" s="45">
        <v>0</v>
      </c>
      <c r="AU93" s="54">
        <v>0</v>
      </c>
      <c r="AV93" s="74">
        <v>134.940351851</v>
      </c>
      <c r="AW93" s="45">
        <v>40.274061419000006</v>
      </c>
      <c r="AX93" s="45">
        <v>0</v>
      </c>
      <c r="AY93" s="45">
        <v>5.437611069</v>
      </c>
      <c r="AZ93" s="54">
        <v>151.14057650499998</v>
      </c>
      <c r="BA93" s="74">
        <v>0</v>
      </c>
      <c r="BB93" s="53">
        <v>0</v>
      </c>
      <c r="BC93" s="45">
        <v>0</v>
      </c>
      <c r="BD93" s="45">
        <v>0</v>
      </c>
      <c r="BE93" s="54">
        <v>0</v>
      </c>
      <c r="BF93" s="74">
        <v>51.90724011100001</v>
      </c>
      <c r="BG93" s="53">
        <v>7.201777501</v>
      </c>
      <c r="BH93" s="45">
        <v>0</v>
      </c>
      <c r="BI93" s="45">
        <v>0</v>
      </c>
      <c r="BJ93" s="54">
        <v>16.686451142</v>
      </c>
      <c r="BK93" s="49">
        <f t="shared" si="11"/>
        <v>510.972317569</v>
      </c>
    </row>
    <row r="94" spans="1:63" ht="12.75">
      <c r="A94" s="11"/>
      <c r="B94" s="24" t="s">
        <v>107</v>
      </c>
      <c r="C94" s="74">
        <v>0</v>
      </c>
      <c r="D94" s="53">
        <v>0.5508378730000001</v>
      </c>
      <c r="E94" s="45">
        <v>0</v>
      </c>
      <c r="F94" s="45">
        <v>0</v>
      </c>
      <c r="G94" s="54">
        <v>0</v>
      </c>
      <c r="H94" s="74">
        <v>48.543257555</v>
      </c>
      <c r="I94" s="45">
        <v>11.844501824</v>
      </c>
      <c r="J94" s="45">
        <v>0</v>
      </c>
      <c r="K94" s="45">
        <v>0</v>
      </c>
      <c r="L94" s="54">
        <v>35.01556065</v>
      </c>
      <c r="M94" s="74">
        <v>0</v>
      </c>
      <c r="N94" s="53">
        <v>0</v>
      </c>
      <c r="O94" s="45">
        <v>0</v>
      </c>
      <c r="P94" s="45">
        <v>0</v>
      </c>
      <c r="Q94" s="54">
        <v>0</v>
      </c>
      <c r="R94" s="74">
        <v>19.506130627</v>
      </c>
      <c r="S94" s="45">
        <v>0.25364141500000004</v>
      </c>
      <c r="T94" s="45">
        <v>0</v>
      </c>
      <c r="U94" s="45">
        <v>0</v>
      </c>
      <c r="V94" s="54">
        <v>1.990051914</v>
      </c>
      <c r="W94" s="74">
        <v>0</v>
      </c>
      <c r="X94" s="45">
        <v>0</v>
      </c>
      <c r="Y94" s="45">
        <v>0</v>
      </c>
      <c r="Z94" s="45">
        <v>0</v>
      </c>
      <c r="AA94" s="54">
        <v>0</v>
      </c>
      <c r="AB94" s="74">
        <v>0.092384895</v>
      </c>
      <c r="AC94" s="45">
        <v>0</v>
      </c>
      <c r="AD94" s="45">
        <v>0</v>
      </c>
      <c r="AE94" s="45">
        <v>0</v>
      </c>
      <c r="AF94" s="54">
        <v>0.0005429359999999999</v>
      </c>
      <c r="AG94" s="74">
        <v>0</v>
      </c>
      <c r="AH94" s="45">
        <v>0</v>
      </c>
      <c r="AI94" s="45">
        <v>0</v>
      </c>
      <c r="AJ94" s="45">
        <v>0</v>
      </c>
      <c r="AK94" s="54">
        <v>0</v>
      </c>
      <c r="AL94" s="74">
        <v>0.151931668</v>
      </c>
      <c r="AM94" s="45">
        <v>0</v>
      </c>
      <c r="AN94" s="45">
        <v>0</v>
      </c>
      <c r="AO94" s="45">
        <v>0</v>
      </c>
      <c r="AP94" s="54">
        <v>0</v>
      </c>
      <c r="AQ94" s="74">
        <v>0</v>
      </c>
      <c r="AR94" s="53">
        <v>4.151996774000001</v>
      </c>
      <c r="AS94" s="45">
        <v>0</v>
      </c>
      <c r="AT94" s="45">
        <v>0</v>
      </c>
      <c r="AU94" s="54">
        <v>0</v>
      </c>
      <c r="AV94" s="74">
        <v>614.168214179</v>
      </c>
      <c r="AW94" s="45">
        <v>184.778445718</v>
      </c>
      <c r="AX94" s="45">
        <v>0</v>
      </c>
      <c r="AY94" s="45">
        <v>0</v>
      </c>
      <c r="AZ94" s="54">
        <v>847.452058787</v>
      </c>
      <c r="BA94" s="74">
        <v>0</v>
      </c>
      <c r="BB94" s="53">
        <v>0</v>
      </c>
      <c r="BC94" s="45">
        <v>0</v>
      </c>
      <c r="BD94" s="45">
        <v>0</v>
      </c>
      <c r="BE94" s="54">
        <v>0</v>
      </c>
      <c r="BF94" s="74">
        <v>230.30837435499998</v>
      </c>
      <c r="BG94" s="53">
        <v>23.819772103</v>
      </c>
      <c r="BH94" s="45">
        <v>0</v>
      </c>
      <c r="BI94" s="45">
        <v>0</v>
      </c>
      <c r="BJ94" s="54">
        <v>63.21702954199999</v>
      </c>
      <c r="BK94" s="49">
        <f t="shared" si="11"/>
        <v>2085.8447328150005</v>
      </c>
    </row>
    <row r="95" spans="1:63" ht="25.5">
      <c r="A95" s="11"/>
      <c r="B95" s="24" t="s">
        <v>108</v>
      </c>
      <c r="C95" s="74">
        <v>0</v>
      </c>
      <c r="D95" s="53">
        <v>0.507243567</v>
      </c>
      <c r="E95" s="45">
        <v>0</v>
      </c>
      <c r="F95" s="45">
        <v>0</v>
      </c>
      <c r="G95" s="54">
        <v>0</v>
      </c>
      <c r="H95" s="74">
        <v>0.300923394</v>
      </c>
      <c r="I95" s="45">
        <v>0.001069338</v>
      </c>
      <c r="J95" s="45">
        <v>0</v>
      </c>
      <c r="K95" s="45">
        <v>0</v>
      </c>
      <c r="L95" s="54">
        <v>0.263535544</v>
      </c>
      <c r="M95" s="74">
        <v>0</v>
      </c>
      <c r="N95" s="53">
        <v>0</v>
      </c>
      <c r="O95" s="45">
        <v>0</v>
      </c>
      <c r="P95" s="45">
        <v>0</v>
      </c>
      <c r="Q95" s="54">
        <v>0</v>
      </c>
      <c r="R95" s="74">
        <v>0.20546967700000002</v>
      </c>
      <c r="S95" s="45">
        <v>0</v>
      </c>
      <c r="T95" s="45">
        <v>0</v>
      </c>
      <c r="U95" s="45">
        <v>0</v>
      </c>
      <c r="V95" s="54">
        <v>0</v>
      </c>
      <c r="W95" s="74">
        <v>0</v>
      </c>
      <c r="X95" s="45">
        <v>0</v>
      </c>
      <c r="Y95" s="45">
        <v>0</v>
      </c>
      <c r="Z95" s="45">
        <v>0</v>
      </c>
      <c r="AA95" s="54">
        <v>0</v>
      </c>
      <c r="AB95" s="74">
        <v>0.062885647</v>
      </c>
      <c r="AC95" s="45">
        <v>0</v>
      </c>
      <c r="AD95" s="45">
        <v>0</v>
      </c>
      <c r="AE95" s="45">
        <v>0</v>
      </c>
      <c r="AF95" s="54">
        <v>0</v>
      </c>
      <c r="AG95" s="74">
        <v>0</v>
      </c>
      <c r="AH95" s="45">
        <v>0</v>
      </c>
      <c r="AI95" s="45">
        <v>0</v>
      </c>
      <c r="AJ95" s="45">
        <v>0</v>
      </c>
      <c r="AK95" s="54">
        <v>0</v>
      </c>
      <c r="AL95" s="74">
        <v>0.052244573999999995</v>
      </c>
      <c r="AM95" s="45">
        <v>0</v>
      </c>
      <c r="AN95" s="45">
        <v>0</v>
      </c>
      <c r="AO95" s="45">
        <v>0</v>
      </c>
      <c r="AP95" s="54">
        <v>0</v>
      </c>
      <c r="AQ95" s="74">
        <v>0</v>
      </c>
      <c r="AR95" s="53">
        <v>0</v>
      </c>
      <c r="AS95" s="45">
        <v>0</v>
      </c>
      <c r="AT95" s="45">
        <v>0</v>
      </c>
      <c r="AU95" s="54">
        <v>0</v>
      </c>
      <c r="AV95" s="74">
        <v>31.862198010999997</v>
      </c>
      <c r="AW95" s="45">
        <v>0.83213796</v>
      </c>
      <c r="AX95" s="45">
        <v>0</v>
      </c>
      <c r="AY95" s="45">
        <v>0</v>
      </c>
      <c r="AZ95" s="54">
        <v>6.305850698</v>
      </c>
      <c r="BA95" s="74">
        <v>0</v>
      </c>
      <c r="BB95" s="53">
        <v>0</v>
      </c>
      <c r="BC95" s="45">
        <v>0</v>
      </c>
      <c r="BD95" s="45">
        <v>0</v>
      </c>
      <c r="BE95" s="54">
        <v>0</v>
      </c>
      <c r="BF95" s="74">
        <v>17.569481967</v>
      </c>
      <c r="BG95" s="53">
        <v>0.023034082999999997</v>
      </c>
      <c r="BH95" s="45">
        <v>0</v>
      </c>
      <c r="BI95" s="45">
        <v>0</v>
      </c>
      <c r="BJ95" s="54">
        <v>0.49982900100000005</v>
      </c>
      <c r="BK95" s="49">
        <f t="shared" si="11"/>
        <v>58.485903461</v>
      </c>
    </row>
    <row r="96" spans="1:63" ht="12.75">
      <c r="A96" s="11"/>
      <c r="B96" s="24" t="s">
        <v>109</v>
      </c>
      <c r="C96" s="74">
        <v>0</v>
      </c>
      <c r="D96" s="53">
        <v>18.529467519999997</v>
      </c>
      <c r="E96" s="45">
        <v>0</v>
      </c>
      <c r="F96" s="45">
        <v>0</v>
      </c>
      <c r="G96" s="54">
        <v>0</v>
      </c>
      <c r="H96" s="74">
        <v>6.331433176</v>
      </c>
      <c r="I96" s="45">
        <v>1.653699224</v>
      </c>
      <c r="J96" s="45">
        <v>0</v>
      </c>
      <c r="K96" s="45">
        <v>0</v>
      </c>
      <c r="L96" s="54">
        <v>6.644633315</v>
      </c>
      <c r="M96" s="74">
        <v>0</v>
      </c>
      <c r="N96" s="53">
        <v>0</v>
      </c>
      <c r="O96" s="45">
        <v>0</v>
      </c>
      <c r="P96" s="45">
        <v>0</v>
      </c>
      <c r="Q96" s="54">
        <v>0</v>
      </c>
      <c r="R96" s="74">
        <v>1.162745623</v>
      </c>
      <c r="S96" s="45">
        <v>0.005689673</v>
      </c>
      <c r="T96" s="45">
        <v>0</v>
      </c>
      <c r="U96" s="45">
        <v>0</v>
      </c>
      <c r="V96" s="54">
        <v>0.631769178</v>
      </c>
      <c r="W96" s="74">
        <v>0</v>
      </c>
      <c r="X96" s="45">
        <v>0</v>
      </c>
      <c r="Y96" s="45">
        <v>0</v>
      </c>
      <c r="Z96" s="45">
        <v>0</v>
      </c>
      <c r="AA96" s="54">
        <v>0</v>
      </c>
      <c r="AB96" s="74">
        <v>0.015545182</v>
      </c>
      <c r="AC96" s="45">
        <v>0</v>
      </c>
      <c r="AD96" s="45">
        <v>0</v>
      </c>
      <c r="AE96" s="45">
        <v>0</v>
      </c>
      <c r="AF96" s="54">
        <v>0</v>
      </c>
      <c r="AG96" s="74">
        <v>0</v>
      </c>
      <c r="AH96" s="45">
        <v>0</v>
      </c>
      <c r="AI96" s="45">
        <v>0</v>
      </c>
      <c r="AJ96" s="45">
        <v>0</v>
      </c>
      <c r="AK96" s="54">
        <v>0</v>
      </c>
      <c r="AL96" s="74">
        <v>0.033071278999999995</v>
      </c>
      <c r="AM96" s="45">
        <v>0</v>
      </c>
      <c r="AN96" s="45">
        <v>0</v>
      </c>
      <c r="AO96" s="45">
        <v>0</v>
      </c>
      <c r="AP96" s="54">
        <v>0</v>
      </c>
      <c r="AQ96" s="74">
        <v>0</v>
      </c>
      <c r="AR96" s="53">
        <v>0</v>
      </c>
      <c r="AS96" s="45">
        <v>0</v>
      </c>
      <c r="AT96" s="45">
        <v>0</v>
      </c>
      <c r="AU96" s="54">
        <v>0</v>
      </c>
      <c r="AV96" s="74">
        <v>319.02018079100003</v>
      </c>
      <c r="AW96" s="45">
        <v>111.58147195699999</v>
      </c>
      <c r="AX96" s="45">
        <v>0</v>
      </c>
      <c r="AY96" s="45">
        <v>0</v>
      </c>
      <c r="AZ96" s="54">
        <v>207.97345328199998</v>
      </c>
      <c r="BA96" s="74">
        <v>0</v>
      </c>
      <c r="BB96" s="53">
        <v>0</v>
      </c>
      <c r="BC96" s="45">
        <v>0</v>
      </c>
      <c r="BD96" s="45">
        <v>0</v>
      </c>
      <c r="BE96" s="54">
        <v>0</v>
      </c>
      <c r="BF96" s="74">
        <v>69.453618893</v>
      </c>
      <c r="BG96" s="53">
        <v>6.971016641</v>
      </c>
      <c r="BH96" s="45">
        <v>0</v>
      </c>
      <c r="BI96" s="45">
        <v>0</v>
      </c>
      <c r="BJ96" s="54">
        <v>19.933584445999998</v>
      </c>
      <c r="BK96" s="49">
        <f t="shared" si="11"/>
        <v>769.9413801800001</v>
      </c>
    </row>
    <row r="97" spans="1:63" ht="12.75">
      <c r="A97" s="11"/>
      <c r="B97" s="24" t="s">
        <v>110</v>
      </c>
      <c r="C97" s="74">
        <v>0</v>
      </c>
      <c r="D97" s="53">
        <v>0</v>
      </c>
      <c r="E97" s="45">
        <v>0</v>
      </c>
      <c r="F97" s="45">
        <v>0</v>
      </c>
      <c r="G97" s="54">
        <v>0</v>
      </c>
      <c r="H97" s="74">
        <v>0.101702998</v>
      </c>
      <c r="I97" s="45">
        <v>0</v>
      </c>
      <c r="J97" s="45">
        <v>0</v>
      </c>
      <c r="K97" s="45">
        <v>0</v>
      </c>
      <c r="L97" s="54">
        <v>0</v>
      </c>
      <c r="M97" s="74">
        <v>0</v>
      </c>
      <c r="N97" s="53">
        <v>0</v>
      </c>
      <c r="O97" s="45">
        <v>0</v>
      </c>
      <c r="P97" s="45">
        <v>0</v>
      </c>
      <c r="Q97" s="54">
        <v>0</v>
      </c>
      <c r="R97" s="74">
        <v>0.071812536</v>
      </c>
      <c r="S97" s="45">
        <v>0</v>
      </c>
      <c r="T97" s="45">
        <v>0</v>
      </c>
      <c r="U97" s="45">
        <v>0</v>
      </c>
      <c r="V97" s="54">
        <v>0.003079226</v>
      </c>
      <c r="W97" s="74">
        <v>0</v>
      </c>
      <c r="X97" s="45">
        <v>0</v>
      </c>
      <c r="Y97" s="45">
        <v>0</v>
      </c>
      <c r="Z97" s="45">
        <v>0</v>
      </c>
      <c r="AA97" s="54">
        <v>0</v>
      </c>
      <c r="AB97" s="74">
        <v>0</v>
      </c>
      <c r="AC97" s="45">
        <v>0</v>
      </c>
      <c r="AD97" s="45">
        <v>0</v>
      </c>
      <c r="AE97" s="45">
        <v>0</v>
      </c>
      <c r="AF97" s="54">
        <v>0</v>
      </c>
      <c r="AG97" s="74">
        <v>0</v>
      </c>
      <c r="AH97" s="45">
        <v>0</v>
      </c>
      <c r="AI97" s="45">
        <v>0</v>
      </c>
      <c r="AJ97" s="45">
        <v>0</v>
      </c>
      <c r="AK97" s="54">
        <v>0</v>
      </c>
      <c r="AL97" s="74">
        <v>0</v>
      </c>
      <c r="AM97" s="45">
        <v>0</v>
      </c>
      <c r="AN97" s="45">
        <v>0</v>
      </c>
      <c r="AO97" s="45">
        <v>0</v>
      </c>
      <c r="AP97" s="54">
        <v>0</v>
      </c>
      <c r="AQ97" s="74">
        <v>0</v>
      </c>
      <c r="AR97" s="53">
        <v>0</v>
      </c>
      <c r="AS97" s="45">
        <v>0</v>
      </c>
      <c r="AT97" s="45">
        <v>0</v>
      </c>
      <c r="AU97" s="54">
        <v>0</v>
      </c>
      <c r="AV97" s="74">
        <v>26.700854494</v>
      </c>
      <c r="AW97" s="45">
        <v>1.111669065</v>
      </c>
      <c r="AX97" s="45">
        <v>0</v>
      </c>
      <c r="AY97" s="45">
        <v>0</v>
      </c>
      <c r="AZ97" s="54">
        <v>19.454681638</v>
      </c>
      <c r="BA97" s="74">
        <v>0</v>
      </c>
      <c r="BB97" s="53">
        <v>0</v>
      </c>
      <c r="BC97" s="45">
        <v>0</v>
      </c>
      <c r="BD97" s="45">
        <v>0</v>
      </c>
      <c r="BE97" s="54">
        <v>0</v>
      </c>
      <c r="BF97" s="74">
        <v>13.719135218999998</v>
      </c>
      <c r="BG97" s="53">
        <v>0.190211557</v>
      </c>
      <c r="BH97" s="45">
        <v>0</v>
      </c>
      <c r="BI97" s="45">
        <v>0</v>
      </c>
      <c r="BJ97" s="54">
        <v>2.601525341</v>
      </c>
      <c r="BK97" s="49">
        <f t="shared" si="11"/>
        <v>63.954672074</v>
      </c>
    </row>
    <row r="98" spans="1:63" ht="12.75">
      <c r="A98" s="11"/>
      <c r="B98" s="24" t="s">
        <v>111</v>
      </c>
      <c r="C98" s="74">
        <v>0</v>
      </c>
      <c r="D98" s="53">
        <v>3.9056530369999996</v>
      </c>
      <c r="E98" s="45">
        <v>0</v>
      </c>
      <c r="F98" s="45">
        <v>0</v>
      </c>
      <c r="G98" s="54">
        <v>0</v>
      </c>
      <c r="H98" s="74">
        <v>22.141922632999997</v>
      </c>
      <c r="I98" s="45">
        <v>4.094647058</v>
      </c>
      <c r="J98" s="45">
        <v>0.345269592</v>
      </c>
      <c r="K98" s="45">
        <v>0</v>
      </c>
      <c r="L98" s="54">
        <v>13.431610957</v>
      </c>
      <c r="M98" s="74">
        <v>0</v>
      </c>
      <c r="N98" s="53">
        <v>0</v>
      </c>
      <c r="O98" s="45">
        <v>0</v>
      </c>
      <c r="P98" s="45">
        <v>0</v>
      </c>
      <c r="Q98" s="54">
        <v>0</v>
      </c>
      <c r="R98" s="74">
        <v>8.771682545</v>
      </c>
      <c r="S98" s="45">
        <v>6.878865617</v>
      </c>
      <c r="T98" s="45">
        <v>0</v>
      </c>
      <c r="U98" s="45">
        <v>0</v>
      </c>
      <c r="V98" s="54">
        <v>2.933112082</v>
      </c>
      <c r="W98" s="74">
        <v>0</v>
      </c>
      <c r="X98" s="45">
        <v>0</v>
      </c>
      <c r="Y98" s="45">
        <v>0</v>
      </c>
      <c r="Z98" s="45">
        <v>0</v>
      </c>
      <c r="AA98" s="54">
        <v>0</v>
      </c>
      <c r="AB98" s="74">
        <v>0.25662189999999996</v>
      </c>
      <c r="AC98" s="45">
        <v>0</v>
      </c>
      <c r="AD98" s="45">
        <v>0</v>
      </c>
      <c r="AE98" s="45">
        <v>0</v>
      </c>
      <c r="AF98" s="54">
        <v>0.042412344000000005</v>
      </c>
      <c r="AG98" s="74">
        <v>0</v>
      </c>
      <c r="AH98" s="45">
        <v>0</v>
      </c>
      <c r="AI98" s="45">
        <v>0</v>
      </c>
      <c r="AJ98" s="45">
        <v>0</v>
      </c>
      <c r="AK98" s="54">
        <v>0</v>
      </c>
      <c r="AL98" s="74">
        <v>0.100524825</v>
      </c>
      <c r="AM98" s="45">
        <v>0</v>
      </c>
      <c r="AN98" s="45">
        <v>0</v>
      </c>
      <c r="AO98" s="45">
        <v>0</v>
      </c>
      <c r="AP98" s="54">
        <v>0</v>
      </c>
      <c r="AQ98" s="74">
        <v>0</v>
      </c>
      <c r="AR98" s="53">
        <v>0</v>
      </c>
      <c r="AS98" s="45">
        <v>0</v>
      </c>
      <c r="AT98" s="45">
        <v>0</v>
      </c>
      <c r="AU98" s="54">
        <v>0</v>
      </c>
      <c r="AV98" s="74">
        <v>793.14049684</v>
      </c>
      <c r="AW98" s="45">
        <v>123.57336547</v>
      </c>
      <c r="AX98" s="45">
        <v>0</v>
      </c>
      <c r="AY98" s="45">
        <v>0</v>
      </c>
      <c r="AZ98" s="54">
        <v>511.060303966</v>
      </c>
      <c r="BA98" s="74">
        <v>0</v>
      </c>
      <c r="BB98" s="53">
        <v>0</v>
      </c>
      <c r="BC98" s="45">
        <v>0</v>
      </c>
      <c r="BD98" s="45">
        <v>0</v>
      </c>
      <c r="BE98" s="54">
        <v>0</v>
      </c>
      <c r="BF98" s="74">
        <v>316.680039644</v>
      </c>
      <c r="BG98" s="53">
        <v>35.862505307</v>
      </c>
      <c r="BH98" s="45">
        <v>0</v>
      </c>
      <c r="BI98" s="45">
        <v>0</v>
      </c>
      <c r="BJ98" s="54">
        <v>57.271398764</v>
      </c>
      <c r="BK98" s="49">
        <f t="shared" si="11"/>
        <v>1900.4904325809998</v>
      </c>
    </row>
    <row r="99" spans="1:63" ht="12.75">
      <c r="A99" s="11"/>
      <c r="B99" s="24" t="s">
        <v>112</v>
      </c>
      <c r="C99" s="74">
        <v>0</v>
      </c>
      <c r="D99" s="53">
        <v>53.271467642000005</v>
      </c>
      <c r="E99" s="45">
        <v>0</v>
      </c>
      <c r="F99" s="45">
        <v>0</v>
      </c>
      <c r="G99" s="54">
        <v>0</v>
      </c>
      <c r="H99" s="74">
        <v>11.686998591</v>
      </c>
      <c r="I99" s="45">
        <v>2.661978368</v>
      </c>
      <c r="J99" s="45">
        <v>2.029034523</v>
      </c>
      <c r="K99" s="45">
        <v>0</v>
      </c>
      <c r="L99" s="54">
        <v>62.190615496999996</v>
      </c>
      <c r="M99" s="74">
        <v>0</v>
      </c>
      <c r="N99" s="53">
        <v>0</v>
      </c>
      <c r="O99" s="45">
        <v>0</v>
      </c>
      <c r="P99" s="45">
        <v>0</v>
      </c>
      <c r="Q99" s="54">
        <v>0</v>
      </c>
      <c r="R99" s="74">
        <v>3.509662824</v>
      </c>
      <c r="S99" s="45">
        <v>0.046360235</v>
      </c>
      <c r="T99" s="45">
        <v>0</v>
      </c>
      <c r="U99" s="45">
        <v>0</v>
      </c>
      <c r="V99" s="54">
        <v>0.894374582</v>
      </c>
      <c r="W99" s="74">
        <v>0</v>
      </c>
      <c r="X99" s="45">
        <v>0</v>
      </c>
      <c r="Y99" s="45">
        <v>0</v>
      </c>
      <c r="Z99" s="45">
        <v>0</v>
      </c>
      <c r="AA99" s="54">
        <v>0</v>
      </c>
      <c r="AB99" s="74">
        <v>0.823904432</v>
      </c>
      <c r="AC99" s="45">
        <v>0</v>
      </c>
      <c r="AD99" s="45">
        <v>0</v>
      </c>
      <c r="AE99" s="45">
        <v>0</v>
      </c>
      <c r="AF99" s="54">
        <v>0.024258164999999998</v>
      </c>
      <c r="AG99" s="74">
        <v>0</v>
      </c>
      <c r="AH99" s="45">
        <v>0</v>
      </c>
      <c r="AI99" s="45">
        <v>0</v>
      </c>
      <c r="AJ99" s="45">
        <v>0</v>
      </c>
      <c r="AK99" s="54">
        <v>0</v>
      </c>
      <c r="AL99" s="74">
        <v>0.44040167499999994</v>
      </c>
      <c r="AM99" s="45">
        <v>0</v>
      </c>
      <c r="AN99" s="45">
        <v>0</v>
      </c>
      <c r="AO99" s="45">
        <v>0</v>
      </c>
      <c r="AP99" s="54">
        <v>0</v>
      </c>
      <c r="AQ99" s="74">
        <v>0</v>
      </c>
      <c r="AR99" s="53">
        <v>0</v>
      </c>
      <c r="AS99" s="45">
        <v>0</v>
      </c>
      <c r="AT99" s="45">
        <v>0</v>
      </c>
      <c r="AU99" s="54">
        <v>0</v>
      </c>
      <c r="AV99" s="74">
        <v>729.469630662</v>
      </c>
      <c r="AW99" s="45">
        <v>164.06842338200002</v>
      </c>
      <c r="AX99" s="45">
        <v>3.569515058</v>
      </c>
      <c r="AY99" s="45">
        <v>0</v>
      </c>
      <c r="AZ99" s="54">
        <v>363.24176220699997</v>
      </c>
      <c r="BA99" s="74">
        <v>0</v>
      </c>
      <c r="BB99" s="53">
        <v>0</v>
      </c>
      <c r="BC99" s="45">
        <v>0</v>
      </c>
      <c r="BD99" s="45">
        <v>0</v>
      </c>
      <c r="BE99" s="54">
        <v>0</v>
      </c>
      <c r="BF99" s="74">
        <v>208.193178892</v>
      </c>
      <c r="BG99" s="53">
        <v>11.140092582000001</v>
      </c>
      <c r="BH99" s="45">
        <v>0.587498062</v>
      </c>
      <c r="BI99" s="45">
        <v>0</v>
      </c>
      <c r="BJ99" s="54">
        <v>32.326465501</v>
      </c>
      <c r="BK99" s="49">
        <f t="shared" si="11"/>
        <v>1650.1756228799998</v>
      </c>
    </row>
    <row r="100" spans="1:63" ht="12.75">
      <c r="A100" s="11"/>
      <c r="B100" s="24" t="s">
        <v>113</v>
      </c>
      <c r="C100" s="74">
        <v>0</v>
      </c>
      <c r="D100" s="53">
        <v>19.442327524</v>
      </c>
      <c r="E100" s="45">
        <v>0</v>
      </c>
      <c r="F100" s="45">
        <v>0</v>
      </c>
      <c r="G100" s="54">
        <v>0</v>
      </c>
      <c r="H100" s="74">
        <v>1.011311938</v>
      </c>
      <c r="I100" s="45">
        <v>0</v>
      </c>
      <c r="J100" s="45">
        <v>0</v>
      </c>
      <c r="K100" s="45">
        <v>0</v>
      </c>
      <c r="L100" s="54">
        <v>6.422309674</v>
      </c>
      <c r="M100" s="74">
        <v>0</v>
      </c>
      <c r="N100" s="53">
        <v>0</v>
      </c>
      <c r="O100" s="45">
        <v>0</v>
      </c>
      <c r="P100" s="45">
        <v>0</v>
      </c>
      <c r="Q100" s="54">
        <v>0</v>
      </c>
      <c r="R100" s="74">
        <v>0.16053868</v>
      </c>
      <c r="S100" s="45">
        <v>0</v>
      </c>
      <c r="T100" s="45">
        <v>0</v>
      </c>
      <c r="U100" s="45">
        <v>0</v>
      </c>
      <c r="V100" s="54">
        <v>0</v>
      </c>
      <c r="W100" s="74">
        <v>0</v>
      </c>
      <c r="X100" s="45">
        <v>0</v>
      </c>
      <c r="Y100" s="45">
        <v>0</v>
      </c>
      <c r="Z100" s="45">
        <v>0</v>
      </c>
      <c r="AA100" s="54">
        <v>0</v>
      </c>
      <c r="AB100" s="74">
        <v>0.0033432649999999998</v>
      </c>
      <c r="AC100" s="45">
        <v>0</v>
      </c>
      <c r="AD100" s="45">
        <v>0</v>
      </c>
      <c r="AE100" s="45">
        <v>0</v>
      </c>
      <c r="AF100" s="54">
        <v>0</v>
      </c>
      <c r="AG100" s="74">
        <v>0</v>
      </c>
      <c r="AH100" s="45">
        <v>0</v>
      </c>
      <c r="AI100" s="45">
        <v>0</v>
      </c>
      <c r="AJ100" s="45">
        <v>0</v>
      </c>
      <c r="AK100" s="54">
        <v>0</v>
      </c>
      <c r="AL100" s="74">
        <v>0.002851644</v>
      </c>
      <c r="AM100" s="45">
        <v>0</v>
      </c>
      <c r="AN100" s="45">
        <v>0</v>
      </c>
      <c r="AO100" s="45">
        <v>0</v>
      </c>
      <c r="AP100" s="54">
        <v>0</v>
      </c>
      <c r="AQ100" s="74">
        <v>0</v>
      </c>
      <c r="AR100" s="53">
        <v>0</v>
      </c>
      <c r="AS100" s="45">
        <v>0</v>
      </c>
      <c r="AT100" s="45">
        <v>0</v>
      </c>
      <c r="AU100" s="54">
        <v>0</v>
      </c>
      <c r="AV100" s="74">
        <v>25.988621832</v>
      </c>
      <c r="AW100" s="45">
        <v>4.251853923</v>
      </c>
      <c r="AX100" s="45">
        <v>0</v>
      </c>
      <c r="AY100" s="45">
        <v>0</v>
      </c>
      <c r="AZ100" s="54">
        <v>14.272180721000002</v>
      </c>
      <c r="BA100" s="74">
        <v>0</v>
      </c>
      <c r="BB100" s="53">
        <v>0</v>
      </c>
      <c r="BC100" s="45">
        <v>0</v>
      </c>
      <c r="BD100" s="45">
        <v>0</v>
      </c>
      <c r="BE100" s="54">
        <v>0</v>
      </c>
      <c r="BF100" s="74">
        <v>7.5418693900000005</v>
      </c>
      <c r="BG100" s="53">
        <v>0.215766028</v>
      </c>
      <c r="BH100" s="45">
        <v>0</v>
      </c>
      <c r="BI100" s="45">
        <v>0</v>
      </c>
      <c r="BJ100" s="54">
        <v>1.3487092219999999</v>
      </c>
      <c r="BK100" s="49">
        <f t="shared" si="11"/>
        <v>80.661683841</v>
      </c>
    </row>
    <row r="101" spans="1:63" ht="12.75">
      <c r="A101" s="11"/>
      <c r="B101" s="24" t="s">
        <v>114</v>
      </c>
      <c r="C101" s="74">
        <v>0</v>
      </c>
      <c r="D101" s="53">
        <v>137.722054549</v>
      </c>
      <c r="E101" s="45">
        <v>0</v>
      </c>
      <c r="F101" s="45">
        <v>0</v>
      </c>
      <c r="G101" s="54">
        <v>0</v>
      </c>
      <c r="H101" s="74">
        <v>53.394235811</v>
      </c>
      <c r="I101" s="45">
        <v>223.35267677500002</v>
      </c>
      <c r="J101" s="45">
        <v>1.377571199</v>
      </c>
      <c r="K101" s="45">
        <v>0</v>
      </c>
      <c r="L101" s="54">
        <v>138.50557310300002</v>
      </c>
      <c r="M101" s="74">
        <v>0</v>
      </c>
      <c r="N101" s="53">
        <v>0</v>
      </c>
      <c r="O101" s="45">
        <v>0</v>
      </c>
      <c r="P101" s="45">
        <v>0</v>
      </c>
      <c r="Q101" s="54">
        <v>0</v>
      </c>
      <c r="R101" s="74">
        <v>22.465590886</v>
      </c>
      <c r="S101" s="45">
        <v>0.040810668999999994</v>
      </c>
      <c r="T101" s="45">
        <v>0</v>
      </c>
      <c r="U101" s="45">
        <v>0</v>
      </c>
      <c r="V101" s="54">
        <v>3.947942607</v>
      </c>
      <c r="W101" s="74">
        <v>0</v>
      </c>
      <c r="X101" s="45">
        <v>0</v>
      </c>
      <c r="Y101" s="45">
        <v>0</v>
      </c>
      <c r="Z101" s="45">
        <v>0</v>
      </c>
      <c r="AA101" s="54">
        <v>0</v>
      </c>
      <c r="AB101" s="74">
        <v>0.544795155</v>
      </c>
      <c r="AC101" s="45">
        <v>0</v>
      </c>
      <c r="AD101" s="45">
        <v>0</v>
      </c>
      <c r="AE101" s="45">
        <v>0</v>
      </c>
      <c r="AF101" s="54">
        <v>0.003156685</v>
      </c>
      <c r="AG101" s="74">
        <v>0</v>
      </c>
      <c r="AH101" s="45">
        <v>0</v>
      </c>
      <c r="AI101" s="45">
        <v>0</v>
      </c>
      <c r="AJ101" s="45">
        <v>0</v>
      </c>
      <c r="AK101" s="54">
        <v>0</v>
      </c>
      <c r="AL101" s="74">
        <v>0.244501446</v>
      </c>
      <c r="AM101" s="45">
        <v>0</v>
      </c>
      <c r="AN101" s="45">
        <v>0</v>
      </c>
      <c r="AO101" s="45">
        <v>0</v>
      </c>
      <c r="AP101" s="54">
        <v>0.06843582399999999</v>
      </c>
      <c r="AQ101" s="74">
        <v>0</v>
      </c>
      <c r="AR101" s="53">
        <v>71.910039971</v>
      </c>
      <c r="AS101" s="45">
        <v>0</v>
      </c>
      <c r="AT101" s="45">
        <v>0</v>
      </c>
      <c r="AU101" s="54">
        <v>0</v>
      </c>
      <c r="AV101" s="74">
        <v>1469.4526985720001</v>
      </c>
      <c r="AW101" s="45">
        <v>233.222836367</v>
      </c>
      <c r="AX101" s="45">
        <v>0.12020653</v>
      </c>
      <c r="AY101" s="45">
        <v>0</v>
      </c>
      <c r="AZ101" s="54">
        <v>652.018485154</v>
      </c>
      <c r="BA101" s="74">
        <v>0</v>
      </c>
      <c r="BB101" s="53">
        <v>0</v>
      </c>
      <c r="BC101" s="45">
        <v>0</v>
      </c>
      <c r="BD101" s="45">
        <v>0</v>
      </c>
      <c r="BE101" s="54">
        <v>0</v>
      </c>
      <c r="BF101" s="74">
        <v>431.672816796</v>
      </c>
      <c r="BG101" s="53">
        <v>25.438880402</v>
      </c>
      <c r="BH101" s="45">
        <v>0</v>
      </c>
      <c r="BI101" s="45">
        <v>0</v>
      </c>
      <c r="BJ101" s="54">
        <v>51.934527977</v>
      </c>
      <c r="BK101" s="49">
        <f t="shared" si="11"/>
        <v>3517.437836478</v>
      </c>
    </row>
    <row r="102" spans="1:63" ht="12.75">
      <c r="A102" s="11"/>
      <c r="B102" s="24" t="s">
        <v>179</v>
      </c>
      <c r="C102" s="74">
        <v>0</v>
      </c>
      <c r="D102" s="53">
        <v>0</v>
      </c>
      <c r="E102" s="45">
        <v>0</v>
      </c>
      <c r="F102" s="45">
        <v>0</v>
      </c>
      <c r="G102" s="54">
        <v>0</v>
      </c>
      <c r="H102" s="74">
        <v>2.360645077</v>
      </c>
      <c r="I102" s="45">
        <v>0.173235535</v>
      </c>
      <c r="J102" s="45">
        <v>0</v>
      </c>
      <c r="K102" s="45">
        <v>0</v>
      </c>
      <c r="L102" s="54">
        <v>4.83545791</v>
      </c>
      <c r="M102" s="74">
        <v>0</v>
      </c>
      <c r="N102" s="53">
        <v>0</v>
      </c>
      <c r="O102" s="45">
        <v>0</v>
      </c>
      <c r="P102" s="45">
        <v>0</v>
      </c>
      <c r="Q102" s="54">
        <v>0</v>
      </c>
      <c r="R102" s="74">
        <v>0.539552802</v>
      </c>
      <c r="S102" s="45">
        <v>0</v>
      </c>
      <c r="T102" s="45">
        <v>0</v>
      </c>
      <c r="U102" s="45">
        <v>0</v>
      </c>
      <c r="V102" s="54">
        <v>0.5716028040000001</v>
      </c>
      <c r="W102" s="74">
        <v>0</v>
      </c>
      <c r="X102" s="45">
        <v>0</v>
      </c>
      <c r="Y102" s="45">
        <v>0</v>
      </c>
      <c r="Z102" s="45">
        <v>0</v>
      </c>
      <c r="AA102" s="54">
        <v>0</v>
      </c>
      <c r="AB102" s="74">
        <v>0</v>
      </c>
      <c r="AC102" s="45">
        <v>0</v>
      </c>
      <c r="AD102" s="45">
        <v>0</v>
      </c>
      <c r="AE102" s="45">
        <v>0</v>
      </c>
      <c r="AF102" s="54">
        <v>0</v>
      </c>
      <c r="AG102" s="74">
        <v>0</v>
      </c>
      <c r="AH102" s="45">
        <v>0</v>
      </c>
      <c r="AI102" s="45">
        <v>0</v>
      </c>
      <c r="AJ102" s="45">
        <v>0</v>
      </c>
      <c r="AK102" s="54">
        <v>0</v>
      </c>
      <c r="AL102" s="74">
        <v>0</v>
      </c>
      <c r="AM102" s="45">
        <v>0</v>
      </c>
      <c r="AN102" s="45">
        <v>0</v>
      </c>
      <c r="AO102" s="45">
        <v>0</v>
      </c>
      <c r="AP102" s="54">
        <v>0</v>
      </c>
      <c r="AQ102" s="74">
        <v>0</v>
      </c>
      <c r="AR102" s="53">
        <v>0</v>
      </c>
      <c r="AS102" s="45">
        <v>0</v>
      </c>
      <c r="AT102" s="45">
        <v>0</v>
      </c>
      <c r="AU102" s="54">
        <v>0</v>
      </c>
      <c r="AV102" s="74">
        <v>145.118220961</v>
      </c>
      <c r="AW102" s="45">
        <v>67.987115153</v>
      </c>
      <c r="AX102" s="45">
        <v>0</v>
      </c>
      <c r="AY102" s="45">
        <v>0</v>
      </c>
      <c r="AZ102" s="54">
        <v>365.525149047</v>
      </c>
      <c r="BA102" s="74">
        <v>0</v>
      </c>
      <c r="BB102" s="53">
        <v>0</v>
      </c>
      <c r="BC102" s="45">
        <v>0</v>
      </c>
      <c r="BD102" s="45">
        <v>0</v>
      </c>
      <c r="BE102" s="54">
        <v>0</v>
      </c>
      <c r="BF102" s="74">
        <v>55.210960837</v>
      </c>
      <c r="BG102" s="53">
        <v>13.650027813000001</v>
      </c>
      <c r="BH102" s="45">
        <v>0</v>
      </c>
      <c r="BI102" s="45">
        <v>0</v>
      </c>
      <c r="BJ102" s="54">
        <v>39.119467783000005</v>
      </c>
      <c r="BK102" s="49">
        <f t="shared" si="11"/>
        <v>695.0914357219999</v>
      </c>
    </row>
    <row r="103" spans="1:63" ht="12.75">
      <c r="A103" s="36"/>
      <c r="B103" s="37" t="s">
        <v>82</v>
      </c>
      <c r="C103" s="82">
        <f>SUM(C92:C102)</f>
        <v>0</v>
      </c>
      <c r="D103" s="82">
        <f>SUM(D92:D102)</f>
        <v>407.073922881</v>
      </c>
      <c r="E103" s="82">
        <f aca="true" t="shared" si="12" ref="E103:BK103">SUM(E92:E102)</f>
        <v>0</v>
      </c>
      <c r="F103" s="82">
        <f t="shared" si="12"/>
        <v>0</v>
      </c>
      <c r="G103" s="82">
        <f t="shared" si="12"/>
        <v>0</v>
      </c>
      <c r="H103" s="82">
        <f>SUM(H92:H102)</f>
        <v>181.42777434399997</v>
      </c>
      <c r="I103" s="82">
        <f t="shared" si="12"/>
        <v>321.59793686800003</v>
      </c>
      <c r="J103" s="82">
        <f t="shared" si="12"/>
        <v>4.907024756</v>
      </c>
      <c r="K103" s="82">
        <f t="shared" si="12"/>
        <v>0</v>
      </c>
      <c r="L103" s="82">
        <f t="shared" si="12"/>
        <v>410.46462207700006</v>
      </c>
      <c r="M103" s="82">
        <f t="shared" si="12"/>
        <v>0</v>
      </c>
      <c r="N103" s="82">
        <f t="shared" si="12"/>
        <v>0</v>
      </c>
      <c r="O103" s="82">
        <f t="shared" si="12"/>
        <v>0</v>
      </c>
      <c r="P103" s="82">
        <f t="shared" si="12"/>
        <v>0</v>
      </c>
      <c r="Q103" s="82">
        <f t="shared" si="12"/>
        <v>0</v>
      </c>
      <c r="R103" s="82">
        <f t="shared" si="12"/>
        <v>67.31409157800002</v>
      </c>
      <c r="S103" s="82">
        <f t="shared" si="12"/>
        <v>18.014321289</v>
      </c>
      <c r="T103" s="82">
        <f t="shared" si="12"/>
        <v>0</v>
      </c>
      <c r="U103" s="82">
        <f t="shared" si="12"/>
        <v>0</v>
      </c>
      <c r="V103" s="82">
        <f>SUM(V92:V102)</f>
        <v>14.920297158999999</v>
      </c>
      <c r="W103" s="82">
        <f t="shared" si="12"/>
        <v>0</v>
      </c>
      <c r="X103" s="82">
        <f t="shared" si="12"/>
        <v>0</v>
      </c>
      <c r="Y103" s="82">
        <f t="shared" si="12"/>
        <v>0</v>
      </c>
      <c r="Z103" s="82">
        <f t="shared" si="12"/>
        <v>0</v>
      </c>
      <c r="AA103" s="82">
        <f t="shared" si="12"/>
        <v>0</v>
      </c>
      <c r="AB103" s="82">
        <f t="shared" si="12"/>
        <v>2.008537396</v>
      </c>
      <c r="AC103" s="82">
        <f t="shared" si="12"/>
        <v>0</v>
      </c>
      <c r="AD103" s="82">
        <f t="shared" si="12"/>
        <v>0</v>
      </c>
      <c r="AE103" s="82">
        <f t="shared" si="12"/>
        <v>0</v>
      </c>
      <c r="AF103" s="82">
        <f t="shared" si="12"/>
        <v>0.07037013000000002</v>
      </c>
      <c r="AG103" s="82">
        <f t="shared" si="12"/>
        <v>0</v>
      </c>
      <c r="AH103" s="82">
        <f t="shared" si="12"/>
        <v>0</v>
      </c>
      <c r="AI103" s="82">
        <f t="shared" si="12"/>
        <v>0</v>
      </c>
      <c r="AJ103" s="82">
        <f t="shared" si="12"/>
        <v>0</v>
      </c>
      <c r="AK103" s="82">
        <f t="shared" si="12"/>
        <v>0</v>
      </c>
      <c r="AL103" s="82">
        <f t="shared" si="12"/>
        <v>1.1673118199999999</v>
      </c>
      <c r="AM103" s="82">
        <f t="shared" si="12"/>
        <v>0</v>
      </c>
      <c r="AN103" s="82">
        <f t="shared" si="12"/>
        <v>0</v>
      </c>
      <c r="AO103" s="82">
        <f t="shared" si="12"/>
        <v>0</v>
      </c>
      <c r="AP103" s="82">
        <f t="shared" si="12"/>
        <v>0.06843582399999999</v>
      </c>
      <c r="AQ103" s="82">
        <f t="shared" si="12"/>
        <v>0</v>
      </c>
      <c r="AR103" s="82">
        <f t="shared" si="12"/>
        <v>103.469689395</v>
      </c>
      <c r="AS103" s="82">
        <f t="shared" si="12"/>
        <v>0</v>
      </c>
      <c r="AT103" s="82">
        <f t="shared" si="12"/>
        <v>0</v>
      </c>
      <c r="AU103" s="82">
        <f t="shared" si="12"/>
        <v>0</v>
      </c>
      <c r="AV103" s="82">
        <f t="shared" si="12"/>
        <v>5266.6479483349995</v>
      </c>
      <c r="AW103" s="82">
        <f t="shared" si="12"/>
        <v>1122.933524815</v>
      </c>
      <c r="AX103" s="82">
        <f t="shared" si="12"/>
        <v>3.689721588</v>
      </c>
      <c r="AY103" s="82">
        <f t="shared" si="12"/>
        <v>5.437611069</v>
      </c>
      <c r="AZ103" s="82">
        <f t="shared" si="12"/>
        <v>3739.4270202199996</v>
      </c>
      <c r="BA103" s="82">
        <f t="shared" si="12"/>
        <v>0</v>
      </c>
      <c r="BB103" s="82">
        <f t="shared" si="12"/>
        <v>0</v>
      </c>
      <c r="BC103" s="82">
        <f t="shared" si="12"/>
        <v>0</v>
      </c>
      <c r="BD103" s="82">
        <f t="shared" si="12"/>
        <v>0</v>
      </c>
      <c r="BE103" s="82">
        <f t="shared" si="12"/>
        <v>0</v>
      </c>
      <c r="BF103" s="82">
        <f t="shared" si="12"/>
        <v>1676.689938385</v>
      </c>
      <c r="BG103" s="82">
        <f t="shared" si="12"/>
        <v>146.636497936</v>
      </c>
      <c r="BH103" s="82">
        <f t="shared" si="12"/>
        <v>0.587498062</v>
      </c>
      <c r="BI103" s="82">
        <f t="shared" si="12"/>
        <v>0</v>
      </c>
      <c r="BJ103" s="82">
        <f t="shared" si="12"/>
        <v>348.07706795300004</v>
      </c>
      <c r="BK103" s="113">
        <f t="shared" si="12"/>
        <v>13842.63116388</v>
      </c>
    </row>
    <row r="104" spans="1:63" ht="12.75">
      <c r="A104" s="36"/>
      <c r="B104" s="38" t="s">
        <v>80</v>
      </c>
      <c r="C104" s="50">
        <f>+C103+C90</f>
        <v>0</v>
      </c>
      <c r="D104" s="72">
        <f aca="true" t="shared" si="13" ref="D104:AH104">+D103+D90</f>
        <v>407.631577948</v>
      </c>
      <c r="E104" s="72">
        <f t="shared" si="13"/>
        <v>0</v>
      </c>
      <c r="F104" s="72">
        <f t="shared" si="13"/>
        <v>0</v>
      </c>
      <c r="G104" s="69">
        <f t="shared" si="13"/>
        <v>0</v>
      </c>
      <c r="H104" s="50">
        <f t="shared" si="13"/>
        <v>190.78442330999997</v>
      </c>
      <c r="I104" s="72">
        <f t="shared" si="13"/>
        <v>321.59793686800003</v>
      </c>
      <c r="J104" s="72">
        <f t="shared" si="13"/>
        <v>4.907024756</v>
      </c>
      <c r="K104" s="72">
        <f t="shared" si="13"/>
        <v>0</v>
      </c>
      <c r="L104" s="69">
        <f t="shared" si="13"/>
        <v>410.95019361500005</v>
      </c>
      <c r="M104" s="50">
        <f t="shared" si="13"/>
        <v>0</v>
      </c>
      <c r="N104" s="72">
        <f t="shared" si="13"/>
        <v>0</v>
      </c>
      <c r="O104" s="72">
        <f t="shared" si="13"/>
        <v>0</v>
      </c>
      <c r="P104" s="72">
        <f t="shared" si="13"/>
        <v>0</v>
      </c>
      <c r="Q104" s="69">
        <f t="shared" si="13"/>
        <v>0</v>
      </c>
      <c r="R104" s="50">
        <f t="shared" si="13"/>
        <v>72.26446832900001</v>
      </c>
      <c r="S104" s="72">
        <f t="shared" si="13"/>
        <v>18.014321289</v>
      </c>
      <c r="T104" s="72">
        <f t="shared" si="13"/>
        <v>0</v>
      </c>
      <c r="U104" s="72">
        <f t="shared" si="13"/>
        <v>0</v>
      </c>
      <c r="V104" s="69">
        <f t="shared" si="13"/>
        <v>15.073555672999998</v>
      </c>
      <c r="W104" s="50">
        <f t="shared" si="13"/>
        <v>0</v>
      </c>
      <c r="X104" s="72">
        <f t="shared" si="13"/>
        <v>0</v>
      </c>
      <c r="Y104" s="72">
        <f t="shared" si="13"/>
        <v>0</v>
      </c>
      <c r="Z104" s="72">
        <f t="shared" si="13"/>
        <v>0</v>
      </c>
      <c r="AA104" s="69">
        <f t="shared" si="13"/>
        <v>0</v>
      </c>
      <c r="AB104" s="50">
        <f t="shared" si="13"/>
        <v>2.773276449</v>
      </c>
      <c r="AC104" s="72">
        <f t="shared" si="13"/>
        <v>0</v>
      </c>
      <c r="AD104" s="72">
        <f t="shared" si="13"/>
        <v>0</v>
      </c>
      <c r="AE104" s="72">
        <f t="shared" si="13"/>
        <v>0</v>
      </c>
      <c r="AF104" s="69">
        <f t="shared" si="13"/>
        <v>0.07037013000000002</v>
      </c>
      <c r="AG104" s="50">
        <f t="shared" si="13"/>
        <v>0</v>
      </c>
      <c r="AH104" s="72">
        <f t="shared" si="13"/>
        <v>0</v>
      </c>
      <c r="AI104" s="72">
        <f aca="true" t="shared" si="14" ref="AI104:BJ104">+AI103+AI90</f>
        <v>0</v>
      </c>
      <c r="AJ104" s="72">
        <f t="shared" si="14"/>
        <v>0</v>
      </c>
      <c r="AK104" s="69">
        <f t="shared" si="14"/>
        <v>0</v>
      </c>
      <c r="AL104" s="50">
        <f t="shared" si="14"/>
        <v>1.623028126</v>
      </c>
      <c r="AM104" s="72">
        <f t="shared" si="14"/>
        <v>0</v>
      </c>
      <c r="AN104" s="72">
        <f t="shared" si="14"/>
        <v>0</v>
      </c>
      <c r="AO104" s="72">
        <f t="shared" si="14"/>
        <v>0</v>
      </c>
      <c r="AP104" s="69">
        <f t="shared" si="14"/>
        <v>0.06843582399999999</v>
      </c>
      <c r="AQ104" s="50">
        <f t="shared" si="14"/>
        <v>0</v>
      </c>
      <c r="AR104" s="72">
        <f t="shared" si="14"/>
        <v>103.469689395</v>
      </c>
      <c r="AS104" s="72">
        <f t="shared" si="14"/>
        <v>0</v>
      </c>
      <c r="AT104" s="72">
        <f t="shared" si="14"/>
        <v>0</v>
      </c>
      <c r="AU104" s="69">
        <f t="shared" si="14"/>
        <v>0</v>
      </c>
      <c r="AV104" s="50">
        <f t="shared" si="14"/>
        <v>5926.504021307</v>
      </c>
      <c r="AW104" s="72">
        <f t="shared" si="14"/>
        <v>1130.490512693</v>
      </c>
      <c r="AX104" s="72">
        <f t="shared" si="14"/>
        <v>3.689721588</v>
      </c>
      <c r="AY104" s="72">
        <f t="shared" si="14"/>
        <v>5.437611069</v>
      </c>
      <c r="AZ104" s="69">
        <f t="shared" si="14"/>
        <v>3810.8808895729994</v>
      </c>
      <c r="BA104" s="50">
        <f t="shared" si="14"/>
        <v>0</v>
      </c>
      <c r="BB104" s="72">
        <f t="shared" si="14"/>
        <v>0</v>
      </c>
      <c r="BC104" s="72">
        <f t="shared" si="14"/>
        <v>0</v>
      </c>
      <c r="BD104" s="72">
        <f t="shared" si="14"/>
        <v>0</v>
      </c>
      <c r="BE104" s="69">
        <f t="shared" si="14"/>
        <v>0</v>
      </c>
      <c r="BF104" s="50">
        <f t="shared" si="14"/>
        <v>2028.014347773</v>
      </c>
      <c r="BG104" s="72">
        <f>+BG103+BG90</f>
        <v>159.27646377500002</v>
      </c>
      <c r="BH104" s="72">
        <f t="shared" si="14"/>
        <v>1.688817797</v>
      </c>
      <c r="BI104" s="72">
        <f t="shared" si="14"/>
        <v>0</v>
      </c>
      <c r="BJ104" s="69">
        <f t="shared" si="14"/>
        <v>378.31563366100005</v>
      </c>
      <c r="BK104" s="52">
        <f>+BK103+BK90</f>
        <v>14993.526320948</v>
      </c>
    </row>
    <row r="105" spans="1:63" ht="3" customHeight="1">
      <c r="A105" s="11"/>
      <c r="B105" s="18"/>
      <c r="C105" s="126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8"/>
    </row>
    <row r="106" spans="1:63" ht="12.75">
      <c r="A106" s="11" t="s">
        <v>18</v>
      </c>
      <c r="B106" s="17" t="s">
        <v>8</v>
      </c>
      <c r="C106" s="126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8"/>
    </row>
    <row r="107" spans="1:63" ht="12.75">
      <c r="A107" s="11" t="s">
        <v>72</v>
      </c>
      <c r="B107" s="18" t="s">
        <v>19</v>
      </c>
      <c r="C107" s="126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8"/>
    </row>
    <row r="108" spans="1:63" ht="12.75">
      <c r="A108" s="11"/>
      <c r="B108" s="24" t="s">
        <v>115</v>
      </c>
      <c r="C108" s="74">
        <v>0</v>
      </c>
      <c r="D108" s="53">
        <v>0.565116084</v>
      </c>
      <c r="E108" s="45">
        <v>0</v>
      </c>
      <c r="F108" s="45">
        <v>0</v>
      </c>
      <c r="G108" s="54">
        <v>0</v>
      </c>
      <c r="H108" s="74">
        <v>4.264467789</v>
      </c>
      <c r="I108" s="45">
        <v>6.5803981469999995</v>
      </c>
      <c r="J108" s="45">
        <v>0.518780409</v>
      </c>
      <c r="K108" s="45">
        <v>0</v>
      </c>
      <c r="L108" s="54">
        <v>10.863987895000001</v>
      </c>
      <c r="M108" s="74">
        <v>0</v>
      </c>
      <c r="N108" s="53">
        <v>0</v>
      </c>
      <c r="O108" s="45">
        <v>0</v>
      </c>
      <c r="P108" s="45">
        <v>0</v>
      </c>
      <c r="Q108" s="54">
        <v>0</v>
      </c>
      <c r="R108" s="74">
        <v>1.216119099</v>
      </c>
      <c r="S108" s="45">
        <v>0</v>
      </c>
      <c r="T108" s="45">
        <v>0</v>
      </c>
      <c r="U108" s="45">
        <v>0</v>
      </c>
      <c r="V108" s="54">
        <v>1.003228649</v>
      </c>
      <c r="W108" s="74">
        <v>0</v>
      </c>
      <c r="X108" s="45">
        <v>0</v>
      </c>
      <c r="Y108" s="45">
        <v>0</v>
      </c>
      <c r="Z108" s="45">
        <v>0</v>
      </c>
      <c r="AA108" s="54">
        <v>0</v>
      </c>
      <c r="AB108" s="74">
        <v>0.029977647</v>
      </c>
      <c r="AC108" s="45">
        <v>0</v>
      </c>
      <c r="AD108" s="45">
        <v>0</v>
      </c>
      <c r="AE108" s="45">
        <v>0</v>
      </c>
      <c r="AF108" s="54">
        <v>0.22989801899999998</v>
      </c>
      <c r="AG108" s="74">
        <v>0</v>
      </c>
      <c r="AH108" s="45">
        <v>0</v>
      </c>
      <c r="AI108" s="45">
        <v>0</v>
      </c>
      <c r="AJ108" s="45">
        <v>0</v>
      </c>
      <c r="AK108" s="54">
        <v>0</v>
      </c>
      <c r="AL108" s="74">
        <v>0.010100605</v>
      </c>
      <c r="AM108" s="45">
        <v>0</v>
      </c>
      <c r="AN108" s="45">
        <v>0</v>
      </c>
      <c r="AO108" s="45">
        <v>0</v>
      </c>
      <c r="AP108" s="54">
        <v>0</v>
      </c>
      <c r="AQ108" s="74">
        <v>0</v>
      </c>
      <c r="AR108" s="53">
        <v>0</v>
      </c>
      <c r="AS108" s="45">
        <v>0</v>
      </c>
      <c r="AT108" s="45">
        <v>0</v>
      </c>
      <c r="AU108" s="54">
        <v>0</v>
      </c>
      <c r="AV108" s="74">
        <v>175.149567974</v>
      </c>
      <c r="AW108" s="45">
        <v>105.225989087</v>
      </c>
      <c r="AX108" s="45">
        <v>0.164684522</v>
      </c>
      <c r="AY108" s="45">
        <v>0</v>
      </c>
      <c r="AZ108" s="54">
        <v>322.30642199900007</v>
      </c>
      <c r="BA108" s="74">
        <v>0</v>
      </c>
      <c r="BB108" s="53">
        <v>0</v>
      </c>
      <c r="BC108" s="45">
        <v>0</v>
      </c>
      <c r="BD108" s="45">
        <v>0</v>
      </c>
      <c r="BE108" s="54">
        <v>0</v>
      </c>
      <c r="BF108" s="74">
        <v>50.506744117000004</v>
      </c>
      <c r="BG108" s="53">
        <v>11.501906062</v>
      </c>
      <c r="BH108" s="45">
        <v>0</v>
      </c>
      <c r="BI108" s="45">
        <v>0</v>
      </c>
      <c r="BJ108" s="54">
        <v>46.144454003999996</v>
      </c>
      <c r="BK108" s="61">
        <f>SUM(C108:BJ108)</f>
        <v>736.2818421080001</v>
      </c>
    </row>
    <row r="109" spans="1:63" ht="12.75">
      <c r="A109" s="36"/>
      <c r="B109" s="38" t="s">
        <v>79</v>
      </c>
      <c r="C109" s="50">
        <f aca="true" t="shared" si="15" ref="C109:AH109">SUM(C108:C108)</f>
        <v>0</v>
      </c>
      <c r="D109" s="72">
        <f t="shared" si="15"/>
        <v>0.565116084</v>
      </c>
      <c r="E109" s="72">
        <f t="shared" si="15"/>
        <v>0</v>
      </c>
      <c r="F109" s="72">
        <f t="shared" si="15"/>
        <v>0</v>
      </c>
      <c r="G109" s="69">
        <f t="shared" si="15"/>
        <v>0</v>
      </c>
      <c r="H109" s="50">
        <f t="shared" si="15"/>
        <v>4.264467789</v>
      </c>
      <c r="I109" s="72">
        <f t="shared" si="15"/>
        <v>6.5803981469999995</v>
      </c>
      <c r="J109" s="72">
        <f t="shared" si="15"/>
        <v>0.518780409</v>
      </c>
      <c r="K109" s="72">
        <f t="shared" si="15"/>
        <v>0</v>
      </c>
      <c r="L109" s="69">
        <f t="shared" si="15"/>
        <v>10.863987895000001</v>
      </c>
      <c r="M109" s="50">
        <f t="shared" si="15"/>
        <v>0</v>
      </c>
      <c r="N109" s="72">
        <f t="shared" si="15"/>
        <v>0</v>
      </c>
      <c r="O109" s="72">
        <f t="shared" si="15"/>
        <v>0</v>
      </c>
      <c r="P109" s="72">
        <f t="shared" si="15"/>
        <v>0</v>
      </c>
      <c r="Q109" s="69">
        <f t="shared" si="15"/>
        <v>0</v>
      </c>
      <c r="R109" s="50">
        <f t="shared" si="15"/>
        <v>1.216119099</v>
      </c>
      <c r="S109" s="72">
        <f t="shared" si="15"/>
        <v>0</v>
      </c>
      <c r="T109" s="72">
        <f t="shared" si="15"/>
        <v>0</v>
      </c>
      <c r="U109" s="72">
        <f t="shared" si="15"/>
        <v>0</v>
      </c>
      <c r="V109" s="69">
        <f t="shared" si="15"/>
        <v>1.003228649</v>
      </c>
      <c r="W109" s="50">
        <f t="shared" si="15"/>
        <v>0</v>
      </c>
      <c r="X109" s="72">
        <f t="shared" si="15"/>
        <v>0</v>
      </c>
      <c r="Y109" s="72">
        <f t="shared" si="15"/>
        <v>0</v>
      </c>
      <c r="Z109" s="72">
        <f t="shared" si="15"/>
        <v>0</v>
      </c>
      <c r="AA109" s="69">
        <f t="shared" si="15"/>
        <v>0</v>
      </c>
      <c r="AB109" s="50">
        <f t="shared" si="15"/>
        <v>0.029977647</v>
      </c>
      <c r="AC109" s="72">
        <f t="shared" si="15"/>
        <v>0</v>
      </c>
      <c r="AD109" s="72">
        <f t="shared" si="15"/>
        <v>0</v>
      </c>
      <c r="AE109" s="72">
        <f t="shared" si="15"/>
        <v>0</v>
      </c>
      <c r="AF109" s="69">
        <f t="shared" si="15"/>
        <v>0.22989801899999998</v>
      </c>
      <c r="AG109" s="50">
        <f t="shared" si="15"/>
        <v>0</v>
      </c>
      <c r="AH109" s="72">
        <f t="shared" si="15"/>
        <v>0</v>
      </c>
      <c r="AI109" s="72">
        <f aca="true" t="shared" si="16" ref="AI109:BK109">SUM(AI108:AI108)</f>
        <v>0</v>
      </c>
      <c r="AJ109" s="72">
        <f t="shared" si="16"/>
        <v>0</v>
      </c>
      <c r="AK109" s="69">
        <f t="shared" si="16"/>
        <v>0</v>
      </c>
      <c r="AL109" s="50">
        <f t="shared" si="16"/>
        <v>0.010100605</v>
      </c>
      <c r="AM109" s="72">
        <f t="shared" si="16"/>
        <v>0</v>
      </c>
      <c r="AN109" s="72">
        <f t="shared" si="16"/>
        <v>0</v>
      </c>
      <c r="AO109" s="72">
        <f t="shared" si="16"/>
        <v>0</v>
      </c>
      <c r="AP109" s="69">
        <f t="shared" si="16"/>
        <v>0</v>
      </c>
      <c r="AQ109" s="50">
        <f t="shared" si="16"/>
        <v>0</v>
      </c>
      <c r="AR109" s="72">
        <f>SUM(AR108:AR108)</f>
        <v>0</v>
      </c>
      <c r="AS109" s="72">
        <f t="shared" si="16"/>
        <v>0</v>
      </c>
      <c r="AT109" s="72">
        <f t="shared" si="16"/>
        <v>0</v>
      </c>
      <c r="AU109" s="69">
        <f t="shared" si="16"/>
        <v>0</v>
      </c>
      <c r="AV109" s="50">
        <f t="shared" si="16"/>
        <v>175.149567974</v>
      </c>
      <c r="AW109" s="72">
        <f t="shared" si="16"/>
        <v>105.225989087</v>
      </c>
      <c r="AX109" s="72">
        <f t="shared" si="16"/>
        <v>0.164684522</v>
      </c>
      <c r="AY109" s="72">
        <f t="shared" si="16"/>
        <v>0</v>
      </c>
      <c r="AZ109" s="69">
        <f t="shared" si="16"/>
        <v>322.30642199900007</v>
      </c>
      <c r="BA109" s="50">
        <f t="shared" si="16"/>
        <v>0</v>
      </c>
      <c r="BB109" s="72">
        <f t="shared" si="16"/>
        <v>0</v>
      </c>
      <c r="BC109" s="72">
        <f t="shared" si="16"/>
        <v>0</v>
      </c>
      <c r="BD109" s="72">
        <f t="shared" si="16"/>
        <v>0</v>
      </c>
      <c r="BE109" s="69">
        <f t="shared" si="16"/>
        <v>0</v>
      </c>
      <c r="BF109" s="50">
        <f t="shared" si="16"/>
        <v>50.506744117000004</v>
      </c>
      <c r="BG109" s="72">
        <f t="shared" si="16"/>
        <v>11.501906062</v>
      </c>
      <c r="BH109" s="72">
        <f t="shared" si="16"/>
        <v>0</v>
      </c>
      <c r="BI109" s="72">
        <f t="shared" si="16"/>
        <v>0</v>
      </c>
      <c r="BJ109" s="69">
        <f t="shared" si="16"/>
        <v>46.144454003999996</v>
      </c>
      <c r="BK109" s="84">
        <f t="shared" si="16"/>
        <v>736.2818421080001</v>
      </c>
    </row>
    <row r="110" spans="1:63" ht="2.25" customHeight="1">
      <c r="A110" s="11"/>
      <c r="B110" s="18"/>
      <c r="C110" s="126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8"/>
    </row>
    <row r="111" spans="1:63" ht="12.75">
      <c r="A111" s="11" t="s">
        <v>4</v>
      </c>
      <c r="B111" s="17" t="s">
        <v>9</v>
      </c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8"/>
    </row>
    <row r="112" spans="1:63" ht="12.75">
      <c r="A112" s="11" t="s">
        <v>72</v>
      </c>
      <c r="B112" s="18" t="s">
        <v>20</v>
      </c>
      <c r="C112" s="126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8"/>
    </row>
    <row r="113" spans="1:63" ht="12.75">
      <c r="A113" s="11"/>
      <c r="B113" s="19" t="s">
        <v>33</v>
      </c>
      <c r="C113" s="57"/>
      <c r="D113" s="58"/>
      <c r="E113" s="59"/>
      <c r="F113" s="59"/>
      <c r="G113" s="60"/>
      <c r="H113" s="57"/>
      <c r="I113" s="59"/>
      <c r="J113" s="59"/>
      <c r="K113" s="59"/>
      <c r="L113" s="60"/>
      <c r="M113" s="57"/>
      <c r="N113" s="58"/>
      <c r="O113" s="59"/>
      <c r="P113" s="59"/>
      <c r="Q113" s="60"/>
      <c r="R113" s="57"/>
      <c r="S113" s="59"/>
      <c r="T113" s="59"/>
      <c r="U113" s="59"/>
      <c r="V113" s="60"/>
      <c r="W113" s="57"/>
      <c r="X113" s="59"/>
      <c r="Y113" s="59"/>
      <c r="Z113" s="59"/>
      <c r="AA113" s="60"/>
      <c r="AB113" s="57"/>
      <c r="AC113" s="59"/>
      <c r="AD113" s="59"/>
      <c r="AE113" s="59"/>
      <c r="AF113" s="60"/>
      <c r="AG113" s="57"/>
      <c r="AH113" s="59"/>
      <c r="AI113" s="59"/>
      <c r="AJ113" s="59"/>
      <c r="AK113" s="60"/>
      <c r="AL113" s="57"/>
      <c r="AM113" s="59"/>
      <c r="AN113" s="59"/>
      <c r="AO113" s="59"/>
      <c r="AP113" s="60"/>
      <c r="AQ113" s="57"/>
      <c r="AR113" s="58"/>
      <c r="AS113" s="59"/>
      <c r="AT113" s="59"/>
      <c r="AU113" s="60"/>
      <c r="AV113" s="57"/>
      <c r="AW113" s="59"/>
      <c r="AX113" s="59"/>
      <c r="AY113" s="59"/>
      <c r="AZ113" s="60"/>
      <c r="BA113" s="57"/>
      <c r="BB113" s="58"/>
      <c r="BC113" s="59"/>
      <c r="BD113" s="59"/>
      <c r="BE113" s="60"/>
      <c r="BF113" s="57"/>
      <c r="BG113" s="58"/>
      <c r="BH113" s="59"/>
      <c r="BI113" s="59"/>
      <c r="BJ113" s="60"/>
      <c r="BK113" s="61"/>
    </row>
    <row r="114" spans="1:256" s="39" customFormat="1" ht="12.75">
      <c r="A114" s="36"/>
      <c r="B114" s="37" t="s">
        <v>81</v>
      </c>
      <c r="C114" s="62"/>
      <c r="D114" s="63"/>
      <c r="E114" s="63"/>
      <c r="F114" s="63"/>
      <c r="G114" s="64"/>
      <c r="H114" s="62"/>
      <c r="I114" s="63"/>
      <c r="J114" s="63"/>
      <c r="K114" s="63"/>
      <c r="L114" s="64"/>
      <c r="M114" s="62"/>
      <c r="N114" s="63"/>
      <c r="O114" s="63"/>
      <c r="P114" s="63"/>
      <c r="Q114" s="64"/>
      <c r="R114" s="62"/>
      <c r="S114" s="63"/>
      <c r="T114" s="63"/>
      <c r="U114" s="63"/>
      <c r="V114" s="64"/>
      <c r="W114" s="62"/>
      <c r="X114" s="63"/>
      <c r="Y114" s="63"/>
      <c r="Z114" s="63"/>
      <c r="AA114" s="64"/>
      <c r="AB114" s="62"/>
      <c r="AC114" s="63"/>
      <c r="AD114" s="63"/>
      <c r="AE114" s="63"/>
      <c r="AF114" s="64"/>
      <c r="AG114" s="62"/>
      <c r="AH114" s="63"/>
      <c r="AI114" s="63"/>
      <c r="AJ114" s="63"/>
      <c r="AK114" s="64"/>
      <c r="AL114" s="62"/>
      <c r="AM114" s="63"/>
      <c r="AN114" s="63"/>
      <c r="AO114" s="63"/>
      <c r="AP114" s="64"/>
      <c r="AQ114" s="62"/>
      <c r="AR114" s="63"/>
      <c r="AS114" s="63"/>
      <c r="AT114" s="63"/>
      <c r="AU114" s="64"/>
      <c r="AV114" s="62"/>
      <c r="AW114" s="63"/>
      <c r="AX114" s="63"/>
      <c r="AY114" s="63"/>
      <c r="AZ114" s="64"/>
      <c r="BA114" s="62"/>
      <c r="BB114" s="63"/>
      <c r="BC114" s="63"/>
      <c r="BD114" s="63"/>
      <c r="BE114" s="64"/>
      <c r="BF114" s="62"/>
      <c r="BG114" s="63"/>
      <c r="BH114" s="63"/>
      <c r="BI114" s="63"/>
      <c r="BJ114" s="64"/>
      <c r="BK114" s="65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63" ht="12.75">
      <c r="A115" s="11" t="s">
        <v>73</v>
      </c>
      <c r="B115" s="18" t="s">
        <v>21</v>
      </c>
      <c r="C115" s="126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8"/>
    </row>
    <row r="116" spans="1:63" ht="12.75">
      <c r="A116" s="11"/>
      <c r="B116" s="19" t="s">
        <v>33</v>
      </c>
      <c r="C116" s="57"/>
      <c r="D116" s="58"/>
      <c r="E116" s="59"/>
      <c r="F116" s="59"/>
      <c r="G116" s="60"/>
      <c r="H116" s="57"/>
      <c r="I116" s="59"/>
      <c r="J116" s="59"/>
      <c r="K116" s="59"/>
      <c r="L116" s="60"/>
      <c r="M116" s="57"/>
      <c r="N116" s="58"/>
      <c r="O116" s="59"/>
      <c r="P116" s="59"/>
      <c r="Q116" s="60"/>
      <c r="R116" s="57"/>
      <c r="S116" s="59"/>
      <c r="T116" s="59"/>
      <c r="U116" s="59"/>
      <c r="V116" s="60"/>
      <c r="W116" s="57"/>
      <c r="X116" s="59"/>
      <c r="Y116" s="59"/>
      <c r="Z116" s="59"/>
      <c r="AA116" s="60"/>
      <c r="AB116" s="57"/>
      <c r="AC116" s="59"/>
      <c r="AD116" s="59"/>
      <c r="AE116" s="59"/>
      <c r="AF116" s="60"/>
      <c r="AG116" s="57"/>
      <c r="AH116" s="59"/>
      <c r="AI116" s="59"/>
      <c r="AJ116" s="59"/>
      <c r="AK116" s="60"/>
      <c r="AL116" s="57"/>
      <c r="AM116" s="59"/>
      <c r="AN116" s="59"/>
      <c r="AO116" s="59"/>
      <c r="AP116" s="60"/>
      <c r="AQ116" s="57"/>
      <c r="AR116" s="58"/>
      <c r="AS116" s="59"/>
      <c r="AT116" s="59"/>
      <c r="AU116" s="60"/>
      <c r="AV116" s="57"/>
      <c r="AW116" s="59"/>
      <c r="AX116" s="59"/>
      <c r="AY116" s="59"/>
      <c r="AZ116" s="60"/>
      <c r="BA116" s="57"/>
      <c r="BB116" s="58"/>
      <c r="BC116" s="59"/>
      <c r="BD116" s="59"/>
      <c r="BE116" s="60"/>
      <c r="BF116" s="57"/>
      <c r="BG116" s="58"/>
      <c r="BH116" s="59"/>
      <c r="BI116" s="59"/>
      <c r="BJ116" s="60"/>
      <c r="BK116" s="61"/>
    </row>
    <row r="117" spans="1:256" s="39" customFormat="1" ht="12.75">
      <c r="A117" s="36"/>
      <c r="B117" s="38" t="s">
        <v>82</v>
      </c>
      <c r="C117" s="62"/>
      <c r="D117" s="63"/>
      <c r="E117" s="63"/>
      <c r="F117" s="63"/>
      <c r="G117" s="64"/>
      <c r="H117" s="62"/>
      <c r="I117" s="63"/>
      <c r="J117" s="63"/>
      <c r="K117" s="63"/>
      <c r="L117" s="64"/>
      <c r="M117" s="62"/>
      <c r="N117" s="63"/>
      <c r="O117" s="63"/>
      <c r="P117" s="63"/>
      <c r="Q117" s="64"/>
      <c r="R117" s="62"/>
      <c r="S117" s="63"/>
      <c r="T117" s="63"/>
      <c r="U117" s="63"/>
      <c r="V117" s="64"/>
      <c r="W117" s="62"/>
      <c r="X117" s="63"/>
      <c r="Y117" s="63"/>
      <c r="Z117" s="63"/>
      <c r="AA117" s="64"/>
      <c r="AB117" s="62"/>
      <c r="AC117" s="63"/>
      <c r="AD117" s="63"/>
      <c r="AE117" s="63"/>
      <c r="AF117" s="64"/>
      <c r="AG117" s="62"/>
      <c r="AH117" s="63"/>
      <c r="AI117" s="63"/>
      <c r="AJ117" s="63"/>
      <c r="AK117" s="64"/>
      <c r="AL117" s="62"/>
      <c r="AM117" s="63"/>
      <c r="AN117" s="63"/>
      <c r="AO117" s="63"/>
      <c r="AP117" s="64"/>
      <c r="AQ117" s="62"/>
      <c r="AR117" s="63"/>
      <c r="AS117" s="63"/>
      <c r="AT117" s="63"/>
      <c r="AU117" s="64"/>
      <c r="AV117" s="62"/>
      <c r="AW117" s="63"/>
      <c r="AX117" s="63"/>
      <c r="AY117" s="63"/>
      <c r="AZ117" s="64"/>
      <c r="BA117" s="62"/>
      <c r="BB117" s="63"/>
      <c r="BC117" s="63"/>
      <c r="BD117" s="63"/>
      <c r="BE117" s="64"/>
      <c r="BF117" s="62"/>
      <c r="BG117" s="63"/>
      <c r="BH117" s="63"/>
      <c r="BI117" s="63"/>
      <c r="BJ117" s="64"/>
      <c r="BK117" s="65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39" customFormat="1" ht="12.75">
      <c r="A118" s="36"/>
      <c r="B118" s="38" t="s">
        <v>80</v>
      </c>
      <c r="C118" s="62"/>
      <c r="D118" s="63"/>
      <c r="E118" s="63"/>
      <c r="F118" s="63"/>
      <c r="G118" s="64"/>
      <c r="H118" s="62"/>
      <c r="I118" s="63"/>
      <c r="J118" s="63"/>
      <c r="K118" s="63"/>
      <c r="L118" s="64"/>
      <c r="M118" s="62"/>
      <c r="N118" s="63"/>
      <c r="O118" s="63"/>
      <c r="P118" s="63"/>
      <c r="Q118" s="64"/>
      <c r="R118" s="62"/>
      <c r="S118" s="63"/>
      <c r="T118" s="63"/>
      <c r="U118" s="63"/>
      <c r="V118" s="64"/>
      <c r="W118" s="62"/>
      <c r="X118" s="63"/>
      <c r="Y118" s="63"/>
      <c r="Z118" s="63"/>
      <c r="AA118" s="64"/>
      <c r="AB118" s="62"/>
      <c r="AC118" s="63"/>
      <c r="AD118" s="63"/>
      <c r="AE118" s="63"/>
      <c r="AF118" s="64"/>
      <c r="AG118" s="62"/>
      <c r="AH118" s="63"/>
      <c r="AI118" s="63"/>
      <c r="AJ118" s="63"/>
      <c r="AK118" s="64"/>
      <c r="AL118" s="62"/>
      <c r="AM118" s="63"/>
      <c r="AN118" s="63"/>
      <c r="AO118" s="63"/>
      <c r="AP118" s="64"/>
      <c r="AQ118" s="62"/>
      <c r="AR118" s="63"/>
      <c r="AS118" s="63"/>
      <c r="AT118" s="63"/>
      <c r="AU118" s="64"/>
      <c r="AV118" s="62"/>
      <c r="AW118" s="63"/>
      <c r="AX118" s="63"/>
      <c r="AY118" s="63"/>
      <c r="AZ118" s="64"/>
      <c r="BA118" s="62"/>
      <c r="BB118" s="63"/>
      <c r="BC118" s="63"/>
      <c r="BD118" s="63"/>
      <c r="BE118" s="64"/>
      <c r="BF118" s="62"/>
      <c r="BG118" s="63"/>
      <c r="BH118" s="63"/>
      <c r="BI118" s="63"/>
      <c r="BJ118" s="64"/>
      <c r="BK118" s="65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63" ht="4.5" customHeight="1">
      <c r="A119" s="11"/>
      <c r="B119" s="18"/>
      <c r="C119" s="126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8"/>
    </row>
    <row r="120" spans="1:63" ht="12.75">
      <c r="A120" s="11" t="s">
        <v>22</v>
      </c>
      <c r="B120" s="17" t="s">
        <v>23</v>
      </c>
      <c r="C120" s="126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8"/>
    </row>
    <row r="121" spans="1:63" ht="12.75">
      <c r="A121" s="11" t="s">
        <v>72</v>
      </c>
      <c r="B121" s="18" t="s">
        <v>24</v>
      </c>
      <c r="C121" s="126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8"/>
    </row>
    <row r="122" spans="1:63" ht="12.75">
      <c r="A122" s="11"/>
      <c r="B122" s="24" t="s">
        <v>116</v>
      </c>
      <c r="C122" s="74">
        <v>0</v>
      </c>
      <c r="D122" s="53">
        <v>42.218703493</v>
      </c>
      <c r="E122" s="45">
        <v>0</v>
      </c>
      <c r="F122" s="45">
        <v>0</v>
      </c>
      <c r="G122" s="54">
        <v>0</v>
      </c>
      <c r="H122" s="74">
        <v>1.244738881</v>
      </c>
      <c r="I122" s="45">
        <v>0.859859857</v>
      </c>
      <c r="J122" s="45">
        <v>0</v>
      </c>
      <c r="K122" s="45">
        <v>0</v>
      </c>
      <c r="L122" s="54">
        <v>10.713396594999999</v>
      </c>
      <c r="M122" s="74">
        <v>0</v>
      </c>
      <c r="N122" s="53">
        <v>0</v>
      </c>
      <c r="O122" s="45">
        <v>0</v>
      </c>
      <c r="P122" s="45">
        <v>0</v>
      </c>
      <c r="Q122" s="54">
        <v>0</v>
      </c>
      <c r="R122" s="74">
        <v>0.35462224800000003</v>
      </c>
      <c r="S122" s="45">
        <v>0</v>
      </c>
      <c r="T122" s="45">
        <v>0</v>
      </c>
      <c r="U122" s="45">
        <v>0</v>
      </c>
      <c r="V122" s="54">
        <v>6.874864362</v>
      </c>
      <c r="W122" s="74">
        <v>0</v>
      </c>
      <c r="X122" s="45">
        <v>0</v>
      </c>
      <c r="Y122" s="45">
        <v>0</v>
      </c>
      <c r="Z122" s="45">
        <v>0</v>
      </c>
      <c r="AA122" s="54">
        <v>0</v>
      </c>
      <c r="AB122" s="74">
        <v>0</v>
      </c>
      <c r="AC122" s="45">
        <v>0</v>
      </c>
      <c r="AD122" s="45">
        <v>0</v>
      </c>
      <c r="AE122" s="45">
        <v>0</v>
      </c>
      <c r="AF122" s="54">
        <v>0</v>
      </c>
      <c r="AG122" s="74">
        <v>0</v>
      </c>
      <c r="AH122" s="45">
        <v>0</v>
      </c>
      <c r="AI122" s="45">
        <v>0</v>
      </c>
      <c r="AJ122" s="45">
        <v>0</v>
      </c>
      <c r="AK122" s="54">
        <v>0</v>
      </c>
      <c r="AL122" s="74">
        <v>0.00010644</v>
      </c>
      <c r="AM122" s="45">
        <v>0</v>
      </c>
      <c r="AN122" s="45">
        <v>0</v>
      </c>
      <c r="AO122" s="45">
        <v>0</v>
      </c>
      <c r="AP122" s="54">
        <v>0</v>
      </c>
      <c r="AQ122" s="74">
        <v>0</v>
      </c>
      <c r="AR122" s="53">
        <v>0</v>
      </c>
      <c r="AS122" s="45">
        <v>0</v>
      </c>
      <c r="AT122" s="45">
        <v>0</v>
      </c>
      <c r="AU122" s="54">
        <v>0</v>
      </c>
      <c r="AV122" s="74">
        <v>7.1647880200000005</v>
      </c>
      <c r="AW122" s="45">
        <v>33.93642321800001</v>
      </c>
      <c r="AX122" s="45">
        <v>0</v>
      </c>
      <c r="AY122" s="45">
        <v>0</v>
      </c>
      <c r="AZ122" s="54">
        <v>24.815491858999998</v>
      </c>
      <c r="BA122" s="74">
        <v>0</v>
      </c>
      <c r="BB122" s="53">
        <v>0</v>
      </c>
      <c r="BC122" s="45">
        <v>0</v>
      </c>
      <c r="BD122" s="45">
        <v>0</v>
      </c>
      <c r="BE122" s="54">
        <v>0</v>
      </c>
      <c r="BF122" s="74">
        <v>1.9502357149999998</v>
      </c>
      <c r="BG122" s="53">
        <v>0.249666353</v>
      </c>
      <c r="BH122" s="45">
        <v>0</v>
      </c>
      <c r="BI122" s="45">
        <v>0</v>
      </c>
      <c r="BJ122" s="54">
        <v>1.8640301470000002</v>
      </c>
      <c r="BK122" s="61">
        <f aca="true" t="shared" si="17" ref="BK122:BK127">SUM(C122:BJ122)</f>
        <v>132.246927188</v>
      </c>
    </row>
    <row r="123" spans="1:63" ht="12.75">
      <c r="A123" s="11"/>
      <c r="B123" s="24" t="s">
        <v>117</v>
      </c>
      <c r="C123" s="74">
        <v>0</v>
      </c>
      <c r="D123" s="53">
        <v>0.390569183</v>
      </c>
      <c r="E123" s="45">
        <v>0</v>
      </c>
      <c r="F123" s="45">
        <v>0</v>
      </c>
      <c r="G123" s="54">
        <v>0</v>
      </c>
      <c r="H123" s="74">
        <v>0.225042051</v>
      </c>
      <c r="I123" s="45">
        <v>0</v>
      </c>
      <c r="J123" s="45">
        <v>0</v>
      </c>
      <c r="K123" s="45">
        <v>0</v>
      </c>
      <c r="L123" s="54">
        <v>0.17467483</v>
      </c>
      <c r="M123" s="74">
        <v>0</v>
      </c>
      <c r="N123" s="53">
        <v>0</v>
      </c>
      <c r="O123" s="45">
        <v>0</v>
      </c>
      <c r="P123" s="45">
        <v>0</v>
      </c>
      <c r="Q123" s="54">
        <v>0</v>
      </c>
      <c r="R123" s="74">
        <v>0.09108635999999999</v>
      </c>
      <c r="S123" s="45">
        <v>0</v>
      </c>
      <c r="T123" s="45">
        <v>0</v>
      </c>
      <c r="U123" s="45">
        <v>0</v>
      </c>
      <c r="V123" s="54">
        <v>0</v>
      </c>
      <c r="W123" s="74">
        <v>0</v>
      </c>
      <c r="X123" s="45">
        <v>0</v>
      </c>
      <c r="Y123" s="45">
        <v>0</v>
      </c>
      <c r="Z123" s="45">
        <v>0</v>
      </c>
      <c r="AA123" s="54">
        <v>0</v>
      </c>
      <c r="AB123" s="74">
        <v>0</v>
      </c>
      <c r="AC123" s="45">
        <v>0</v>
      </c>
      <c r="AD123" s="45">
        <v>0</v>
      </c>
      <c r="AE123" s="45">
        <v>0</v>
      </c>
      <c r="AF123" s="54">
        <v>0</v>
      </c>
      <c r="AG123" s="74">
        <v>0</v>
      </c>
      <c r="AH123" s="45">
        <v>0</v>
      </c>
      <c r="AI123" s="45">
        <v>0</v>
      </c>
      <c r="AJ123" s="45">
        <v>0</v>
      </c>
      <c r="AK123" s="54">
        <v>0</v>
      </c>
      <c r="AL123" s="74">
        <v>0</v>
      </c>
      <c r="AM123" s="45">
        <v>0</v>
      </c>
      <c r="AN123" s="45">
        <v>0</v>
      </c>
      <c r="AO123" s="45">
        <v>0</v>
      </c>
      <c r="AP123" s="54">
        <v>0</v>
      </c>
      <c r="AQ123" s="74">
        <v>0</v>
      </c>
      <c r="AR123" s="53">
        <v>11.377197578</v>
      </c>
      <c r="AS123" s="45">
        <v>0</v>
      </c>
      <c r="AT123" s="45">
        <v>0</v>
      </c>
      <c r="AU123" s="54">
        <v>0</v>
      </c>
      <c r="AV123" s="74">
        <v>4.7021657459999995</v>
      </c>
      <c r="AW123" s="45">
        <v>0.050834618</v>
      </c>
      <c r="AX123" s="45">
        <v>0</v>
      </c>
      <c r="AY123" s="45">
        <v>0</v>
      </c>
      <c r="AZ123" s="54">
        <v>13.341390614999998</v>
      </c>
      <c r="BA123" s="74">
        <v>0</v>
      </c>
      <c r="BB123" s="53">
        <v>0</v>
      </c>
      <c r="BC123" s="45">
        <v>0</v>
      </c>
      <c r="BD123" s="45">
        <v>0</v>
      </c>
      <c r="BE123" s="54">
        <v>0</v>
      </c>
      <c r="BF123" s="74">
        <v>1.6329717140000002</v>
      </c>
      <c r="BG123" s="53">
        <v>0.17558916200000002</v>
      </c>
      <c r="BH123" s="45">
        <v>0</v>
      </c>
      <c r="BI123" s="45">
        <v>0</v>
      </c>
      <c r="BJ123" s="54">
        <v>0.347156612</v>
      </c>
      <c r="BK123" s="61">
        <f t="shared" si="17"/>
        <v>32.508678468999996</v>
      </c>
    </row>
    <row r="124" spans="1:63" ht="12.75">
      <c r="A124" s="11"/>
      <c r="B124" s="24" t="s">
        <v>118</v>
      </c>
      <c r="C124" s="74">
        <v>0</v>
      </c>
      <c r="D124" s="53">
        <v>0.46078514000000004</v>
      </c>
      <c r="E124" s="45">
        <v>0</v>
      </c>
      <c r="F124" s="45">
        <v>0</v>
      </c>
      <c r="G124" s="54">
        <v>0</v>
      </c>
      <c r="H124" s="74">
        <v>0.36869420900000005</v>
      </c>
      <c r="I124" s="45">
        <v>0</v>
      </c>
      <c r="J124" s="45">
        <v>0</v>
      </c>
      <c r="K124" s="45">
        <v>0</v>
      </c>
      <c r="L124" s="54">
        <v>0.276051796</v>
      </c>
      <c r="M124" s="74">
        <v>0</v>
      </c>
      <c r="N124" s="53">
        <v>0</v>
      </c>
      <c r="O124" s="45">
        <v>0</v>
      </c>
      <c r="P124" s="45">
        <v>0</v>
      </c>
      <c r="Q124" s="54">
        <v>0</v>
      </c>
      <c r="R124" s="74">
        <v>0.102306953</v>
      </c>
      <c r="S124" s="45">
        <v>0</v>
      </c>
      <c r="T124" s="45">
        <v>0</v>
      </c>
      <c r="U124" s="45">
        <v>0</v>
      </c>
      <c r="V124" s="54">
        <v>0</v>
      </c>
      <c r="W124" s="74">
        <v>0</v>
      </c>
      <c r="X124" s="45">
        <v>0</v>
      </c>
      <c r="Y124" s="45">
        <v>0</v>
      </c>
      <c r="Z124" s="45">
        <v>0</v>
      </c>
      <c r="AA124" s="54">
        <v>0</v>
      </c>
      <c r="AB124" s="74">
        <v>0</v>
      </c>
      <c r="AC124" s="45">
        <v>0</v>
      </c>
      <c r="AD124" s="45">
        <v>0</v>
      </c>
      <c r="AE124" s="45">
        <v>0</v>
      </c>
      <c r="AF124" s="54">
        <v>0</v>
      </c>
      <c r="AG124" s="74">
        <v>0</v>
      </c>
      <c r="AH124" s="45">
        <v>0</v>
      </c>
      <c r="AI124" s="45">
        <v>0</v>
      </c>
      <c r="AJ124" s="45">
        <v>0</v>
      </c>
      <c r="AK124" s="54">
        <v>0</v>
      </c>
      <c r="AL124" s="74">
        <v>0.000609946</v>
      </c>
      <c r="AM124" s="45">
        <v>0</v>
      </c>
      <c r="AN124" s="45">
        <v>0</v>
      </c>
      <c r="AO124" s="45">
        <v>0</v>
      </c>
      <c r="AP124" s="54">
        <v>0</v>
      </c>
      <c r="AQ124" s="74">
        <v>0</v>
      </c>
      <c r="AR124" s="53">
        <v>0</v>
      </c>
      <c r="AS124" s="45">
        <v>0</v>
      </c>
      <c r="AT124" s="45">
        <v>0</v>
      </c>
      <c r="AU124" s="54">
        <v>0</v>
      </c>
      <c r="AV124" s="74">
        <v>9.95268731</v>
      </c>
      <c r="AW124" s="45">
        <v>0.844460456</v>
      </c>
      <c r="AX124" s="45">
        <v>0</v>
      </c>
      <c r="AY124" s="45">
        <v>0</v>
      </c>
      <c r="AZ124" s="54">
        <v>7.704982998</v>
      </c>
      <c r="BA124" s="74">
        <v>0</v>
      </c>
      <c r="BB124" s="53">
        <v>0</v>
      </c>
      <c r="BC124" s="45">
        <v>0</v>
      </c>
      <c r="BD124" s="45">
        <v>0</v>
      </c>
      <c r="BE124" s="54">
        <v>0</v>
      </c>
      <c r="BF124" s="74">
        <v>3.08838713</v>
      </c>
      <c r="BG124" s="53">
        <v>1.4354121579999999</v>
      </c>
      <c r="BH124" s="45">
        <v>0</v>
      </c>
      <c r="BI124" s="45">
        <v>0</v>
      </c>
      <c r="BJ124" s="54">
        <v>0.55262762</v>
      </c>
      <c r="BK124" s="61">
        <f t="shared" si="17"/>
        <v>24.787005716</v>
      </c>
    </row>
    <row r="125" spans="1:63" ht="12.75">
      <c r="A125" s="11"/>
      <c r="B125" s="24" t="s">
        <v>119</v>
      </c>
      <c r="C125" s="74">
        <v>0</v>
      </c>
      <c r="D125" s="53">
        <v>0.469831512</v>
      </c>
      <c r="E125" s="45">
        <v>0</v>
      </c>
      <c r="F125" s="45">
        <v>0</v>
      </c>
      <c r="G125" s="54">
        <v>0</v>
      </c>
      <c r="H125" s="74">
        <v>1.777717276</v>
      </c>
      <c r="I125" s="45">
        <v>0.160998736</v>
      </c>
      <c r="J125" s="45">
        <v>0</v>
      </c>
      <c r="K125" s="45">
        <v>0</v>
      </c>
      <c r="L125" s="54">
        <v>3.733692402</v>
      </c>
      <c r="M125" s="74">
        <v>0</v>
      </c>
      <c r="N125" s="53">
        <v>0</v>
      </c>
      <c r="O125" s="45">
        <v>0</v>
      </c>
      <c r="P125" s="45">
        <v>0</v>
      </c>
      <c r="Q125" s="54">
        <v>0</v>
      </c>
      <c r="R125" s="74">
        <v>0.515472</v>
      </c>
      <c r="S125" s="45">
        <v>0</v>
      </c>
      <c r="T125" s="45">
        <v>0</v>
      </c>
      <c r="U125" s="45">
        <v>0</v>
      </c>
      <c r="V125" s="54">
        <v>0.006448346</v>
      </c>
      <c r="W125" s="74">
        <v>0</v>
      </c>
      <c r="X125" s="45">
        <v>0</v>
      </c>
      <c r="Y125" s="45">
        <v>0</v>
      </c>
      <c r="Z125" s="45">
        <v>0</v>
      </c>
      <c r="AA125" s="54">
        <v>0</v>
      </c>
      <c r="AB125" s="74">
        <v>0.033564472</v>
      </c>
      <c r="AC125" s="45">
        <v>0</v>
      </c>
      <c r="AD125" s="45">
        <v>0</v>
      </c>
      <c r="AE125" s="45">
        <v>0</v>
      </c>
      <c r="AF125" s="54">
        <v>0</v>
      </c>
      <c r="AG125" s="74">
        <v>0</v>
      </c>
      <c r="AH125" s="45">
        <v>0</v>
      </c>
      <c r="AI125" s="45">
        <v>0</v>
      </c>
      <c r="AJ125" s="45">
        <v>0</v>
      </c>
      <c r="AK125" s="54">
        <v>0</v>
      </c>
      <c r="AL125" s="74">
        <v>0.041679723999999994</v>
      </c>
      <c r="AM125" s="45">
        <v>0</v>
      </c>
      <c r="AN125" s="45">
        <v>0</v>
      </c>
      <c r="AO125" s="45">
        <v>0</v>
      </c>
      <c r="AP125" s="54">
        <v>0</v>
      </c>
      <c r="AQ125" s="74">
        <v>0</v>
      </c>
      <c r="AR125" s="53">
        <v>11.920123773</v>
      </c>
      <c r="AS125" s="45">
        <v>0</v>
      </c>
      <c r="AT125" s="45">
        <v>0</v>
      </c>
      <c r="AU125" s="54">
        <v>0</v>
      </c>
      <c r="AV125" s="74">
        <v>62.28777348499999</v>
      </c>
      <c r="AW125" s="45">
        <v>13.113278515000001</v>
      </c>
      <c r="AX125" s="45">
        <v>0</v>
      </c>
      <c r="AY125" s="45">
        <v>0</v>
      </c>
      <c r="AZ125" s="54">
        <v>75.468853158</v>
      </c>
      <c r="BA125" s="74">
        <v>0</v>
      </c>
      <c r="BB125" s="53">
        <v>0</v>
      </c>
      <c r="BC125" s="45">
        <v>0</v>
      </c>
      <c r="BD125" s="45">
        <v>0</v>
      </c>
      <c r="BE125" s="54">
        <v>0</v>
      </c>
      <c r="BF125" s="74">
        <v>19.332165378</v>
      </c>
      <c r="BG125" s="53">
        <v>0.254913277</v>
      </c>
      <c r="BH125" s="45">
        <v>0</v>
      </c>
      <c r="BI125" s="45">
        <v>0</v>
      </c>
      <c r="BJ125" s="54">
        <v>2.1394631520000003</v>
      </c>
      <c r="BK125" s="61">
        <f t="shared" si="17"/>
        <v>191.255975206</v>
      </c>
    </row>
    <row r="126" spans="1:63" ht="12.75">
      <c r="A126" s="11"/>
      <c r="B126" s="24" t="s">
        <v>120</v>
      </c>
      <c r="C126" s="74">
        <v>0</v>
      </c>
      <c r="D126" s="53">
        <v>0.168546462</v>
      </c>
      <c r="E126" s="45">
        <v>0</v>
      </c>
      <c r="F126" s="45">
        <v>0</v>
      </c>
      <c r="G126" s="54">
        <v>0</v>
      </c>
      <c r="H126" s="74">
        <v>0.20725188299999997</v>
      </c>
      <c r="I126" s="45">
        <v>0.00047552</v>
      </c>
      <c r="J126" s="45">
        <v>0</v>
      </c>
      <c r="K126" s="45">
        <v>0</v>
      </c>
      <c r="L126" s="54">
        <v>0.144071189</v>
      </c>
      <c r="M126" s="74">
        <v>0</v>
      </c>
      <c r="N126" s="53">
        <v>0</v>
      </c>
      <c r="O126" s="45">
        <v>0</v>
      </c>
      <c r="P126" s="45">
        <v>0</v>
      </c>
      <c r="Q126" s="54">
        <v>0</v>
      </c>
      <c r="R126" s="74">
        <v>0.053252503</v>
      </c>
      <c r="S126" s="45">
        <v>0</v>
      </c>
      <c r="T126" s="45">
        <v>0</v>
      </c>
      <c r="U126" s="45">
        <v>0</v>
      </c>
      <c r="V126" s="54">
        <v>0</v>
      </c>
      <c r="W126" s="74">
        <v>0</v>
      </c>
      <c r="X126" s="45">
        <v>0</v>
      </c>
      <c r="Y126" s="45">
        <v>0</v>
      </c>
      <c r="Z126" s="45">
        <v>0</v>
      </c>
      <c r="AA126" s="54">
        <v>0</v>
      </c>
      <c r="AB126" s="74">
        <v>0.000598942</v>
      </c>
      <c r="AC126" s="45">
        <v>0</v>
      </c>
      <c r="AD126" s="45">
        <v>0</v>
      </c>
      <c r="AE126" s="45">
        <v>0</v>
      </c>
      <c r="AF126" s="54">
        <v>0</v>
      </c>
      <c r="AG126" s="74">
        <v>0</v>
      </c>
      <c r="AH126" s="45">
        <v>0</v>
      </c>
      <c r="AI126" s="45">
        <v>0</v>
      </c>
      <c r="AJ126" s="45">
        <v>0</v>
      </c>
      <c r="AK126" s="54">
        <v>0</v>
      </c>
      <c r="AL126" s="74">
        <v>0</v>
      </c>
      <c r="AM126" s="45">
        <v>0</v>
      </c>
      <c r="AN126" s="45">
        <v>0</v>
      </c>
      <c r="AO126" s="45">
        <v>0</v>
      </c>
      <c r="AP126" s="54">
        <v>0</v>
      </c>
      <c r="AQ126" s="74">
        <v>0</v>
      </c>
      <c r="AR126" s="53">
        <v>0</v>
      </c>
      <c r="AS126" s="45">
        <v>0</v>
      </c>
      <c r="AT126" s="45">
        <v>0</v>
      </c>
      <c r="AU126" s="54">
        <v>0</v>
      </c>
      <c r="AV126" s="74">
        <v>3.9560537909999995</v>
      </c>
      <c r="AW126" s="45">
        <v>0.24175011000000002</v>
      </c>
      <c r="AX126" s="45">
        <v>0</v>
      </c>
      <c r="AY126" s="45">
        <v>0</v>
      </c>
      <c r="AZ126" s="54">
        <v>2.969817662</v>
      </c>
      <c r="BA126" s="74">
        <v>0</v>
      </c>
      <c r="BB126" s="53">
        <v>0</v>
      </c>
      <c r="BC126" s="45">
        <v>0</v>
      </c>
      <c r="BD126" s="45">
        <v>0</v>
      </c>
      <c r="BE126" s="54">
        <v>0</v>
      </c>
      <c r="BF126" s="74">
        <v>1.4575150890000002</v>
      </c>
      <c r="BG126" s="53">
        <v>0.058989121000000005</v>
      </c>
      <c r="BH126" s="45">
        <v>0</v>
      </c>
      <c r="BI126" s="45">
        <v>0</v>
      </c>
      <c r="BJ126" s="54">
        <v>0.17355752600000002</v>
      </c>
      <c r="BK126" s="61">
        <f t="shared" si="17"/>
        <v>9.431879798</v>
      </c>
    </row>
    <row r="127" spans="1:63" ht="12.75">
      <c r="A127" s="11"/>
      <c r="B127" s="24" t="s">
        <v>175</v>
      </c>
      <c r="C127" s="74">
        <v>0</v>
      </c>
      <c r="D127" s="53">
        <v>5.813897419</v>
      </c>
      <c r="E127" s="45">
        <v>0</v>
      </c>
      <c r="F127" s="45">
        <v>0</v>
      </c>
      <c r="G127" s="54">
        <v>0</v>
      </c>
      <c r="H127" s="74">
        <v>0.415143899</v>
      </c>
      <c r="I127" s="45">
        <v>0.011792192</v>
      </c>
      <c r="J127" s="45">
        <v>0</v>
      </c>
      <c r="K127" s="45">
        <v>0</v>
      </c>
      <c r="L127" s="54">
        <v>0.126848849</v>
      </c>
      <c r="M127" s="74">
        <v>0</v>
      </c>
      <c r="N127" s="53">
        <v>0</v>
      </c>
      <c r="O127" s="45">
        <v>0</v>
      </c>
      <c r="P127" s="45">
        <v>0</v>
      </c>
      <c r="Q127" s="54">
        <v>0</v>
      </c>
      <c r="R127" s="74">
        <v>0.101207746</v>
      </c>
      <c r="S127" s="45">
        <v>0</v>
      </c>
      <c r="T127" s="45">
        <v>0</v>
      </c>
      <c r="U127" s="45">
        <v>0</v>
      </c>
      <c r="V127" s="54">
        <v>0.338263123</v>
      </c>
      <c r="W127" s="74">
        <v>0</v>
      </c>
      <c r="X127" s="45">
        <v>0</v>
      </c>
      <c r="Y127" s="45">
        <v>0</v>
      </c>
      <c r="Z127" s="45">
        <v>0</v>
      </c>
      <c r="AA127" s="54">
        <v>0</v>
      </c>
      <c r="AB127" s="74">
        <v>0</v>
      </c>
      <c r="AC127" s="45">
        <v>0</v>
      </c>
      <c r="AD127" s="45">
        <v>0</v>
      </c>
      <c r="AE127" s="45">
        <v>0</v>
      </c>
      <c r="AF127" s="54">
        <v>0</v>
      </c>
      <c r="AG127" s="74">
        <v>0</v>
      </c>
      <c r="AH127" s="45">
        <v>0</v>
      </c>
      <c r="AI127" s="45">
        <v>0</v>
      </c>
      <c r="AJ127" s="45">
        <v>0</v>
      </c>
      <c r="AK127" s="54">
        <v>0</v>
      </c>
      <c r="AL127" s="74">
        <v>0</v>
      </c>
      <c r="AM127" s="45">
        <v>0</v>
      </c>
      <c r="AN127" s="45">
        <v>0</v>
      </c>
      <c r="AO127" s="45">
        <v>0</v>
      </c>
      <c r="AP127" s="54">
        <v>0</v>
      </c>
      <c r="AQ127" s="74">
        <v>0</v>
      </c>
      <c r="AR127" s="53">
        <v>0</v>
      </c>
      <c r="AS127" s="45">
        <v>0</v>
      </c>
      <c r="AT127" s="45">
        <v>0</v>
      </c>
      <c r="AU127" s="54">
        <v>0</v>
      </c>
      <c r="AV127" s="74">
        <v>5.951910948</v>
      </c>
      <c r="AW127" s="45">
        <v>2.1786805730000003</v>
      </c>
      <c r="AX127" s="45">
        <v>0</v>
      </c>
      <c r="AY127" s="45">
        <v>0</v>
      </c>
      <c r="AZ127" s="54">
        <v>35.661980716</v>
      </c>
      <c r="BA127" s="74">
        <v>0</v>
      </c>
      <c r="BB127" s="53">
        <v>0</v>
      </c>
      <c r="BC127" s="45">
        <v>0</v>
      </c>
      <c r="BD127" s="45">
        <v>0</v>
      </c>
      <c r="BE127" s="54">
        <v>0</v>
      </c>
      <c r="BF127" s="74">
        <v>1.096575364</v>
      </c>
      <c r="BG127" s="53">
        <v>0.002144852</v>
      </c>
      <c r="BH127" s="45">
        <v>0</v>
      </c>
      <c r="BI127" s="45">
        <v>0</v>
      </c>
      <c r="BJ127" s="54">
        <v>2.808620365</v>
      </c>
      <c r="BK127" s="61">
        <f t="shared" si="17"/>
        <v>54.50706604600001</v>
      </c>
    </row>
    <row r="128" spans="1:63" ht="12.75">
      <c r="A128" s="36"/>
      <c r="B128" s="38" t="s">
        <v>79</v>
      </c>
      <c r="C128" s="82">
        <f>SUM(C122:C127)</f>
        <v>0</v>
      </c>
      <c r="D128" s="82">
        <f>SUM(D122:D127)</f>
        <v>49.522333208999996</v>
      </c>
      <c r="E128" s="82">
        <f aca="true" t="shared" si="18" ref="E128:BI128">SUM(E122:E127)</f>
        <v>0</v>
      </c>
      <c r="F128" s="82">
        <f t="shared" si="18"/>
        <v>0</v>
      </c>
      <c r="G128" s="82">
        <f t="shared" si="18"/>
        <v>0</v>
      </c>
      <c r="H128" s="82">
        <f t="shared" si="18"/>
        <v>4.238588199</v>
      </c>
      <c r="I128" s="82">
        <f t="shared" si="18"/>
        <v>1.033126305</v>
      </c>
      <c r="J128" s="82">
        <f t="shared" si="18"/>
        <v>0</v>
      </c>
      <c r="K128" s="82">
        <f t="shared" si="18"/>
        <v>0</v>
      </c>
      <c r="L128" s="82">
        <f t="shared" si="18"/>
        <v>15.168735661</v>
      </c>
      <c r="M128" s="82">
        <f t="shared" si="18"/>
        <v>0</v>
      </c>
      <c r="N128" s="82">
        <f t="shared" si="18"/>
        <v>0</v>
      </c>
      <c r="O128" s="82">
        <f t="shared" si="18"/>
        <v>0</v>
      </c>
      <c r="P128" s="82">
        <f t="shared" si="18"/>
        <v>0</v>
      </c>
      <c r="Q128" s="82">
        <f t="shared" si="18"/>
        <v>0</v>
      </c>
      <c r="R128" s="82">
        <f t="shared" si="18"/>
        <v>1.21794781</v>
      </c>
      <c r="S128" s="82">
        <f t="shared" si="18"/>
        <v>0</v>
      </c>
      <c r="T128" s="82">
        <f t="shared" si="18"/>
        <v>0</v>
      </c>
      <c r="U128" s="82">
        <f t="shared" si="18"/>
        <v>0</v>
      </c>
      <c r="V128" s="82">
        <f t="shared" si="18"/>
        <v>7.219575831</v>
      </c>
      <c r="W128" s="82">
        <f t="shared" si="18"/>
        <v>0</v>
      </c>
      <c r="X128" s="82">
        <f t="shared" si="18"/>
        <v>0</v>
      </c>
      <c r="Y128" s="82">
        <f t="shared" si="18"/>
        <v>0</v>
      </c>
      <c r="Z128" s="82">
        <f t="shared" si="18"/>
        <v>0</v>
      </c>
      <c r="AA128" s="82">
        <f t="shared" si="18"/>
        <v>0</v>
      </c>
      <c r="AB128" s="82">
        <f t="shared" si="18"/>
        <v>0.034163413999999996</v>
      </c>
      <c r="AC128" s="82">
        <f t="shared" si="18"/>
        <v>0</v>
      </c>
      <c r="AD128" s="82">
        <f t="shared" si="18"/>
        <v>0</v>
      </c>
      <c r="AE128" s="82">
        <f t="shared" si="18"/>
        <v>0</v>
      </c>
      <c r="AF128" s="82">
        <f t="shared" si="18"/>
        <v>0</v>
      </c>
      <c r="AG128" s="82">
        <f t="shared" si="18"/>
        <v>0</v>
      </c>
      <c r="AH128" s="82">
        <f t="shared" si="18"/>
        <v>0</v>
      </c>
      <c r="AI128" s="82">
        <f t="shared" si="18"/>
        <v>0</v>
      </c>
      <c r="AJ128" s="82">
        <f t="shared" si="18"/>
        <v>0</v>
      </c>
      <c r="AK128" s="82">
        <f t="shared" si="18"/>
        <v>0</v>
      </c>
      <c r="AL128" s="82">
        <f t="shared" si="18"/>
        <v>0.042396109999999994</v>
      </c>
      <c r="AM128" s="82">
        <f t="shared" si="18"/>
        <v>0</v>
      </c>
      <c r="AN128" s="82">
        <f t="shared" si="18"/>
        <v>0</v>
      </c>
      <c r="AO128" s="82">
        <f t="shared" si="18"/>
        <v>0</v>
      </c>
      <c r="AP128" s="82">
        <f t="shared" si="18"/>
        <v>0</v>
      </c>
      <c r="AQ128" s="82">
        <f t="shared" si="18"/>
        <v>0</v>
      </c>
      <c r="AR128" s="82">
        <f t="shared" si="18"/>
        <v>23.297321351</v>
      </c>
      <c r="AS128" s="82">
        <f t="shared" si="18"/>
        <v>0</v>
      </c>
      <c r="AT128" s="82">
        <f t="shared" si="18"/>
        <v>0</v>
      </c>
      <c r="AU128" s="82">
        <f t="shared" si="18"/>
        <v>0</v>
      </c>
      <c r="AV128" s="82">
        <f t="shared" si="18"/>
        <v>94.01537929999999</v>
      </c>
      <c r="AW128" s="82">
        <f t="shared" si="18"/>
        <v>50.36542749000001</v>
      </c>
      <c r="AX128" s="82">
        <f t="shared" si="18"/>
        <v>0</v>
      </c>
      <c r="AY128" s="82">
        <f t="shared" si="18"/>
        <v>0</v>
      </c>
      <c r="AZ128" s="82">
        <f t="shared" si="18"/>
        <v>159.96251700800002</v>
      </c>
      <c r="BA128" s="82">
        <f t="shared" si="18"/>
        <v>0</v>
      </c>
      <c r="BB128" s="82">
        <f t="shared" si="18"/>
        <v>0</v>
      </c>
      <c r="BC128" s="82">
        <f t="shared" si="18"/>
        <v>0</v>
      </c>
      <c r="BD128" s="82">
        <f t="shared" si="18"/>
        <v>0</v>
      </c>
      <c r="BE128" s="82">
        <f t="shared" si="18"/>
        <v>0</v>
      </c>
      <c r="BF128" s="82">
        <f t="shared" si="18"/>
        <v>28.55785039</v>
      </c>
      <c r="BG128" s="82">
        <f t="shared" si="18"/>
        <v>2.176714923</v>
      </c>
      <c r="BH128" s="82">
        <f t="shared" si="18"/>
        <v>0</v>
      </c>
      <c r="BI128" s="82">
        <f t="shared" si="18"/>
        <v>0</v>
      </c>
      <c r="BJ128" s="82">
        <f>SUM(BJ122:BJ127)</f>
        <v>7.885455422</v>
      </c>
      <c r="BK128" s="82">
        <f>SUM(BK122:BK127)</f>
        <v>444.73753242300006</v>
      </c>
    </row>
    <row r="129" spans="1:63" ht="4.5" customHeight="1">
      <c r="A129" s="11"/>
      <c r="B129" s="21"/>
      <c r="C129" s="126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8"/>
    </row>
    <row r="130" spans="1:63" ht="12.75">
      <c r="A130" s="36"/>
      <c r="B130" s="85" t="s">
        <v>93</v>
      </c>
      <c r="C130" s="86">
        <f>+C128++C109+C104+C84</f>
        <v>0</v>
      </c>
      <c r="D130" s="71">
        <f>+D128++D109+D104+D84</f>
        <v>1987.238104067</v>
      </c>
      <c r="E130" s="71">
        <f aca="true" t="shared" si="19" ref="E130:BI130">+E128++E109+E104+E84</f>
        <v>0</v>
      </c>
      <c r="F130" s="71">
        <f t="shared" si="19"/>
        <v>0</v>
      </c>
      <c r="G130" s="87">
        <f t="shared" si="19"/>
        <v>0</v>
      </c>
      <c r="H130" s="86">
        <f t="shared" si="19"/>
        <v>231.78445316099996</v>
      </c>
      <c r="I130" s="71">
        <f t="shared" si="19"/>
        <v>6097.196281754</v>
      </c>
      <c r="J130" s="71">
        <f t="shared" si="19"/>
        <v>823.904518015</v>
      </c>
      <c r="K130" s="71">
        <f t="shared" si="19"/>
        <v>198.036497558</v>
      </c>
      <c r="L130" s="87">
        <f t="shared" si="19"/>
        <v>1396.324721875</v>
      </c>
      <c r="M130" s="86">
        <f t="shared" si="19"/>
        <v>0</v>
      </c>
      <c r="N130" s="71">
        <f t="shared" si="19"/>
        <v>0</v>
      </c>
      <c r="O130" s="71">
        <f t="shared" si="19"/>
        <v>0</v>
      </c>
      <c r="P130" s="71">
        <f t="shared" si="19"/>
        <v>0</v>
      </c>
      <c r="Q130" s="87">
        <f t="shared" si="19"/>
        <v>0</v>
      </c>
      <c r="R130" s="86">
        <f t="shared" si="19"/>
        <v>88.04439608</v>
      </c>
      <c r="S130" s="71">
        <f t="shared" si="19"/>
        <v>289.825592727</v>
      </c>
      <c r="T130" s="71">
        <f t="shared" si="19"/>
        <v>37.499031594</v>
      </c>
      <c r="U130" s="71">
        <f t="shared" si="19"/>
        <v>0</v>
      </c>
      <c r="V130" s="87">
        <f t="shared" si="19"/>
        <v>462.279841971</v>
      </c>
      <c r="W130" s="86">
        <f t="shared" si="19"/>
        <v>0</v>
      </c>
      <c r="X130" s="71">
        <f t="shared" si="19"/>
        <v>0</v>
      </c>
      <c r="Y130" s="71">
        <f t="shared" si="19"/>
        <v>0</v>
      </c>
      <c r="Z130" s="71">
        <f t="shared" si="19"/>
        <v>0</v>
      </c>
      <c r="AA130" s="87">
        <f t="shared" si="19"/>
        <v>0</v>
      </c>
      <c r="AB130" s="86">
        <f t="shared" si="19"/>
        <v>2.998648406</v>
      </c>
      <c r="AC130" s="71">
        <f t="shared" si="19"/>
        <v>0.0016371950000000001</v>
      </c>
      <c r="AD130" s="71">
        <f t="shared" si="19"/>
        <v>0</v>
      </c>
      <c r="AE130" s="71">
        <f t="shared" si="19"/>
        <v>0</v>
      </c>
      <c r="AF130" s="87">
        <f t="shared" si="19"/>
        <v>0.6485064629999999</v>
      </c>
      <c r="AG130" s="86">
        <f t="shared" si="19"/>
        <v>0</v>
      </c>
      <c r="AH130" s="71">
        <f t="shared" si="19"/>
        <v>0</v>
      </c>
      <c r="AI130" s="71">
        <f t="shared" si="19"/>
        <v>0</v>
      </c>
      <c r="AJ130" s="71">
        <f t="shared" si="19"/>
        <v>0</v>
      </c>
      <c r="AK130" s="87">
        <f t="shared" si="19"/>
        <v>0</v>
      </c>
      <c r="AL130" s="86">
        <f t="shared" si="19"/>
        <v>1.6885836179999998</v>
      </c>
      <c r="AM130" s="71">
        <f t="shared" si="19"/>
        <v>0</v>
      </c>
      <c r="AN130" s="71">
        <f t="shared" si="19"/>
        <v>0</v>
      </c>
      <c r="AO130" s="71">
        <f t="shared" si="19"/>
        <v>0</v>
      </c>
      <c r="AP130" s="87">
        <f t="shared" si="19"/>
        <v>0.06843582399999999</v>
      </c>
      <c r="AQ130" s="86">
        <f t="shared" si="19"/>
        <v>0</v>
      </c>
      <c r="AR130" s="71">
        <f t="shared" si="19"/>
        <v>203.128025762</v>
      </c>
      <c r="AS130" s="71">
        <f t="shared" si="19"/>
        <v>0</v>
      </c>
      <c r="AT130" s="71">
        <f t="shared" si="19"/>
        <v>0</v>
      </c>
      <c r="AU130" s="87">
        <f t="shared" si="19"/>
        <v>0</v>
      </c>
      <c r="AV130" s="52">
        <f t="shared" si="19"/>
        <v>6796.0930813899995</v>
      </c>
      <c r="AW130" s="71">
        <f t="shared" si="19"/>
        <v>6455.311478834001</v>
      </c>
      <c r="AX130" s="71">
        <f t="shared" si="19"/>
        <v>72.829198476</v>
      </c>
      <c r="AY130" s="71">
        <f t="shared" si="19"/>
        <v>5.437611069</v>
      </c>
      <c r="AZ130" s="89">
        <f t="shared" si="19"/>
        <v>8551.389779161</v>
      </c>
      <c r="BA130" s="86">
        <f t="shared" si="19"/>
        <v>0</v>
      </c>
      <c r="BB130" s="71">
        <f t="shared" si="19"/>
        <v>0</v>
      </c>
      <c r="BC130" s="71">
        <f t="shared" si="19"/>
        <v>0</v>
      </c>
      <c r="BD130" s="71">
        <f t="shared" si="19"/>
        <v>0</v>
      </c>
      <c r="BE130" s="87">
        <f t="shared" si="19"/>
        <v>0</v>
      </c>
      <c r="BF130" s="86">
        <f t="shared" si="19"/>
        <v>2309.149449268</v>
      </c>
      <c r="BG130" s="71">
        <f t="shared" si="19"/>
        <v>557.141071196</v>
      </c>
      <c r="BH130" s="71">
        <f t="shared" si="19"/>
        <v>34.08731563600001</v>
      </c>
      <c r="BI130" s="71">
        <f t="shared" si="19"/>
        <v>0</v>
      </c>
      <c r="BJ130" s="87">
        <f>+BJ128++BJ109+BJ104+BJ84</f>
        <v>1067.0571698300002</v>
      </c>
      <c r="BK130" s="109">
        <f>+BK128+BK109+BK104+BK84</f>
        <v>37669.16343093</v>
      </c>
    </row>
    <row r="131" spans="1:63" ht="4.5" customHeight="1">
      <c r="A131" s="11"/>
      <c r="B131" s="22"/>
      <c r="C131" s="150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51"/>
    </row>
    <row r="132" spans="1:63" ht="14.25" customHeight="1">
      <c r="A132" s="11" t="s">
        <v>5</v>
      </c>
      <c r="B132" s="23" t="s">
        <v>26</v>
      </c>
      <c r="C132" s="150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51"/>
    </row>
    <row r="133" spans="1:63" ht="14.25" customHeight="1">
      <c r="A133" s="32"/>
      <c r="B133" s="28" t="s">
        <v>121</v>
      </c>
      <c r="C133" s="74">
        <v>0</v>
      </c>
      <c r="D133" s="53">
        <v>8.924633048999999</v>
      </c>
      <c r="E133" s="45">
        <v>0</v>
      </c>
      <c r="F133" s="45">
        <v>0</v>
      </c>
      <c r="G133" s="54">
        <v>0</v>
      </c>
      <c r="H133" s="74">
        <v>2.9931373089999997</v>
      </c>
      <c r="I133" s="45">
        <v>1.369251663</v>
      </c>
      <c r="J133" s="45">
        <v>1.1737235480000001</v>
      </c>
      <c r="K133" s="45">
        <v>0</v>
      </c>
      <c r="L133" s="54">
        <v>18.239054192</v>
      </c>
      <c r="M133" s="74">
        <v>0</v>
      </c>
      <c r="N133" s="53">
        <v>0</v>
      </c>
      <c r="O133" s="45">
        <v>0</v>
      </c>
      <c r="P133" s="45">
        <v>0</v>
      </c>
      <c r="Q133" s="54">
        <v>0</v>
      </c>
      <c r="R133" s="74">
        <v>1.665736755</v>
      </c>
      <c r="S133" s="45">
        <v>3.1501374859999998</v>
      </c>
      <c r="T133" s="45">
        <v>13.620191358000001</v>
      </c>
      <c r="U133" s="45">
        <v>0</v>
      </c>
      <c r="V133" s="54">
        <v>3.023040557</v>
      </c>
      <c r="W133" s="74">
        <v>0</v>
      </c>
      <c r="X133" s="45">
        <v>0</v>
      </c>
      <c r="Y133" s="45">
        <v>0</v>
      </c>
      <c r="Z133" s="45">
        <v>0</v>
      </c>
      <c r="AA133" s="54">
        <v>0</v>
      </c>
      <c r="AB133" s="74">
        <v>0.0038986339999999998</v>
      </c>
      <c r="AC133" s="45">
        <v>0</v>
      </c>
      <c r="AD133" s="45">
        <v>0</v>
      </c>
      <c r="AE133" s="45">
        <v>0</v>
      </c>
      <c r="AF133" s="54">
        <v>0.011354946000000001</v>
      </c>
      <c r="AG133" s="74">
        <v>0</v>
      </c>
      <c r="AH133" s="45">
        <v>0</v>
      </c>
      <c r="AI133" s="45">
        <v>0</v>
      </c>
      <c r="AJ133" s="45">
        <v>0</v>
      </c>
      <c r="AK133" s="54">
        <v>0</v>
      </c>
      <c r="AL133" s="74">
        <v>0.004414871</v>
      </c>
      <c r="AM133" s="45">
        <v>0</v>
      </c>
      <c r="AN133" s="45">
        <v>0</v>
      </c>
      <c r="AO133" s="45">
        <v>0</v>
      </c>
      <c r="AP133" s="54">
        <v>0</v>
      </c>
      <c r="AQ133" s="74">
        <v>0</v>
      </c>
      <c r="AR133" s="53">
        <v>0</v>
      </c>
      <c r="AS133" s="45">
        <v>0</v>
      </c>
      <c r="AT133" s="45">
        <v>0</v>
      </c>
      <c r="AU133" s="54">
        <v>0</v>
      </c>
      <c r="AV133" s="74">
        <v>175.56356221800002</v>
      </c>
      <c r="AW133" s="45">
        <v>160.479682009</v>
      </c>
      <c r="AX133" s="45">
        <v>0</v>
      </c>
      <c r="AY133" s="45">
        <v>0</v>
      </c>
      <c r="AZ133" s="54">
        <v>556.196420623</v>
      </c>
      <c r="BA133" s="43">
        <v>0</v>
      </c>
      <c r="BB133" s="44">
        <v>0</v>
      </c>
      <c r="BC133" s="43">
        <v>0</v>
      </c>
      <c r="BD133" s="43">
        <v>0</v>
      </c>
      <c r="BE133" s="48">
        <v>0</v>
      </c>
      <c r="BF133" s="43">
        <v>70.095329991</v>
      </c>
      <c r="BG133" s="44">
        <v>27.271540237</v>
      </c>
      <c r="BH133" s="43">
        <v>0</v>
      </c>
      <c r="BI133" s="43">
        <v>0</v>
      </c>
      <c r="BJ133" s="48">
        <v>105.532965811</v>
      </c>
      <c r="BK133" s="61">
        <f>SUM(C133:BJ133)</f>
        <v>1149.318075257</v>
      </c>
    </row>
    <row r="134" spans="1:63" ht="13.5" thickBot="1">
      <c r="A134" s="40"/>
      <c r="B134" s="88" t="s">
        <v>79</v>
      </c>
      <c r="C134" s="50">
        <f>SUM(C133)</f>
        <v>0</v>
      </c>
      <c r="D134" s="72">
        <f aca="true" t="shared" si="20" ref="D134:BK134">SUM(D133)</f>
        <v>8.924633048999999</v>
      </c>
      <c r="E134" s="72">
        <f t="shared" si="20"/>
        <v>0</v>
      </c>
      <c r="F134" s="72">
        <f t="shared" si="20"/>
        <v>0</v>
      </c>
      <c r="G134" s="69">
        <f t="shared" si="20"/>
        <v>0</v>
      </c>
      <c r="H134" s="50">
        <f t="shared" si="20"/>
        <v>2.9931373089999997</v>
      </c>
      <c r="I134" s="72">
        <f t="shared" si="20"/>
        <v>1.369251663</v>
      </c>
      <c r="J134" s="72">
        <f t="shared" si="20"/>
        <v>1.1737235480000001</v>
      </c>
      <c r="K134" s="72">
        <f t="shared" si="20"/>
        <v>0</v>
      </c>
      <c r="L134" s="69">
        <f t="shared" si="20"/>
        <v>18.239054192</v>
      </c>
      <c r="M134" s="50">
        <f t="shared" si="20"/>
        <v>0</v>
      </c>
      <c r="N134" s="72">
        <f t="shared" si="20"/>
        <v>0</v>
      </c>
      <c r="O134" s="72">
        <f t="shared" si="20"/>
        <v>0</v>
      </c>
      <c r="P134" s="72">
        <f t="shared" si="20"/>
        <v>0</v>
      </c>
      <c r="Q134" s="69">
        <f t="shared" si="20"/>
        <v>0</v>
      </c>
      <c r="R134" s="50">
        <f t="shared" si="20"/>
        <v>1.665736755</v>
      </c>
      <c r="S134" s="72">
        <f t="shared" si="20"/>
        <v>3.1501374859999998</v>
      </c>
      <c r="T134" s="72">
        <f t="shared" si="20"/>
        <v>13.620191358000001</v>
      </c>
      <c r="U134" s="72">
        <f t="shared" si="20"/>
        <v>0</v>
      </c>
      <c r="V134" s="69">
        <f t="shared" si="20"/>
        <v>3.023040557</v>
      </c>
      <c r="W134" s="50">
        <f t="shared" si="20"/>
        <v>0</v>
      </c>
      <c r="X134" s="72">
        <f t="shared" si="20"/>
        <v>0</v>
      </c>
      <c r="Y134" s="72">
        <f t="shared" si="20"/>
        <v>0</v>
      </c>
      <c r="Z134" s="72">
        <f t="shared" si="20"/>
        <v>0</v>
      </c>
      <c r="AA134" s="69">
        <f t="shared" si="20"/>
        <v>0</v>
      </c>
      <c r="AB134" s="50">
        <f t="shared" si="20"/>
        <v>0.0038986339999999998</v>
      </c>
      <c r="AC134" s="72">
        <f t="shared" si="20"/>
        <v>0</v>
      </c>
      <c r="AD134" s="72">
        <f t="shared" si="20"/>
        <v>0</v>
      </c>
      <c r="AE134" s="72">
        <f t="shared" si="20"/>
        <v>0</v>
      </c>
      <c r="AF134" s="69">
        <f t="shared" si="20"/>
        <v>0.011354946000000001</v>
      </c>
      <c r="AG134" s="50">
        <f t="shared" si="20"/>
        <v>0</v>
      </c>
      <c r="AH134" s="72">
        <f t="shared" si="20"/>
        <v>0</v>
      </c>
      <c r="AI134" s="72">
        <f t="shared" si="20"/>
        <v>0</v>
      </c>
      <c r="AJ134" s="72">
        <f t="shared" si="20"/>
        <v>0</v>
      </c>
      <c r="AK134" s="69">
        <f t="shared" si="20"/>
        <v>0</v>
      </c>
      <c r="AL134" s="50">
        <f t="shared" si="20"/>
        <v>0.004414871</v>
      </c>
      <c r="AM134" s="72">
        <f t="shared" si="20"/>
        <v>0</v>
      </c>
      <c r="AN134" s="72">
        <f t="shared" si="20"/>
        <v>0</v>
      </c>
      <c r="AO134" s="72">
        <f t="shared" si="20"/>
        <v>0</v>
      </c>
      <c r="AP134" s="69">
        <f t="shared" si="20"/>
        <v>0</v>
      </c>
      <c r="AQ134" s="50">
        <f t="shared" si="20"/>
        <v>0</v>
      </c>
      <c r="AR134" s="72">
        <f t="shared" si="20"/>
        <v>0</v>
      </c>
      <c r="AS134" s="72">
        <f t="shared" si="20"/>
        <v>0</v>
      </c>
      <c r="AT134" s="72">
        <f t="shared" si="20"/>
        <v>0</v>
      </c>
      <c r="AU134" s="69">
        <f t="shared" si="20"/>
        <v>0</v>
      </c>
      <c r="AV134" s="50">
        <f t="shared" si="20"/>
        <v>175.56356221800002</v>
      </c>
      <c r="AW134" s="72">
        <f t="shared" si="20"/>
        <v>160.479682009</v>
      </c>
      <c r="AX134" s="72">
        <f t="shared" si="20"/>
        <v>0</v>
      </c>
      <c r="AY134" s="72">
        <f t="shared" si="20"/>
        <v>0</v>
      </c>
      <c r="AZ134" s="69">
        <f t="shared" si="20"/>
        <v>556.196420623</v>
      </c>
      <c r="BA134" s="51">
        <f t="shared" si="20"/>
        <v>0</v>
      </c>
      <c r="BB134" s="72">
        <f t="shared" si="20"/>
        <v>0</v>
      </c>
      <c r="BC134" s="72">
        <f t="shared" si="20"/>
        <v>0</v>
      </c>
      <c r="BD134" s="72">
        <f t="shared" si="20"/>
        <v>0</v>
      </c>
      <c r="BE134" s="90">
        <f t="shared" si="20"/>
        <v>0</v>
      </c>
      <c r="BF134" s="50">
        <f t="shared" si="20"/>
        <v>70.095329991</v>
      </c>
      <c r="BG134" s="72">
        <f t="shared" si="20"/>
        <v>27.271540237</v>
      </c>
      <c r="BH134" s="72">
        <f t="shared" si="20"/>
        <v>0</v>
      </c>
      <c r="BI134" s="72">
        <f t="shared" si="20"/>
        <v>0</v>
      </c>
      <c r="BJ134" s="69">
        <f t="shared" si="20"/>
        <v>105.532965811</v>
      </c>
      <c r="BK134" s="70">
        <f t="shared" si="20"/>
        <v>1149.318075257</v>
      </c>
    </row>
    <row r="135" spans="1:63" ht="6" customHeight="1">
      <c r="A135" s="4"/>
      <c r="B135" s="16"/>
      <c r="C135" s="27"/>
      <c r="D135" s="34"/>
      <c r="E135" s="27"/>
      <c r="F135" s="27"/>
      <c r="G135" s="27"/>
      <c r="H135" s="27"/>
      <c r="I135" s="27"/>
      <c r="J135" s="27"/>
      <c r="K135" s="27"/>
      <c r="L135" s="27"/>
      <c r="M135" s="27"/>
      <c r="N135" s="34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34"/>
      <c r="AS135" s="27"/>
      <c r="AT135" s="27"/>
      <c r="AU135" s="27"/>
      <c r="AV135" s="27"/>
      <c r="AW135" s="27"/>
      <c r="AX135" s="27"/>
      <c r="AY135" s="27"/>
      <c r="AZ135" s="27"/>
      <c r="BA135" s="27"/>
      <c r="BB135" s="34"/>
      <c r="BC135" s="27"/>
      <c r="BD135" s="27"/>
      <c r="BE135" s="27"/>
      <c r="BF135" s="27"/>
      <c r="BG135" s="34"/>
      <c r="BH135" s="27"/>
      <c r="BI135" s="27"/>
      <c r="BJ135" s="27"/>
      <c r="BK135" s="30"/>
    </row>
    <row r="136" spans="1:63" ht="12.75">
      <c r="A136" s="4"/>
      <c r="B136" s="4" t="s">
        <v>122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41" t="s">
        <v>123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1:63" ht="12.75">
      <c r="A137" s="4"/>
      <c r="B137" s="4" t="s">
        <v>124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125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3:63" ht="12.75"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126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 t="s">
        <v>181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127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2:63" ht="12.75">
      <c r="B140" s="4" t="s">
        <v>182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128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  <row r="141" spans="2:63" ht="12.75">
      <c r="B141" s="4"/>
      <c r="C141" s="27"/>
      <c r="D141" s="27"/>
      <c r="E141" s="27"/>
      <c r="F141" s="27"/>
      <c r="G141" s="27"/>
      <c r="H141" s="27"/>
      <c r="I141" s="27"/>
      <c r="J141" s="27"/>
      <c r="K141" s="27"/>
      <c r="L141" s="42" t="s">
        <v>129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30"/>
    </row>
  </sheetData>
  <sheetProtection/>
  <mergeCells count="49">
    <mergeCell ref="C129:BK129"/>
    <mergeCell ref="A1:A5"/>
    <mergeCell ref="C107:BK107"/>
    <mergeCell ref="C131:BK131"/>
    <mergeCell ref="C132:BK132"/>
    <mergeCell ref="C111:BK111"/>
    <mergeCell ref="C112:BK112"/>
    <mergeCell ref="C115:BK115"/>
    <mergeCell ref="C119:BK119"/>
    <mergeCell ref="C120:BK120"/>
    <mergeCell ref="C121:BK121"/>
    <mergeCell ref="C88:BK88"/>
    <mergeCell ref="C85:BK85"/>
    <mergeCell ref="C91:BK91"/>
    <mergeCell ref="C105:BK105"/>
    <mergeCell ref="C106:BK106"/>
    <mergeCell ref="C110:BK110"/>
    <mergeCell ref="C1:BK1"/>
    <mergeCell ref="BA3:BJ3"/>
    <mergeCell ref="BK2:BK5"/>
    <mergeCell ref="W3:AF3"/>
    <mergeCell ref="AG3:AP3"/>
    <mergeCell ref="C87:BK87"/>
    <mergeCell ref="M3:V3"/>
    <mergeCell ref="C11:BK11"/>
    <mergeCell ref="C15:BK15"/>
    <mergeCell ref="C68:BK68"/>
    <mergeCell ref="C71:BK71"/>
    <mergeCell ref="C74:BK74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421875" style="0" bestFit="1" customWidth="1"/>
    <col min="12" max="12" width="20.28125" style="0" bestFit="1" customWidth="1"/>
  </cols>
  <sheetData>
    <row r="2" spans="2:12" ht="12.75">
      <c r="B2" s="152" t="s">
        <v>188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ht="12.75">
      <c r="B3" s="152" t="s">
        <v>173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10">
        <v>0</v>
      </c>
      <c r="E5" s="111">
        <v>0.014386756</v>
      </c>
      <c r="F5" s="111">
        <v>0.605980996</v>
      </c>
      <c r="G5" s="111">
        <v>0</v>
      </c>
      <c r="H5" s="111">
        <v>0.007880788</v>
      </c>
      <c r="I5" s="73"/>
      <c r="J5" s="91"/>
      <c r="K5" s="97">
        <f>SUM(D5:J5)</f>
        <v>0.62824854</v>
      </c>
      <c r="L5" s="98">
        <v>0</v>
      </c>
    </row>
    <row r="6" spans="2:12" ht="12.75">
      <c r="B6" s="12">
        <v>2</v>
      </c>
      <c r="C6" s="14" t="s">
        <v>36</v>
      </c>
      <c r="D6" s="111">
        <v>64.176158548</v>
      </c>
      <c r="E6" s="111">
        <v>112.23113398800001</v>
      </c>
      <c r="F6" s="111">
        <v>390.987166157</v>
      </c>
      <c r="G6" s="111">
        <v>21.960300542</v>
      </c>
      <c r="H6" s="111">
        <v>5.081517611</v>
      </c>
      <c r="I6" s="73"/>
      <c r="J6" s="91"/>
      <c r="K6" s="97">
        <f aca="true" t="shared" si="0" ref="K6:K41">SUM(D6:J6)</f>
        <v>594.4362768459999</v>
      </c>
      <c r="L6" s="97">
        <v>13.700890432</v>
      </c>
    </row>
    <row r="7" spans="2:12" ht="12.75">
      <c r="B7" s="12">
        <v>3</v>
      </c>
      <c r="C7" s="13" t="s">
        <v>37</v>
      </c>
      <c r="D7" s="111">
        <v>0.004613041</v>
      </c>
      <c r="E7" s="111">
        <v>0.146544897</v>
      </c>
      <c r="F7" s="111">
        <v>1.202194523</v>
      </c>
      <c r="G7" s="111">
        <v>0.003723866</v>
      </c>
      <c r="H7" s="111">
        <v>0.005393319000000001</v>
      </c>
      <c r="I7" s="73"/>
      <c r="J7" s="91"/>
      <c r="K7" s="97">
        <f t="shared" si="0"/>
        <v>1.362469646</v>
      </c>
      <c r="L7" s="98">
        <v>0</v>
      </c>
    </row>
    <row r="8" spans="2:12" ht="12.75">
      <c r="B8" s="12">
        <v>4</v>
      </c>
      <c r="C8" s="14" t="s">
        <v>38</v>
      </c>
      <c r="D8" s="111">
        <v>12.4825348</v>
      </c>
      <c r="E8" s="111">
        <v>38.223485729000004</v>
      </c>
      <c r="F8" s="111">
        <v>59.451596558999995</v>
      </c>
      <c r="G8" s="111">
        <v>1.137617335</v>
      </c>
      <c r="H8" s="111">
        <v>0.774974741</v>
      </c>
      <c r="I8" s="73"/>
      <c r="J8" s="91"/>
      <c r="K8" s="97">
        <f t="shared" si="0"/>
        <v>112.07020916399999</v>
      </c>
      <c r="L8" s="97">
        <v>12.512932822</v>
      </c>
    </row>
    <row r="9" spans="2:12" ht="12.75">
      <c r="B9" s="12">
        <v>5</v>
      </c>
      <c r="C9" s="14" t="s">
        <v>39</v>
      </c>
      <c r="D9" s="111">
        <v>0.151346736</v>
      </c>
      <c r="E9" s="111">
        <v>33.23126736500001</v>
      </c>
      <c r="F9" s="111">
        <v>95.56572528199999</v>
      </c>
      <c r="G9" s="111">
        <v>3.820442251</v>
      </c>
      <c r="H9" s="111">
        <v>0.712217409</v>
      </c>
      <c r="I9" s="73"/>
      <c r="J9" s="91"/>
      <c r="K9" s="97">
        <f t="shared" si="0"/>
        <v>133.480999043</v>
      </c>
      <c r="L9" s="97">
        <v>3.5020110420000004</v>
      </c>
    </row>
    <row r="10" spans="2:12" ht="12.75">
      <c r="B10" s="12">
        <v>6</v>
      </c>
      <c r="C10" s="14" t="s">
        <v>40</v>
      </c>
      <c r="D10" s="111">
        <v>0.21631087799999998</v>
      </c>
      <c r="E10" s="111">
        <v>31.41953155</v>
      </c>
      <c r="F10" s="111">
        <v>71.87763457300001</v>
      </c>
      <c r="G10" s="111">
        <v>6.085067347</v>
      </c>
      <c r="H10" s="111">
        <v>1.264968176</v>
      </c>
      <c r="I10" s="73"/>
      <c r="J10" s="91"/>
      <c r="K10" s="97">
        <f t="shared" si="0"/>
        <v>110.86351252400001</v>
      </c>
      <c r="L10" s="97">
        <v>6.984125701999999</v>
      </c>
    </row>
    <row r="11" spans="2:12" ht="12.75">
      <c r="B11" s="12">
        <v>7</v>
      </c>
      <c r="C11" s="14" t="s">
        <v>41</v>
      </c>
      <c r="D11" s="111">
        <v>5.234246221</v>
      </c>
      <c r="E11" s="111">
        <v>33.663354176999995</v>
      </c>
      <c r="F11" s="111">
        <v>46.70199984600001</v>
      </c>
      <c r="G11" s="111">
        <v>0.722739872</v>
      </c>
      <c r="H11" s="111">
        <v>0.33472046099999997</v>
      </c>
      <c r="I11" s="73"/>
      <c r="J11" s="91"/>
      <c r="K11" s="97">
        <f t="shared" si="0"/>
        <v>86.65706057700001</v>
      </c>
      <c r="L11" s="97">
        <v>14.907814724000001</v>
      </c>
    </row>
    <row r="12" spans="2:12" ht="12.75">
      <c r="B12" s="12">
        <v>8</v>
      </c>
      <c r="C12" s="13" t="s">
        <v>42</v>
      </c>
      <c r="D12" s="111">
        <v>0.013631722</v>
      </c>
      <c r="E12" s="111">
        <v>0.325169701</v>
      </c>
      <c r="F12" s="111">
        <v>3.997682712</v>
      </c>
      <c r="G12" s="111">
        <v>0.09637989699999999</v>
      </c>
      <c r="H12" s="111">
        <v>0.0047518230000000005</v>
      </c>
      <c r="I12" s="73"/>
      <c r="J12" s="91"/>
      <c r="K12" s="97">
        <f t="shared" si="0"/>
        <v>4.437615855000001</v>
      </c>
      <c r="L12" s="97">
        <v>0.024786054000000002</v>
      </c>
    </row>
    <row r="13" spans="2:12" ht="12.75">
      <c r="B13" s="12">
        <v>9</v>
      </c>
      <c r="C13" s="13" t="s">
        <v>43</v>
      </c>
      <c r="D13" s="111">
        <v>0.132683222</v>
      </c>
      <c r="E13" s="111">
        <v>0.332287558</v>
      </c>
      <c r="F13" s="111">
        <v>3.325770502</v>
      </c>
      <c r="G13" s="111">
        <v>0.06007909300000001</v>
      </c>
      <c r="H13" s="111">
        <v>0.016456373</v>
      </c>
      <c r="I13" s="73"/>
      <c r="J13" s="91"/>
      <c r="K13" s="97">
        <f t="shared" si="0"/>
        <v>3.867276748</v>
      </c>
      <c r="L13" s="98">
        <v>0</v>
      </c>
    </row>
    <row r="14" spans="2:12" ht="12.75">
      <c r="B14" s="12">
        <v>10</v>
      </c>
      <c r="C14" s="14" t="s">
        <v>44</v>
      </c>
      <c r="D14" s="111">
        <v>3.994525425</v>
      </c>
      <c r="E14" s="111">
        <v>94.073368294</v>
      </c>
      <c r="F14" s="111">
        <v>138.120276801</v>
      </c>
      <c r="G14" s="111">
        <v>9.281813034</v>
      </c>
      <c r="H14" s="111">
        <v>2.162604452</v>
      </c>
      <c r="I14" s="73"/>
      <c r="J14" s="91"/>
      <c r="K14" s="97">
        <f t="shared" si="0"/>
        <v>247.63258800600002</v>
      </c>
      <c r="L14" s="97">
        <v>2.907942549</v>
      </c>
    </row>
    <row r="15" spans="2:12" ht="12.75">
      <c r="B15" s="12">
        <v>11</v>
      </c>
      <c r="C15" s="14" t="s">
        <v>45</v>
      </c>
      <c r="D15" s="111">
        <v>428.45169387100003</v>
      </c>
      <c r="E15" s="111">
        <v>465.058083164</v>
      </c>
      <c r="F15" s="111">
        <v>1194.4069262920002</v>
      </c>
      <c r="G15" s="111">
        <v>39.621278396</v>
      </c>
      <c r="H15" s="111">
        <v>18.019656431</v>
      </c>
      <c r="I15" s="73"/>
      <c r="J15" s="91"/>
      <c r="K15" s="97">
        <f t="shared" si="0"/>
        <v>2145.5576381540004</v>
      </c>
      <c r="L15" s="97">
        <v>79.081321648</v>
      </c>
    </row>
    <row r="16" spans="2:12" ht="12.75">
      <c r="B16" s="12">
        <v>12</v>
      </c>
      <c r="C16" s="14" t="s">
        <v>46</v>
      </c>
      <c r="D16" s="111">
        <v>145.796350373</v>
      </c>
      <c r="E16" s="111">
        <v>521.226164301</v>
      </c>
      <c r="F16" s="111">
        <v>356.270422435</v>
      </c>
      <c r="G16" s="111">
        <v>17.158126011</v>
      </c>
      <c r="H16" s="111">
        <v>5.786604781</v>
      </c>
      <c r="I16" s="73"/>
      <c r="J16" s="91"/>
      <c r="K16" s="97">
        <f t="shared" si="0"/>
        <v>1046.2376679010001</v>
      </c>
      <c r="L16" s="97">
        <v>26.023003593000002</v>
      </c>
    </row>
    <row r="17" spans="2:12" ht="12.75">
      <c r="B17" s="12">
        <v>13</v>
      </c>
      <c r="C17" s="14" t="s">
        <v>47</v>
      </c>
      <c r="D17" s="111">
        <v>0.709454099</v>
      </c>
      <c r="E17" s="111">
        <v>3.488091568</v>
      </c>
      <c r="F17" s="111">
        <v>15.404034068999998</v>
      </c>
      <c r="G17" s="111">
        <v>0.435336042</v>
      </c>
      <c r="H17" s="111">
        <v>0.097181302</v>
      </c>
      <c r="I17" s="73"/>
      <c r="J17" s="91"/>
      <c r="K17" s="97">
        <f t="shared" si="0"/>
        <v>20.134097079999997</v>
      </c>
      <c r="L17" s="97">
        <v>0.672190564</v>
      </c>
    </row>
    <row r="18" spans="2:12" ht="12.75">
      <c r="B18" s="12">
        <v>14</v>
      </c>
      <c r="C18" s="14" t="s">
        <v>48</v>
      </c>
      <c r="D18" s="111">
        <v>0.136197251</v>
      </c>
      <c r="E18" s="111">
        <v>1.008384124</v>
      </c>
      <c r="F18" s="111">
        <v>7.405322485</v>
      </c>
      <c r="G18" s="111">
        <v>0.067977869</v>
      </c>
      <c r="H18" s="111">
        <v>0.154186657</v>
      </c>
      <c r="I18" s="73"/>
      <c r="J18" s="91"/>
      <c r="K18" s="97">
        <f t="shared" si="0"/>
        <v>8.772068386</v>
      </c>
      <c r="L18" s="97">
        <v>0.037641646</v>
      </c>
    </row>
    <row r="19" spans="2:12" ht="12.75">
      <c r="B19" s="12">
        <v>15</v>
      </c>
      <c r="C19" s="14" t="s">
        <v>49</v>
      </c>
      <c r="D19" s="111">
        <v>15.482620304</v>
      </c>
      <c r="E19" s="111">
        <v>37.760161802</v>
      </c>
      <c r="F19" s="111">
        <v>95.72652681299999</v>
      </c>
      <c r="G19" s="111">
        <v>2.8398380829999996</v>
      </c>
      <c r="H19" s="111">
        <v>0.878767284</v>
      </c>
      <c r="I19" s="73"/>
      <c r="J19" s="91"/>
      <c r="K19" s="97">
        <f t="shared" si="0"/>
        <v>152.68791428599997</v>
      </c>
      <c r="L19" s="97">
        <v>10.848466054000001</v>
      </c>
    </row>
    <row r="20" spans="2:12" ht="12.75">
      <c r="B20" s="12">
        <v>16</v>
      </c>
      <c r="C20" s="14" t="s">
        <v>50</v>
      </c>
      <c r="D20" s="111">
        <v>455.37035485600006</v>
      </c>
      <c r="E20" s="111">
        <v>1055.1260026199998</v>
      </c>
      <c r="F20" s="111">
        <v>1126.452505001</v>
      </c>
      <c r="G20" s="111">
        <v>31.519896356</v>
      </c>
      <c r="H20" s="111">
        <v>21.494905362</v>
      </c>
      <c r="I20" s="73"/>
      <c r="J20" s="91"/>
      <c r="K20" s="97">
        <f t="shared" si="0"/>
        <v>2689.963664195</v>
      </c>
      <c r="L20" s="97">
        <v>93.530796298</v>
      </c>
    </row>
    <row r="21" spans="2:12" ht="12.75">
      <c r="B21" s="12">
        <v>17</v>
      </c>
      <c r="C21" s="14" t="s">
        <v>51</v>
      </c>
      <c r="D21" s="111">
        <v>29.713208266000002</v>
      </c>
      <c r="E21" s="111">
        <v>93.06299643999999</v>
      </c>
      <c r="F21" s="111">
        <v>199.70776834699998</v>
      </c>
      <c r="G21" s="111">
        <v>3.7236002229999996</v>
      </c>
      <c r="H21" s="111">
        <v>4.957311313</v>
      </c>
      <c r="I21" s="73"/>
      <c r="J21" s="91"/>
      <c r="K21" s="97">
        <f t="shared" si="0"/>
        <v>331.164884589</v>
      </c>
      <c r="L21" s="97">
        <v>17.114342347</v>
      </c>
    </row>
    <row r="22" spans="2:12" ht="12.75">
      <c r="B22" s="12">
        <v>18</v>
      </c>
      <c r="C22" s="13" t="s">
        <v>52</v>
      </c>
      <c r="D22" s="110">
        <v>0</v>
      </c>
      <c r="E22" s="111">
        <v>0.017863846</v>
      </c>
      <c r="F22" s="111">
        <v>0.059265197</v>
      </c>
      <c r="G22" s="110">
        <v>0</v>
      </c>
      <c r="H22" s="111">
        <v>0</v>
      </c>
      <c r="I22" s="73"/>
      <c r="J22" s="91"/>
      <c r="K22" s="97">
        <f t="shared" si="0"/>
        <v>0.077129043</v>
      </c>
      <c r="L22" s="97">
        <v>0.012467105000000001</v>
      </c>
    </row>
    <row r="23" spans="2:12" ht="12.75">
      <c r="B23" s="12">
        <v>19</v>
      </c>
      <c r="C23" s="14" t="s">
        <v>53</v>
      </c>
      <c r="D23" s="111">
        <v>10.402783242</v>
      </c>
      <c r="E23" s="111">
        <v>58.16793170099999</v>
      </c>
      <c r="F23" s="111">
        <v>210.92312397299997</v>
      </c>
      <c r="G23" s="111">
        <v>9.498923653</v>
      </c>
      <c r="H23" s="111">
        <v>3.7450680979999995</v>
      </c>
      <c r="I23" s="73"/>
      <c r="J23" s="91"/>
      <c r="K23" s="97">
        <f t="shared" si="0"/>
        <v>292.73783066699997</v>
      </c>
      <c r="L23" s="97">
        <v>15.856084288999998</v>
      </c>
    </row>
    <row r="24" spans="2:12" ht="12.75">
      <c r="B24" s="12">
        <v>20</v>
      </c>
      <c r="C24" s="14" t="s">
        <v>54</v>
      </c>
      <c r="D24" s="111">
        <v>4004.69465115</v>
      </c>
      <c r="E24" s="111">
        <v>8093.539717594</v>
      </c>
      <c r="F24" s="111">
        <v>6155.518076302</v>
      </c>
      <c r="G24" s="111">
        <v>410.71326082800005</v>
      </c>
      <c r="H24" s="111">
        <v>284.01315603899997</v>
      </c>
      <c r="I24" s="73"/>
      <c r="J24" s="91"/>
      <c r="K24" s="97">
        <f t="shared" si="0"/>
        <v>18948.478861913</v>
      </c>
      <c r="L24" s="97">
        <v>392.2409731</v>
      </c>
    </row>
    <row r="25" spans="2:12" ht="12.75">
      <c r="B25" s="12">
        <v>21</v>
      </c>
      <c r="C25" s="13" t="s">
        <v>55</v>
      </c>
      <c r="D25" s="110">
        <v>0.000780469</v>
      </c>
      <c r="E25" s="111">
        <v>0.842442536</v>
      </c>
      <c r="F25" s="111">
        <v>1.327822161</v>
      </c>
      <c r="G25" s="111">
        <v>0.020555928</v>
      </c>
      <c r="H25" s="111">
        <v>0.028980561</v>
      </c>
      <c r="I25" s="73"/>
      <c r="J25" s="91"/>
      <c r="K25" s="97">
        <f t="shared" si="0"/>
        <v>2.2205816549999997</v>
      </c>
      <c r="L25" s="97">
        <v>0.017317166000000002</v>
      </c>
    </row>
    <row r="26" spans="2:12" ht="12.75">
      <c r="B26" s="12">
        <v>22</v>
      </c>
      <c r="C26" s="14" t="s">
        <v>56</v>
      </c>
      <c r="D26" s="111">
        <v>0.001078484</v>
      </c>
      <c r="E26" s="111">
        <v>1.0537304939999999</v>
      </c>
      <c r="F26" s="111">
        <v>15.336025603</v>
      </c>
      <c r="G26" s="111">
        <v>0.157400298</v>
      </c>
      <c r="H26" s="111">
        <v>0.129838663</v>
      </c>
      <c r="I26" s="73"/>
      <c r="J26" s="91"/>
      <c r="K26" s="97">
        <f t="shared" si="0"/>
        <v>16.678073542</v>
      </c>
      <c r="L26" s="97">
        <v>0.5531428389999999</v>
      </c>
    </row>
    <row r="27" spans="2:12" ht="12.75">
      <c r="B27" s="12">
        <v>23</v>
      </c>
      <c r="C27" s="13" t="s">
        <v>57</v>
      </c>
      <c r="D27" s="110">
        <v>0</v>
      </c>
      <c r="E27" s="110">
        <v>0.011154243</v>
      </c>
      <c r="F27" s="111">
        <v>0.219744306</v>
      </c>
      <c r="G27" s="111">
        <v>0.07492442099999999</v>
      </c>
      <c r="H27" s="111">
        <v>0.007151146000000001</v>
      </c>
      <c r="I27" s="73"/>
      <c r="J27" s="91"/>
      <c r="K27" s="97">
        <f t="shared" si="0"/>
        <v>0.312974116</v>
      </c>
      <c r="L27" s="98">
        <v>0.010830736</v>
      </c>
    </row>
    <row r="28" spans="2:12" ht="12.75">
      <c r="B28" s="12">
        <v>24</v>
      </c>
      <c r="C28" s="13" t="s">
        <v>58</v>
      </c>
      <c r="D28" s="110">
        <v>0</v>
      </c>
      <c r="E28" s="111">
        <v>0.793505088</v>
      </c>
      <c r="F28" s="111">
        <v>1.136359164</v>
      </c>
      <c r="G28" s="111">
        <v>0.000212939</v>
      </c>
      <c r="H28" s="111">
        <v>0.140032257</v>
      </c>
      <c r="I28" s="73"/>
      <c r="J28" s="91"/>
      <c r="K28" s="97">
        <f t="shared" si="0"/>
        <v>2.0701094479999997</v>
      </c>
      <c r="L28" s="97">
        <v>1.218437324</v>
      </c>
    </row>
    <row r="29" spans="2:12" ht="12.75">
      <c r="B29" s="12">
        <v>25</v>
      </c>
      <c r="C29" s="14" t="s">
        <v>59</v>
      </c>
      <c r="D29" s="111">
        <v>189.696881772</v>
      </c>
      <c r="E29" s="111">
        <v>1945.898107744</v>
      </c>
      <c r="F29" s="111">
        <v>1593.796500905</v>
      </c>
      <c r="G29" s="111">
        <v>45.86837965</v>
      </c>
      <c r="H29" s="111">
        <v>44.333067586</v>
      </c>
      <c r="I29" s="73"/>
      <c r="J29" s="91"/>
      <c r="K29" s="97">
        <f t="shared" si="0"/>
        <v>3819.592937657</v>
      </c>
      <c r="L29" s="97">
        <v>103.07538923300001</v>
      </c>
    </row>
    <row r="30" spans="2:12" ht="12.75">
      <c r="B30" s="12">
        <v>26</v>
      </c>
      <c r="C30" s="14" t="s">
        <v>60</v>
      </c>
      <c r="D30" s="111">
        <v>0.541504673</v>
      </c>
      <c r="E30" s="111">
        <v>41.072902381000006</v>
      </c>
      <c r="F30" s="111">
        <v>84.389805041</v>
      </c>
      <c r="G30" s="111">
        <v>1.6125337039999998</v>
      </c>
      <c r="H30" s="111">
        <v>0.930855355</v>
      </c>
      <c r="I30" s="73"/>
      <c r="J30" s="91"/>
      <c r="K30" s="97">
        <f t="shared" si="0"/>
        <v>128.547601154</v>
      </c>
      <c r="L30" s="97">
        <v>4.856482832</v>
      </c>
    </row>
    <row r="31" spans="2:12" ht="12.75">
      <c r="B31" s="12">
        <v>27</v>
      </c>
      <c r="C31" s="14" t="s">
        <v>17</v>
      </c>
      <c r="D31" s="111">
        <v>121.311641607</v>
      </c>
      <c r="E31" s="111">
        <v>410.08192408799994</v>
      </c>
      <c r="F31" s="111">
        <v>536.9360300369999</v>
      </c>
      <c r="G31" s="111">
        <v>24.916536737</v>
      </c>
      <c r="H31" s="111">
        <v>8.455268703</v>
      </c>
      <c r="I31" s="73"/>
      <c r="J31" s="91"/>
      <c r="K31" s="97">
        <f t="shared" si="0"/>
        <v>1101.7014011719998</v>
      </c>
      <c r="L31" s="97">
        <v>30.939253574000002</v>
      </c>
    </row>
    <row r="32" spans="2:12" ht="12.75">
      <c r="B32" s="12">
        <v>28</v>
      </c>
      <c r="C32" s="14" t="s">
        <v>61</v>
      </c>
      <c r="D32" s="111">
        <v>0.362223385</v>
      </c>
      <c r="E32" s="111">
        <v>1.65708717</v>
      </c>
      <c r="F32" s="111">
        <v>11.975213495</v>
      </c>
      <c r="G32" s="111">
        <v>0.516999847</v>
      </c>
      <c r="H32" s="111">
        <v>1.263353246</v>
      </c>
      <c r="I32" s="73"/>
      <c r="J32" s="91"/>
      <c r="K32" s="97">
        <f t="shared" si="0"/>
        <v>15.774877143</v>
      </c>
      <c r="L32" s="97">
        <v>0.693638041</v>
      </c>
    </row>
    <row r="33" spans="2:12" ht="12.75">
      <c r="B33" s="12">
        <v>29</v>
      </c>
      <c r="C33" s="14" t="s">
        <v>62</v>
      </c>
      <c r="D33" s="111">
        <v>26.73201774</v>
      </c>
      <c r="E33" s="111">
        <v>227.761245517</v>
      </c>
      <c r="F33" s="111">
        <v>209.69176037399998</v>
      </c>
      <c r="G33" s="111">
        <v>5.753542628</v>
      </c>
      <c r="H33" s="111">
        <v>2.825157067</v>
      </c>
      <c r="I33" s="73"/>
      <c r="J33" s="91"/>
      <c r="K33" s="97">
        <f t="shared" si="0"/>
        <v>472.763723326</v>
      </c>
      <c r="L33" s="97">
        <v>41.942727297000005</v>
      </c>
    </row>
    <row r="34" spans="2:12" ht="12.75">
      <c r="B34" s="12">
        <v>30</v>
      </c>
      <c r="C34" s="14" t="s">
        <v>63</v>
      </c>
      <c r="D34" s="111">
        <v>24.571541226</v>
      </c>
      <c r="E34" s="111">
        <v>332.761696652</v>
      </c>
      <c r="F34" s="111">
        <v>277.152905688</v>
      </c>
      <c r="G34" s="111">
        <v>7.21879068</v>
      </c>
      <c r="H34" s="111">
        <v>3.794001696</v>
      </c>
      <c r="I34" s="73"/>
      <c r="J34" s="91"/>
      <c r="K34" s="97">
        <f t="shared" si="0"/>
        <v>645.498935942</v>
      </c>
      <c r="L34" s="97">
        <v>21.784101902</v>
      </c>
    </row>
    <row r="35" spans="2:12" ht="12.75">
      <c r="B35" s="12">
        <v>31</v>
      </c>
      <c r="C35" s="13" t="s">
        <v>64</v>
      </c>
      <c r="D35" s="110">
        <v>0</v>
      </c>
      <c r="E35" s="111">
        <v>0.447089565</v>
      </c>
      <c r="F35" s="111">
        <v>1.7386248279999998</v>
      </c>
      <c r="G35" s="111">
        <v>0.00021807800000000002</v>
      </c>
      <c r="H35" s="111">
        <v>0.020349196</v>
      </c>
      <c r="I35" s="73"/>
      <c r="J35" s="91"/>
      <c r="K35" s="97">
        <f t="shared" si="0"/>
        <v>2.2062816670000003</v>
      </c>
      <c r="L35" s="98">
        <v>0</v>
      </c>
    </row>
    <row r="36" spans="2:12" ht="12.75">
      <c r="B36" s="12">
        <v>32</v>
      </c>
      <c r="C36" s="14" t="s">
        <v>65</v>
      </c>
      <c r="D36" s="111">
        <v>173.708469461</v>
      </c>
      <c r="E36" s="111">
        <v>499.45191963</v>
      </c>
      <c r="F36" s="111">
        <v>647.0043002059999</v>
      </c>
      <c r="G36" s="111">
        <v>31.620603735000003</v>
      </c>
      <c r="H36" s="111">
        <v>11.750813689</v>
      </c>
      <c r="I36" s="73"/>
      <c r="J36" s="91"/>
      <c r="K36" s="97">
        <f t="shared" si="0"/>
        <v>1363.5361067210001</v>
      </c>
      <c r="L36" s="97">
        <v>69.939724727</v>
      </c>
    </row>
    <row r="37" spans="2:12" ht="12.75">
      <c r="B37" s="12">
        <v>33</v>
      </c>
      <c r="C37" s="14" t="s">
        <v>180</v>
      </c>
      <c r="D37" s="111">
        <v>0.352460433</v>
      </c>
      <c r="E37" s="111">
        <v>6.126621862</v>
      </c>
      <c r="F37" s="111">
        <v>24.060392524999997</v>
      </c>
      <c r="G37" s="111">
        <v>0.94862527</v>
      </c>
      <c r="H37" s="111">
        <v>0.12673848999999998</v>
      </c>
      <c r="I37" s="73"/>
      <c r="J37" s="91"/>
      <c r="K37" s="97">
        <f t="shared" si="0"/>
        <v>31.61483858</v>
      </c>
      <c r="L37" s="97">
        <v>1.0431834869999999</v>
      </c>
    </row>
    <row r="38" spans="2:12" ht="12.75">
      <c r="B38" s="12">
        <v>34</v>
      </c>
      <c r="C38" s="14" t="s">
        <v>66</v>
      </c>
      <c r="D38" s="111">
        <v>0.0058876760000000005</v>
      </c>
      <c r="E38" s="111">
        <v>0.090678413</v>
      </c>
      <c r="F38" s="111">
        <v>0.9916754409999999</v>
      </c>
      <c r="G38" s="110">
        <v>0</v>
      </c>
      <c r="H38" s="111">
        <v>0.006419584</v>
      </c>
      <c r="I38" s="73"/>
      <c r="J38" s="91"/>
      <c r="K38" s="97">
        <f t="shared" si="0"/>
        <v>1.094661114</v>
      </c>
      <c r="L38" s="98">
        <v>0.010796123</v>
      </c>
    </row>
    <row r="39" spans="2:12" ht="12.75">
      <c r="B39" s="12">
        <v>35</v>
      </c>
      <c r="C39" s="14" t="s">
        <v>67</v>
      </c>
      <c r="D39" s="111">
        <v>171.97819196400002</v>
      </c>
      <c r="E39" s="111">
        <v>466.649759653</v>
      </c>
      <c r="F39" s="111">
        <v>528.175248796</v>
      </c>
      <c r="G39" s="111">
        <v>19.385817208000002</v>
      </c>
      <c r="H39" s="111">
        <v>6.643359603</v>
      </c>
      <c r="I39" s="73"/>
      <c r="J39" s="91"/>
      <c r="K39" s="97">
        <f t="shared" si="0"/>
        <v>1192.8323772239999</v>
      </c>
      <c r="L39" s="97">
        <v>70.715300561</v>
      </c>
    </row>
    <row r="40" spans="2:12" ht="12.75">
      <c r="B40" s="12">
        <v>36</v>
      </c>
      <c r="C40" s="14" t="s">
        <v>68</v>
      </c>
      <c r="D40" s="111">
        <v>0.18076308</v>
      </c>
      <c r="E40" s="111">
        <v>28.279774406</v>
      </c>
      <c r="F40" s="111">
        <v>45.217757125</v>
      </c>
      <c r="G40" s="111">
        <v>1.197664007</v>
      </c>
      <c r="H40" s="111">
        <v>0.396954671</v>
      </c>
      <c r="I40" s="73"/>
      <c r="J40" s="91"/>
      <c r="K40" s="97">
        <f t="shared" si="0"/>
        <v>75.272913289</v>
      </c>
      <c r="L40" s="97">
        <v>7.831904133</v>
      </c>
    </row>
    <row r="41" spans="2:12" ht="12.75">
      <c r="B41" s="12">
        <v>37</v>
      </c>
      <c r="C41" s="14" t="s">
        <v>69</v>
      </c>
      <c r="D41" s="111">
        <v>210.24753411199998</v>
      </c>
      <c r="E41" s="111">
        <v>762.6598034660001</v>
      </c>
      <c r="F41" s="111">
        <v>840.6661563880001</v>
      </c>
      <c r="G41" s="111">
        <v>38.251768709</v>
      </c>
      <c r="H41" s="111">
        <v>14.37286849</v>
      </c>
      <c r="I41" s="73"/>
      <c r="J41" s="91"/>
      <c r="K41" s="97">
        <f t="shared" si="0"/>
        <v>1866.1981311650002</v>
      </c>
      <c r="L41" s="97">
        <v>104.728055313</v>
      </c>
    </row>
    <row r="42" spans="2:12" ht="15">
      <c r="B42" s="15" t="s">
        <v>11</v>
      </c>
      <c r="C42" s="92"/>
      <c r="D42" s="91">
        <f>SUM(D5:D41)</f>
        <v>6096.854340087</v>
      </c>
      <c r="E42" s="91">
        <f aca="true" t="shared" si="1" ref="E42:L42">SUM(E5:E41)</f>
        <v>15397.755370083005</v>
      </c>
      <c r="F42" s="91">
        <f t="shared" si="1"/>
        <v>14993.526320948002</v>
      </c>
      <c r="G42" s="91">
        <f t="shared" si="1"/>
        <v>736.290974537</v>
      </c>
      <c r="H42" s="91">
        <f t="shared" si="1"/>
        <v>444.737532423</v>
      </c>
      <c r="I42" s="91">
        <f t="shared" si="1"/>
        <v>0</v>
      </c>
      <c r="J42" s="91">
        <f t="shared" si="1"/>
        <v>0</v>
      </c>
      <c r="K42" s="91">
        <f t="shared" si="1"/>
        <v>37669.16453807801</v>
      </c>
      <c r="L42" s="91">
        <f t="shared" si="1"/>
        <v>1149.318075257</v>
      </c>
    </row>
    <row r="43" spans="2:6" ht="12.75">
      <c r="B43" t="s">
        <v>85</v>
      </c>
      <c r="F43" s="10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suryaamba1</cp:lastModifiedBy>
  <cp:lastPrinted>2014-03-24T10:58:12Z</cp:lastPrinted>
  <dcterms:created xsi:type="dcterms:W3CDTF">2014-01-06T04:43:23Z</dcterms:created>
  <dcterms:modified xsi:type="dcterms:W3CDTF">2015-08-06T12:58:43Z</dcterms:modified>
  <cp:category/>
  <cp:version/>
  <cp:contentType/>
  <cp:contentStatus/>
</cp:coreProperties>
</file>