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<sst xmlns="http://schemas.openxmlformats.org/spreadsheetml/2006/main" count="224" uniqueCount="189">
  <si>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</si>
  <si>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</si>
  <si>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</si>
  <si>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</si>
  <si>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</si>
  <si>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</si>
  <si>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</si>
  <si>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</si>
  <si>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</si>
  <si>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</si>
  <si>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</si>
  <si>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</si>
  <si>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</si>
  <si>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</si>
  <si>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</si>
  <si>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</si>
  <si>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</si>
  <si>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</si>
  <si>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</si>
  <si>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</si>
  <si>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</si>
  <si>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</si>
  <si>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</si>
  <si>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</si>
  <si>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</si>
  <si>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</si>
  <si>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</si>
  <si>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</si>
  <si>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</si>
  <si>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</si>
  <si>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</si>
  <si>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</si>
  <si>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</si>
  <si>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</si>
  <si>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</si>
  <si>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</si>
  <si>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</si>
  <si>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</si>
  <si>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</si>
  <si>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</si>
  <si>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</si>
  <si>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</si>
  <si>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</si>
  <si>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</si>
  <si>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</si>
  <si>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</si>
  <si>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</si>
  <si>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</si>
  <si>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</si>
  <si>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</si>
  <si>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</si>
  <si>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</si>
  <si>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</si>
  <si>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</si>
  <si>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</si>
  <si>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</si>
  <si>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</si>
  <si>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</si>
  <si>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</si>
  <si>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</si>
  <si>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</si>
  <si>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</si>
  <si>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</si>
  <si>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</si>
  <si>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</si>
  <si>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</si>
  <si>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</si>
  <si>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</si>
  <si>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</si>
  <si>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</si>
  <si>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</si>
  <si>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</si>
  <si>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</si>
  <si>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</si>
  <si>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</si>
  <si>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</si>
  <si>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</si>
  <si>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</si>
  <si>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</si>
  <si>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</si>
  <si>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</si>
  <si>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</si>
  <si>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</si>
  <si>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</si>
  <si>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</si>
  <si>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</si>
  <si>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</si>
  <si>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</si>
  <si>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</si>
  <si>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</si>
  <si>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</si>
  <si>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</si>
  <si>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</si>
  <si>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</si>
  <si>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</si>
  <si>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</si>
  <si>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</si>
  <si>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</si>
  <si>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</si>
  <si>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</si>
  <si>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</si>
  <si>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</si>
  <si>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</si>
  <si>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</si>
  <si>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</si>
  <si>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</si>
  <si>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</si>
  <si>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</si>
  <si>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</si>
  <si>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</si>
  <si>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RGESS FUND - SERIES 1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</si>
  <si>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</si>
  <si>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</si>
  <si>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</si>
  <si>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</si>
  <si>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</si>
  <si>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</si>
  <si>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</si>
  <si>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</si>
  <si>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</si>
  <si>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</si>
  <si>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</si>
  <si>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</si>
  <si>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</si>
  <si>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</si>
  <si>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</si>
  <si>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</si>
  <si>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</si>
  <si>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</si>
  <si>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</si>
  <si>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DAF - S11 - 36M</t>
  </si>
  <si>
    <t>DSPBR DAF - S13 - 35M</t>
  </si>
  <si>
    <t>DSPBR DAF - S14 - 33M</t>
  </si>
  <si>
    <t>DSPBR DAF - S15 - 36M</t>
  </si>
  <si>
    <t>DSPBR DAF - S16 - 36M</t>
  </si>
  <si>
    <t>DSPBR DAF - S17 - 35M</t>
  </si>
  <si>
    <t>DSPBR DAF - S18 - 34M</t>
  </si>
  <si>
    <t>DSPBR DAF - S19 - 36M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</si>
  <si>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</si>
  <si>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</si>
  <si>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</si>
  <si>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</si>
  <si>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</si>
  <si>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</si>
  <si>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</si>
  <si>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</si>
  <si>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</si>
  <si>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</si>
  <si>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</si>
  <si>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</si>
  <si>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</si>
  <si>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</si>
  <si>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S144 - 12M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</si>
  <si>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</si>
  <si>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</si>
  <si>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</si>
  <si>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</si>
  <si>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</si>
  <si>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</si>
  <si>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</si>
  <si>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</si>
  <si>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</si>
  <si>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</si>
  <si>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</si>
  <si>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</si>
  <si>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</si>
  <si>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</si>
  <si>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</si>
  <si>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</si>
  <si>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</si>
  <si>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</si>
  <si>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</si>
  <si>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</si>
  <si>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</si>
  <si>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</si>
  <si>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</si>
  <si>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</si>
  <si>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</si>
  <si>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</si>
  <si>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</si>
  <si>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</si>
  <si>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</si>
  <si>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</si>
  <si>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</si>
  <si>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</si>
  <si>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</si>
  <si>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</si>
  <si>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DSP BlackRock Mutual Fund: Average Assets Under Management (AAUM) as on 30.11.2015 (All figures in Rs. Crore)</t>
  </si>
  <si>
    <t>Table showing State wise /Union Territory wise contribution to AAUM of category of schemes as on 30.11.2015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</si>
</sst>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_(* #,##0.000_);_(* \(#,##0.000\);_(* &quot;-&quot;??_);_(@_)"/>
    <numFmt numFmtId="175" formatCode="0.000"/>
    <numFmt numFmtId="176" formatCode="0.0000"/>
    <numFmt numFmtId="177" formatCode="_(* #,##0.0000_);_(* \(#,##0.0000\);_(* &quot;-&quot;??_);_(@_)"/>
    <numFmt numFmtId="178" formatCode="_(* #,##0.00000_);_(* \(#,##0.00000\);_(* &quot;-&quot;??_);_(@_)"/>
    <numFmt numFmtId="179" formatCode="#,##0.000"/>
    <numFmt numFmtId="180" formatCode="#,##0.0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72" fontId="1" fillId="33" borderId="21" xfId="42" applyNumberFormat="1" applyFont="1" applyFill="1" applyBorder="1" applyAlignment="1">
      <alignment/>
    </xf>
    <xf numFmtId="172" fontId="1" fillId="33" borderId="22" xfId="42" applyNumberFormat="1" applyFont="1" applyFill="1" applyBorder="1" applyAlignment="1">
      <alignment/>
    </xf>
    <xf numFmtId="172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43" fontId="0" fillId="0" borderId="15" xfId="42" applyFont="1" applyFill="1" applyBorder="1" applyAlignment="1">
      <alignment horizontal="center"/>
    </xf>
    <xf numFmtId="172" fontId="1" fillId="33" borderId="16" xfId="42" applyNumberFormat="1" applyFont="1" applyFill="1" applyBorder="1" applyAlignment="1">
      <alignment horizontal="center"/>
    </xf>
    <xf numFmtId="172" fontId="1" fillId="33" borderId="23" xfId="42" applyNumberFormat="1" applyFont="1" applyFill="1" applyBorder="1" applyAlignment="1">
      <alignment horizontal="center"/>
    </xf>
    <xf numFmtId="43" fontId="1" fillId="0" borderId="18" xfId="42" applyFont="1" applyBorder="1" applyAlignment="1">
      <alignment/>
    </xf>
    <xf numFmtId="43" fontId="1" fillId="0" borderId="19" xfId="42" applyFont="1" applyBorder="1" applyAlignment="1">
      <alignment/>
    </xf>
    <xf numFmtId="43" fontId="9" fillId="0" borderId="24" xfId="42" applyFont="1" applyFill="1" applyBorder="1" applyAlignment="1">
      <alignment horizontal="right"/>
    </xf>
    <xf numFmtId="43" fontId="1" fillId="33" borderId="15" xfId="42" applyNumberFormat="1" applyFont="1" applyFill="1" applyBorder="1" applyAlignment="1">
      <alignment/>
    </xf>
    <xf numFmtId="43" fontId="9" fillId="0" borderId="10" xfId="42" applyNumberFormat="1" applyFont="1" applyBorder="1" applyAlignment="1">
      <alignment horizontal="center"/>
    </xf>
    <xf numFmtId="43" fontId="9" fillId="0" borderId="10" xfId="42" applyNumberFormat="1" applyFont="1" applyBorder="1" applyAlignment="1">
      <alignment horizontal="right"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/>
      <protection/>
    </xf>
    <xf numFmtId="2" fontId="6" fillId="0" borderId="33" xfId="56" applyNumberFormat="1" applyFont="1" applyFill="1" applyBorder="1" applyAlignment="1">
      <alignment horizontal="center"/>
      <protection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7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1" xfId="56" applyNumberFormat="1" applyFont="1" applyFill="1" applyBorder="1" applyAlignment="1">
      <alignment horizontal="center" vertical="top" wrapText="1"/>
      <protection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2" fontId="2" fillId="0" borderId="33" xfId="56" applyNumberFormat="1" applyFont="1" applyFill="1" applyBorder="1" applyAlignment="1">
      <alignment horizontal="center" vertical="top" wrapText="1"/>
      <protection/>
    </xf>
    <xf numFmtId="3" fontId="6" fillId="0" borderId="34" xfId="56" applyNumberFormat="1" applyFont="1" applyFill="1" applyBorder="1" applyAlignment="1">
      <alignment vertical="center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3" fontId="6" fillId="0" borderId="36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3" fontId="0" fillId="0" borderId="37" xfId="42" applyFont="1" applyBorder="1" applyAlignment="1">
      <alignment horizontal="center"/>
    </xf>
    <xf numFmtId="43" fontId="0" fillId="0" borderId="38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3" fillId="0" borderId="39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8" width="7.00390625" style="2" customWidth="1"/>
    <col min="19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8.00390625" style="2" customWidth="1"/>
    <col min="51" max="51" width="8.00390625" style="2" bestFit="1" customWidth="1"/>
    <col min="52" max="52" width="9.5742187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10.7109375" style="2" customWidth="1"/>
    <col min="63" max="63" width="13.421875" style="31" customWidth="1"/>
    <col min="64" max="16384" width="9.140625" style="2" customWidth="1"/>
  </cols>
  <sheetData>
    <row r="1" spans="1:256" s="1" customFormat="1" ht="19.5" thickBot="1">
      <c r="A1" s="147" t="s">
        <v>71</v>
      </c>
      <c r="B1" s="128" t="s">
        <v>30</v>
      </c>
      <c r="C1" s="133" t="s">
        <v>187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48"/>
      <c r="B2" s="129"/>
      <c r="C2" s="119" t="s">
        <v>29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/>
      <c r="W2" s="119" t="s">
        <v>27</v>
      </c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1"/>
      <c r="AQ2" s="119" t="s">
        <v>28</v>
      </c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1"/>
      <c r="BK2" s="136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48"/>
      <c r="B3" s="129"/>
      <c r="C3" s="122" t="s">
        <v>12</v>
      </c>
      <c r="D3" s="123"/>
      <c r="E3" s="123"/>
      <c r="F3" s="123"/>
      <c r="G3" s="123"/>
      <c r="H3" s="123"/>
      <c r="I3" s="123"/>
      <c r="J3" s="123"/>
      <c r="K3" s="123"/>
      <c r="L3" s="124"/>
      <c r="M3" s="122" t="s">
        <v>13</v>
      </c>
      <c r="N3" s="123"/>
      <c r="O3" s="123"/>
      <c r="P3" s="123"/>
      <c r="Q3" s="123"/>
      <c r="R3" s="123"/>
      <c r="S3" s="123"/>
      <c r="T3" s="123"/>
      <c r="U3" s="123"/>
      <c r="V3" s="124"/>
      <c r="W3" s="122" t="s">
        <v>12</v>
      </c>
      <c r="X3" s="123"/>
      <c r="Y3" s="123"/>
      <c r="Z3" s="123"/>
      <c r="AA3" s="123"/>
      <c r="AB3" s="123"/>
      <c r="AC3" s="123"/>
      <c r="AD3" s="123"/>
      <c r="AE3" s="123"/>
      <c r="AF3" s="124"/>
      <c r="AG3" s="122" t="s">
        <v>13</v>
      </c>
      <c r="AH3" s="123"/>
      <c r="AI3" s="123"/>
      <c r="AJ3" s="123"/>
      <c r="AK3" s="123"/>
      <c r="AL3" s="123"/>
      <c r="AM3" s="123"/>
      <c r="AN3" s="123"/>
      <c r="AO3" s="123"/>
      <c r="AP3" s="124"/>
      <c r="AQ3" s="122" t="s">
        <v>12</v>
      </c>
      <c r="AR3" s="123"/>
      <c r="AS3" s="123"/>
      <c r="AT3" s="123"/>
      <c r="AU3" s="123"/>
      <c r="AV3" s="123"/>
      <c r="AW3" s="123"/>
      <c r="AX3" s="123"/>
      <c r="AY3" s="123"/>
      <c r="AZ3" s="124"/>
      <c r="BA3" s="122" t="s">
        <v>13</v>
      </c>
      <c r="BB3" s="123"/>
      <c r="BC3" s="123"/>
      <c r="BD3" s="123"/>
      <c r="BE3" s="123"/>
      <c r="BF3" s="123"/>
      <c r="BG3" s="123"/>
      <c r="BH3" s="123"/>
      <c r="BI3" s="123"/>
      <c r="BJ3" s="124"/>
      <c r="BK3" s="137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48"/>
      <c r="B4" s="129"/>
      <c r="C4" s="113" t="s">
        <v>31</v>
      </c>
      <c r="D4" s="114"/>
      <c r="E4" s="114"/>
      <c r="F4" s="114"/>
      <c r="G4" s="115"/>
      <c r="H4" s="116" t="s">
        <v>32</v>
      </c>
      <c r="I4" s="117"/>
      <c r="J4" s="117"/>
      <c r="K4" s="117"/>
      <c r="L4" s="118"/>
      <c r="M4" s="113" t="s">
        <v>31</v>
      </c>
      <c r="N4" s="114"/>
      <c r="O4" s="114"/>
      <c r="P4" s="114"/>
      <c r="Q4" s="115"/>
      <c r="R4" s="116" t="s">
        <v>32</v>
      </c>
      <c r="S4" s="117"/>
      <c r="T4" s="117"/>
      <c r="U4" s="117"/>
      <c r="V4" s="118"/>
      <c r="W4" s="113" t="s">
        <v>31</v>
      </c>
      <c r="X4" s="114"/>
      <c r="Y4" s="114"/>
      <c r="Z4" s="114"/>
      <c r="AA4" s="115"/>
      <c r="AB4" s="116" t="s">
        <v>32</v>
      </c>
      <c r="AC4" s="117"/>
      <c r="AD4" s="117"/>
      <c r="AE4" s="117"/>
      <c r="AF4" s="118"/>
      <c r="AG4" s="113" t="s">
        <v>31</v>
      </c>
      <c r="AH4" s="114"/>
      <c r="AI4" s="114"/>
      <c r="AJ4" s="114"/>
      <c r="AK4" s="115"/>
      <c r="AL4" s="116" t="s">
        <v>32</v>
      </c>
      <c r="AM4" s="117"/>
      <c r="AN4" s="117"/>
      <c r="AO4" s="117"/>
      <c r="AP4" s="118"/>
      <c r="AQ4" s="113" t="s">
        <v>31</v>
      </c>
      <c r="AR4" s="114"/>
      <c r="AS4" s="114"/>
      <c r="AT4" s="114"/>
      <c r="AU4" s="115"/>
      <c r="AV4" s="116" t="s">
        <v>32</v>
      </c>
      <c r="AW4" s="117"/>
      <c r="AX4" s="117"/>
      <c r="AY4" s="117"/>
      <c r="AZ4" s="118"/>
      <c r="BA4" s="113" t="s">
        <v>31</v>
      </c>
      <c r="BB4" s="114"/>
      <c r="BC4" s="114"/>
      <c r="BD4" s="114"/>
      <c r="BE4" s="115"/>
      <c r="BF4" s="116" t="s">
        <v>32</v>
      </c>
      <c r="BG4" s="117"/>
      <c r="BH4" s="117"/>
      <c r="BI4" s="117"/>
      <c r="BJ4" s="118"/>
      <c r="BK4" s="137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48"/>
      <c r="B5" s="129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8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30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2"/>
    </row>
    <row r="7" spans="1:63" ht="12.75">
      <c r="A7" s="11" t="s">
        <v>72</v>
      </c>
      <c r="B7" s="18" t="s">
        <v>14</v>
      </c>
      <c r="C7" s="130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2"/>
    </row>
    <row r="8" spans="1:63" ht="12.75">
      <c r="A8" s="11"/>
      <c r="B8" s="47" t="s">
        <v>94</v>
      </c>
      <c r="C8" s="45">
        <v>0</v>
      </c>
      <c r="D8" s="53">
        <v>685.601245401</v>
      </c>
      <c r="E8" s="45">
        <v>0</v>
      </c>
      <c r="F8" s="45">
        <v>0</v>
      </c>
      <c r="G8" s="45">
        <v>0</v>
      </c>
      <c r="H8" s="45">
        <v>6.811443399</v>
      </c>
      <c r="I8" s="45">
        <v>1699.602107198</v>
      </c>
      <c r="J8" s="45">
        <v>495.243651129</v>
      </c>
      <c r="K8" s="45">
        <v>44.95086487</v>
      </c>
      <c r="L8" s="45">
        <v>212.198502964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3.1344386170000003</v>
      </c>
      <c r="S8" s="45">
        <v>41.649645216</v>
      </c>
      <c r="T8" s="45">
        <v>10.98637053</v>
      </c>
      <c r="U8" s="45">
        <v>0</v>
      </c>
      <c r="V8" s="45">
        <v>7.298421210999999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0.001266281</v>
      </c>
      <c r="AC8" s="45">
        <v>1.8543333329999998</v>
      </c>
      <c r="AD8" s="45">
        <v>0</v>
      </c>
      <c r="AE8" s="45">
        <v>0</v>
      </c>
      <c r="AF8" s="45">
        <v>0.015971684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2.874747692</v>
      </c>
      <c r="AS8" s="45">
        <v>0</v>
      </c>
      <c r="AT8" s="45">
        <v>0</v>
      </c>
      <c r="AU8" s="45">
        <v>0</v>
      </c>
      <c r="AV8" s="45">
        <v>25.845155583</v>
      </c>
      <c r="AW8" s="45">
        <v>1065.664073286</v>
      </c>
      <c r="AX8" s="45">
        <v>46.4477846</v>
      </c>
      <c r="AY8" s="45">
        <v>0</v>
      </c>
      <c r="AZ8" s="45">
        <v>163.83118868900002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8.130167558</v>
      </c>
      <c r="BG8" s="53">
        <v>60.954337979</v>
      </c>
      <c r="BH8" s="45">
        <v>3.318954226</v>
      </c>
      <c r="BI8" s="45">
        <v>0</v>
      </c>
      <c r="BJ8" s="45">
        <v>14.279001393</v>
      </c>
      <c r="BK8" s="91">
        <f>SUM(C8:BJ8)</f>
        <v>4600.693672838998</v>
      </c>
    </row>
    <row r="9" spans="1:63" ht="12.75">
      <c r="A9" s="11"/>
      <c r="B9" s="47" t="s">
        <v>96</v>
      </c>
      <c r="C9" s="45">
        <v>0</v>
      </c>
      <c r="D9" s="53">
        <v>0.541217902</v>
      </c>
      <c r="E9" s="45">
        <v>0</v>
      </c>
      <c r="F9" s="45">
        <v>0</v>
      </c>
      <c r="G9" s="54">
        <v>0</v>
      </c>
      <c r="H9" s="55">
        <v>0.635468301</v>
      </c>
      <c r="I9" s="45">
        <v>0</v>
      </c>
      <c r="J9" s="45">
        <v>0</v>
      </c>
      <c r="K9" s="56">
        <v>0</v>
      </c>
      <c r="L9" s="54">
        <v>1.31405131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0.181228697</v>
      </c>
      <c r="S9" s="45">
        <v>0</v>
      </c>
      <c r="T9" s="45">
        <v>0</v>
      </c>
      <c r="U9" s="45">
        <v>0</v>
      </c>
      <c r="V9" s="54">
        <v>0.008237374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2.3679166960000004</v>
      </c>
      <c r="AW9" s="45">
        <v>2.373058484</v>
      </c>
      <c r="AX9" s="45">
        <v>0</v>
      </c>
      <c r="AY9" s="56">
        <v>0</v>
      </c>
      <c r="AZ9" s="54">
        <v>10.611805124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0.483778377</v>
      </c>
      <c r="BG9" s="53">
        <v>1.042637992</v>
      </c>
      <c r="BH9" s="45">
        <v>0</v>
      </c>
      <c r="BI9" s="45">
        <v>0</v>
      </c>
      <c r="BJ9" s="45">
        <v>0.415782629</v>
      </c>
      <c r="BK9" s="91">
        <f>SUM(C9:BJ9)</f>
        <v>19.975182886</v>
      </c>
    </row>
    <row r="10" spans="1:63" ht="12.75">
      <c r="A10" s="36"/>
      <c r="B10" s="37" t="s">
        <v>81</v>
      </c>
      <c r="C10" s="92">
        <f>SUM(C8:C9)</f>
        <v>0</v>
      </c>
      <c r="D10" s="92">
        <f aca="true" t="shared" si="0" ref="D10:BK10">SUM(D8:D9)</f>
        <v>686.142463303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7.446911699999999</v>
      </c>
      <c r="I10" s="92">
        <f t="shared" si="0"/>
        <v>1699.602107198</v>
      </c>
      <c r="J10" s="92">
        <f t="shared" si="0"/>
        <v>495.243651129</v>
      </c>
      <c r="K10" s="92">
        <f t="shared" si="0"/>
        <v>44.95086487</v>
      </c>
      <c r="L10" s="92">
        <f t="shared" si="0"/>
        <v>213.512554274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3.315667314</v>
      </c>
      <c r="S10" s="92">
        <f t="shared" si="0"/>
        <v>41.649645216</v>
      </c>
      <c r="T10" s="92">
        <f t="shared" si="0"/>
        <v>10.98637053</v>
      </c>
      <c r="U10" s="92">
        <f t="shared" si="0"/>
        <v>0</v>
      </c>
      <c r="V10" s="92">
        <f t="shared" si="0"/>
        <v>7.306658584999999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0.001266281</v>
      </c>
      <c r="AC10" s="92">
        <f t="shared" si="0"/>
        <v>1.8543333329999998</v>
      </c>
      <c r="AD10" s="92">
        <f t="shared" si="0"/>
        <v>0</v>
      </c>
      <c r="AE10" s="92">
        <f t="shared" si="0"/>
        <v>0</v>
      </c>
      <c r="AF10" s="92">
        <f t="shared" si="0"/>
        <v>0.015971684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</v>
      </c>
      <c r="AQ10" s="92">
        <f t="shared" si="0"/>
        <v>0</v>
      </c>
      <c r="AR10" s="92">
        <f t="shared" si="0"/>
        <v>2.874747692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28.213072279000002</v>
      </c>
      <c r="AW10" s="92">
        <f t="shared" si="0"/>
        <v>1068.03713177</v>
      </c>
      <c r="AX10" s="92">
        <f t="shared" si="0"/>
        <v>46.4477846</v>
      </c>
      <c r="AY10" s="92">
        <f t="shared" si="0"/>
        <v>0</v>
      </c>
      <c r="AZ10" s="92">
        <f t="shared" si="0"/>
        <v>174.44299381300002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8.613945935</v>
      </c>
      <c r="BG10" s="92">
        <f t="shared" si="0"/>
        <v>61.996975971000005</v>
      </c>
      <c r="BH10" s="92">
        <f t="shared" si="0"/>
        <v>3.318954226</v>
      </c>
      <c r="BI10" s="92">
        <f t="shared" si="0"/>
        <v>0</v>
      </c>
      <c r="BJ10" s="92">
        <f t="shared" si="0"/>
        <v>14.694784022</v>
      </c>
      <c r="BK10" s="92">
        <f t="shared" si="0"/>
        <v>4620.668855724998</v>
      </c>
    </row>
    <row r="11" spans="1:63" ht="12.75">
      <c r="A11" s="11" t="s">
        <v>73</v>
      </c>
      <c r="B11" s="18" t="s">
        <v>3</v>
      </c>
      <c r="C11" s="125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7"/>
    </row>
    <row r="12" spans="1:63" ht="12.75">
      <c r="A12" s="11"/>
      <c r="B12" s="46" t="s">
        <v>95</v>
      </c>
      <c r="C12" s="45">
        <v>0</v>
      </c>
      <c r="D12" s="53">
        <v>210.800999332</v>
      </c>
      <c r="E12" s="45">
        <v>0</v>
      </c>
      <c r="F12" s="45">
        <v>0</v>
      </c>
      <c r="G12" s="54">
        <v>0</v>
      </c>
      <c r="H12" s="55">
        <v>0.5540664230000001</v>
      </c>
      <c r="I12" s="45">
        <v>11.095237157000001</v>
      </c>
      <c r="J12" s="45">
        <v>0</v>
      </c>
      <c r="K12" s="56">
        <v>51.617179813999996</v>
      </c>
      <c r="L12" s="54">
        <v>78.183555981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0.29237708199999995</v>
      </c>
      <c r="S12" s="45">
        <v>0</v>
      </c>
      <c r="T12" s="45">
        <v>0</v>
      </c>
      <c r="U12" s="45">
        <v>0</v>
      </c>
      <c r="V12" s="54">
        <v>0.008333021000000001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23.956207042</v>
      </c>
      <c r="AS12" s="45">
        <v>0</v>
      </c>
      <c r="AT12" s="56">
        <v>0</v>
      </c>
      <c r="AU12" s="54">
        <v>0</v>
      </c>
      <c r="AV12" s="55">
        <v>3.3483178330000003</v>
      </c>
      <c r="AW12" s="45">
        <v>46.375853405</v>
      </c>
      <c r="AX12" s="45">
        <v>0</v>
      </c>
      <c r="AY12" s="56">
        <v>0</v>
      </c>
      <c r="AZ12" s="54">
        <v>53.581816569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0.8041311879999999</v>
      </c>
      <c r="BG12" s="53">
        <v>0.33056301000000005</v>
      </c>
      <c r="BH12" s="45">
        <v>0</v>
      </c>
      <c r="BI12" s="45">
        <v>0</v>
      </c>
      <c r="BJ12" s="45">
        <v>4.340878261</v>
      </c>
      <c r="BK12" s="91">
        <f>SUM(C12:BJ12)</f>
        <v>485.28951611799994</v>
      </c>
    </row>
    <row r="13" spans="1:63" ht="12.75">
      <c r="A13" s="11"/>
      <c r="B13" s="47" t="s">
        <v>174</v>
      </c>
      <c r="C13" s="45">
        <v>0</v>
      </c>
      <c r="D13" s="53">
        <v>32.462584566000004</v>
      </c>
      <c r="E13" s="45">
        <v>0</v>
      </c>
      <c r="F13" s="45">
        <v>0</v>
      </c>
      <c r="G13" s="54">
        <v>0</v>
      </c>
      <c r="H13" s="55">
        <v>0.190077842</v>
      </c>
      <c r="I13" s="45">
        <v>5.660685904999999</v>
      </c>
      <c r="J13" s="45">
        <v>0</v>
      </c>
      <c r="K13" s="56">
        <v>0</v>
      </c>
      <c r="L13" s="54">
        <v>7.248562998000001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0.026280120999999997</v>
      </c>
      <c r="S13" s="45">
        <v>0</v>
      </c>
      <c r="T13" s="45">
        <v>0</v>
      </c>
      <c r="U13" s="45">
        <v>0</v>
      </c>
      <c r="V13" s="54">
        <v>0.006014419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0.5222868990000001</v>
      </c>
      <c r="AW13" s="45">
        <v>2.471438181</v>
      </c>
      <c r="AX13" s="45">
        <v>0</v>
      </c>
      <c r="AY13" s="56">
        <v>0</v>
      </c>
      <c r="AZ13" s="54">
        <v>1.100976425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0.015104738000000001</v>
      </c>
      <c r="BG13" s="53">
        <v>0</v>
      </c>
      <c r="BH13" s="45">
        <v>0</v>
      </c>
      <c r="BI13" s="45">
        <v>0</v>
      </c>
      <c r="BJ13" s="45">
        <v>0.000414207</v>
      </c>
      <c r="BK13" s="91">
        <f>SUM(C13:BJ13)</f>
        <v>49.704426301</v>
      </c>
    </row>
    <row r="14" spans="1:63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243.263583898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0.7441442650000001</v>
      </c>
      <c r="I14" s="93">
        <f t="shared" si="1"/>
        <v>16.755923062</v>
      </c>
      <c r="J14" s="93">
        <f t="shared" si="1"/>
        <v>0</v>
      </c>
      <c r="K14" s="93">
        <f t="shared" si="1"/>
        <v>51.617179813999996</v>
      </c>
      <c r="L14" s="93">
        <f t="shared" si="1"/>
        <v>85.432118979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0.31865720299999994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0.014347440000000001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23.956207042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3.8706047320000003</v>
      </c>
      <c r="AW14" s="93">
        <f t="shared" si="2"/>
        <v>48.847291586</v>
      </c>
      <c r="AX14" s="93">
        <f t="shared" si="2"/>
        <v>0</v>
      </c>
      <c r="AY14" s="93">
        <f t="shared" si="2"/>
        <v>0</v>
      </c>
      <c r="AZ14" s="93">
        <f t="shared" si="2"/>
        <v>54.682792993999996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0.819235926</v>
      </c>
      <c r="BG14" s="93">
        <f t="shared" si="2"/>
        <v>0.33056301000000005</v>
      </c>
      <c r="BH14" s="93">
        <f t="shared" si="2"/>
        <v>0</v>
      </c>
      <c r="BI14" s="93">
        <f t="shared" si="2"/>
        <v>0</v>
      </c>
      <c r="BJ14" s="93">
        <f t="shared" si="2"/>
        <v>4.341292468000001</v>
      </c>
      <c r="BK14" s="93">
        <f t="shared" si="2"/>
        <v>534.993942419</v>
      </c>
    </row>
    <row r="15" spans="1:63" ht="12.75">
      <c r="A15" s="11" t="s">
        <v>74</v>
      </c>
      <c r="B15" s="18" t="s">
        <v>10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42"/>
    </row>
    <row r="16" spans="1:63" ht="12.75">
      <c r="A16" s="97"/>
      <c r="B16" s="3" t="s">
        <v>130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0.200337752</v>
      </c>
      <c r="I16" s="45">
        <v>0</v>
      </c>
      <c r="J16" s="45">
        <v>0</v>
      </c>
      <c r="K16" s="45">
        <v>0</v>
      </c>
      <c r="L16" s="54">
        <v>1.1019218880000001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0.044672509</v>
      </c>
      <c r="S16" s="45">
        <v>0</v>
      </c>
      <c r="T16" s="45">
        <v>0</v>
      </c>
      <c r="U16" s="45">
        <v>0</v>
      </c>
      <c r="V16" s="54">
        <v>0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0.0025508279999999998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21.239483635000003</v>
      </c>
      <c r="AW16" s="45">
        <v>13.082824188</v>
      </c>
      <c r="AX16" s="45">
        <v>0</v>
      </c>
      <c r="AY16" s="45">
        <v>0</v>
      </c>
      <c r="AZ16" s="54">
        <v>82.859851394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5.086524514000001</v>
      </c>
      <c r="BG16" s="53">
        <v>3.281564251</v>
      </c>
      <c r="BH16" s="45">
        <v>0</v>
      </c>
      <c r="BI16" s="45">
        <v>0</v>
      </c>
      <c r="BJ16" s="56">
        <v>7.435355187</v>
      </c>
      <c r="BK16" s="61">
        <f aca="true" t="shared" si="3" ref="BK16:BK63">SUM(C16:BJ16)</f>
        <v>134.335086146</v>
      </c>
    </row>
    <row r="17" spans="1:63" ht="12.75">
      <c r="A17" s="97"/>
      <c r="B17" s="3" t="s">
        <v>131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0.065126112</v>
      </c>
      <c r="I17" s="45">
        <v>0</v>
      </c>
      <c r="J17" s="45">
        <v>0</v>
      </c>
      <c r="K17" s="45">
        <v>0</v>
      </c>
      <c r="L17" s="54">
        <v>0.072525456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0.010535971</v>
      </c>
      <c r="S17" s="45">
        <v>0</v>
      </c>
      <c r="T17" s="45">
        <v>0</v>
      </c>
      <c r="U17" s="45">
        <v>0</v>
      </c>
      <c r="V17" s="54">
        <v>0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10.161031353999999</v>
      </c>
      <c r="AW17" s="45">
        <v>10.274157613</v>
      </c>
      <c r="AX17" s="45">
        <v>0</v>
      </c>
      <c r="AY17" s="45">
        <v>0</v>
      </c>
      <c r="AZ17" s="54">
        <v>57.647650722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2.08208316</v>
      </c>
      <c r="BG17" s="53">
        <v>0</v>
      </c>
      <c r="BH17" s="45">
        <v>0</v>
      </c>
      <c r="BI17" s="45">
        <v>0</v>
      </c>
      <c r="BJ17" s="56">
        <v>4.862276356000001</v>
      </c>
      <c r="BK17" s="61">
        <f t="shared" si="3"/>
        <v>85.175386744</v>
      </c>
    </row>
    <row r="18" spans="1:63" ht="12.75">
      <c r="A18" s="97"/>
      <c r="B18" s="3" t="s">
        <v>132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0.12938571999999998</v>
      </c>
      <c r="I18" s="45">
        <v>0</v>
      </c>
      <c r="J18" s="45">
        <v>0</v>
      </c>
      <c r="K18" s="45">
        <v>0</v>
      </c>
      <c r="L18" s="54">
        <v>0.3950709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0.010535224999999999</v>
      </c>
      <c r="S18" s="45">
        <v>0</v>
      </c>
      <c r="T18" s="45">
        <v>0</v>
      </c>
      <c r="U18" s="45">
        <v>0</v>
      </c>
      <c r="V18" s="54">
        <v>0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13.315707134</v>
      </c>
      <c r="AW18" s="45">
        <v>3.137986658</v>
      </c>
      <c r="AX18" s="45">
        <v>0</v>
      </c>
      <c r="AY18" s="45">
        <v>0</v>
      </c>
      <c r="AZ18" s="54">
        <v>55.314354298000005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2.89813804</v>
      </c>
      <c r="BG18" s="53">
        <v>1.625293334</v>
      </c>
      <c r="BH18" s="45">
        <v>0</v>
      </c>
      <c r="BI18" s="45">
        <v>0</v>
      </c>
      <c r="BJ18" s="56">
        <v>7.567012406</v>
      </c>
      <c r="BK18" s="61">
        <f t="shared" si="3"/>
        <v>84.39348371500002</v>
      </c>
    </row>
    <row r="19" spans="1:63" ht="12.75">
      <c r="A19" s="97"/>
      <c r="B19" s="3" t="s">
        <v>133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0.176770858</v>
      </c>
      <c r="I19" s="45">
        <v>0</v>
      </c>
      <c r="J19" s="45">
        <v>0</v>
      </c>
      <c r="K19" s="45">
        <v>0</v>
      </c>
      <c r="L19" s="54">
        <v>0.089938351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0.062117009</v>
      </c>
      <c r="S19" s="45">
        <v>0</v>
      </c>
      <c r="T19" s="45">
        <v>0</v>
      </c>
      <c r="U19" s="45">
        <v>0</v>
      </c>
      <c r="V19" s="54">
        <v>0.259668486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17.614060084000002</v>
      </c>
      <c r="AW19" s="45">
        <v>2.532938463</v>
      </c>
      <c r="AX19" s="45">
        <v>0</v>
      </c>
      <c r="AY19" s="45">
        <v>0</v>
      </c>
      <c r="AZ19" s="54">
        <v>53.77987643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5.252061319</v>
      </c>
      <c r="BG19" s="53">
        <v>0.14684551599999998</v>
      </c>
      <c r="BH19" s="45">
        <v>0</v>
      </c>
      <c r="BI19" s="45">
        <v>0</v>
      </c>
      <c r="BJ19" s="56">
        <v>8.250879863</v>
      </c>
      <c r="BK19" s="61">
        <f t="shared" si="3"/>
        <v>88.16515637900001</v>
      </c>
    </row>
    <row r="20" spans="1:63" ht="12.75">
      <c r="A20" s="97"/>
      <c r="B20" s="3" t="s">
        <v>134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0.088901645</v>
      </c>
      <c r="I20" s="45">
        <v>0</v>
      </c>
      <c r="J20" s="45">
        <v>0</v>
      </c>
      <c r="K20" s="45">
        <v>0</v>
      </c>
      <c r="L20" s="54">
        <v>0.0013054569999999999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0.003263644</v>
      </c>
      <c r="S20" s="45">
        <v>0</v>
      </c>
      <c r="T20" s="45">
        <v>0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16.885865704999997</v>
      </c>
      <c r="AW20" s="45">
        <v>4.781225362</v>
      </c>
      <c r="AX20" s="45">
        <v>0</v>
      </c>
      <c r="AY20" s="45">
        <v>0</v>
      </c>
      <c r="AZ20" s="54">
        <v>62.28060186700001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3.706827961</v>
      </c>
      <c r="BG20" s="53">
        <v>0.258021134</v>
      </c>
      <c r="BH20" s="45">
        <v>0</v>
      </c>
      <c r="BI20" s="45">
        <v>0</v>
      </c>
      <c r="BJ20" s="56">
        <v>7.824782895</v>
      </c>
      <c r="BK20" s="61">
        <f t="shared" si="3"/>
        <v>95.83079567000001</v>
      </c>
    </row>
    <row r="21" spans="1:63" ht="12.75">
      <c r="A21" s="97"/>
      <c r="B21" s="3" t="s">
        <v>135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0.078250561</v>
      </c>
      <c r="I21" s="45">
        <v>0</v>
      </c>
      <c r="J21" s="45">
        <v>0</v>
      </c>
      <c r="K21" s="45">
        <v>0</v>
      </c>
      <c r="L21" s="54">
        <v>0.155125351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0.032737765999999995</v>
      </c>
      <c r="S21" s="45">
        <v>0</v>
      </c>
      <c r="T21" s="45">
        <v>0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10.452957007</v>
      </c>
      <c r="AW21" s="45">
        <v>1.182924365</v>
      </c>
      <c r="AX21" s="45">
        <v>0</v>
      </c>
      <c r="AY21" s="45">
        <v>0</v>
      </c>
      <c r="AZ21" s="54">
        <v>38.268629235000006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2.137602188</v>
      </c>
      <c r="BG21" s="53">
        <v>1.770791967</v>
      </c>
      <c r="BH21" s="45">
        <v>0</v>
      </c>
      <c r="BI21" s="45">
        <v>0</v>
      </c>
      <c r="BJ21" s="56">
        <v>3.1252550660000002</v>
      </c>
      <c r="BK21" s="61">
        <f t="shared" si="3"/>
        <v>57.20427350600001</v>
      </c>
    </row>
    <row r="22" spans="1:63" ht="12.75">
      <c r="A22" s="97"/>
      <c r="B22" s="3" t="s">
        <v>136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0.15290194000000001</v>
      </c>
      <c r="I22" s="45">
        <v>0</v>
      </c>
      <c r="J22" s="45">
        <v>0</v>
      </c>
      <c r="K22" s="45">
        <v>0</v>
      </c>
      <c r="L22" s="54">
        <v>0.9721860800000001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0.078986176</v>
      </c>
      <c r="S22" s="45">
        <v>0</v>
      </c>
      <c r="T22" s="45">
        <v>0</v>
      </c>
      <c r="U22" s="45">
        <v>0</v>
      </c>
      <c r="V22" s="54">
        <v>0.026496959999999996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0.003121458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12.953320676</v>
      </c>
      <c r="AW22" s="45">
        <v>3.7841156090000005</v>
      </c>
      <c r="AX22" s="45">
        <v>0</v>
      </c>
      <c r="AY22" s="45">
        <v>0</v>
      </c>
      <c r="AZ22" s="54">
        <v>43.721601899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2.9897829910000002</v>
      </c>
      <c r="BG22" s="53">
        <v>1.648537618</v>
      </c>
      <c r="BH22" s="45">
        <v>0</v>
      </c>
      <c r="BI22" s="45">
        <v>0</v>
      </c>
      <c r="BJ22" s="56">
        <v>4.777952797</v>
      </c>
      <c r="BK22" s="61">
        <f t="shared" si="3"/>
        <v>71.109004204</v>
      </c>
    </row>
    <row r="23" spans="1:63" ht="12.75">
      <c r="A23" s="97"/>
      <c r="B23" s="3" t="s">
        <v>137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0.078245566</v>
      </c>
      <c r="I23" s="45">
        <v>0.006193787</v>
      </c>
      <c r="J23" s="45">
        <v>0</v>
      </c>
      <c r="K23" s="45">
        <v>0</v>
      </c>
      <c r="L23" s="54">
        <v>0.074944819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0.041852789</v>
      </c>
      <c r="S23" s="45">
        <v>0</v>
      </c>
      <c r="T23" s="45">
        <v>0</v>
      </c>
      <c r="U23" s="45">
        <v>0</v>
      </c>
      <c r="V23" s="54">
        <v>0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15.390455449000001</v>
      </c>
      <c r="AW23" s="45">
        <v>1.537968353</v>
      </c>
      <c r="AX23" s="45">
        <v>0</v>
      </c>
      <c r="AY23" s="45">
        <v>0</v>
      </c>
      <c r="AZ23" s="54">
        <v>40.953541015999996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5.6725298959999995</v>
      </c>
      <c r="BG23" s="53">
        <v>0.15328825</v>
      </c>
      <c r="BH23" s="45">
        <v>0</v>
      </c>
      <c r="BI23" s="45">
        <v>0</v>
      </c>
      <c r="BJ23" s="56">
        <v>6.920660563</v>
      </c>
      <c r="BK23" s="61">
        <f t="shared" si="3"/>
        <v>70.829680488</v>
      </c>
    </row>
    <row r="24" spans="1:63" ht="12.75">
      <c r="A24" s="97"/>
      <c r="B24" s="3" t="s">
        <v>175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0.141018716</v>
      </c>
      <c r="I24" s="45">
        <v>0</v>
      </c>
      <c r="J24" s="45">
        <v>0</v>
      </c>
      <c r="K24" s="45">
        <v>0</v>
      </c>
      <c r="L24" s="54">
        <v>0.471013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0.033769959</v>
      </c>
      <c r="S24" s="45">
        <v>0</v>
      </c>
      <c r="T24" s="45">
        <v>0</v>
      </c>
      <c r="U24" s="45">
        <v>0</v>
      </c>
      <c r="V24" s="54">
        <v>0.051953783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15.479227223</v>
      </c>
      <c r="AW24" s="45">
        <v>12.965457404</v>
      </c>
      <c r="AX24" s="45">
        <v>0</v>
      </c>
      <c r="AY24" s="45">
        <v>0</v>
      </c>
      <c r="AZ24" s="54">
        <v>57.198676649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5.581987305</v>
      </c>
      <c r="BG24" s="53">
        <v>1.18822485</v>
      </c>
      <c r="BH24" s="45">
        <v>0</v>
      </c>
      <c r="BI24" s="45">
        <v>0</v>
      </c>
      <c r="BJ24" s="56">
        <v>8.154030497</v>
      </c>
      <c r="BK24" s="61">
        <f t="shared" si="3"/>
        <v>101.265359386</v>
      </c>
    </row>
    <row r="25" spans="1:63" ht="12.75">
      <c r="A25" s="97"/>
      <c r="B25" s="3" t="s">
        <v>181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0.10613223399999999</v>
      </c>
      <c r="I25" s="45">
        <v>0</v>
      </c>
      <c r="J25" s="45">
        <v>0</v>
      </c>
      <c r="K25" s="45">
        <v>0</v>
      </c>
      <c r="L25" s="54">
        <v>0.679809788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0.035216533</v>
      </c>
      <c r="S25" s="45">
        <v>0</v>
      </c>
      <c r="T25" s="45">
        <v>1.908238</v>
      </c>
      <c r="U25" s="45">
        <v>0</v>
      </c>
      <c r="V25" s="54">
        <v>0.01908238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11.513492037999999</v>
      </c>
      <c r="AW25" s="45">
        <v>8.17864425</v>
      </c>
      <c r="AX25" s="45">
        <v>0</v>
      </c>
      <c r="AY25" s="45">
        <v>0</v>
      </c>
      <c r="AZ25" s="54">
        <v>39.423370132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2.77230306</v>
      </c>
      <c r="BG25" s="53">
        <v>1.541454312</v>
      </c>
      <c r="BH25" s="45">
        <v>0.665278133</v>
      </c>
      <c r="BI25" s="45">
        <v>0</v>
      </c>
      <c r="BJ25" s="56">
        <v>10.340232531</v>
      </c>
      <c r="BK25" s="61">
        <f t="shared" si="3"/>
        <v>77.183253391</v>
      </c>
    </row>
    <row r="26" spans="1:63" ht="12.75">
      <c r="A26" s="97"/>
      <c r="B26" s="3" t="s">
        <v>182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3">
        <v>0.13663049800000002</v>
      </c>
      <c r="I26" s="45">
        <v>0.14242275</v>
      </c>
      <c r="J26" s="45">
        <v>0</v>
      </c>
      <c r="K26" s="45">
        <v>0</v>
      </c>
      <c r="L26" s="54">
        <v>0.286101273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0.064042764</v>
      </c>
      <c r="S26" s="45">
        <v>0</v>
      </c>
      <c r="T26" s="45">
        <v>1.89897</v>
      </c>
      <c r="U26" s="45">
        <v>0</v>
      </c>
      <c r="V26" s="54">
        <v>0.00949485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15.647837141</v>
      </c>
      <c r="AW26" s="45">
        <v>13.990745487000002</v>
      </c>
      <c r="AX26" s="45">
        <v>0</v>
      </c>
      <c r="AY26" s="45">
        <v>0</v>
      </c>
      <c r="AZ26" s="54">
        <v>83.388683974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6.046403931</v>
      </c>
      <c r="BG26" s="53">
        <v>0.293280873</v>
      </c>
      <c r="BH26" s="45">
        <v>0</v>
      </c>
      <c r="BI26" s="45">
        <v>0</v>
      </c>
      <c r="BJ26" s="56">
        <v>7.835778934</v>
      </c>
      <c r="BK26" s="61">
        <f t="shared" si="3"/>
        <v>129.740392475</v>
      </c>
    </row>
    <row r="27" spans="1:63" ht="12.75">
      <c r="A27" s="97"/>
      <c r="B27" s="3" t="s">
        <v>183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3">
        <v>0.11841718400000001</v>
      </c>
      <c r="I27" s="45">
        <v>0</v>
      </c>
      <c r="J27" s="45">
        <v>0</v>
      </c>
      <c r="K27" s="45">
        <v>0</v>
      </c>
      <c r="L27" s="54">
        <v>0.29548014100000003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0.092891319</v>
      </c>
      <c r="S27" s="45">
        <v>2.853972</v>
      </c>
      <c r="T27" s="45">
        <v>1.902648</v>
      </c>
      <c r="U27" s="45">
        <v>0</v>
      </c>
      <c r="V27" s="54">
        <v>0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14.316845771999999</v>
      </c>
      <c r="AW27" s="45">
        <v>7.007740515999999</v>
      </c>
      <c r="AX27" s="45">
        <v>0</v>
      </c>
      <c r="AY27" s="45">
        <v>0</v>
      </c>
      <c r="AZ27" s="54">
        <v>47.694575643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5.1311071</v>
      </c>
      <c r="BG27" s="53">
        <v>1.7581588460000002</v>
      </c>
      <c r="BH27" s="45">
        <v>0</v>
      </c>
      <c r="BI27" s="45">
        <v>0</v>
      </c>
      <c r="BJ27" s="56">
        <v>10.974506639000001</v>
      </c>
      <c r="BK27" s="61">
        <f t="shared" si="3"/>
        <v>92.14634315999999</v>
      </c>
    </row>
    <row r="28" spans="1:63" ht="12.75">
      <c r="A28" s="97"/>
      <c r="B28" s="3" t="s">
        <v>186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3">
        <v>0.114160946</v>
      </c>
      <c r="I28" s="45">
        <v>0</v>
      </c>
      <c r="J28" s="45">
        <v>0</v>
      </c>
      <c r="K28" s="45">
        <v>0</v>
      </c>
      <c r="L28" s="54">
        <v>0.272304754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0.085920754</v>
      </c>
      <c r="S28" s="45">
        <v>0</v>
      </c>
      <c r="T28" s="45">
        <v>2.024570666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4.617537572</v>
      </c>
      <c r="AW28" s="45">
        <v>1.377567201</v>
      </c>
      <c r="AX28" s="45">
        <v>0</v>
      </c>
      <c r="AY28" s="45">
        <v>0</v>
      </c>
      <c r="AZ28" s="54">
        <v>13.578057725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1.6638218280000001</v>
      </c>
      <c r="BG28" s="53">
        <v>0.020232447</v>
      </c>
      <c r="BH28" s="45">
        <v>0</v>
      </c>
      <c r="BI28" s="45">
        <v>0</v>
      </c>
      <c r="BJ28" s="56">
        <v>0.409555302</v>
      </c>
      <c r="BK28" s="61">
        <f t="shared" si="3"/>
        <v>24.163729195000002</v>
      </c>
    </row>
    <row r="29" spans="1:63" ht="12.75">
      <c r="A29" s="97"/>
      <c r="B29" s="3" t="s">
        <v>138</v>
      </c>
      <c r="C29" s="55">
        <v>0</v>
      </c>
      <c r="D29" s="53">
        <v>11.234868709999999</v>
      </c>
      <c r="E29" s="45">
        <v>0</v>
      </c>
      <c r="F29" s="45">
        <v>0</v>
      </c>
      <c r="G29" s="54">
        <v>0</v>
      </c>
      <c r="H29" s="73">
        <v>0.18825599099999998</v>
      </c>
      <c r="I29" s="45">
        <v>41.686999583</v>
      </c>
      <c r="J29" s="45">
        <v>0</v>
      </c>
      <c r="K29" s="45">
        <v>0</v>
      </c>
      <c r="L29" s="54">
        <v>2.0890025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0.0049153</v>
      </c>
      <c r="S29" s="45">
        <v>0</v>
      </c>
      <c r="T29" s="45">
        <v>0</v>
      </c>
      <c r="U29" s="45">
        <v>0</v>
      </c>
      <c r="V29" s="54">
        <v>0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0.9767864050000001</v>
      </c>
      <c r="AW29" s="45">
        <v>60.695628311</v>
      </c>
      <c r="AX29" s="45">
        <v>0</v>
      </c>
      <c r="AY29" s="45">
        <v>0</v>
      </c>
      <c r="AZ29" s="54">
        <v>41.628535642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0.067466337</v>
      </c>
      <c r="BG29" s="53">
        <v>51.415034448</v>
      </c>
      <c r="BH29" s="45">
        <v>0</v>
      </c>
      <c r="BI29" s="45">
        <v>0</v>
      </c>
      <c r="BJ29" s="56">
        <v>9.945493561</v>
      </c>
      <c r="BK29" s="61">
        <f t="shared" si="3"/>
        <v>219.93298678800002</v>
      </c>
    </row>
    <row r="30" spans="1:63" ht="12.75">
      <c r="A30" s="97"/>
      <c r="B30" s="3" t="s">
        <v>139</v>
      </c>
      <c r="C30" s="55">
        <v>0</v>
      </c>
      <c r="D30" s="53">
        <v>16.844454549</v>
      </c>
      <c r="E30" s="45">
        <v>0</v>
      </c>
      <c r="F30" s="45">
        <v>0</v>
      </c>
      <c r="G30" s="54">
        <v>0</v>
      </c>
      <c r="H30" s="73">
        <v>0.160797955</v>
      </c>
      <c r="I30" s="45">
        <v>0.06171246700000001</v>
      </c>
      <c r="J30" s="45">
        <v>0</v>
      </c>
      <c r="K30" s="45">
        <v>0</v>
      </c>
      <c r="L30" s="54">
        <v>31.217408908999996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0.017064587</v>
      </c>
      <c r="S30" s="45">
        <v>0</v>
      </c>
      <c r="T30" s="45">
        <v>0</v>
      </c>
      <c r="U30" s="45">
        <v>0</v>
      </c>
      <c r="V30" s="54">
        <v>0.012342493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0.687840005</v>
      </c>
      <c r="AW30" s="45">
        <v>15.002191666</v>
      </c>
      <c r="AX30" s="45">
        <v>0</v>
      </c>
      <c r="AY30" s="45">
        <v>0</v>
      </c>
      <c r="AZ30" s="54">
        <v>28.15351137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0.172063838</v>
      </c>
      <c r="BG30" s="53">
        <v>24.858495912000002</v>
      </c>
      <c r="BH30" s="45">
        <v>0</v>
      </c>
      <c r="BI30" s="45">
        <v>0</v>
      </c>
      <c r="BJ30" s="56">
        <v>21.201768832</v>
      </c>
      <c r="BK30" s="61">
        <f t="shared" si="3"/>
        <v>138.389652583</v>
      </c>
    </row>
    <row r="31" spans="1:63" ht="12.75">
      <c r="A31" s="97"/>
      <c r="B31" s="3" t="s">
        <v>140</v>
      </c>
      <c r="C31" s="55">
        <v>0</v>
      </c>
      <c r="D31" s="53">
        <v>7.851154856999999</v>
      </c>
      <c r="E31" s="45">
        <v>0</v>
      </c>
      <c r="F31" s="45">
        <v>0</v>
      </c>
      <c r="G31" s="54">
        <v>0</v>
      </c>
      <c r="H31" s="73">
        <v>0.08622756899999999</v>
      </c>
      <c r="I31" s="45">
        <v>1.1227559470000001</v>
      </c>
      <c r="J31" s="45">
        <v>0</v>
      </c>
      <c r="K31" s="45">
        <v>0</v>
      </c>
      <c r="L31" s="54">
        <v>0.419418787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0.037007540000000005</v>
      </c>
      <c r="S31" s="45">
        <v>0.123358467</v>
      </c>
      <c r="T31" s="45">
        <v>0</v>
      </c>
      <c r="U31" s="45">
        <v>0</v>
      </c>
      <c r="V31" s="54">
        <v>0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0.42996113100000005</v>
      </c>
      <c r="AW31" s="45">
        <v>16.834039978</v>
      </c>
      <c r="AX31" s="45">
        <v>0</v>
      </c>
      <c r="AY31" s="45">
        <v>0</v>
      </c>
      <c r="AZ31" s="54">
        <v>16.254332763999997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0.21988235699999997</v>
      </c>
      <c r="BG31" s="53">
        <v>1.8471880010000001</v>
      </c>
      <c r="BH31" s="45">
        <v>0</v>
      </c>
      <c r="BI31" s="45">
        <v>0</v>
      </c>
      <c r="BJ31" s="56">
        <v>6.083405815</v>
      </c>
      <c r="BK31" s="61">
        <f t="shared" si="3"/>
        <v>51.308733213</v>
      </c>
    </row>
    <row r="32" spans="1:63" ht="12.75">
      <c r="A32" s="97"/>
      <c r="B32" s="3" t="s">
        <v>141</v>
      </c>
      <c r="C32" s="55">
        <v>0</v>
      </c>
      <c r="D32" s="53">
        <v>11.190692827</v>
      </c>
      <c r="E32" s="45">
        <v>0</v>
      </c>
      <c r="F32" s="45">
        <v>0</v>
      </c>
      <c r="G32" s="54">
        <v>0</v>
      </c>
      <c r="H32" s="73">
        <v>0.186076938</v>
      </c>
      <c r="I32" s="45">
        <v>0.27166414</v>
      </c>
      <c r="J32" s="45">
        <v>0</v>
      </c>
      <c r="K32" s="45">
        <v>0</v>
      </c>
      <c r="L32" s="54">
        <v>0.33340599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</v>
      </c>
      <c r="S32" s="45">
        <v>0.06174185</v>
      </c>
      <c r="T32" s="45">
        <v>0</v>
      </c>
      <c r="U32" s="45">
        <v>0</v>
      </c>
      <c r="V32" s="54">
        <v>0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0.8522031290000001</v>
      </c>
      <c r="AW32" s="45">
        <v>23.096909215</v>
      </c>
      <c r="AX32" s="45">
        <v>0</v>
      </c>
      <c r="AY32" s="45">
        <v>0</v>
      </c>
      <c r="AZ32" s="54">
        <v>8.52354249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0.039646925</v>
      </c>
      <c r="BG32" s="53">
        <v>0.1849104</v>
      </c>
      <c r="BH32" s="45">
        <v>0</v>
      </c>
      <c r="BI32" s="45">
        <v>0</v>
      </c>
      <c r="BJ32" s="56">
        <v>13.76349744</v>
      </c>
      <c r="BK32" s="61">
        <f t="shared" si="3"/>
        <v>58.504291343999995</v>
      </c>
    </row>
    <row r="33" spans="1:63" ht="12.75">
      <c r="A33" s="97"/>
      <c r="B33" s="3" t="s">
        <v>142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3">
        <v>0.098942403</v>
      </c>
      <c r="I33" s="45">
        <v>13.365598167</v>
      </c>
      <c r="J33" s="45">
        <v>0</v>
      </c>
      <c r="K33" s="45">
        <v>0</v>
      </c>
      <c r="L33" s="54">
        <v>1.475983496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</v>
      </c>
      <c r="S33" s="45">
        <v>0.0617618</v>
      </c>
      <c r="T33" s="45">
        <v>0</v>
      </c>
      <c r="U33" s="45">
        <v>0</v>
      </c>
      <c r="V33" s="54">
        <v>0.803917381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1.8381145479999998</v>
      </c>
      <c r="AW33" s="45">
        <v>4.557143217</v>
      </c>
      <c r="AX33" s="45">
        <v>0</v>
      </c>
      <c r="AY33" s="45">
        <v>0</v>
      </c>
      <c r="AZ33" s="54">
        <v>19.104365585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0.248889488</v>
      </c>
      <c r="BG33" s="53">
        <v>0.19684784</v>
      </c>
      <c r="BH33" s="45">
        <v>0</v>
      </c>
      <c r="BI33" s="45">
        <v>0</v>
      </c>
      <c r="BJ33" s="56">
        <v>14.437117871000002</v>
      </c>
      <c r="BK33" s="61">
        <f t="shared" si="3"/>
        <v>56.188681796</v>
      </c>
    </row>
    <row r="34" spans="1:63" ht="12.75">
      <c r="A34" s="97"/>
      <c r="B34" s="3" t="s">
        <v>143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3">
        <v>0.192154236</v>
      </c>
      <c r="I34" s="45">
        <v>1.145362144</v>
      </c>
      <c r="J34" s="45">
        <v>0</v>
      </c>
      <c r="K34" s="45">
        <v>0</v>
      </c>
      <c r="L34" s="54">
        <v>5.667602657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0.081915498</v>
      </c>
      <c r="S34" s="45">
        <v>0.1231812</v>
      </c>
      <c r="T34" s="45">
        <v>0</v>
      </c>
      <c r="U34" s="45">
        <v>0</v>
      </c>
      <c r="V34" s="54">
        <v>0.32643017999999996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1.8158412129999997</v>
      </c>
      <c r="AW34" s="45">
        <v>6.910287106</v>
      </c>
      <c r="AX34" s="45">
        <v>0</v>
      </c>
      <c r="AY34" s="45">
        <v>0</v>
      </c>
      <c r="AZ34" s="54">
        <v>16.924153735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0.154254359</v>
      </c>
      <c r="BG34" s="53">
        <v>2.662292671</v>
      </c>
      <c r="BH34" s="45">
        <v>0</v>
      </c>
      <c r="BI34" s="45">
        <v>0</v>
      </c>
      <c r="BJ34" s="56">
        <v>6.501968564999999</v>
      </c>
      <c r="BK34" s="61">
        <f t="shared" si="3"/>
        <v>42.505443564</v>
      </c>
    </row>
    <row r="35" spans="1:63" ht="12.75">
      <c r="A35" s="97"/>
      <c r="B35" s="3" t="s">
        <v>144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3">
        <v>0.37799052400000005</v>
      </c>
      <c r="I35" s="45">
        <v>12.666860762999999</v>
      </c>
      <c r="J35" s="45">
        <v>0</v>
      </c>
      <c r="K35" s="45">
        <v>0</v>
      </c>
      <c r="L35" s="54">
        <v>1.355331266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0.130115156</v>
      </c>
      <c r="S35" s="45">
        <v>0</v>
      </c>
      <c r="T35" s="45">
        <v>0</v>
      </c>
      <c r="U35" s="45">
        <v>0</v>
      </c>
      <c r="V35" s="54">
        <v>0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0.859845429</v>
      </c>
      <c r="AW35" s="45">
        <v>28.580991798000003</v>
      </c>
      <c r="AX35" s="45">
        <v>0</v>
      </c>
      <c r="AY35" s="45">
        <v>0</v>
      </c>
      <c r="AZ35" s="54">
        <v>26.969191603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0.098480605</v>
      </c>
      <c r="BG35" s="53">
        <v>0.189326368</v>
      </c>
      <c r="BH35" s="45">
        <v>0</v>
      </c>
      <c r="BI35" s="45">
        <v>0</v>
      </c>
      <c r="BJ35" s="56">
        <v>6.573453102</v>
      </c>
      <c r="BK35" s="61">
        <f t="shared" si="3"/>
        <v>77.801586614</v>
      </c>
    </row>
    <row r="36" spans="1:63" ht="12.75">
      <c r="A36" s="97"/>
      <c r="B36" s="3" t="s">
        <v>145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3">
        <v>0.064109448</v>
      </c>
      <c r="I36" s="45">
        <v>6.16437</v>
      </c>
      <c r="J36" s="45">
        <v>0</v>
      </c>
      <c r="K36" s="45">
        <v>0</v>
      </c>
      <c r="L36" s="54">
        <v>1.6273936800000002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0.045616338</v>
      </c>
      <c r="S36" s="45">
        <v>0</v>
      </c>
      <c r="T36" s="45">
        <v>0</v>
      </c>
      <c r="U36" s="45">
        <v>0</v>
      </c>
      <c r="V36" s="54">
        <v>0.1849311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2.032958441</v>
      </c>
      <c r="AW36" s="45">
        <v>3.170762313</v>
      </c>
      <c r="AX36" s="45">
        <v>0</v>
      </c>
      <c r="AY36" s="45">
        <v>0</v>
      </c>
      <c r="AZ36" s="54">
        <v>18.196261534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0.138387553</v>
      </c>
      <c r="BG36" s="53">
        <v>0</v>
      </c>
      <c r="BH36" s="45">
        <v>0</v>
      </c>
      <c r="BI36" s="45">
        <v>0</v>
      </c>
      <c r="BJ36" s="56">
        <v>2.1060377210000003</v>
      </c>
      <c r="BK36" s="61">
        <f t="shared" si="3"/>
        <v>33.730828128000006</v>
      </c>
    </row>
    <row r="37" spans="1:63" ht="12.75">
      <c r="A37" s="97"/>
      <c r="B37" s="3" t="s">
        <v>146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3">
        <v>0.14647542400000002</v>
      </c>
      <c r="I37" s="45">
        <v>0</v>
      </c>
      <c r="J37" s="45">
        <v>0</v>
      </c>
      <c r="K37" s="45">
        <v>0</v>
      </c>
      <c r="L37" s="54">
        <v>8.452809175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0.023226678</v>
      </c>
      <c r="S37" s="45">
        <v>0</v>
      </c>
      <c r="T37" s="45">
        <v>0</v>
      </c>
      <c r="U37" s="45">
        <v>0</v>
      </c>
      <c r="V37" s="54">
        <v>0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1.2058993770000002</v>
      </c>
      <c r="AW37" s="45">
        <v>0.341731227</v>
      </c>
      <c r="AX37" s="45">
        <v>0</v>
      </c>
      <c r="AY37" s="45">
        <v>0</v>
      </c>
      <c r="AZ37" s="54">
        <v>14.730778583000001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0.18844115100000003</v>
      </c>
      <c r="BG37" s="53">
        <v>0</v>
      </c>
      <c r="BH37" s="45">
        <v>0</v>
      </c>
      <c r="BI37" s="45">
        <v>0</v>
      </c>
      <c r="BJ37" s="56">
        <v>0.783534997</v>
      </c>
      <c r="BK37" s="61">
        <f t="shared" si="3"/>
        <v>25.872896612</v>
      </c>
    </row>
    <row r="38" spans="1:63" ht="12.75">
      <c r="A38" s="97"/>
      <c r="B38" s="3" t="s">
        <v>147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3">
        <v>0.27741732699999994</v>
      </c>
      <c r="I38" s="45">
        <v>0.305713833</v>
      </c>
      <c r="J38" s="45">
        <v>0</v>
      </c>
      <c r="K38" s="45">
        <v>0</v>
      </c>
      <c r="L38" s="54">
        <v>0.7414701589999999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0.057474201</v>
      </c>
      <c r="S38" s="45">
        <v>0</v>
      </c>
      <c r="T38" s="45">
        <v>0</v>
      </c>
      <c r="U38" s="45">
        <v>0</v>
      </c>
      <c r="V38" s="54">
        <v>1.254815125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0</v>
      </c>
      <c r="AS38" s="45">
        <v>0</v>
      </c>
      <c r="AT38" s="45">
        <v>0</v>
      </c>
      <c r="AU38" s="54">
        <v>0</v>
      </c>
      <c r="AV38" s="73">
        <v>0.671409138</v>
      </c>
      <c r="AW38" s="45">
        <v>5.310872949</v>
      </c>
      <c r="AX38" s="45">
        <v>0</v>
      </c>
      <c r="AY38" s="45">
        <v>0</v>
      </c>
      <c r="AZ38" s="54">
        <v>20.668553622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0.0073253419999999994</v>
      </c>
      <c r="BG38" s="53">
        <v>0</v>
      </c>
      <c r="BH38" s="45">
        <v>0</v>
      </c>
      <c r="BI38" s="45">
        <v>0</v>
      </c>
      <c r="BJ38" s="56">
        <v>3.882419051</v>
      </c>
      <c r="BK38" s="61">
        <f t="shared" si="3"/>
        <v>33.177470747</v>
      </c>
    </row>
    <row r="39" spans="1:63" ht="12.75">
      <c r="A39" s="97"/>
      <c r="B39" s="3" t="s">
        <v>148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3">
        <v>0.078946466</v>
      </c>
      <c r="I39" s="45">
        <v>0</v>
      </c>
      <c r="J39" s="45">
        <v>0</v>
      </c>
      <c r="K39" s="45">
        <v>0</v>
      </c>
      <c r="L39" s="54">
        <v>0.303173833</v>
      </c>
      <c r="M39" s="73">
        <v>0</v>
      </c>
      <c r="N39" s="53">
        <v>0</v>
      </c>
      <c r="O39" s="45">
        <v>0</v>
      </c>
      <c r="P39" s="45">
        <v>0</v>
      </c>
      <c r="Q39" s="54">
        <v>0</v>
      </c>
      <c r="R39" s="73">
        <v>0.095952873</v>
      </c>
      <c r="S39" s="45">
        <v>0</v>
      </c>
      <c r="T39" s="45">
        <v>0</v>
      </c>
      <c r="U39" s="45">
        <v>0</v>
      </c>
      <c r="V39" s="54">
        <v>0.485078133</v>
      </c>
      <c r="W39" s="73">
        <v>0</v>
      </c>
      <c r="X39" s="45">
        <v>0</v>
      </c>
      <c r="Y39" s="45">
        <v>0</v>
      </c>
      <c r="Z39" s="45">
        <v>0</v>
      </c>
      <c r="AA39" s="54">
        <v>0</v>
      </c>
      <c r="AB39" s="73">
        <v>0</v>
      </c>
      <c r="AC39" s="45">
        <v>0</v>
      </c>
      <c r="AD39" s="45">
        <v>0</v>
      </c>
      <c r="AE39" s="45">
        <v>0</v>
      </c>
      <c r="AF39" s="54">
        <v>0</v>
      </c>
      <c r="AG39" s="73">
        <v>0</v>
      </c>
      <c r="AH39" s="45">
        <v>0</v>
      </c>
      <c r="AI39" s="45">
        <v>0</v>
      </c>
      <c r="AJ39" s="45">
        <v>0</v>
      </c>
      <c r="AK39" s="54">
        <v>0</v>
      </c>
      <c r="AL39" s="73">
        <v>0</v>
      </c>
      <c r="AM39" s="45">
        <v>0</v>
      </c>
      <c r="AN39" s="45">
        <v>0</v>
      </c>
      <c r="AO39" s="45">
        <v>0</v>
      </c>
      <c r="AP39" s="54">
        <v>0</v>
      </c>
      <c r="AQ39" s="73">
        <v>0</v>
      </c>
      <c r="AR39" s="53">
        <v>0</v>
      </c>
      <c r="AS39" s="45">
        <v>0</v>
      </c>
      <c r="AT39" s="45">
        <v>0</v>
      </c>
      <c r="AU39" s="54">
        <v>0</v>
      </c>
      <c r="AV39" s="73">
        <v>0.805620156</v>
      </c>
      <c r="AW39" s="45">
        <v>5.438289002</v>
      </c>
      <c r="AX39" s="45">
        <v>0</v>
      </c>
      <c r="AY39" s="45">
        <v>0</v>
      </c>
      <c r="AZ39" s="54">
        <v>11.538455814</v>
      </c>
      <c r="BA39" s="73">
        <v>0</v>
      </c>
      <c r="BB39" s="53">
        <v>0</v>
      </c>
      <c r="BC39" s="45">
        <v>0</v>
      </c>
      <c r="BD39" s="45">
        <v>0</v>
      </c>
      <c r="BE39" s="54">
        <v>0</v>
      </c>
      <c r="BF39" s="73">
        <v>0.146229549</v>
      </c>
      <c r="BG39" s="53">
        <v>0</v>
      </c>
      <c r="BH39" s="45">
        <v>0</v>
      </c>
      <c r="BI39" s="45">
        <v>0</v>
      </c>
      <c r="BJ39" s="56">
        <v>1.328424766</v>
      </c>
      <c r="BK39" s="61">
        <f t="shared" si="3"/>
        <v>20.220170592000002</v>
      </c>
    </row>
    <row r="40" spans="1:63" ht="12.75">
      <c r="A40" s="97"/>
      <c r="B40" s="3" t="s">
        <v>149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3">
        <v>0.177638058</v>
      </c>
      <c r="I40" s="45">
        <v>0</v>
      </c>
      <c r="J40" s="45">
        <v>0</v>
      </c>
      <c r="K40" s="45">
        <v>0</v>
      </c>
      <c r="L40" s="54">
        <v>0.081814118</v>
      </c>
      <c r="M40" s="73">
        <v>0</v>
      </c>
      <c r="N40" s="53">
        <v>0</v>
      </c>
      <c r="O40" s="45">
        <v>0</v>
      </c>
      <c r="P40" s="45">
        <v>0</v>
      </c>
      <c r="Q40" s="54">
        <v>0</v>
      </c>
      <c r="R40" s="73">
        <v>0.015029557</v>
      </c>
      <c r="S40" s="45">
        <v>0</v>
      </c>
      <c r="T40" s="45">
        <v>0</v>
      </c>
      <c r="U40" s="45">
        <v>0</v>
      </c>
      <c r="V40" s="54">
        <v>0</v>
      </c>
      <c r="W40" s="73">
        <v>0</v>
      </c>
      <c r="X40" s="45">
        <v>0</v>
      </c>
      <c r="Y40" s="45">
        <v>0</v>
      </c>
      <c r="Z40" s="45">
        <v>0</v>
      </c>
      <c r="AA40" s="54">
        <v>0</v>
      </c>
      <c r="AB40" s="73">
        <v>0</v>
      </c>
      <c r="AC40" s="45">
        <v>0</v>
      </c>
      <c r="AD40" s="45">
        <v>0</v>
      </c>
      <c r="AE40" s="45">
        <v>0</v>
      </c>
      <c r="AF40" s="54">
        <v>0</v>
      </c>
      <c r="AG40" s="73">
        <v>0</v>
      </c>
      <c r="AH40" s="45">
        <v>0</v>
      </c>
      <c r="AI40" s="45">
        <v>0</v>
      </c>
      <c r="AJ40" s="45">
        <v>0</v>
      </c>
      <c r="AK40" s="54">
        <v>0</v>
      </c>
      <c r="AL40" s="73">
        <v>0</v>
      </c>
      <c r="AM40" s="45">
        <v>0</v>
      </c>
      <c r="AN40" s="45">
        <v>0</v>
      </c>
      <c r="AO40" s="45">
        <v>0</v>
      </c>
      <c r="AP40" s="54">
        <v>0</v>
      </c>
      <c r="AQ40" s="73">
        <v>0</v>
      </c>
      <c r="AR40" s="53">
        <v>0</v>
      </c>
      <c r="AS40" s="45">
        <v>0</v>
      </c>
      <c r="AT40" s="45">
        <v>0</v>
      </c>
      <c r="AU40" s="54">
        <v>0</v>
      </c>
      <c r="AV40" s="73">
        <v>0.350158668</v>
      </c>
      <c r="AW40" s="45">
        <v>2.718300849</v>
      </c>
      <c r="AX40" s="45">
        <v>0</v>
      </c>
      <c r="AY40" s="45">
        <v>0</v>
      </c>
      <c r="AZ40" s="54">
        <v>3.933728187</v>
      </c>
      <c r="BA40" s="73">
        <v>0</v>
      </c>
      <c r="BB40" s="53">
        <v>0</v>
      </c>
      <c r="BC40" s="45">
        <v>0</v>
      </c>
      <c r="BD40" s="45">
        <v>0</v>
      </c>
      <c r="BE40" s="54">
        <v>0</v>
      </c>
      <c r="BF40" s="73">
        <v>0.12205745500000001</v>
      </c>
      <c r="BG40" s="53">
        <v>0</v>
      </c>
      <c r="BH40" s="45">
        <v>0</v>
      </c>
      <c r="BI40" s="45">
        <v>0</v>
      </c>
      <c r="BJ40" s="56">
        <v>1.210135333</v>
      </c>
      <c r="BK40" s="61">
        <f t="shared" si="3"/>
        <v>8.608862225</v>
      </c>
    </row>
    <row r="41" spans="1:63" ht="12.75">
      <c r="A41" s="97"/>
      <c r="B41" s="3" t="s">
        <v>150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3">
        <v>0.204695985</v>
      </c>
      <c r="I41" s="45">
        <v>0</v>
      </c>
      <c r="J41" s="45">
        <v>0</v>
      </c>
      <c r="K41" s="45">
        <v>0</v>
      </c>
      <c r="L41" s="54">
        <v>0.274580155</v>
      </c>
      <c r="M41" s="73">
        <v>0</v>
      </c>
      <c r="N41" s="53">
        <v>0</v>
      </c>
      <c r="O41" s="45">
        <v>0</v>
      </c>
      <c r="P41" s="45">
        <v>0</v>
      </c>
      <c r="Q41" s="54">
        <v>0</v>
      </c>
      <c r="R41" s="73">
        <v>0.001655348</v>
      </c>
      <c r="S41" s="45">
        <v>0</v>
      </c>
      <c r="T41" s="45">
        <v>0</v>
      </c>
      <c r="U41" s="45">
        <v>0</v>
      </c>
      <c r="V41" s="54">
        <v>0.059119567000000005</v>
      </c>
      <c r="W41" s="73">
        <v>0</v>
      </c>
      <c r="X41" s="45">
        <v>0</v>
      </c>
      <c r="Y41" s="45">
        <v>0</v>
      </c>
      <c r="Z41" s="45">
        <v>0</v>
      </c>
      <c r="AA41" s="54">
        <v>0</v>
      </c>
      <c r="AB41" s="73">
        <v>0</v>
      </c>
      <c r="AC41" s="45">
        <v>0</v>
      </c>
      <c r="AD41" s="45">
        <v>0</v>
      </c>
      <c r="AE41" s="45">
        <v>0</v>
      </c>
      <c r="AF41" s="54">
        <v>0</v>
      </c>
      <c r="AG41" s="73">
        <v>0</v>
      </c>
      <c r="AH41" s="45">
        <v>0</v>
      </c>
      <c r="AI41" s="45">
        <v>0</v>
      </c>
      <c r="AJ41" s="45">
        <v>0</v>
      </c>
      <c r="AK41" s="54">
        <v>0</v>
      </c>
      <c r="AL41" s="73">
        <v>0</v>
      </c>
      <c r="AM41" s="45">
        <v>0</v>
      </c>
      <c r="AN41" s="45">
        <v>0</v>
      </c>
      <c r="AO41" s="45">
        <v>0</v>
      </c>
      <c r="AP41" s="54">
        <v>0</v>
      </c>
      <c r="AQ41" s="73">
        <v>0</v>
      </c>
      <c r="AR41" s="53">
        <v>0</v>
      </c>
      <c r="AS41" s="45">
        <v>0</v>
      </c>
      <c r="AT41" s="45">
        <v>0</v>
      </c>
      <c r="AU41" s="54">
        <v>0</v>
      </c>
      <c r="AV41" s="73">
        <v>0.510099899</v>
      </c>
      <c r="AW41" s="45">
        <v>0.17710425</v>
      </c>
      <c r="AX41" s="45">
        <v>0</v>
      </c>
      <c r="AY41" s="45">
        <v>0</v>
      </c>
      <c r="AZ41" s="54">
        <v>8.281716324</v>
      </c>
      <c r="BA41" s="73">
        <v>0</v>
      </c>
      <c r="BB41" s="53">
        <v>0</v>
      </c>
      <c r="BC41" s="45">
        <v>0</v>
      </c>
      <c r="BD41" s="45">
        <v>0</v>
      </c>
      <c r="BE41" s="54">
        <v>0</v>
      </c>
      <c r="BF41" s="73">
        <v>0.078504411</v>
      </c>
      <c r="BG41" s="53">
        <v>0</v>
      </c>
      <c r="BH41" s="45">
        <v>0</v>
      </c>
      <c r="BI41" s="45">
        <v>0</v>
      </c>
      <c r="BJ41" s="56">
        <v>1.35779925</v>
      </c>
      <c r="BK41" s="61">
        <f t="shared" si="3"/>
        <v>10.945275189</v>
      </c>
    </row>
    <row r="42" spans="1:63" ht="12.75">
      <c r="A42" s="97"/>
      <c r="B42" s="3" t="s">
        <v>151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3">
        <v>0.124807529</v>
      </c>
      <c r="I42" s="45">
        <v>2.694050924</v>
      </c>
      <c r="J42" s="45">
        <v>0</v>
      </c>
      <c r="K42" s="45">
        <v>0</v>
      </c>
      <c r="L42" s="54">
        <v>2.699934677</v>
      </c>
      <c r="M42" s="73">
        <v>0</v>
      </c>
      <c r="N42" s="53">
        <v>0</v>
      </c>
      <c r="O42" s="45">
        <v>0</v>
      </c>
      <c r="P42" s="45">
        <v>0</v>
      </c>
      <c r="Q42" s="54">
        <v>0</v>
      </c>
      <c r="R42" s="73">
        <v>0.0030181599999999998</v>
      </c>
      <c r="S42" s="45">
        <v>0</v>
      </c>
      <c r="T42" s="45">
        <v>0</v>
      </c>
      <c r="U42" s="45">
        <v>0</v>
      </c>
      <c r="V42" s="54">
        <v>0</v>
      </c>
      <c r="W42" s="73">
        <v>0</v>
      </c>
      <c r="X42" s="45">
        <v>0</v>
      </c>
      <c r="Y42" s="45">
        <v>0</v>
      </c>
      <c r="Z42" s="45">
        <v>0</v>
      </c>
      <c r="AA42" s="54">
        <v>0</v>
      </c>
      <c r="AB42" s="73">
        <v>0</v>
      </c>
      <c r="AC42" s="45">
        <v>0</v>
      </c>
      <c r="AD42" s="45">
        <v>0</v>
      </c>
      <c r="AE42" s="45">
        <v>0</v>
      </c>
      <c r="AF42" s="54">
        <v>0</v>
      </c>
      <c r="AG42" s="73">
        <v>0</v>
      </c>
      <c r="AH42" s="45">
        <v>0</v>
      </c>
      <c r="AI42" s="45">
        <v>0</v>
      </c>
      <c r="AJ42" s="45">
        <v>0</v>
      </c>
      <c r="AK42" s="54">
        <v>0</v>
      </c>
      <c r="AL42" s="73">
        <v>0</v>
      </c>
      <c r="AM42" s="45">
        <v>0</v>
      </c>
      <c r="AN42" s="45">
        <v>0</v>
      </c>
      <c r="AO42" s="45">
        <v>0</v>
      </c>
      <c r="AP42" s="54">
        <v>0</v>
      </c>
      <c r="AQ42" s="73">
        <v>0</v>
      </c>
      <c r="AR42" s="53">
        <v>0</v>
      </c>
      <c r="AS42" s="45">
        <v>0</v>
      </c>
      <c r="AT42" s="45">
        <v>0</v>
      </c>
      <c r="AU42" s="54">
        <v>0</v>
      </c>
      <c r="AV42" s="73">
        <v>0.198299422</v>
      </c>
      <c r="AW42" s="45">
        <v>2.691606809</v>
      </c>
      <c r="AX42" s="45">
        <v>0</v>
      </c>
      <c r="AY42" s="45">
        <v>0</v>
      </c>
      <c r="AZ42" s="54">
        <v>3.057525336</v>
      </c>
      <c r="BA42" s="73">
        <v>0</v>
      </c>
      <c r="BB42" s="53">
        <v>0</v>
      </c>
      <c r="BC42" s="45">
        <v>0</v>
      </c>
      <c r="BD42" s="45">
        <v>0</v>
      </c>
      <c r="BE42" s="54">
        <v>0</v>
      </c>
      <c r="BF42" s="73">
        <v>0</v>
      </c>
      <c r="BG42" s="53">
        <v>0</v>
      </c>
      <c r="BH42" s="45">
        <v>0</v>
      </c>
      <c r="BI42" s="45">
        <v>0</v>
      </c>
      <c r="BJ42" s="56">
        <v>0</v>
      </c>
      <c r="BK42" s="61">
        <f t="shared" si="3"/>
        <v>11.469242857</v>
      </c>
    </row>
    <row r="43" spans="1:63" ht="12.75">
      <c r="A43" s="97"/>
      <c r="B43" s="3" t="s">
        <v>152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3">
        <v>0.025109133999999998</v>
      </c>
      <c r="I43" s="45">
        <v>9.674153027</v>
      </c>
      <c r="J43" s="45">
        <v>0</v>
      </c>
      <c r="K43" s="45">
        <v>0</v>
      </c>
      <c r="L43" s="54">
        <v>1.6478694310000002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0</v>
      </c>
      <c r="S43" s="45">
        <v>2.93331</v>
      </c>
      <c r="T43" s="45">
        <v>0</v>
      </c>
      <c r="U43" s="45">
        <v>0</v>
      </c>
      <c r="V43" s="54">
        <v>0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0</v>
      </c>
      <c r="AS43" s="45">
        <v>0</v>
      </c>
      <c r="AT43" s="45">
        <v>0</v>
      </c>
      <c r="AU43" s="54">
        <v>0</v>
      </c>
      <c r="AV43" s="73">
        <v>0.156826282</v>
      </c>
      <c r="AW43" s="45">
        <v>11.841203341</v>
      </c>
      <c r="AX43" s="45">
        <v>0</v>
      </c>
      <c r="AY43" s="45">
        <v>0</v>
      </c>
      <c r="AZ43" s="54">
        <v>2.8535432210000002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0.023426007999999998</v>
      </c>
      <c r="BG43" s="53">
        <v>0</v>
      </c>
      <c r="BH43" s="45">
        <v>0</v>
      </c>
      <c r="BI43" s="45">
        <v>0</v>
      </c>
      <c r="BJ43" s="56">
        <v>0</v>
      </c>
      <c r="BK43" s="61">
        <f t="shared" si="3"/>
        <v>29.155440444</v>
      </c>
    </row>
    <row r="44" spans="1:63" ht="12.75">
      <c r="A44" s="97"/>
      <c r="B44" s="3" t="s">
        <v>153</v>
      </c>
      <c r="C44" s="55">
        <v>0</v>
      </c>
      <c r="D44" s="53">
        <v>42.257500076999996</v>
      </c>
      <c r="E44" s="45">
        <v>0</v>
      </c>
      <c r="F44" s="45">
        <v>0</v>
      </c>
      <c r="G44" s="54">
        <v>0</v>
      </c>
      <c r="H44" s="73">
        <v>0.137194707</v>
      </c>
      <c r="I44" s="45">
        <v>103.919528089</v>
      </c>
      <c r="J44" s="45">
        <v>0</v>
      </c>
      <c r="K44" s="45">
        <v>0</v>
      </c>
      <c r="L44" s="54">
        <v>16.602472136000003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0.015477372</v>
      </c>
      <c r="S44" s="45">
        <v>64.38812387</v>
      </c>
      <c r="T44" s="45">
        <v>0</v>
      </c>
      <c r="U44" s="45">
        <v>0</v>
      </c>
      <c r="V44" s="54">
        <v>0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11.67911</v>
      </c>
      <c r="AS44" s="45">
        <v>0</v>
      </c>
      <c r="AT44" s="45">
        <v>0</v>
      </c>
      <c r="AU44" s="54">
        <v>0</v>
      </c>
      <c r="AV44" s="73">
        <v>0.453369818</v>
      </c>
      <c r="AW44" s="45">
        <v>25.814135857</v>
      </c>
      <c r="AX44" s="45">
        <v>0</v>
      </c>
      <c r="AY44" s="45">
        <v>0</v>
      </c>
      <c r="AZ44" s="54">
        <v>49.05583873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0.028590462</v>
      </c>
      <c r="BG44" s="53">
        <v>0.29197775</v>
      </c>
      <c r="BH44" s="45">
        <v>0</v>
      </c>
      <c r="BI44" s="45">
        <v>0</v>
      </c>
      <c r="BJ44" s="56">
        <v>0.19854486999999998</v>
      </c>
      <c r="BK44" s="61">
        <f t="shared" si="3"/>
        <v>314.84186373800003</v>
      </c>
    </row>
    <row r="45" spans="1:63" ht="12.75">
      <c r="A45" s="97"/>
      <c r="B45" s="3" t="s">
        <v>154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3">
        <v>0.006551661</v>
      </c>
      <c r="I45" s="45">
        <v>0</v>
      </c>
      <c r="J45" s="45">
        <v>0</v>
      </c>
      <c r="K45" s="45">
        <v>0</v>
      </c>
      <c r="L45" s="54">
        <v>1.0317117599999999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0</v>
      </c>
      <c r="S45" s="45">
        <v>0</v>
      </c>
      <c r="T45" s="45">
        <v>0</v>
      </c>
      <c r="U45" s="45">
        <v>0</v>
      </c>
      <c r="V45" s="54">
        <v>0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0.070996375</v>
      </c>
      <c r="AW45" s="45">
        <v>2.67805213</v>
      </c>
      <c r="AX45" s="45">
        <v>0</v>
      </c>
      <c r="AY45" s="45">
        <v>0</v>
      </c>
      <c r="AZ45" s="54">
        <v>3.104451057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0</v>
      </c>
      <c r="BG45" s="53">
        <v>0.37244</v>
      </c>
      <c r="BH45" s="45">
        <v>0</v>
      </c>
      <c r="BI45" s="45">
        <v>0</v>
      </c>
      <c r="BJ45" s="56">
        <v>0.52374375</v>
      </c>
      <c r="BK45" s="61">
        <f t="shared" si="3"/>
        <v>7.787946733</v>
      </c>
    </row>
    <row r="46" spans="1:63" ht="12.75">
      <c r="A46" s="97"/>
      <c r="B46" s="3" t="s">
        <v>155</v>
      </c>
      <c r="C46" s="55">
        <v>0</v>
      </c>
      <c r="D46" s="53">
        <v>58.42093335</v>
      </c>
      <c r="E46" s="45">
        <v>0</v>
      </c>
      <c r="F46" s="45">
        <v>0</v>
      </c>
      <c r="G46" s="54">
        <v>0</v>
      </c>
      <c r="H46" s="73">
        <v>0.119976411</v>
      </c>
      <c r="I46" s="45">
        <v>68.386684189</v>
      </c>
      <c r="J46" s="45">
        <v>0</v>
      </c>
      <c r="K46" s="45">
        <v>0</v>
      </c>
      <c r="L46" s="54">
        <v>59.473888301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0.022496257000000002</v>
      </c>
      <c r="S46" s="45">
        <v>5.842093335</v>
      </c>
      <c r="T46" s="45">
        <v>0</v>
      </c>
      <c r="U46" s="45">
        <v>0</v>
      </c>
      <c r="V46" s="54">
        <v>0.035052559999999996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</v>
      </c>
      <c r="AC46" s="45">
        <v>0</v>
      </c>
      <c r="AD46" s="45">
        <v>0</v>
      </c>
      <c r="AE46" s="45">
        <v>0</v>
      </c>
      <c r="AF46" s="54">
        <v>0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</v>
      </c>
      <c r="AS46" s="45">
        <v>0</v>
      </c>
      <c r="AT46" s="45">
        <v>0</v>
      </c>
      <c r="AU46" s="54">
        <v>0</v>
      </c>
      <c r="AV46" s="73">
        <v>0.11152074599999999</v>
      </c>
      <c r="AW46" s="45">
        <v>53.208802637</v>
      </c>
      <c r="AX46" s="45">
        <v>0</v>
      </c>
      <c r="AY46" s="45">
        <v>0</v>
      </c>
      <c r="AZ46" s="54">
        <v>21.758759092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0.019247828</v>
      </c>
      <c r="BG46" s="53">
        <v>0</v>
      </c>
      <c r="BH46" s="45">
        <v>0</v>
      </c>
      <c r="BI46" s="45">
        <v>0</v>
      </c>
      <c r="BJ46" s="56">
        <v>0.35458937999999995</v>
      </c>
      <c r="BK46" s="61">
        <f t="shared" si="3"/>
        <v>267.75404408599996</v>
      </c>
    </row>
    <row r="47" spans="1:63" ht="12.75">
      <c r="A47" s="97"/>
      <c r="B47" s="3" t="s">
        <v>156</v>
      </c>
      <c r="C47" s="55">
        <v>0</v>
      </c>
      <c r="D47" s="53">
        <v>0</v>
      </c>
      <c r="E47" s="45">
        <v>0</v>
      </c>
      <c r="F47" s="45">
        <v>0</v>
      </c>
      <c r="G47" s="54">
        <v>0</v>
      </c>
      <c r="H47" s="73">
        <v>0.36530167599999996</v>
      </c>
      <c r="I47" s="45">
        <v>9.89928033</v>
      </c>
      <c r="J47" s="45">
        <v>0</v>
      </c>
      <c r="K47" s="45">
        <v>0</v>
      </c>
      <c r="L47" s="54">
        <v>5.758790885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0.195083178</v>
      </c>
      <c r="S47" s="45">
        <v>5.809505</v>
      </c>
      <c r="T47" s="45">
        <v>0</v>
      </c>
      <c r="U47" s="45">
        <v>0</v>
      </c>
      <c r="V47" s="54">
        <v>0.8133307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</v>
      </c>
      <c r="AC47" s="45">
        <v>0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0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0.5472563269999999</v>
      </c>
      <c r="AW47" s="45">
        <v>11.079213285</v>
      </c>
      <c r="AX47" s="45">
        <v>0</v>
      </c>
      <c r="AY47" s="45">
        <v>0</v>
      </c>
      <c r="AZ47" s="54">
        <v>36.028600847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0.138619555</v>
      </c>
      <c r="BG47" s="53">
        <v>1.993995707</v>
      </c>
      <c r="BH47" s="45">
        <v>0</v>
      </c>
      <c r="BI47" s="45">
        <v>0</v>
      </c>
      <c r="BJ47" s="56">
        <v>7.377053214</v>
      </c>
      <c r="BK47" s="61">
        <f t="shared" si="3"/>
        <v>80.00603070400001</v>
      </c>
    </row>
    <row r="48" spans="1:63" ht="12.75">
      <c r="A48" s="97"/>
      <c r="B48" s="3" t="s">
        <v>157</v>
      </c>
      <c r="C48" s="55">
        <v>0</v>
      </c>
      <c r="D48" s="53">
        <v>158.767190221</v>
      </c>
      <c r="E48" s="45">
        <v>0</v>
      </c>
      <c r="F48" s="45">
        <v>0</v>
      </c>
      <c r="G48" s="54">
        <v>0</v>
      </c>
      <c r="H48" s="73">
        <v>0.129926934</v>
      </c>
      <c r="I48" s="45">
        <v>117.7380416</v>
      </c>
      <c r="J48" s="45">
        <v>0</v>
      </c>
      <c r="K48" s="45">
        <v>0</v>
      </c>
      <c r="L48" s="54">
        <v>65.554844804</v>
      </c>
      <c r="M48" s="73">
        <v>0</v>
      </c>
      <c r="N48" s="53">
        <v>0</v>
      </c>
      <c r="O48" s="45">
        <v>0</v>
      </c>
      <c r="P48" s="45">
        <v>0</v>
      </c>
      <c r="Q48" s="54">
        <v>0</v>
      </c>
      <c r="R48" s="73">
        <v>0.022697654999999997</v>
      </c>
      <c r="S48" s="45">
        <v>0</v>
      </c>
      <c r="T48" s="45">
        <v>0</v>
      </c>
      <c r="U48" s="45">
        <v>0</v>
      </c>
      <c r="V48" s="54">
        <v>0.3823688</v>
      </c>
      <c r="W48" s="73">
        <v>0</v>
      </c>
      <c r="X48" s="45">
        <v>0</v>
      </c>
      <c r="Y48" s="45">
        <v>0</v>
      </c>
      <c r="Z48" s="45">
        <v>0</v>
      </c>
      <c r="AA48" s="54">
        <v>0</v>
      </c>
      <c r="AB48" s="73">
        <v>0</v>
      </c>
      <c r="AC48" s="45">
        <v>0</v>
      </c>
      <c r="AD48" s="45">
        <v>0</v>
      </c>
      <c r="AE48" s="45">
        <v>0</v>
      </c>
      <c r="AF48" s="54">
        <v>0</v>
      </c>
      <c r="AG48" s="73">
        <v>0</v>
      </c>
      <c r="AH48" s="45">
        <v>0</v>
      </c>
      <c r="AI48" s="45">
        <v>0</v>
      </c>
      <c r="AJ48" s="45">
        <v>0</v>
      </c>
      <c r="AK48" s="54">
        <v>0</v>
      </c>
      <c r="AL48" s="73">
        <v>0</v>
      </c>
      <c r="AM48" s="45">
        <v>0</v>
      </c>
      <c r="AN48" s="45">
        <v>0</v>
      </c>
      <c r="AO48" s="45">
        <v>0</v>
      </c>
      <c r="AP48" s="54">
        <v>0</v>
      </c>
      <c r="AQ48" s="73">
        <v>0</v>
      </c>
      <c r="AR48" s="53">
        <v>0</v>
      </c>
      <c r="AS48" s="45">
        <v>0</v>
      </c>
      <c r="AT48" s="45">
        <v>0</v>
      </c>
      <c r="AU48" s="54">
        <v>0</v>
      </c>
      <c r="AV48" s="73">
        <v>0.185348433</v>
      </c>
      <c r="AW48" s="45">
        <v>19.963623006</v>
      </c>
      <c r="AX48" s="45">
        <v>0</v>
      </c>
      <c r="AY48" s="45">
        <v>0</v>
      </c>
      <c r="AZ48" s="54">
        <v>80.841258402</v>
      </c>
      <c r="BA48" s="73">
        <v>0</v>
      </c>
      <c r="BB48" s="53">
        <v>0</v>
      </c>
      <c r="BC48" s="45">
        <v>0</v>
      </c>
      <c r="BD48" s="45">
        <v>0</v>
      </c>
      <c r="BE48" s="54">
        <v>0</v>
      </c>
      <c r="BF48" s="73">
        <v>0.015378238</v>
      </c>
      <c r="BG48" s="53">
        <v>0</v>
      </c>
      <c r="BH48" s="45">
        <v>0</v>
      </c>
      <c r="BI48" s="45">
        <v>0</v>
      </c>
      <c r="BJ48" s="56">
        <v>0.042027234000000004</v>
      </c>
      <c r="BK48" s="61">
        <f t="shared" si="3"/>
        <v>443.642705327</v>
      </c>
    </row>
    <row r="49" spans="1:63" ht="12.75">
      <c r="A49" s="97"/>
      <c r="B49" s="3" t="s">
        <v>158</v>
      </c>
      <c r="C49" s="55">
        <v>0</v>
      </c>
      <c r="D49" s="53">
        <v>0</v>
      </c>
      <c r="E49" s="45">
        <v>0</v>
      </c>
      <c r="F49" s="45">
        <v>0</v>
      </c>
      <c r="G49" s="54">
        <v>0</v>
      </c>
      <c r="H49" s="73">
        <v>0.27188179500000004</v>
      </c>
      <c r="I49" s="45">
        <v>46.297453319999995</v>
      </c>
      <c r="J49" s="45">
        <v>0</v>
      </c>
      <c r="K49" s="45">
        <v>0</v>
      </c>
      <c r="L49" s="54">
        <v>2.899378015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0.008680772</v>
      </c>
      <c r="S49" s="45">
        <v>60.98477130599999</v>
      </c>
      <c r="T49" s="45">
        <v>0</v>
      </c>
      <c r="U49" s="45">
        <v>0</v>
      </c>
      <c r="V49" s="54">
        <v>0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0</v>
      </c>
      <c r="AC49" s="45">
        <v>0</v>
      </c>
      <c r="AD49" s="45">
        <v>0</v>
      </c>
      <c r="AE49" s="45">
        <v>0</v>
      </c>
      <c r="AF49" s="54">
        <v>0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</v>
      </c>
      <c r="AM49" s="45">
        <v>0</v>
      </c>
      <c r="AN49" s="45">
        <v>0</v>
      </c>
      <c r="AO49" s="45">
        <v>0</v>
      </c>
      <c r="AP49" s="54">
        <v>0</v>
      </c>
      <c r="AQ49" s="73">
        <v>0</v>
      </c>
      <c r="AR49" s="53">
        <v>0</v>
      </c>
      <c r="AS49" s="45">
        <v>0</v>
      </c>
      <c r="AT49" s="45">
        <v>0</v>
      </c>
      <c r="AU49" s="54">
        <v>0</v>
      </c>
      <c r="AV49" s="73">
        <v>0.637794342</v>
      </c>
      <c r="AW49" s="45">
        <v>0.241729671</v>
      </c>
      <c r="AX49" s="45">
        <v>0</v>
      </c>
      <c r="AY49" s="45">
        <v>0</v>
      </c>
      <c r="AZ49" s="54">
        <v>9.458772762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0.110457141</v>
      </c>
      <c r="BG49" s="53">
        <v>0</v>
      </c>
      <c r="BH49" s="45">
        <v>0</v>
      </c>
      <c r="BI49" s="45">
        <v>0</v>
      </c>
      <c r="BJ49" s="56">
        <v>0.669248915</v>
      </c>
      <c r="BK49" s="61">
        <f t="shared" si="3"/>
        <v>121.58016803899999</v>
      </c>
    </row>
    <row r="50" spans="1:63" ht="12.75">
      <c r="A50" s="97"/>
      <c r="B50" s="3" t="s">
        <v>159</v>
      </c>
      <c r="C50" s="55">
        <v>0</v>
      </c>
      <c r="D50" s="53">
        <v>0</v>
      </c>
      <c r="E50" s="45">
        <v>0</v>
      </c>
      <c r="F50" s="45">
        <v>0</v>
      </c>
      <c r="G50" s="54">
        <v>0</v>
      </c>
      <c r="H50" s="73">
        <v>0.025818821</v>
      </c>
      <c r="I50" s="45">
        <v>4.759016424</v>
      </c>
      <c r="J50" s="45">
        <v>0</v>
      </c>
      <c r="K50" s="45">
        <v>0</v>
      </c>
      <c r="L50" s="54">
        <v>5.079245203</v>
      </c>
      <c r="M50" s="73">
        <v>0</v>
      </c>
      <c r="N50" s="53">
        <v>0</v>
      </c>
      <c r="O50" s="45">
        <v>0</v>
      </c>
      <c r="P50" s="45">
        <v>0</v>
      </c>
      <c r="Q50" s="54">
        <v>0</v>
      </c>
      <c r="R50" s="73">
        <v>0</v>
      </c>
      <c r="S50" s="45">
        <v>0</v>
      </c>
      <c r="T50" s="45">
        <v>0</v>
      </c>
      <c r="U50" s="45">
        <v>0</v>
      </c>
      <c r="V50" s="54">
        <v>0</v>
      </c>
      <c r="W50" s="73">
        <v>0</v>
      </c>
      <c r="X50" s="45">
        <v>0</v>
      </c>
      <c r="Y50" s="45">
        <v>0</v>
      </c>
      <c r="Z50" s="45">
        <v>0</v>
      </c>
      <c r="AA50" s="54">
        <v>0</v>
      </c>
      <c r="AB50" s="73">
        <v>0</v>
      </c>
      <c r="AC50" s="45">
        <v>0</v>
      </c>
      <c r="AD50" s="45">
        <v>0</v>
      </c>
      <c r="AE50" s="45">
        <v>0</v>
      </c>
      <c r="AF50" s="54">
        <v>0</v>
      </c>
      <c r="AG50" s="73">
        <v>0</v>
      </c>
      <c r="AH50" s="45">
        <v>0</v>
      </c>
      <c r="AI50" s="45">
        <v>0</v>
      </c>
      <c r="AJ50" s="45">
        <v>0</v>
      </c>
      <c r="AK50" s="54">
        <v>0</v>
      </c>
      <c r="AL50" s="73">
        <v>0</v>
      </c>
      <c r="AM50" s="45">
        <v>0</v>
      </c>
      <c r="AN50" s="45">
        <v>0</v>
      </c>
      <c r="AO50" s="45">
        <v>0</v>
      </c>
      <c r="AP50" s="54">
        <v>0</v>
      </c>
      <c r="AQ50" s="73">
        <v>0</v>
      </c>
      <c r="AR50" s="53">
        <v>0</v>
      </c>
      <c r="AS50" s="45">
        <v>0</v>
      </c>
      <c r="AT50" s="45">
        <v>0</v>
      </c>
      <c r="AU50" s="54">
        <v>0</v>
      </c>
      <c r="AV50" s="73">
        <v>0.326043844</v>
      </c>
      <c r="AW50" s="45">
        <v>0.635787717</v>
      </c>
      <c r="AX50" s="45">
        <v>0</v>
      </c>
      <c r="AY50" s="45">
        <v>0</v>
      </c>
      <c r="AZ50" s="54">
        <v>5.149902467</v>
      </c>
      <c r="BA50" s="73">
        <v>0</v>
      </c>
      <c r="BB50" s="53">
        <v>0</v>
      </c>
      <c r="BC50" s="45">
        <v>0</v>
      </c>
      <c r="BD50" s="45">
        <v>0</v>
      </c>
      <c r="BE50" s="54">
        <v>0</v>
      </c>
      <c r="BF50" s="73">
        <v>0.01988566</v>
      </c>
      <c r="BG50" s="53">
        <v>4.755935436</v>
      </c>
      <c r="BH50" s="45">
        <v>0</v>
      </c>
      <c r="BI50" s="45">
        <v>0</v>
      </c>
      <c r="BJ50" s="56">
        <v>0</v>
      </c>
      <c r="BK50" s="61">
        <f t="shared" si="3"/>
        <v>20.751635571999998</v>
      </c>
    </row>
    <row r="51" spans="1:63" ht="12.75">
      <c r="A51" s="97"/>
      <c r="B51" s="3" t="s">
        <v>160</v>
      </c>
      <c r="C51" s="55">
        <v>0</v>
      </c>
      <c r="D51" s="53">
        <v>0</v>
      </c>
      <c r="E51" s="45">
        <v>0</v>
      </c>
      <c r="F51" s="45">
        <v>0</v>
      </c>
      <c r="G51" s="54">
        <v>0</v>
      </c>
      <c r="H51" s="73">
        <v>0.400995989</v>
      </c>
      <c r="I51" s="45">
        <v>12.672531663</v>
      </c>
      <c r="J51" s="45">
        <v>0</v>
      </c>
      <c r="K51" s="45">
        <v>0</v>
      </c>
      <c r="L51" s="54">
        <v>14.808121236000002</v>
      </c>
      <c r="M51" s="73">
        <v>0</v>
      </c>
      <c r="N51" s="53">
        <v>0</v>
      </c>
      <c r="O51" s="45">
        <v>0</v>
      </c>
      <c r="P51" s="45">
        <v>0</v>
      </c>
      <c r="Q51" s="54">
        <v>0</v>
      </c>
      <c r="R51" s="73">
        <v>0.003456145</v>
      </c>
      <c r="S51" s="45">
        <v>0</v>
      </c>
      <c r="T51" s="45">
        <v>0</v>
      </c>
      <c r="U51" s="45">
        <v>0</v>
      </c>
      <c r="V51" s="54">
        <v>0.671508192</v>
      </c>
      <c r="W51" s="73">
        <v>0</v>
      </c>
      <c r="X51" s="45">
        <v>0</v>
      </c>
      <c r="Y51" s="45">
        <v>0</v>
      </c>
      <c r="Z51" s="45">
        <v>0</v>
      </c>
      <c r="AA51" s="54">
        <v>0</v>
      </c>
      <c r="AB51" s="73">
        <v>0.023004886999999998</v>
      </c>
      <c r="AC51" s="45">
        <v>0</v>
      </c>
      <c r="AD51" s="45">
        <v>0</v>
      </c>
      <c r="AE51" s="45">
        <v>0</v>
      </c>
      <c r="AF51" s="54">
        <v>0</v>
      </c>
      <c r="AG51" s="73">
        <v>0</v>
      </c>
      <c r="AH51" s="45">
        <v>0</v>
      </c>
      <c r="AI51" s="45">
        <v>0</v>
      </c>
      <c r="AJ51" s="45">
        <v>0</v>
      </c>
      <c r="AK51" s="54">
        <v>0</v>
      </c>
      <c r="AL51" s="73">
        <v>0</v>
      </c>
      <c r="AM51" s="45">
        <v>0</v>
      </c>
      <c r="AN51" s="45">
        <v>0</v>
      </c>
      <c r="AO51" s="45">
        <v>0</v>
      </c>
      <c r="AP51" s="54">
        <v>0</v>
      </c>
      <c r="AQ51" s="73">
        <v>0</v>
      </c>
      <c r="AR51" s="53">
        <v>0</v>
      </c>
      <c r="AS51" s="45">
        <v>0</v>
      </c>
      <c r="AT51" s="45">
        <v>0</v>
      </c>
      <c r="AU51" s="54">
        <v>0</v>
      </c>
      <c r="AV51" s="73">
        <v>0.723785017</v>
      </c>
      <c r="AW51" s="45">
        <v>0</v>
      </c>
      <c r="AX51" s="45">
        <v>0</v>
      </c>
      <c r="AY51" s="45">
        <v>0</v>
      </c>
      <c r="AZ51" s="54">
        <v>17.678414991</v>
      </c>
      <c r="BA51" s="73">
        <v>0</v>
      </c>
      <c r="BB51" s="53">
        <v>0</v>
      </c>
      <c r="BC51" s="45">
        <v>0</v>
      </c>
      <c r="BD51" s="45">
        <v>0</v>
      </c>
      <c r="BE51" s="54">
        <v>0</v>
      </c>
      <c r="BF51" s="73">
        <v>0.048310262</v>
      </c>
      <c r="BG51" s="53">
        <v>1.150244333</v>
      </c>
      <c r="BH51" s="45">
        <v>0</v>
      </c>
      <c r="BI51" s="45">
        <v>0</v>
      </c>
      <c r="BJ51" s="56">
        <v>1.403298087</v>
      </c>
      <c r="BK51" s="61">
        <f t="shared" si="3"/>
        <v>49.58367080200001</v>
      </c>
    </row>
    <row r="52" spans="1:63" ht="12.75">
      <c r="A52" s="97"/>
      <c r="B52" s="3" t="s">
        <v>161</v>
      </c>
      <c r="C52" s="55">
        <v>0</v>
      </c>
      <c r="D52" s="53">
        <v>23.08557334</v>
      </c>
      <c r="E52" s="45">
        <v>0</v>
      </c>
      <c r="F52" s="45">
        <v>0</v>
      </c>
      <c r="G52" s="54">
        <v>0</v>
      </c>
      <c r="H52" s="73">
        <v>0.102730802</v>
      </c>
      <c r="I52" s="45">
        <v>3.5687382880000005</v>
      </c>
      <c r="J52" s="45">
        <v>0</v>
      </c>
      <c r="K52" s="45">
        <v>0</v>
      </c>
      <c r="L52" s="54">
        <v>12.777510136</v>
      </c>
      <c r="M52" s="73">
        <v>0</v>
      </c>
      <c r="N52" s="53">
        <v>0</v>
      </c>
      <c r="O52" s="45">
        <v>0</v>
      </c>
      <c r="P52" s="45">
        <v>0</v>
      </c>
      <c r="Q52" s="54">
        <v>0</v>
      </c>
      <c r="R52" s="73">
        <v>0</v>
      </c>
      <c r="S52" s="45">
        <v>0</v>
      </c>
      <c r="T52" s="45">
        <v>0</v>
      </c>
      <c r="U52" s="45">
        <v>0</v>
      </c>
      <c r="V52" s="54">
        <v>0</v>
      </c>
      <c r="W52" s="73">
        <v>0</v>
      </c>
      <c r="X52" s="45">
        <v>0</v>
      </c>
      <c r="Y52" s="45">
        <v>0</v>
      </c>
      <c r="Z52" s="45">
        <v>0</v>
      </c>
      <c r="AA52" s="54">
        <v>0</v>
      </c>
      <c r="AB52" s="73">
        <v>0</v>
      </c>
      <c r="AC52" s="45">
        <v>0</v>
      </c>
      <c r="AD52" s="45">
        <v>0</v>
      </c>
      <c r="AE52" s="45">
        <v>0</v>
      </c>
      <c r="AF52" s="54">
        <v>0</v>
      </c>
      <c r="AG52" s="73">
        <v>0</v>
      </c>
      <c r="AH52" s="45">
        <v>0</v>
      </c>
      <c r="AI52" s="45">
        <v>0</v>
      </c>
      <c r="AJ52" s="45">
        <v>0</v>
      </c>
      <c r="AK52" s="54">
        <v>0</v>
      </c>
      <c r="AL52" s="73">
        <v>0</v>
      </c>
      <c r="AM52" s="45">
        <v>0</v>
      </c>
      <c r="AN52" s="45">
        <v>0</v>
      </c>
      <c r="AO52" s="45">
        <v>0</v>
      </c>
      <c r="AP52" s="54">
        <v>0</v>
      </c>
      <c r="AQ52" s="73">
        <v>0</v>
      </c>
      <c r="AR52" s="53">
        <v>0</v>
      </c>
      <c r="AS52" s="45">
        <v>0</v>
      </c>
      <c r="AT52" s="45">
        <v>0</v>
      </c>
      <c r="AU52" s="54">
        <v>0</v>
      </c>
      <c r="AV52" s="73">
        <v>0.20855721800000002</v>
      </c>
      <c r="AW52" s="45">
        <v>6.6843666</v>
      </c>
      <c r="AX52" s="45">
        <v>0</v>
      </c>
      <c r="AY52" s="45">
        <v>0</v>
      </c>
      <c r="AZ52" s="54">
        <v>7.081971165000001</v>
      </c>
      <c r="BA52" s="73">
        <v>0</v>
      </c>
      <c r="BB52" s="53">
        <v>0</v>
      </c>
      <c r="BC52" s="45">
        <v>0</v>
      </c>
      <c r="BD52" s="45">
        <v>0</v>
      </c>
      <c r="BE52" s="54">
        <v>0</v>
      </c>
      <c r="BF52" s="73">
        <v>0.010576742</v>
      </c>
      <c r="BG52" s="53">
        <v>17.287155</v>
      </c>
      <c r="BH52" s="45">
        <v>0</v>
      </c>
      <c r="BI52" s="45">
        <v>0</v>
      </c>
      <c r="BJ52" s="56">
        <v>0</v>
      </c>
      <c r="BK52" s="61">
        <f t="shared" si="3"/>
        <v>70.807179291</v>
      </c>
    </row>
    <row r="53" spans="1:63" ht="12.75">
      <c r="A53" s="97"/>
      <c r="B53" s="3" t="s">
        <v>162</v>
      </c>
      <c r="C53" s="55">
        <v>0</v>
      </c>
      <c r="D53" s="53">
        <v>0</v>
      </c>
      <c r="E53" s="45">
        <v>0</v>
      </c>
      <c r="F53" s="45">
        <v>0</v>
      </c>
      <c r="G53" s="54">
        <v>0</v>
      </c>
      <c r="H53" s="73">
        <v>0.244146583</v>
      </c>
      <c r="I53" s="45">
        <v>7.826905974</v>
      </c>
      <c r="J53" s="45">
        <v>0</v>
      </c>
      <c r="K53" s="45">
        <v>0</v>
      </c>
      <c r="L53" s="54">
        <v>13.698611745</v>
      </c>
      <c r="M53" s="73">
        <v>0</v>
      </c>
      <c r="N53" s="53">
        <v>0</v>
      </c>
      <c r="O53" s="45">
        <v>0</v>
      </c>
      <c r="P53" s="45">
        <v>0</v>
      </c>
      <c r="Q53" s="54">
        <v>0</v>
      </c>
      <c r="R53" s="73">
        <v>0.002869143</v>
      </c>
      <c r="S53" s="45">
        <v>18.878352494</v>
      </c>
      <c r="T53" s="45">
        <v>0</v>
      </c>
      <c r="U53" s="45">
        <v>0</v>
      </c>
      <c r="V53" s="54">
        <v>0.14340318500000002</v>
      </c>
      <c r="W53" s="73">
        <v>0</v>
      </c>
      <c r="X53" s="45">
        <v>0</v>
      </c>
      <c r="Y53" s="45">
        <v>0</v>
      </c>
      <c r="Z53" s="45">
        <v>0</v>
      </c>
      <c r="AA53" s="54">
        <v>0</v>
      </c>
      <c r="AB53" s="73">
        <v>0</v>
      </c>
      <c r="AC53" s="45">
        <v>0</v>
      </c>
      <c r="AD53" s="45">
        <v>0</v>
      </c>
      <c r="AE53" s="45">
        <v>0</v>
      </c>
      <c r="AF53" s="54">
        <v>0</v>
      </c>
      <c r="AG53" s="73">
        <v>0</v>
      </c>
      <c r="AH53" s="45">
        <v>0</v>
      </c>
      <c r="AI53" s="45">
        <v>0</v>
      </c>
      <c r="AJ53" s="45">
        <v>0</v>
      </c>
      <c r="AK53" s="54">
        <v>0</v>
      </c>
      <c r="AL53" s="73">
        <v>0</v>
      </c>
      <c r="AM53" s="45">
        <v>0</v>
      </c>
      <c r="AN53" s="45">
        <v>0</v>
      </c>
      <c r="AO53" s="45">
        <v>0</v>
      </c>
      <c r="AP53" s="54">
        <v>0</v>
      </c>
      <c r="AQ53" s="73">
        <v>0</v>
      </c>
      <c r="AR53" s="53">
        <v>0</v>
      </c>
      <c r="AS53" s="45">
        <v>0</v>
      </c>
      <c r="AT53" s="45">
        <v>0</v>
      </c>
      <c r="AU53" s="54">
        <v>0</v>
      </c>
      <c r="AV53" s="73">
        <v>0.6130023689999999</v>
      </c>
      <c r="AW53" s="45">
        <v>12.139884121</v>
      </c>
      <c r="AX53" s="45">
        <v>0</v>
      </c>
      <c r="AY53" s="45">
        <v>0</v>
      </c>
      <c r="AZ53" s="54">
        <v>27.717126033000003</v>
      </c>
      <c r="BA53" s="73">
        <v>0</v>
      </c>
      <c r="BB53" s="53">
        <v>0</v>
      </c>
      <c r="BC53" s="45">
        <v>0</v>
      </c>
      <c r="BD53" s="45">
        <v>0</v>
      </c>
      <c r="BE53" s="54">
        <v>0</v>
      </c>
      <c r="BF53" s="73">
        <v>0.384983952</v>
      </c>
      <c r="BG53" s="53">
        <v>5.844203898</v>
      </c>
      <c r="BH53" s="45">
        <v>0</v>
      </c>
      <c r="BI53" s="45">
        <v>0</v>
      </c>
      <c r="BJ53" s="56">
        <v>1.536143875</v>
      </c>
      <c r="BK53" s="61">
        <f t="shared" si="3"/>
        <v>89.029633372</v>
      </c>
    </row>
    <row r="54" spans="1:63" ht="12.75">
      <c r="A54" s="97"/>
      <c r="B54" s="3" t="s">
        <v>163</v>
      </c>
      <c r="C54" s="55">
        <v>0</v>
      </c>
      <c r="D54" s="53">
        <v>0</v>
      </c>
      <c r="E54" s="45">
        <v>0</v>
      </c>
      <c r="F54" s="45">
        <v>0</v>
      </c>
      <c r="G54" s="54">
        <v>0</v>
      </c>
      <c r="H54" s="73">
        <v>0.051408717</v>
      </c>
      <c r="I54" s="45">
        <v>0</v>
      </c>
      <c r="J54" s="45">
        <v>0</v>
      </c>
      <c r="K54" s="45">
        <v>0</v>
      </c>
      <c r="L54" s="54">
        <v>7.972144218</v>
      </c>
      <c r="M54" s="73">
        <v>0</v>
      </c>
      <c r="N54" s="53">
        <v>0</v>
      </c>
      <c r="O54" s="45">
        <v>0</v>
      </c>
      <c r="P54" s="45">
        <v>0</v>
      </c>
      <c r="Q54" s="54">
        <v>0</v>
      </c>
      <c r="R54" s="73">
        <v>0</v>
      </c>
      <c r="S54" s="45">
        <v>0</v>
      </c>
      <c r="T54" s="45">
        <v>0</v>
      </c>
      <c r="U54" s="45">
        <v>0</v>
      </c>
      <c r="V54" s="54">
        <v>0.1721274</v>
      </c>
      <c r="W54" s="73">
        <v>0</v>
      </c>
      <c r="X54" s="45">
        <v>0</v>
      </c>
      <c r="Y54" s="45">
        <v>0</v>
      </c>
      <c r="Z54" s="45">
        <v>0</v>
      </c>
      <c r="AA54" s="54">
        <v>0</v>
      </c>
      <c r="AB54" s="73">
        <v>0</v>
      </c>
      <c r="AC54" s="45">
        <v>0</v>
      </c>
      <c r="AD54" s="45">
        <v>0</v>
      </c>
      <c r="AE54" s="45">
        <v>0</v>
      </c>
      <c r="AF54" s="54">
        <v>0</v>
      </c>
      <c r="AG54" s="73">
        <v>0</v>
      </c>
      <c r="AH54" s="45">
        <v>0</v>
      </c>
      <c r="AI54" s="45">
        <v>0</v>
      </c>
      <c r="AJ54" s="45">
        <v>0</v>
      </c>
      <c r="AK54" s="54">
        <v>0</v>
      </c>
      <c r="AL54" s="73">
        <v>0</v>
      </c>
      <c r="AM54" s="45">
        <v>0</v>
      </c>
      <c r="AN54" s="45">
        <v>0</v>
      </c>
      <c r="AO54" s="45">
        <v>0</v>
      </c>
      <c r="AP54" s="54">
        <v>0</v>
      </c>
      <c r="AQ54" s="73">
        <v>0</v>
      </c>
      <c r="AR54" s="53">
        <v>0</v>
      </c>
      <c r="AS54" s="45">
        <v>0</v>
      </c>
      <c r="AT54" s="45">
        <v>0</v>
      </c>
      <c r="AU54" s="54">
        <v>0</v>
      </c>
      <c r="AV54" s="73">
        <v>0.238586533</v>
      </c>
      <c r="AW54" s="45">
        <v>7.1038701930000006</v>
      </c>
      <c r="AX54" s="45">
        <v>0</v>
      </c>
      <c r="AY54" s="45">
        <v>0</v>
      </c>
      <c r="AZ54" s="54">
        <v>9.903925528</v>
      </c>
      <c r="BA54" s="73">
        <v>0</v>
      </c>
      <c r="BB54" s="53">
        <v>0</v>
      </c>
      <c r="BC54" s="45">
        <v>0</v>
      </c>
      <c r="BD54" s="45">
        <v>0</v>
      </c>
      <c r="BE54" s="54">
        <v>0</v>
      </c>
      <c r="BF54" s="73">
        <v>0.022228203</v>
      </c>
      <c r="BG54" s="53">
        <v>0.85933775</v>
      </c>
      <c r="BH54" s="45">
        <v>0</v>
      </c>
      <c r="BI54" s="45">
        <v>0</v>
      </c>
      <c r="BJ54" s="56">
        <v>0</v>
      </c>
      <c r="BK54" s="61">
        <f t="shared" si="3"/>
        <v>26.323628542000005</v>
      </c>
    </row>
    <row r="55" spans="1:63" ht="12.75">
      <c r="A55" s="97"/>
      <c r="B55" s="3" t="s">
        <v>164</v>
      </c>
      <c r="C55" s="55">
        <v>0</v>
      </c>
      <c r="D55" s="53">
        <v>0</v>
      </c>
      <c r="E55" s="45">
        <v>0</v>
      </c>
      <c r="F55" s="45">
        <v>0</v>
      </c>
      <c r="G55" s="54">
        <v>0</v>
      </c>
      <c r="H55" s="73">
        <v>0.067183334</v>
      </c>
      <c r="I55" s="45">
        <v>1.72137</v>
      </c>
      <c r="J55" s="45">
        <v>0</v>
      </c>
      <c r="K55" s="45">
        <v>0</v>
      </c>
      <c r="L55" s="54">
        <v>5.1927995</v>
      </c>
      <c r="M55" s="73">
        <v>0</v>
      </c>
      <c r="N55" s="53">
        <v>0</v>
      </c>
      <c r="O55" s="45">
        <v>0</v>
      </c>
      <c r="P55" s="45">
        <v>0</v>
      </c>
      <c r="Q55" s="54">
        <v>0</v>
      </c>
      <c r="R55" s="73">
        <v>0</v>
      </c>
      <c r="S55" s="45">
        <v>0</v>
      </c>
      <c r="T55" s="45">
        <v>0</v>
      </c>
      <c r="U55" s="45">
        <v>0</v>
      </c>
      <c r="V55" s="54">
        <v>0.24777276299999998</v>
      </c>
      <c r="W55" s="73">
        <v>0</v>
      </c>
      <c r="X55" s="45">
        <v>0</v>
      </c>
      <c r="Y55" s="45">
        <v>0</v>
      </c>
      <c r="Z55" s="45">
        <v>0</v>
      </c>
      <c r="AA55" s="54">
        <v>0</v>
      </c>
      <c r="AB55" s="73">
        <v>0</v>
      </c>
      <c r="AC55" s="45">
        <v>0</v>
      </c>
      <c r="AD55" s="45">
        <v>0</v>
      </c>
      <c r="AE55" s="45">
        <v>0</v>
      </c>
      <c r="AF55" s="54">
        <v>0</v>
      </c>
      <c r="AG55" s="73">
        <v>0</v>
      </c>
      <c r="AH55" s="45">
        <v>0</v>
      </c>
      <c r="AI55" s="45">
        <v>0</v>
      </c>
      <c r="AJ55" s="45">
        <v>0</v>
      </c>
      <c r="AK55" s="54">
        <v>0</v>
      </c>
      <c r="AL55" s="73">
        <v>0</v>
      </c>
      <c r="AM55" s="45">
        <v>0</v>
      </c>
      <c r="AN55" s="45">
        <v>0</v>
      </c>
      <c r="AO55" s="45">
        <v>0</v>
      </c>
      <c r="AP55" s="54">
        <v>0</v>
      </c>
      <c r="AQ55" s="73">
        <v>0</v>
      </c>
      <c r="AR55" s="53">
        <v>0</v>
      </c>
      <c r="AS55" s="45">
        <v>0</v>
      </c>
      <c r="AT55" s="45">
        <v>0</v>
      </c>
      <c r="AU55" s="54">
        <v>0</v>
      </c>
      <c r="AV55" s="73">
        <v>0.5963969619999999</v>
      </c>
      <c r="AW55" s="45">
        <v>1.7279089559999998</v>
      </c>
      <c r="AX55" s="45">
        <v>0</v>
      </c>
      <c r="AY55" s="45">
        <v>0</v>
      </c>
      <c r="AZ55" s="54">
        <v>4.735525673</v>
      </c>
      <c r="BA55" s="73">
        <v>0</v>
      </c>
      <c r="BB55" s="53">
        <v>0</v>
      </c>
      <c r="BC55" s="45">
        <v>0</v>
      </c>
      <c r="BD55" s="45">
        <v>0</v>
      </c>
      <c r="BE55" s="54">
        <v>0</v>
      </c>
      <c r="BF55" s="73">
        <v>0.09426286</v>
      </c>
      <c r="BG55" s="53">
        <v>0</v>
      </c>
      <c r="BH55" s="45">
        <v>0</v>
      </c>
      <c r="BI55" s="45">
        <v>0</v>
      </c>
      <c r="BJ55" s="56">
        <v>0.027668533000000002</v>
      </c>
      <c r="BK55" s="61">
        <f t="shared" si="3"/>
        <v>14.410888581</v>
      </c>
    </row>
    <row r="56" spans="1:63" ht="12.75">
      <c r="A56" s="97"/>
      <c r="B56" s="3" t="s">
        <v>172</v>
      </c>
      <c r="C56" s="55">
        <v>0</v>
      </c>
      <c r="D56" s="53">
        <v>0</v>
      </c>
      <c r="E56" s="45">
        <v>0</v>
      </c>
      <c r="F56" s="45">
        <v>0</v>
      </c>
      <c r="G56" s="54">
        <v>0</v>
      </c>
      <c r="H56" s="73">
        <v>0.195085654</v>
      </c>
      <c r="I56" s="45">
        <v>1.140814</v>
      </c>
      <c r="J56" s="45">
        <v>0</v>
      </c>
      <c r="K56" s="45">
        <v>0</v>
      </c>
      <c r="L56" s="54">
        <v>8.207586323000001</v>
      </c>
      <c r="M56" s="73">
        <v>0</v>
      </c>
      <c r="N56" s="53">
        <v>0</v>
      </c>
      <c r="O56" s="45">
        <v>0</v>
      </c>
      <c r="P56" s="45">
        <v>0</v>
      </c>
      <c r="Q56" s="54">
        <v>0</v>
      </c>
      <c r="R56" s="73">
        <v>0.05133663</v>
      </c>
      <c r="S56" s="45">
        <v>0</v>
      </c>
      <c r="T56" s="45">
        <v>0</v>
      </c>
      <c r="U56" s="45">
        <v>0</v>
      </c>
      <c r="V56" s="54">
        <v>0.895776521</v>
      </c>
      <c r="W56" s="73">
        <v>0</v>
      </c>
      <c r="X56" s="45">
        <v>0</v>
      </c>
      <c r="Y56" s="45">
        <v>0</v>
      </c>
      <c r="Z56" s="45">
        <v>0</v>
      </c>
      <c r="AA56" s="54">
        <v>0</v>
      </c>
      <c r="AB56" s="73">
        <v>0</v>
      </c>
      <c r="AC56" s="45">
        <v>0</v>
      </c>
      <c r="AD56" s="45">
        <v>0</v>
      </c>
      <c r="AE56" s="45">
        <v>0</v>
      </c>
      <c r="AF56" s="54">
        <v>0</v>
      </c>
      <c r="AG56" s="73">
        <v>0</v>
      </c>
      <c r="AH56" s="45">
        <v>0</v>
      </c>
      <c r="AI56" s="45">
        <v>0</v>
      </c>
      <c r="AJ56" s="45">
        <v>0</v>
      </c>
      <c r="AK56" s="54">
        <v>0</v>
      </c>
      <c r="AL56" s="73">
        <v>0</v>
      </c>
      <c r="AM56" s="45">
        <v>0</v>
      </c>
      <c r="AN56" s="45">
        <v>0</v>
      </c>
      <c r="AO56" s="45">
        <v>0</v>
      </c>
      <c r="AP56" s="54">
        <v>0</v>
      </c>
      <c r="AQ56" s="73">
        <v>0</v>
      </c>
      <c r="AR56" s="53">
        <v>0</v>
      </c>
      <c r="AS56" s="45">
        <v>0</v>
      </c>
      <c r="AT56" s="45">
        <v>0</v>
      </c>
      <c r="AU56" s="54">
        <v>0</v>
      </c>
      <c r="AV56" s="73">
        <v>0.32220259300000004</v>
      </c>
      <c r="AW56" s="45">
        <v>5.661747795</v>
      </c>
      <c r="AX56" s="45">
        <v>0</v>
      </c>
      <c r="AY56" s="45">
        <v>0</v>
      </c>
      <c r="AZ56" s="54">
        <v>2.825414934</v>
      </c>
      <c r="BA56" s="73">
        <v>0</v>
      </c>
      <c r="BB56" s="53">
        <v>0</v>
      </c>
      <c r="BC56" s="45">
        <v>0</v>
      </c>
      <c r="BD56" s="45">
        <v>0</v>
      </c>
      <c r="BE56" s="54">
        <v>0</v>
      </c>
      <c r="BF56" s="73">
        <v>0.027737393</v>
      </c>
      <c r="BG56" s="53">
        <v>12.963921511</v>
      </c>
      <c r="BH56" s="45">
        <v>0</v>
      </c>
      <c r="BI56" s="45">
        <v>0</v>
      </c>
      <c r="BJ56" s="56">
        <v>7.062944934999999</v>
      </c>
      <c r="BK56" s="61">
        <f t="shared" si="3"/>
        <v>39.354568289</v>
      </c>
    </row>
    <row r="57" spans="1:63" ht="12.75">
      <c r="A57" s="97"/>
      <c r="B57" s="3" t="s">
        <v>165</v>
      </c>
      <c r="C57" s="55">
        <v>0</v>
      </c>
      <c r="D57" s="53">
        <v>6.274743335</v>
      </c>
      <c r="E57" s="45">
        <v>0</v>
      </c>
      <c r="F57" s="45">
        <v>0</v>
      </c>
      <c r="G57" s="54">
        <v>0</v>
      </c>
      <c r="H57" s="73">
        <v>0.183772299</v>
      </c>
      <c r="I57" s="45">
        <v>0</v>
      </c>
      <c r="J57" s="45">
        <v>0</v>
      </c>
      <c r="K57" s="45">
        <v>0</v>
      </c>
      <c r="L57" s="54">
        <v>13.503247657</v>
      </c>
      <c r="M57" s="73">
        <v>0</v>
      </c>
      <c r="N57" s="53">
        <v>0</v>
      </c>
      <c r="O57" s="45">
        <v>0</v>
      </c>
      <c r="P57" s="45">
        <v>0</v>
      </c>
      <c r="Q57" s="54">
        <v>0</v>
      </c>
      <c r="R57" s="73">
        <v>0.09140293099999999</v>
      </c>
      <c r="S57" s="45">
        <v>0</v>
      </c>
      <c r="T57" s="45">
        <v>0</v>
      </c>
      <c r="U57" s="45">
        <v>0</v>
      </c>
      <c r="V57" s="54">
        <v>0.050197947</v>
      </c>
      <c r="W57" s="73">
        <v>0</v>
      </c>
      <c r="X57" s="45">
        <v>0</v>
      </c>
      <c r="Y57" s="45">
        <v>0</v>
      </c>
      <c r="Z57" s="45">
        <v>0</v>
      </c>
      <c r="AA57" s="54">
        <v>0</v>
      </c>
      <c r="AB57" s="73">
        <v>0</v>
      </c>
      <c r="AC57" s="45">
        <v>0</v>
      </c>
      <c r="AD57" s="45">
        <v>0</v>
      </c>
      <c r="AE57" s="45">
        <v>0</v>
      </c>
      <c r="AF57" s="54">
        <v>0</v>
      </c>
      <c r="AG57" s="73">
        <v>0</v>
      </c>
      <c r="AH57" s="45">
        <v>0</v>
      </c>
      <c r="AI57" s="45">
        <v>0</v>
      </c>
      <c r="AJ57" s="45">
        <v>0</v>
      </c>
      <c r="AK57" s="54">
        <v>0</v>
      </c>
      <c r="AL57" s="73">
        <v>0</v>
      </c>
      <c r="AM57" s="45">
        <v>0</v>
      </c>
      <c r="AN57" s="45">
        <v>0</v>
      </c>
      <c r="AO57" s="45">
        <v>0</v>
      </c>
      <c r="AP57" s="54">
        <v>0</v>
      </c>
      <c r="AQ57" s="73">
        <v>0</v>
      </c>
      <c r="AR57" s="53">
        <v>0</v>
      </c>
      <c r="AS57" s="45">
        <v>0</v>
      </c>
      <c r="AT57" s="45">
        <v>0</v>
      </c>
      <c r="AU57" s="54">
        <v>0</v>
      </c>
      <c r="AV57" s="73">
        <v>4.306676626</v>
      </c>
      <c r="AW57" s="45">
        <v>8.439009191</v>
      </c>
      <c r="AX57" s="45">
        <v>0</v>
      </c>
      <c r="AY57" s="45">
        <v>0</v>
      </c>
      <c r="AZ57" s="54">
        <v>33.536531182000004</v>
      </c>
      <c r="BA57" s="73">
        <v>0</v>
      </c>
      <c r="BB57" s="53">
        <v>0</v>
      </c>
      <c r="BC57" s="45">
        <v>0</v>
      </c>
      <c r="BD57" s="45">
        <v>0</v>
      </c>
      <c r="BE57" s="54">
        <v>0</v>
      </c>
      <c r="BF57" s="73">
        <v>0.382065073</v>
      </c>
      <c r="BG57" s="53">
        <v>0</v>
      </c>
      <c r="BH57" s="45">
        <v>0</v>
      </c>
      <c r="BI57" s="45">
        <v>0</v>
      </c>
      <c r="BJ57" s="56">
        <v>1.24612724</v>
      </c>
      <c r="BK57" s="61">
        <f t="shared" si="3"/>
        <v>68.01377348100002</v>
      </c>
    </row>
    <row r="58" spans="1:63" ht="12.75">
      <c r="A58" s="97"/>
      <c r="B58" s="3" t="s">
        <v>166</v>
      </c>
      <c r="C58" s="55">
        <v>0</v>
      </c>
      <c r="D58" s="53">
        <v>0</v>
      </c>
      <c r="E58" s="45">
        <v>0</v>
      </c>
      <c r="F58" s="45">
        <v>0</v>
      </c>
      <c r="G58" s="54">
        <v>0</v>
      </c>
      <c r="H58" s="73">
        <v>0.12127975199999999</v>
      </c>
      <c r="I58" s="45">
        <v>0</v>
      </c>
      <c r="J58" s="45">
        <v>0</v>
      </c>
      <c r="K58" s="45">
        <v>0</v>
      </c>
      <c r="L58" s="54">
        <v>1.4509188</v>
      </c>
      <c r="M58" s="73">
        <v>0</v>
      </c>
      <c r="N58" s="53">
        <v>0</v>
      </c>
      <c r="O58" s="45">
        <v>0</v>
      </c>
      <c r="P58" s="45">
        <v>0</v>
      </c>
      <c r="Q58" s="54">
        <v>0</v>
      </c>
      <c r="R58" s="73">
        <v>0</v>
      </c>
      <c r="S58" s="45">
        <v>0</v>
      </c>
      <c r="T58" s="45">
        <v>0</v>
      </c>
      <c r="U58" s="45">
        <v>0</v>
      </c>
      <c r="V58" s="54">
        <v>0</v>
      </c>
      <c r="W58" s="73">
        <v>0</v>
      </c>
      <c r="X58" s="45">
        <v>0</v>
      </c>
      <c r="Y58" s="45">
        <v>0</v>
      </c>
      <c r="Z58" s="45">
        <v>0</v>
      </c>
      <c r="AA58" s="54">
        <v>0</v>
      </c>
      <c r="AB58" s="73">
        <v>0</v>
      </c>
      <c r="AC58" s="45">
        <v>0</v>
      </c>
      <c r="AD58" s="45">
        <v>0</v>
      </c>
      <c r="AE58" s="45">
        <v>0</v>
      </c>
      <c r="AF58" s="54">
        <v>0</v>
      </c>
      <c r="AG58" s="73">
        <v>0</v>
      </c>
      <c r="AH58" s="45">
        <v>0</v>
      </c>
      <c r="AI58" s="45">
        <v>0</v>
      </c>
      <c r="AJ58" s="45">
        <v>0</v>
      </c>
      <c r="AK58" s="54">
        <v>0</v>
      </c>
      <c r="AL58" s="73">
        <v>0</v>
      </c>
      <c r="AM58" s="45">
        <v>0</v>
      </c>
      <c r="AN58" s="45">
        <v>0</v>
      </c>
      <c r="AO58" s="45">
        <v>0</v>
      </c>
      <c r="AP58" s="54">
        <v>0</v>
      </c>
      <c r="AQ58" s="73">
        <v>0</v>
      </c>
      <c r="AR58" s="53">
        <v>0</v>
      </c>
      <c r="AS58" s="45">
        <v>0</v>
      </c>
      <c r="AT58" s="45">
        <v>0</v>
      </c>
      <c r="AU58" s="54">
        <v>0</v>
      </c>
      <c r="AV58" s="73">
        <v>0.968684973</v>
      </c>
      <c r="AW58" s="45">
        <v>3.79927769</v>
      </c>
      <c r="AX58" s="45">
        <v>0</v>
      </c>
      <c r="AY58" s="45">
        <v>0</v>
      </c>
      <c r="AZ58" s="54">
        <v>14.072596141999998</v>
      </c>
      <c r="BA58" s="73">
        <v>0</v>
      </c>
      <c r="BB58" s="53">
        <v>0</v>
      </c>
      <c r="BC58" s="45">
        <v>0</v>
      </c>
      <c r="BD58" s="45">
        <v>0</v>
      </c>
      <c r="BE58" s="54">
        <v>0</v>
      </c>
      <c r="BF58" s="73">
        <v>0.098682213</v>
      </c>
      <c r="BG58" s="53">
        <v>0</v>
      </c>
      <c r="BH58" s="45">
        <v>0</v>
      </c>
      <c r="BI58" s="45">
        <v>0</v>
      </c>
      <c r="BJ58" s="56">
        <v>2.631862314</v>
      </c>
      <c r="BK58" s="61">
        <f t="shared" si="3"/>
        <v>23.143301883999996</v>
      </c>
    </row>
    <row r="59" spans="1:63" ht="12.75">
      <c r="A59" s="97"/>
      <c r="B59" s="3" t="s">
        <v>167</v>
      </c>
      <c r="C59" s="55">
        <v>0</v>
      </c>
      <c r="D59" s="53">
        <v>5.93418</v>
      </c>
      <c r="E59" s="45">
        <v>0</v>
      </c>
      <c r="F59" s="45">
        <v>0</v>
      </c>
      <c r="G59" s="54">
        <v>0</v>
      </c>
      <c r="H59" s="73">
        <v>0.187477895</v>
      </c>
      <c r="I59" s="45">
        <v>3.560805284</v>
      </c>
      <c r="J59" s="45">
        <v>0</v>
      </c>
      <c r="K59" s="45">
        <v>0</v>
      </c>
      <c r="L59" s="54">
        <v>1.637932183</v>
      </c>
      <c r="M59" s="73">
        <v>0</v>
      </c>
      <c r="N59" s="53">
        <v>0</v>
      </c>
      <c r="O59" s="45">
        <v>0</v>
      </c>
      <c r="P59" s="45">
        <v>0</v>
      </c>
      <c r="Q59" s="54">
        <v>0</v>
      </c>
      <c r="R59" s="73">
        <v>0.184469318</v>
      </c>
      <c r="S59" s="45">
        <v>17.80254</v>
      </c>
      <c r="T59" s="45">
        <v>0</v>
      </c>
      <c r="U59" s="45">
        <v>0</v>
      </c>
      <c r="V59" s="54">
        <v>1.549584105</v>
      </c>
      <c r="W59" s="73">
        <v>0</v>
      </c>
      <c r="X59" s="45">
        <v>0</v>
      </c>
      <c r="Y59" s="45">
        <v>0</v>
      </c>
      <c r="Z59" s="45">
        <v>0</v>
      </c>
      <c r="AA59" s="54">
        <v>0</v>
      </c>
      <c r="AB59" s="73">
        <v>0</v>
      </c>
      <c r="AC59" s="45">
        <v>0</v>
      </c>
      <c r="AD59" s="45">
        <v>0</v>
      </c>
      <c r="AE59" s="45">
        <v>0</v>
      </c>
      <c r="AF59" s="54">
        <v>0</v>
      </c>
      <c r="AG59" s="73">
        <v>0</v>
      </c>
      <c r="AH59" s="45">
        <v>0</v>
      </c>
      <c r="AI59" s="45">
        <v>0</v>
      </c>
      <c r="AJ59" s="45">
        <v>0</v>
      </c>
      <c r="AK59" s="54">
        <v>0</v>
      </c>
      <c r="AL59" s="73">
        <v>0</v>
      </c>
      <c r="AM59" s="45">
        <v>0</v>
      </c>
      <c r="AN59" s="45">
        <v>0</v>
      </c>
      <c r="AO59" s="45">
        <v>0</v>
      </c>
      <c r="AP59" s="54">
        <v>0</v>
      </c>
      <c r="AQ59" s="73">
        <v>0</v>
      </c>
      <c r="AR59" s="53">
        <v>0</v>
      </c>
      <c r="AS59" s="45">
        <v>0</v>
      </c>
      <c r="AT59" s="45">
        <v>0</v>
      </c>
      <c r="AU59" s="54">
        <v>0</v>
      </c>
      <c r="AV59" s="73">
        <v>2.491243374</v>
      </c>
      <c r="AW59" s="45">
        <v>8.349384650000001</v>
      </c>
      <c r="AX59" s="45">
        <v>0</v>
      </c>
      <c r="AY59" s="45">
        <v>0</v>
      </c>
      <c r="AZ59" s="54">
        <v>41.326166946</v>
      </c>
      <c r="BA59" s="73">
        <v>0</v>
      </c>
      <c r="BB59" s="53">
        <v>0</v>
      </c>
      <c r="BC59" s="45">
        <v>0</v>
      </c>
      <c r="BD59" s="45">
        <v>0</v>
      </c>
      <c r="BE59" s="54">
        <v>0</v>
      </c>
      <c r="BF59" s="73">
        <v>0.658009958</v>
      </c>
      <c r="BG59" s="53">
        <v>0.376069467</v>
      </c>
      <c r="BH59" s="45">
        <v>0</v>
      </c>
      <c r="BI59" s="45">
        <v>0</v>
      </c>
      <c r="BJ59" s="56">
        <v>2.1403208940000003</v>
      </c>
      <c r="BK59" s="61">
        <f t="shared" si="3"/>
        <v>86.19818407399998</v>
      </c>
    </row>
    <row r="60" spans="1:63" ht="12.75">
      <c r="A60" s="97"/>
      <c r="B60" s="3" t="s">
        <v>168</v>
      </c>
      <c r="C60" s="55">
        <v>0</v>
      </c>
      <c r="D60" s="53">
        <v>0</v>
      </c>
      <c r="E60" s="45">
        <v>0</v>
      </c>
      <c r="F60" s="45">
        <v>0</v>
      </c>
      <c r="G60" s="54">
        <v>0</v>
      </c>
      <c r="H60" s="73">
        <v>0.094578674</v>
      </c>
      <c r="I60" s="45">
        <v>12.255313931</v>
      </c>
      <c r="J60" s="45">
        <v>0</v>
      </c>
      <c r="K60" s="45">
        <v>0</v>
      </c>
      <c r="L60" s="54">
        <v>12.581528518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0.005860962</v>
      </c>
      <c r="S60" s="45">
        <v>0</v>
      </c>
      <c r="T60" s="45">
        <v>0.293048083</v>
      </c>
      <c r="U60" s="45">
        <v>0</v>
      </c>
      <c r="V60" s="54">
        <v>0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</v>
      </c>
      <c r="AM60" s="45">
        <v>0</v>
      </c>
      <c r="AN60" s="45">
        <v>0</v>
      </c>
      <c r="AO60" s="45">
        <v>0</v>
      </c>
      <c r="AP60" s="54">
        <v>0</v>
      </c>
      <c r="AQ60" s="73">
        <v>0</v>
      </c>
      <c r="AR60" s="53">
        <v>0</v>
      </c>
      <c r="AS60" s="45">
        <v>0</v>
      </c>
      <c r="AT60" s="45">
        <v>0</v>
      </c>
      <c r="AU60" s="54">
        <v>0</v>
      </c>
      <c r="AV60" s="73">
        <v>0.472843557</v>
      </c>
      <c r="AW60" s="45">
        <v>4.102732532</v>
      </c>
      <c r="AX60" s="45">
        <v>0</v>
      </c>
      <c r="AY60" s="45">
        <v>0</v>
      </c>
      <c r="AZ60" s="54">
        <v>2.916329819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0.075976528</v>
      </c>
      <c r="BG60" s="53">
        <v>1.168869667</v>
      </c>
      <c r="BH60" s="45">
        <v>0</v>
      </c>
      <c r="BI60" s="45">
        <v>0</v>
      </c>
      <c r="BJ60" s="56">
        <v>16.602531696</v>
      </c>
      <c r="BK60" s="61">
        <f t="shared" si="3"/>
        <v>50.569613967</v>
      </c>
    </row>
    <row r="61" spans="1:63" ht="12.75">
      <c r="A61" s="97"/>
      <c r="B61" s="3" t="s">
        <v>169</v>
      </c>
      <c r="C61" s="55">
        <v>0</v>
      </c>
      <c r="D61" s="53">
        <v>0</v>
      </c>
      <c r="E61" s="45">
        <v>0</v>
      </c>
      <c r="F61" s="45">
        <v>0</v>
      </c>
      <c r="G61" s="54">
        <v>0</v>
      </c>
      <c r="H61" s="73">
        <v>0.39022167999999996</v>
      </c>
      <c r="I61" s="45">
        <v>10.738365634</v>
      </c>
      <c r="J61" s="45">
        <v>0</v>
      </c>
      <c r="K61" s="45">
        <v>0</v>
      </c>
      <c r="L61" s="54">
        <v>2.918832552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0.0175512</v>
      </c>
      <c r="S61" s="45">
        <v>0</v>
      </c>
      <c r="T61" s="45">
        <v>0</v>
      </c>
      <c r="U61" s="45">
        <v>0</v>
      </c>
      <c r="V61" s="54">
        <v>0.440598315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</v>
      </c>
      <c r="AC61" s="45">
        <v>0</v>
      </c>
      <c r="AD61" s="45">
        <v>0</v>
      </c>
      <c r="AE61" s="45">
        <v>0</v>
      </c>
      <c r="AF61" s="54">
        <v>0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5.834471665</v>
      </c>
      <c r="AS61" s="45">
        <v>0</v>
      </c>
      <c r="AT61" s="45">
        <v>0</v>
      </c>
      <c r="AU61" s="54">
        <v>0</v>
      </c>
      <c r="AV61" s="73">
        <v>0.6247485389999999</v>
      </c>
      <c r="AW61" s="45">
        <v>8.58834229</v>
      </c>
      <c r="AX61" s="45">
        <v>0</v>
      </c>
      <c r="AY61" s="45">
        <v>0</v>
      </c>
      <c r="AZ61" s="54">
        <v>7.626214575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0.21458070699999998</v>
      </c>
      <c r="BG61" s="53">
        <v>2.4590550309999997</v>
      </c>
      <c r="BH61" s="45">
        <v>0</v>
      </c>
      <c r="BI61" s="45">
        <v>0</v>
      </c>
      <c r="BJ61" s="56">
        <v>0.198372037</v>
      </c>
      <c r="BK61" s="61">
        <f t="shared" si="3"/>
        <v>40.051354225</v>
      </c>
    </row>
    <row r="62" spans="1:63" ht="12.75">
      <c r="A62" s="97"/>
      <c r="B62" s="3" t="s">
        <v>170</v>
      </c>
      <c r="C62" s="55">
        <v>0</v>
      </c>
      <c r="D62" s="53">
        <v>5.867115</v>
      </c>
      <c r="E62" s="45">
        <v>0</v>
      </c>
      <c r="F62" s="45">
        <v>0</v>
      </c>
      <c r="G62" s="54">
        <v>0</v>
      </c>
      <c r="H62" s="73">
        <v>0.46103677000000004</v>
      </c>
      <c r="I62" s="45">
        <v>0.05867115</v>
      </c>
      <c r="J62" s="45">
        <v>0</v>
      </c>
      <c r="K62" s="45">
        <v>0</v>
      </c>
      <c r="L62" s="54">
        <v>40.574172987</v>
      </c>
      <c r="M62" s="73">
        <v>0</v>
      </c>
      <c r="N62" s="53">
        <v>0</v>
      </c>
      <c r="O62" s="45">
        <v>0</v>
      </c>
      <c r="P62" s="45">
        <v>0</v>
      </c>
      <c r="Q62" s="54">
        <v>0</v>
      </c>
      <c r="R62" s="73">
        <v>0.162887064</v>
      </c>
      <c r="S62" s="45">
        <v>7.040538</v>
      </c>
      <c r="T62" s="45">
        <v>2.346846</v>
      </c>
      <c r="U62" s="45">
        <v>0</v>
      </c>
      <c r="V62" s="54">
        <v>0</v>
      </c>
      <c r="W62" s="73">
        <v>0</v>
      </c>
      <c r="X62" s="45">
        <v>0</v>
      </c>
      <c r="Y62" s="45">
        <v>0</v>
      </c>
      <c r="Z62" s="45">
        <v>0</v>
      </c>
      <c r="AA62" s="54">
        <v>0</v>
      </c>
      <c r="AB62" s="73">
        <v>0</v>
      </c>
      <c r="AC62" s="45">
        <v>0</v>
      </c>
      <c r="AD62" s="45">
        <v>0</v>
      </c>
      <c r="AE62" s="45">
        <v>0</v>
      </c>
      <c r="AF62" s="54">
        <v>0</v>
      </c>
      <c r="AG62" s="73">
        <v>0</v>
      </c>
      <c r="AH62" s="45">
        <v>0</v>
      </c>
      <c r="AI62" s="45">
        <v>0</v>
      </c>
      <c r="AJ62" s="45">
        <v>0</v>
      </c>
      <c r="AK62" s="54">
        <v>0</v>
      </c>
      <c r="AL62" s="73">
        <v>0</v>
      </c>
      <c r="AM62" s="45">
        <v>0</v>
      </c>
      <c r="AN62" s="45">
        <v>0</v>
      </c>
      <c r="AO62" s="45">
        <v>0</v>
      </c>
      <c r="AP62" s="54">
        <v>0</v>
      </c>
      <c r="AQ62" s="73">
        <v>0</v>
      </c>
      <c r="AR62" s="53">
        <v>0</v>
      </c>
      <c r="AS62" s="45">
        <v>0</v>
      </c>
      <c r="AT62" s="45">
        <v>0</v>
      </c>
      <c r="AU62" s="54">
        <v>0</v>
      </c>
      <c r="AV62" s="73">
        <v>3.310712985</v>
      </c>
      <c r="AW62" s="45">
        <v>19.31004157</v>
      </c>
      <c r="AX62" s="45">
        <v>0</v>
      </c>
      <c r="AY62" s="45">
        <v>0</v>
      </c>
      <c r="AZ62" s="54">
        <v>32.484967657</v>
      </c>
      <c r="BA62" s="73">
        <v>0</v>
      </c>
      <c r="BB62" s="53">
        <v>0</v>
      </c>
      <c r="BC62" s="45">
        <v>0</v>
      </c>
      <c r="BD62" s="45">
        <v>0</v>
      </c>
      <c r="BE62" s="54">
        <v>0</v>
      </c>
      <c r="BF62" s="73">
        <v>0.574708597</v>
      </c>
      <c r="BG62" s="53">
        <v>0.02327212</v>
      </c>
      <c r="BH62" s="45">
        <v>0</v>
      </c>
      <c r="BI62" s="45">
        <v>0</v>
      </c>
      <c r="BJ62" s="56">
        <v>2.826804762</v>
      </c>
      <c r="BK62" s="102">
        <f t="shared" si="3"/>
        <v>115.041774662</v>
      </c>
    </row>
    <row r="63" spans="1:63" ht="12.75">
      <c r="A63" s="97"/>
      <c r="B63" s="3" t="s">
        <v>176</v>
      </c>
      <c r="C63" s="55">
        <v>0</v>
      </c>
      <c r="D63" s="53">
        <v>0</v>
      </c>
      <c r="E63" s="45">
        <v>0</v>
      </c>
      <c r="F63" s="45">
        <v>0</v>
      </c>
      <c r="G63" s="54">
        <v>0</v>
      </c>
      <c r="H63" s="73">
        <v>0.129665905</v>
      </c>
      <c r="I63" s="45">
        <v>1.915135</v>
      </c>
      <c r="J63" s="45">
        <v>0</v>
      </c>
      <c r="K63" s="45">
        <v>0</v>
      </c>
      <c r="L63" s="54">
        <v>3.2331985</v>
      </c>
      <c r="M63" s="73">
        <v>0</v>
      </c>
      <c r="N63" s="53">
        <v>0</v>
      </c>
      <c r="O63" s="45">
        <v>0</v>
      </c>
      <c r="P63" s="45">
        <v>0</v>
      </c>
      <c r="Q63" s="54">
        <v>0</v>
      </c>
      <c r="R63" s="73">
        <v>0.07322575</v>
      </c>
      <c r="S63" s="45">
        <v>11.2655</v>
      </c>
      <c r="T63" s="45">
        <v>0</v>
      </c>
      <c r="U63" s="45">
        <v>0</v>
      </c>
      <c r="V63" s="54">
        <v>0.157717</v>
      </c>
      <c r="W63" s="73">
        <v>0</v>
      </c>
      <c r="X63" s="45">
        <v>0</v>
      </c>
      <c r="Y63" s="45">
        <v>0</v>
      </c>
      <c r="Z63" s="45">
        <v>0</v>
      </c>
      <c r="AA63" s="54">
        <v>0</v>
      </c>
      <c r="AB63" s="73">
        <v>0</v>
      </c>
      <c r="AC63" s="45">
        <v>0</v>
      </c>
      <c r="AD63" s="45">
        <v>0</v>
      </c>
      <c r="AE63" s="45">
        <v>0</v>
      </c>
      <c r="AF63" s="54">
        <v>0</v>
      </c>
      <c r="AG63" s="73">
        <v>0</v>
      </c>
      <c r="AH63" s="45">
        <v>0</v>
      </c>
      <c r="AI63" s="45">
        <v>0</v>
      </c>
      <c r="AJ63" s="45">
        <v>0</v>
      </c>
      <c r="AK63" s="54">
        <v>0</v>
      </c>
      <c r="AL63" s="73">
        <v>0</v>
      </c>
      <c r="AM63" s="45">
        <v>0</v>
      </c>
      <c r="AN63" s="45">
        <v>0</v>
      </c>
      <c r="AO63" s="45">
        <v>0</v>
      </c>
      <c r="AP63" s="54">
        <v>0</v>
      </c>
      <c r="AQ63" s="73">
        <v>0</v>
      </c>
      <c r="AR63" s="53">
        <v>0</v>
      </c>
      <c r="AS63" s="45">
        <v>0</v>
      </c>
      <c r="AT63" s="45">
        <v>0</v>
      </c>
      <c r="AU63" s="54">
        <v>0</v>
      </c>
      <c r="AV63" s="73">
        <v>1.8566535800000001</v>
      </c>
      <c r="AW63" s="45">
        <v>8.950192921</v>
      </c>
      <c r="AX63" s="45">
        <v>0</v>
      </c>
      <c r="AY63" s="45">
        <v>0</v>
      </c>
      <c r="AZ63" s="54">
        <v>26.43157653</v>
      </c>
      <c r="BA63" s="73">
        <v>0</v>
      </c>
      <c r="BB63" s="53">
        <v>0</v>
      </c>
      <c r="BC63" s="45">
        <v>0</v>
      </c>
      <c r="BD63" s="45">
        <v>0</v>
      </c>
      <c r="BE63" s="54">
        <v>0</v>
      </c>
      <c r="BF63" s="73">
        <v>0.178804509</v>
      </c>
      <c r="BG63" s="53">
        <v>0.022291469</v>
      </c>
      <c r="BH63" s="45">
        <v>0</v>
      </c>
      <c r="BI63" s="45">
        <v>0</v>
      </c>
      <c r="BJ63" s="56">
        <v>0.616095884</v>
      </c>
      <c r="BK63" s="102">
        <f t="shared" si="3"/>
        <v>54.83005704800001</v>
      </c>
    </row>
    <row r="64" spans="1:63" ht="13.5" thickBot="1">
      <c r="A64" s="97"/>
      <c r="B64" s="98"/>
      <c r="C64" s="55"/>
      <c r="D64" s="99"/>
      <c r="E64" s="55"/>
      <c r="F64" s="55"/>
      <c r="G64" s="43"/>
      <c r="H64" s="73"/>
      <c r="I64" s="55"/>
      <c r="J64" s="55"/>
      <c r="K64" s="55"/>
      <c r="L64" s="43"/>
      <c r="M64" s="73"/>
      <c r="N64" s="99"/>
      <c r="O64" s="55"/>
      <c r="P64" s="55"/>
      <c r="Q64" s="43"/>
      <c r="R64" s="73"/>
      <c r="S64" s="55"/>
      <c r="T64" s="55"/>
      <c r="U64" s="55"/>
      <c r="V64" s="43"/>
      <c r="W64" s="73"/>
      <c r="X64" s="55"/>
      <c r="Y64" s="55"/>
      <c r="Z64" s="55"/>
      <c r="AA64" s="43"/>
      <c r="AB64" s="73"/>
      <c r="AC64" s="55"/>
      <c r="AD64" s="55"/>
      <c r="AE64" s="55"/>
      <c r="AF64" s="43"/>
      <c r="AG64" s="73"/>
      <c r="AH64" s="55"/>
      <c r="AI64" s="55"/>
      <c r="AJ64" s="55"/>
      <c r="AK64" s="43"/>
      <c r="AL64" s="73"/>
      <c r="AM64" s="55"/>
      <c r="AN64" s="55"/>
      <c r="AO64" s="55"/>
      <c r="AP64" s="43"/>
      <c r="AQ64" s="73"/>
      <c r="AR64" s="99"/>
      <c r="AS64" s="55"/>
      <c r="AT64" s="55"/>
      <c r="AU64" s="43"/>
      <c r="AV64" s="73"/>
      <c r="AW64" s="55"/>
      <c r="AX64" s="55"/>
      <c r="AY64" s="55"/>
      <c r="AZ64" s="43"/>
      <c r="BA64" s="73"/>
      <c r="BB64" s="99"/>
      <c r="BC64" s="55"/>
      <c r="BD64" s="55"/>
      <c r="BE64" s="43"/>
      <c r="BF64" s="73"/>
      <c r="BG64" s="99"/>
      <c r="BH64" s="55"/>
      <c r="BI64" s="55"/>
      <c r="BJ64" s="43"/>
      <c r="BK64" s="103"/>
    </row>
    <row r="65" spans="1:63" ht="13.5" thickBot="1">
      <c r="A65" s="36"/>
      <c r="B65" s="37" t="s">
        <v>185</v>
      </c>
      <c r="C65" s="94">
        <f aca="true" t="shared" si="4" ref="C65:AH65">SUM(C16:C64)</f>
        <v>0</v>
      </c>
      <c r="D65" s="94">
        <f t="shared" si="4"/>
        <v>347.728406266</v>
      </c>
      <c r="E65" s="94">
        <f t="shared" si="4"/>
        <v>0</v>
      </c>
      <c r="F65" s="94">
        <f t="shared" si="4"/>
        <v>0</v>
      </c>
      <c r="G65" s="94">
        <f t="shared" si="4"/>
        <v>0</v>
      </c>
      <c r="H65" s="94">
        <f t="shared" si="4"/>
        <v>7.662160777999998</v>
      </c>
      <c r="I65" s="94">
        <f t="shared" si="4"/>
        <v>495.766512408</v>
      </c>
      <c r="J65" s="94">
        <f t="shared" si="4"/>
        <v>0</v>
      </c>
      <c r="K65" s="94">
        <f t="shared" si="4"/>
        <v>0</v>
      </c>
      <c r="L65" s="94">
        <f t="shared" si="4"/>
        <v>358.21186155</v>
      </c>
      <c r="M65" s="94">
        <f t="shared" si="4"/>
        <v>0</v>
      </c>
      <c r="N65" s="94">
        <f t="shared" si="4"/>
        <v>0</v>
      </c>
      <c r="O65" s="94">
        <f t="shared" si="4"/>
        <v>0</v>
      </c>
      <c r="P65" s="94">
        <f t="shared" si="4"/>
        <v>0</v>
      </c>
      <c r="Q65" s="94">
        <f t="shared" si="4"/>
        <v>0</v>
      </c>
      <c r="R65" s="94">
        <f t="shared" si="4"/>
        <v>1.9670280310000001</v>
      </c>
      <c r="S65" s="94">
        <f t="shared" si="4"/>
        <v>198.168749322</v>
      </c>
      <c r="T65" s="94">
        <f t="shared" si="4"/>
        <v>10.374320748999999</v>
      </c>
      <c r="U65" s="94">
        <f t="shared" si="4"/>
        <v>0</v>
      </c>
      <c r="V65" s="94">
        <f t="shared" si="4"/>
        <v>9.052767926000001</v>
      </c>
      <c r="W65" s="94">
        <f t="shared" si="4"/>
        <v>0</v>
      </c>
      <c r="X65" s="94">
        <f t="shared" si="4"/>
        <v>0</v>
      </c>
      <c r="Y65" s="94">
        <f t="shared" si="4"/>
        <v>0</v>
      </c>
      <c r="Z65" s="94">
        <f t="shared" si="4"/>
        <v>0</v>
      </c>
      <c r="AA65" s="94">
        <f t="shared" si="4"/>
        <v>0</v>
      </c>
      <c r="AB65" s="94">
        <f t="shared" si="4"/>
        <v>0.028677173</v>
      </c>
      <c r="AC65" s="94">
        <f t="shared" si="4"/>
        <v>0</v>
      </c>
      <c r="AD65" s="94">
        <f t="shared" si="4"/>
        <v>0</v>
      </c>
      <c r="AE65" s="94">
        <f t="shared" si="4"/>
        <v>0</v>
      </c>
      <c r="AF65" s="94">
        <f t="shared" si="4"/>
        <v>0</v>
      </c>
      <c r="AG65" s="94">
        <f t="shared" si="4"/>
        <v>0</v>
      </c>
      <c r="AH65" s="94">
        <f t="shared" si="4"/>
        <v>0</v>
      </c>
      <c r="AI65" s="94">
        <f aca="true" t="shared" si="5" ref="AI65:BK65">SUM(AI16:AI64)</f>
        <v>0</v>
      </c>
      <c r="AJ65" s="94">
        <f t="shared" si="5"/>
        <v>0</v>
      </c>
      <c r="AK65" s="94">
        <f t="shared" si="5"/>
        <v>0</v>
      </c>
      <c r="AL65" s="94">
        <f t="shared" si="5"/>
        <v>0</v>
      </c>
      <c r="AM65" s="94">
        <f t="shared" si="5"/>
        <v>0</v>
      </c>
      <c r="AN65" s="94">
        <f t="shared" si="5"/>
        <v>0</v>
      </c>
      <c r="AO65" s="94">
        <f t="shared" si="5"/>
        <v>0</v>
      </c>
      <c r="AP65" s="94">
        <f t="shared" si="5"/>
        <v>0</v>
      </c>
      <c r="AQ65" s="94">
        <f t="shared" si="5"/>
        <v>0</v>
      </c>
      <c r="AR65" s="94">
        <f t="shared" si="5"/>
        <v>17.513581665</v>
      </c>
      <c r="AS65" s="94">
        <f t="shared" si="5"/>
        <v>0</v>
      </c>
      <c r="AT65" s="94">
        <f t="shared" si="5"/>
        <v>0</v>
      </c>
      <c r="AU65" s="94">
        <f t="shared" si="5"/>
        <v>0</v>
      </c>
      <c r="AV65" s="94">
        <f t="shared" si="5"/>
        <v>212.046108244</v>
      </c>
      <c r="AW65" s="94">
        <f t="shared" si="5"/>
        <v>479.679460312</v>
      </c>
      <c r="AX65" s="94">
        <f t="shared" si="5"/>
        <v>0</v>
      </c>
      <c r="AY65" s="94">
        <f t="shared" si="5"/>
        <v>0</v>
      </c>
      <c r="AZ65" s="94">
        <f t="shared" si="5"/>
        <v>1350.6620113260003</v>
      </c>
      <c r="BA65" s="94">
        <f t="shared" si="5"/>
        <v>0</v>
      </c>
      <c r="BB65" s="94">
        <f t="shared" si="5"/>
        <v>0</v>
      </c>
      <c r="BC65" s="94">
        <f t="shared" si="5"/>
        <v>0</v>
      </c>
      <c r="BD65" s="94">
        <f t="shared" si="5"/>
        <v>0</v>
      </c>
      <c r="BE65" s="94">
        <f t="shared" si="5"/>
        <v>0</v>
      </c>
      <c r="BF65" s="94">
        <f t="shared" si="5"/>
        <v>55.829334551999985</v>
      </c>
      <c r="BG65" s="94">
        <f t="shared" si="5"/>
        <v>144.60855817700002</v>
      </c>
      <c r="BH65" s="94">
        <f t="shared" si="5"/>
        <v>0.665278133</v>
      </c>
      <c r="BI65" s="94">
        <f t="shared" si="5"/>
        <v>0</v>
      </c>
      <c r="BJ65" s="100">
        <f t="shared" si="5"/>
        <v>223.11071296</v>
      </c>
      <c r="BK65" s="101">
        <f t="shared" si="5"/>
        <v>3913.0755295719996</v>
      </c>
    </row>
    <row r="66" spans="1:63" ht="12.75">
      <c r="A66" s="11" t="s">
        <v>75</v>
      </c>
      <c r="B66" s="18" t="s">
        <v>15</v>
      </c>
      <c r="C66" s="125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43"/>
    </row>
    <row r="67" spans="1:63" ht="12.75">
      <c r="A67" s="11"/>
      <c r="B67" s="19" t="s">
        <v>33</v>
      </c>
      <c r="C67" s="57"/>
      <c r="D67" s="58"/>
      <c r="E67" s="59"/>
      <c r="F67" s="59"/>
      <c r="G67" s="60"/>
      <c r="H67" s="57"/>
      <c r="I67" s="59"/>
      <c r="J67" s="59"/>
      <c r="K67" s="59"/>
      <c r="L67" s="60"/>
      <c r="M67" s="57"/>
      <c r="N67" s="58"/>
      <c r="O67" s="59"/>
      <c r="P67" s="59"/>
      <c r="Q67" s="60"/>
      <c r="R67" s="57"/>
      <c r="S67" s="59"/>
      <c r="T67" s="59"/>
      <c r="U67" s="59"/>
      <c r="V67" s="60"/>
      <c r="W67" s="57"/>
      <c r="X67" s="59"/>
      <c r="Y67" s="59"/>
      <c r="Z67" s="59"/>
      <c r="AA67" s="60"/>
      <c r="AB67" s="57"/>
      <c r="AC67" s="59"/>
      <c r="AD67" s="59"/>
      <c r="AE67" s="59"/>
      <c r="AF67" s="60"/>
      <c r="AG67" s="57"/>
      <c r="AH67" s="59"/>
      <c r="AI67" s="59"/>
      <c r="AJ67" s="59"/>
      <c r="AK67" s="60"/>
      <c r="AL67" s="57"/>
      <c r="AM67" s="59"/>
      <c r="AN67" s="59"/>
      <c r="AO67" s="59"/>
      <c r="AP67" s="60"/>
      <c r="AQ67" s="57"/>
      <c r="AR67" s="58"/>
      <c r="AS67" s="59"/>
      <c r="AT67" s="59"/>
      <c r="AU67" s="60"/>
      <c r="AV67" s="57"/>
      <c r="AW67" s="59"/>
      <c r="AX67" s="59"/>
      <c r="AY67" s="59"/>
      <c r="AZ67" s="60"/>
      <c r="BA67" s="57"/>
      <c r="BB67" s="58"/>
      <c r="BC67" s="59"/>
      <c r="BD67" s="59"/>
      <c r="BE67" s="60"/>
      <c r="BF67" s="57"/>
      <c r="BG67" s="58"/>
      <c r="BH67" s="59"/>
      <c r="BI67" s="59"/>
      <c r="BJ67" s="60"/>
      <c r="BK67" s="61"/>
    </row>
    <row r="68" spans="1:63" ht="12.75">
      <c r="A68" s="36"/>
      <c r="B68" s="37" t="s">
        <v>88</v>
      </c>
      <c r="C68" s="62"/>
      <c r="D68" s="63"/>
      <c r="E68" s="63"/>
      <c r="F68" s="63"/>
      <c r="G68" s="64"/>
      <c r="H68" s="62"/>
      <c r="I68" s="63"/>
      <c r="J68" s="63"/>
      <c r="K68" s="63"/>
      <c r="L68" s="64"/>
      <c r="M68" s="62"/>
      <c r="N68" s="63"/>
      <c r="O68" s="63"/>
      <c r="P68" s="63"/>
      <c r="Q68" s="64"/>
      <c r="R68" s="62"/>
      <c r="S68" s="63"/>
      <c r="T68" s="63"/>
      <c r="U68" s="63"/>
      <c r="V68" s="64"/>
      <c r="W68" s="62"/>
      <c r="X68" s="63"/>
      <c r="Y68" s="63"/>
      <c r="Z68" s="63"/>
      <c r="AA68" s="64"/>
      <c r="AB68" s="62"/>
      <c r="AC68" s="63"/>
      <c r="AD68" s="63"/>
      <c r="AE68" s="63"/>
      <c r="AF68" s="64"/>
      <c r="AG68" s="62"/>
      <c r="AH68" s="63"/>
      <c r="AI68" s="63"/>
      <c r="AJ68" s="63"/>
      <c r="AK68" s="64"/>
      <c r="AL68" s="62"/>
      <c r="AM68" s="63"/>
      <c r="AN68" s="63"/>
      <c r="AO68" s="63"/>
      <c r="AP68" s="64"/>
      <c r="AQ68" s="62"/>
      <c r="AR68" s="63"/>
      <c r="AS68" s="63"/>
      <c r="AT68" s="63"/>
      <c r="AU68" s="64"/>
      <c r="AV68" s="62"/>
      <c r="AW68" s="63"/>
      <c r="AX68" s="63"/>
      <c r="AY68" s="63"/>
      <c r="AZ68" s="64"/>
      <c r="BA68" s="62"/>
      <c r="BB68" s="63"/>
      <c r="BC68" s="63"/>
      <c r="BD68" s="63"/>
      <c r="BE68" s="64"/>
      <c r="BF68" s="62"/>
      <c r="BG68" s="63"/>
      <c r="BH68" s="63"/>
      <c r="BI68" s="63"/>
      <c r="BJ68" s="64"/>
      <c r="BK68" s="65"/>
    </row>
    <row r="69" spans="1:63" ht="12.75">
      <c r="A69" s="11" t="s">
        <v>77</v>
      </c>
      <c r="B69" s="24" t="s">
        <v>92</v>
      </c>
      <c r="C69" s="125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7"/>
    </row>
    <row r="70" spans="1:63" ht="12.75">
      <c r="A70" s="11"/>
      <c r="B70" s="19" t="s">
        <v>33</v>
      </c>
      <c r="C70" s="57"/>
      <c r="D70" s="58"/>
      <c r="E70" s="59"/>
      <c r="F70" s="59"/>
      <c r="G70" s="60"/>
      <c r="H70" s="57"/>
      <c r="I70" s="59"/>
      <c r="J70" s="59"/>
      <c r="K70" s="59"/>
      <c r="L70" s="60"/>
      <c r="M70" s="57"/>
      <c r="N70" s="58"/>
      <c r="O70" s="59"/>
      <c r="P70" s="59"/>
      <c r="Q70" s="60"/>
      <c r="R70" s="57"/>
      <c r="S70" s="59"/>
      <c r="T70" s="59"/>
      <c r="U70" s="59"/>
      <c r="V70" s="60"/>
      <c r="W70" s="57"/>
      <c r="X70" s="59"/>
      <c r="Y70" s="59"/>
      <c r="Z70" s="59"/>
      <c r="AA70" s="60"/>
      <c r="AB70" s="57"/>
      <c r="AC70" s="59"/>
      <c r="AD70" s="59"/>
      <c r="AE70" s="59"/>
      <c r="AF70" s="60"/>
      <c r="AG70" s="57"/>
      <c r="AH70" s="59"/>
      <c r="AI70" s="59"/>
      <c r="AJ70" s="59"/>
      <c r="AK70" s="60"/>
      <c r="AL70" s="57"/>
      <c r="AM70" s="59"/>
      <c r="AN70" s="59"/>
      <c r="AO70" s="59"/>
      <c r="AP70" s="60"/>
      <c r="AQ70" s="57"/>
      <c r="AR70" s="58"/>
      <c r="AS70" s="59"/>
      <c r="AT70" s="59"/>
      <c r="AU70" s="60"/>
      <c r="AV70" s="57"/>
      <c r="AW70" s="59"/>
      <c r="AX70" s="59"/>
      <c r="AY70" s="59"/>
      <c r="AZ70" s="60"/>
      <c r="BA70" s="57"/>
      <c r="BB70" s="58"/>
      <c r="BC70" s="59"/>
      <c r="BD70" s="59"/>
      <c r="BE70" s="60"/>
      <c r="BF70" s="57"/>
      <c r="BG70" s="58"/>
      <c r="BH70" s="59"/>
      <c r="BI70" s="59"/>
      <c r="BJ70" s="60"/>
      <c r="BK70" s="61"/>
    </row>
    <row r="71" spans="1:63" ht="12.75">
      <c r="A71" s="36"/>
      <c r="B71" s="37" t="s">
        <v>87</v>
      </c>
      <c r="C71" s="62"/>
      <c r="D71" s="63"/>
      <c r="E71" s="63"/>
      <c r="F71" s="63"/>
      <c r="G71" s="64"/>
      <c r="H71" s="62"/>
      <c r="I71" s="63"/>
      <c r="J71" s="63"/>
      <c r="K71" s="63"/>
      <c r="L71" s="64"/>
      <c r="M71" s="62"/>
      <c r="N71" s="63"/>
      <c r="O71" s="63"/>
      <c r="P71" s="63"/>
      <c r="Q71" s="64"/>
      <c r="R71" s="62"/>
      <c r="S71" s="63"/>
      <c r="T71" s="63"/>
      <c r="U71" s="63"/>
      <c r="V71" s="64"/>
      <c r="W71" s="62"/>
      <c r="X71" s="63"/>
      <c r="Y71" s="63"/>
      <c r="Z71" s="63"/>
      <c r="AA71" s="64"/>
      <c r="AB71" s="62"/>
      <c r="AC71" s="63"/>
      <c r="AD71" s="63"/>
      <c r="AE71" s="63"/>
      <c r="AF71" s="64"/>
      <c r="AG71" s="62"/>
      <c r="AH71" s="63"/>
      <c r="AI71" s="63"/>
      <c r="AJ71" s="63"/>
      <c r="AK71" s="64"/>
      <c r="AL71" s="62"/>
      <c r="AM71" s="63"/>
      <c r="AN71" s="63"/>
      <c r="AO71" s="63"/>
      <c r="AP71" s="64"/>
      <c r="AQ71" s="62"/>
      <c r="AR71" s="63"/>
      <c r="AS71" s="63"/>
      <c r="AT71" s="63"/>
      <c r="AU71" s="64"/>
      <c r="AV71" s="62"/>
      <c r="AW71" s="63"/>
      <c r="AX71" s="63"/>
      <c r="AY71" s="63"/>
      <c r="AZ71" s="64"/>
      <c r="BA71" s="62"/>
      <c r="BB71" s="63"/>
      <c r="BC71" s="63"/>
      <c r="BD71" s="63"/>
      <c r="BE71" s="64"/>
      <c r="BF71" s="62"/>
      <c r="BG71" s="63"/>
      <c r="BH71" s="63"/>
      <c r="BI71" s="63"/>
      <c r="BJ71" s="64"/>
      <c r="BK71" s="65"/>
    </row>
    <row r="72" spans="1:63" ht="12.75">
      <c r="A72" s="11" t="s">
        <v>78</v>
      </c>
      <c r="B72" s="18" t="s">
        <v>16</v>
      </c>
      <c r="C72" s="125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7"/>
    </row>
    <row r="73" spans="1:63" ht="12.75">
      <c r="A73" s="11"/>
      <c r="B73" s="24" t="s">
        <v>97</v>
      </c>
      <c r="C73" s="73">
        <v>0</v>
      </c>
      <c r="D73" s="53">
        <v>19.141118127000002</v>
      </c>
      <c r="E73" s="45">
        <v>0</v>
      </c>
      <c r="F73" s="45">
        <v>0</v>
      </c>
      <c r="G73" s="54">
        <v>0</v>
      </c>
      <c r="H73" s="73">
        <v>0.780719823</v>
      </c>
      <c r="I73" s="45">
        <v>96.434044028</v>
      </c>
      <c r="J73" s="45">
        <v>0.007395186999999999</v>
      </c>
      <c r="K73" s="45">
        <v>0</v>
      </c>
      <c r="L73" s="54">
        <v>66.09734541399997</v>
      </c>
      <c r="M73" s="73">
        <v>0</v>
      </c>
      <c r="N73" s="53">
        <v>0</v>
      </c>
      <c r="O73" s="45">
        <v>0</v>
      </c>
      <c r="P73" s="45">
        <v>0</v>
      </c>
      <c r="Q73" s="54">
        <v>0</v>
      </c>
      <c r="R73" s="73">
        <v>0.837082903</v>
      </c>
      <c r="S73" s="45">
        <v>2.077973973</v>
      </c>
      <c r="T73" s="45">
        <v>0</v>
      </c>
      <c r="U73" s="45">
        <v>0</v>
      </c>
      <c r="V73" s="54">
        <v>0.205488394</v>
      </c>
      <c r="W73" s="73">
        <v>0</v>
      </c>
      <c r="X73" s="45">
        <v>0</v>
      </c>
      <c r="Y73" s="45">
        <v>0</v>
      </c>
      <c r="Z73" s="45">
        <v>0</v>
      </c>
      <c r="AA73" s="54">
        <v>0</v>
      </c>
      <c r="AB73" s="73">
        <v>0</v>
      </c>
      <c r="AC73" s="45">
        <v>0</v>
      </c>
      <c r="AD73" s="45">
        <v>0</v>
      </c>
      <c r="AE73" s="45">
        <v>0</v>
      </c>
      <c r="AF73" s="54">
        <v>0</v>
      </c>
      <c r="AG73" s="73">
        <v>0</v>
      </c>
      <c r="AH73" s="45">
        <v>0</v>
      </c>
      <c r="AI73" s="45">
        <v>0</v>
      </c>
      <c r="AJ73" s="45">
        <v>0</v>
      </c>
      <c r="AK73" s="54">
        <v>0</v>
      </c>
      <c r="AL73" s="73">
        <v>0</v>
      </c>
      <c r="AM73" s="45">
        <v>0</v>
      </c>
      <c r="AN73" s="45">
        <v>0</v>
      </c>
      <c r="AO73" s="45">
        <v>0</v>
      </c>
      <c r="AP73" s="54">
        <v>0</v>
      </c>
      <c r="AQ73" s="73">
        <v>0</v>
      </c>
      <c r="AR73" s="53">
        <v>0</v>
      </c>
      <c r="AS73" s="45">
        <v>0</v>
      </c>
      <c r="AT73" s="45">
        <v>0</v>
      </c>
      <c r="AU73" s="54">
        <v>0</v>
      </c>
      <c r="AV73" s="73">
        <v>4.0105834609999995</v>
      </c>
      <c r="AW73" s="45">
        <v>425.69237641399997</v>
      </c>
      <c r="AX73" s="45">
        <v>5.181240553</v>
      </c>
      <c r="AY73" s="45">
        <v>0</v>
      </c>
      <c r="AZ73" s="54">
        <v>68.787034486</v>
      </c>
      <c r="BA73" s="73">
        <v>0</v>
      </c>
      <c r="BB73" s="53">
        <v>0</v>
      </c>
      <c r="BC73" s="45">
        <v>0</v>
      </c>
      <c r="BD73" s="45">
        <v>0</v>
      </c>
      <c r="BE73" s="54">
        <v>0</v>
      </c>
      <c r="BF73" s="73">
        <v>2.0911845880000004</v>
      </c>
      <c r="BG73" s="53">
        <v>4.832272842999999</v>
      </c>
      <c r="BH73" s="45">
        <v>0</v>
      </c>
      <c r="BI73" s="45">
        <v>0</v>
      </c>
      <c r="BJ73" s="54">
        <v>11.105601379</v>
      </c>
      <c r="BK73" s="49">
        <f aca="true" t="shared" si="6" ref="BK73:BK80">SUM(C73:BJ73)</f>
        <v>707.281461573</v>
      </c>
    </row>
    <row r="74" spans="1:63" ht="12.75">
      <c r="A74" s="11"/>
      <c r="B74" s="24" t="s">
        <v>98</v>
      </c>
      <c r="C74" s="73">
        <v>0</v>
      </c>
      <c r="D74" s="53">
        <v>0.5551580690000001</v>
      </c>
      <c r="E74" s="45">
        <v>0</v>
      </c>
      <c r="F74" s="45">
        <v>0</v>
      </c>
      <c r="G74" s="54">
        <v>0</v>
      </c>
      <c r="H74" s="73">
        <v>0.47757317199999993</v>
      </c>
      <c r="I74" s="45">
        <v>0</v>
      </c>
      <c r="J74" s="45">
        <v>0</v>
      </c>
      <c r="K74" s="45">
        <v>0</v>
      </c>
      <c r="L74" s="54">
        <v>1.1576655310000001</v>
      </c>
      <c r="M74" s="73">
        <v>0</v>
      </c>
      <c r="N74" s="53">
        <v>0</v>
      </c>
      <c r="O74" s="45">
        <v>0</v>
      </c>
      <c r="P74" s="45">
        <v>0</v>
      </c>
      <c r="Q74" s="54">
        <v>0</v>
      </c>
      <c r="R74" s="73">
        <v>0.27827827499999996</v>
      </c>
      <c r="S74" s="45">
        <v>0</v>
      </c>
      <c r="T74" s="45">
        <v>0</v>
      </c>
      <c r="U74" s="45">
        <v>0</v>
      </c>
      <c r="V74" s="54">
        <v>0.16530541899999998</v>
      </c>
      <c r="W74" s="73">
        <v>0</v>
      </c>
      <c r="X74" s="45">
        <v>0</v>
      </c>
      <c r="Y74" s="45">
        <v>0</v>
      </c>
      <c r="Z74" s="45">
        <v>0</v>
      </c>
      <c r="AA74" s="54">
        <v>0</v>
      </c>
      <c r="AB74" s="73">
        <v>1.3582E-05</v>
      </c>
      <c r="AC74" s="45">
        <v>0</v>
      </c>
      <c r="AD74" s="45">
        <v>0</v>
      </c>
      <c r="AE74" s="45">
        <v>0</v>
      </c>
      <c r="AF74" s="54">
        <v>0</v>
      </c>
      <c r="AG74" s="73">
        <v>0</v>
      </c>
      <c r="AH74" s="45">
        <v>0</v>
      </c>
      <c r="AI74" s="45">
        <v>0</v>
      </c>
      <c r="AJ74" s="45">
        <v>0</v>
      </c>
      <c r="AK74" s="54">
        <v>0</v>
      </c>
      <c r="AL74" s="73">
        <v>0</v>
      </c>
      <c r="AM74" s="45">
        <v>0</v>
      </c>
      <c r="AN74" s="45">
        <v>0</v>
      </c>
      <c r="AO74" s="45">
        <v>0</v>
      </c>
      <c r="AP74" s="54">
        <v>0</v>
      </c>
      <c r="AQ74" s="73">
        <v>0</v>
      </c>
      <c r="AR74" s="53">
        <v>0</v>
      </c>
      <c r="AS74" s="45">
        <v>0</v>
      </c>
      <c r="AT74" s="45">
        <v>0</v>
      </c>
      <c r="AU74" s="54">
        <v>0</v>
      </c>
      <c r="AV74" s="73">
        <v>16.443699263000003</v>
      </c>
      <c r="AW74" s="45">
        <v>143.23268651499998</v>
      </c>
      <c r="AX74" s="45">
        <v>4.139679253</v>
      </c>
      <c r="AY74" s="45">
        <v>0</v>
      </c>
      <c r="AZ74" s="54">
        <v>94.33362719200001</v>
      </c>
      <c r="BA74" s="73">
        <v>0</v>
      </c>
      <c r="BB74" s="53">
        <v>0</v>
      </c>
      <c r="BC74" s="45">
        <v>0</v>
      </c>
      <c r="BD74" s="45">
        <v>0</v>
      </c>
      <c r="BE74" s="54">
        <v>0</v>
      </c>
      <c r="BF74" s="73">
        <v>5.197754861</v>
      </c>
      <c r="BG74" s="53">
        <v>15.324462717</v>
      </c>
      <c r="BH74" s="45">
        <v>3.4190460020000004</v>
      </c>
      <c r="BI74" s="45">
        <v>0</v>
      </c>
      <c r="BJ74" s="54">
        <v>32.155597383</v>
      </c>
      <c r="BK74" s="49">
        <f t="shared" si="6"/>
        <v>316.880547234</v>
      </c>
    </row>
    <row r="75" spans="1:63" ht="12.75">
      <c r="A75" s="11"/>
      <c r="B75" s="24" t="s">
        <v>103</v>
      </c>
      <c r="C75" s="73">
        <v>0</v>
      </c>
      <c r="D75" s="53">
        <v>0.554821543</v>
      </c>
      <c r="E75" s="45">
        <v>0</v>
      </c>
      <c r="F75" s="45">
        <v>0</v>
      </c>
      <c r="G75" s="54">
        <v>0</v>
      </c>
      <c r="H75" s="73">
        <v>2.5532924210000005</v>
      </c>
      <c r="I75" s="45">
        <v>39.02146986499999</v>
      </c>
      <c r="J75" s="45">
        <v>0</v>
      </c>
      <c r="K75" s="45">
        <v>0</v>
      </c>
      <c r="L75" s="54">
        <v>109.50400452000001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1.0567865170000001</v>
      </c>
      <c r="S75" s="45">
        <v>0.48169089800000003</v>
      </c>
      <c r="T75" s="45">
        <v>0.7776025320000001</v>
      </c>
      <c r="U75" s="45">
        <v>0</v>
      </c>
      <c r="V75" s="54">
        <v>1.812981071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0.0013972540000000001</v>
      </c>
      <c r="AC75" s="45">
        <v>0</v>
      </c>
      <c r="AD75" s="45">
        <v>0</v>
      </c>
      <c r="AE75" s="45">
        <v>0</v>
      </c>
      <c r="AF75" s="54">
        <v>0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0</v>
      </c>
      <c r="AM75" s="45">
        <v>0</v>
      </c>
      <c r="AN75" s="45">
        <v>0</v>
      </c>
      <c r="AO75" s="45">
        <v>0</v>
      </c>
      <c r="AP75" s="54">
        <v>0</v>
      </c>
      <c r="AQ75" s="73">
        <v>0</v>
      </c>
      <c r="AR75" s="53">
        <v>0</v>
      </c>
      <c r="AS75" s="45">
        <v>0</v>
      </c>
      <c r="AT75" s="45">
        <v>0</v>
      </c>
      <c r="AU75" s="54">
        <v>0</v>
      </c>
      <c r="AV75" s="73">
        <v>70.714835358</v>
      </c>
      <c r="AW75" s="45">
        <v>988.412578463</v>
      </c>
      <c r="AX75" s="45">
        <v>2.3131858760000004</v>
      </c>
      <c r="AY75" s="45">
        <v>0</v>
      </c>
      <c r="AZ75" s="54">
        <v>872.710478915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29.663053673999997</v>
      </c>
      <c r="BG75" s="53">
        <v>82.15265111100001</v>
      </c>
      <c r="BH75" s="45">
        <v>10.841918232</v>
      </c>
      <c r="BI75" s="45">
        <v>0</v>
      </c>
      <c r="BJ75" s="54">
        <v>171.26110685</v>
      </c>
      <c r="BK75" s="49">
        <f t="shared" si="6"/>
        <v>2383.8338551</v>
      </c>
    </row>
    <row r="76" spans="1:63" ht="12.75">
      <c r="A76" s="11"/>
      <c r="B76" s="24" t="s">
        <v>102</v>
      </c>
      <c r="C76" s="73">
        <v>0</v>
      </c>
      <c r="D76" s="53">
        <v>0.5399251519999999</v>
      </c>
      <c r="E76" s="45">
        <v>0</v>
      </c>
      <c r="F76" s="45">
        <v>0</v>
      </c>
      <c r="G76" s="54">
        <v>0</v>
      </c>
      <c r="H76" s="73">
        <v>1.666061058</v>
      </c>
      <c r="I76" s="45">
        <v>0</v>
      </c>
      <c r="J76" s="45">
        <v>0</v>
      </c>
      <c r="K76" s="45">
        <v>0</v>
      </c>
      <c r="L76" s="54">
        <v>1.49356565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0.77756001</v>
      </c>
      <c r="S76" s="45">
        <v>0</v>
      </c>
      <c r="T76" s="45">
        <v>0</v>
      </c>
      <c r="U76" s="45">
        <v>0</v>
      </c>
      <c r="V76" s="54">
        <v>0.031078219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</v>
      </c>
      <c r="AC76" s="45">
        <v>0</v>
      </c>
      <c r="AD76" s="45">
        <v>0</v>
      </c>
      <c r="AE76" s="45">
        <v>0</v>
      </c>
      <c r="AF76" s="54">
        <v>0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</v>
      </c>
      <c r="AM76" s="45">
        <v>0</v>
      </c>
      <c r="AN76" s="45">
        <v>0</v>
      </c>
      <c r="AO76" s="45">
        <v>0</v>
      </c>
      <c r="AP76" s="54">
        <v>0</v>
      </c>
      <c r="AQ76" s="73">
        <v>0</v>
      </c>
      <c r="AR76" s="53">
        <v>0</v>
      </c>
      <c r="AS76" s="45">
        <v>0</v>
      </c>
      <c r="AT76" s="45">
        <v>0</v>
      </c>
      <c r="AU76" s="54">
        <v>0</v>
      </c>
      <c r="AV76" s="73">
        <v>73.07071241000001</v>
      </c>
      <c r="AW76" s="45">
        <v>61.528282360999995</v>
      </c>
      <c r="AX76" s="45">
        <v>0</v>
      </c>
      <c r="AY76" s="45">
        <v>0</v>
      </c>
      <c r="AZ76" s="54">
        <v>199.70066034799999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26.555393394000003</v>
      </c>
      <c r="BG76" s="53">
        <v>11.216033467</v>
      </c>
      <c r="BH76" s="45">
        <v>0</v>
      </c>
      <c r="BI76" s="45">
        <v>0</v>
      </c>
      <c r="BJ76" s="54">
        <v>47.395358177000006</v>
      </c>
      <c r="BK76" s="49">
        <f t="shared" si="6"/>
        <v>423.974630246</v>
      </c>
    </row>
    <row r="77" spans="1:63" ht="12.75">
      <c r="A77" s="11"/>
      <c r="B77" s="24" t="s">
        <v>101</v>
      </c>
      <c r="C77" s="73">
        <v>0</v>
      </c>
      <c r="D77" s="53">
        <v>9.439668438</v>
      </c>
      <c r="E77" s="45">
        <v>0</v>
      </c>
      <c r="F77" s="45">
        <v>0</v>
      </c>
      <c r="G77" s="54">
        <v>0</v>
      </c>
      <c r="H77" s="73">
        <v>7.094345818</v>
      </c>
      <c r="I77" s="45">
        <v>319.309329348</v>
      </c>
      <c r="J77" s="45">
        <v>26.279179638</v>
      </c>
      <c r="K77" s="45">
        <v>0</v>
      </c>
      <c r="L77" s="54">
        <v>58.097539146</v>
      </c>
      <c r="M77" s="73">
        <v>0</v>
      </c>
      <c r="N77" s="53">
        <v>0</v>
      </c>
      <c r="O77" s="45">
        <v>0</v>
      </c>
      <c r="P77" s="45">
        <v>0</v>
      </c>
      <c r="Q77" s="54">
        <v>0</v>
      </c>
      <c r="R77" s="73">
        <v>3.6830605999999992</v>
      </c>
      <c r="S77" s="45">
        <v>6.967644708000001</v>
      </c>
      <c r="T77" s="45">
        <v>0.6648192629999999</v>
      </c>
      <c r="U77" s="45">
        <v>0</v>
      </c>
      <c r="V77" s="54">
        <v>4.623539493999999</v>
      </c>
      <c r="W77" s="73">
        <v>0</v>
      </c>
      <c r="X77" s="45">
        <v>0</v>
      </c>
      <c r="Y77" s="45">
        <v>0</v>
      </c>
      <c r="Z77" s="45">
        <v>0</v>
      </c>
      <c r="AA77" s="54">
        <v>0</v>
      </c>
      <c r="AB77" s="73">
        <v>0.034021341</v>
      </c>
      <c r="AC77" s="45">
        <v>0.001678385</v>
      </c>
      <c r="AD77" s="45">
        <v>0</v>
      </c>
      <c r="AE77" s="45">
        <v>0</v>
      </c>
      <c r="AF77" s="54">
        <v>0.33857840899999997</v>
      </c>
      <c r="AG77" s="73">
        <v>0</v>
      </c>
      <c r="AH77" s="45">
        <v>0</v>
      </c>
      <c r="AI77" s="45">
        <v>0</v>
      </c>
      <c r="AJ77" s="45">
        <v>0</v>
      </c>
      <c r="AK77" s="54">
        <v>0</v>
      </c>
      <c r="AL77" s="73">
        <v>0.015710156</v>
      </c>
      <c r="AM77" s="45">
        <v>0</v>
      </c>
      <c r="AN77" s="45">
        <v>0</v>
      </c>
      <c r="AO77" s="45">
        <v>0</v>
      </c>
      <c r="AP77" s="54">
        <v>0</v>
      </c>
      <c r="AQ77" s="73">
        <v>0</v>
      </c>
      <c r="AR77" s="53">
        <v>0</v>
      </c>
      <c r="AS77" s="45">
        <v>0</v>
      </c>
      <c r="AT77" s="45">
        <v>0</v>
      </c>
      <c r="AU77" s="54">
        <v>0</v>
      </c>
      <c r="AV77" s="73">
        <v>151.00826001899998</v>
      </c>
      <c r="AW77" s="45">
        <v>503.89182931999994</v>
      </c>
      <c r="AX77" s="45">
        <v>5.145804495</v>
      </c>
      <c r="AY77" s="45">
        <v>0</v>
      </c>
      <c r="AZ77" s="54">
        <v>710.7764055249997</v>
      </c>
      <c r="BA77" s="73">
        <v>0</v>
      </c>
      <c r="BB77" s="53">
        <v>0</v>
      </c>
      <c r="BC77" s="45">
        <v>0</v>
      </c>
      <c r="BD77" s="45">
        <v>0</v>
      </c>
      <c r="BE77" s="54">
        <v>0</v>
      </c>
      <c r="BF77" s="73">
        <v>71.526258637</v>
      </c>
      <c r="BG77" s="53">
        <v>44.994550363</v>
      </c>
      <c r="BH77" s="45">
        <v>16.074336102</v>
      </c>
      <c r="BI77" s="45">
        <v>0</v>
      </c>
      <c r="BJ77" s="54">
        <v>72.690947295</v>
      </c>
      <c r="BK77" s="49">
        <f t="shared" si="6"/>
        <v>2012.6575064999997</v>
      </c>
    </row>
    <row r="78" spans="1:63" ht="12.75">
      <c r="A78" s="11"/>
      <c r="B78" s="24" t="s">
        <v>99</v>
      </c>
      <c r="C78" s="73">
        <v>0</v>
      </c>
      <c r="D78" s="53">
        <v>129.915452107</v>
      </c>
      <c r="E78" s="45">
        <v>0</v>
      </c>
      <c r="F78" s="45">
        <v>0</v>
      </c>
      <c r="G78" s="54">
        <v>0</v>
      </c>
      <c r="H78" s="73">
        <v>1.789500212</v>
      </c>
      <c r="I78" s="45">
        <v>323.544363365</v>
      </c>
      <c r="J78" s="45">
        <v>0</v>
      </c>
      <c r="K78" s="45">
        <v>0</v>
      </c>
      <c r="L78" s="54">
        <v>65.34087499</v>
      </c>
      <c r="M78" s="73">
        <v>0</v>
      </c>
      <c r="N78" s="53">
        <v>0</v>
      </c>
      <c r="O78" s="45">
        <v>0</v>
      </c>
      <c r="P78" s="45">
        <v>0</v>
      </c>
      <c r="Q78" s="54">
        <v>0</v>
      </c>
      <c r="R78" s="73">
        <v>0.718689111</v>
      </c>
      <c r="S78" s="45">
        <v>0.9532167779999999</v>
      </c>
      <c r="T78" s="45">
        <v>0</v>
      </c>
      <c r="U78" s="45">
        <v>0</v>
      </c>
      <c r="V78" s="54">
        <v>1.120923852</v>
      </c>
      <c r="W78" s="73">
        <v>0</v>
      </c>
      <c r="X78" s="45">
        <v>0</v>
      </c>
      <c r="Y78" s="45">
        <v>0</v>
      </c>
      <c r="Z78" s="45">
        <v>0</v>
      </c>
      <c r="AA78" s="54">
        <v>0</v>
      </c>
      <c r="AB78" s="73">
        <v>0.000176624</v>
      </c>
      <c r="AC78" s="45">
        <v>0</v>
      </c>
      <c r="AD78" s="45">
        <v>0</v>
      </c>
      <c r="AE78" s="45">
        <v>0</v>
      </c>
      <c r="AF78" s="54">
        <v>0</v>
      </c>
      <c r="AG78" s="73">
        <v>0</v>
      </c>
      <c r="AH78" s="45">
        <v>0</v>
      </c>
      <c r="AI78" s="45">
        <v>0</v>
      </c>
      <c r="AJ78" s="45">
        <v>0</v>
      </c>
      <c r="AK78" s="54">
        <v>0</v>
      </c>
      <c r="AL78" s="73">
        <v>0</v>
      </c>
      <c r="AM78" s="45">
        <v>0</v>
      </c>
      <c r="AN78" s="45">
        <v>0</v>
      </c>
      <c r="AO78" s="45">
        <v>0</v>
      </c>
      <c r="AP78" s="54">
        <v>0</v>
      </c>
      <c r="AQ78" s="73">
        <v>0</v>
      </c>
      <c r="AR78" s="53">
        <v>0</v>
      </c>
      <c r="AS78" s="45">
        <v>0</v>
      </c>
      <c r="AT78" s="45">
        <v>0</v>
      </c>
      <c r="AU78" s="54">
        <v>0</v>
      </c>
      <c r="AV78" s="73">
        <v>24.080002259999997</v>
      </c>
      <c r="AW78" s="45">
        <v>456.7423641219999</v>
      </c>
      <c r="AX78" s="45">
        <v>0</v>
      </c>
      <c r="AY78" s="45">
        <v>0</v>
      </c>
      <c r="AZ78" s="54">
        <v>437.417333386</v>
      </c>
      <c r="BA78" s="73">
        <v>0</v>
      </c>
      <c r="BB78" s="53">
        <v>0</v>
      </c>
      <c r="BC78" s="45">
        <v>0</v>
      </c>
      <c r="BD78" s="45">
        <v>0</v>
      </c>
      <c r="BE78" s="54">
        <v>0</v>
      </c>
      <c r="BF78" s="73">
        <v>6.601919689</v>
      </c>
      <c r="BG78" s="53">
        <v>23.335997495999997</v>
      </c>
      <c r="BH78" s="45">
        <v>2.87368645</v>
      </c>
      <c r="BI78" s="45">
        <v>0</v>
      </c>
      <c r="BJ78" s="54">
        <v>32.159258319</v>
      </c>
      <c r="BK78" s="49">
        <f t="shared" si="6"/>
        <v>1506.5937587609997</v>
      </c>
    </row>
    <row r="79" spans="1:63" ht="12.75">
      <c r="A79" s="11"/>
      <c r="B79" s="24" t="s">
        <v>100</v>
      </c>
      <c r="C79" s="73">
        <v>0</v>
      </c>
      <c r="D79" s="53">
        <v>280.444981786</v>
      </c>
      <c r="E79" s="45">
        <v>0</v>
      </c>
      <c r="F79" s="45">
        <v>0</v>
      </c>
      <c r="G79" s="54">
        <v>0</v>
      </c>
      <c r="H79" s="73">
        <v>3.0342278420000004</v>
      </c>
      <c r="I79" s="45">
        <v>955.4867587750001</v>
      </c>
      <c r="J79" s="45">
        <v>0</v>
      </c>
      <c r="K79" s="45">
        <v>30.90333491</v>
      </c>
      <c r="L79" s="54">
        <v>96.32156575399999</v>
      </c>
      <c r="M79" s="73">
        <v>0</v>
      </c>
      <c r="N79" s="53">
        <v>0</v>
      </c>
      <c r="O79" s="45">
        <v>0</v>
      </c>
      <c r="P79" s="45">
        <v>0</v>
      </c>
      <c r="Q79" s="54">
        <v>0</v>
      </c>
      <c r="R79" s="73">
        <v>0.9305196869999999</v>
      </c>
      <c r="S79" s="45">
        <v>1.017045476</v>
      </c>
      <c r="T79" s="45">
        <v>0</v>
      </c>
      <c r="U79" s="45">
        <v>0</v>
      </c>
      <c r="V79" s="54">
        <v>426.35727833699997</v>
      </c>
      <c r="W79" s="73">
        <v>0</v>
      </c>
      <c r="X79" s="45">
        <v>0</v>
      </c>
      <c r="Y79" s="45">
        <v>0</v>
      </c>
      <c r="Z79" s="45">
        <v>0</v>
      </c>
      <c r="AA79" s="54">
        <v>0</v>
      </c>
      <c r="AB79" s="73">
        <v>0.08335784700000001</v>
      </c>
      <c r="AC79" s="45">
        <v>0</v>
      </c>
      <c r="AD79" s="45">
        <v>0</v>
      </c>
      <c r="AE79" s="45">
        <v>0</v>
      </c>
      <c r="AF79" s="54">
        <v>0</v>
      </c>
      <c r="AG79" s="73">
        <v>0</v>
      </c>
      <c r="AH79" s="45">
        <v>0</v>
      </c>
      <c r="AI79" s="45">
        <v>0</v>
      </c>
      <c r="AJ79" s="45">
        <v>0</v>
      </c>
      <c r="AK79" s="54">
        <v>0</v>
      </c>
      <c r="AL79" s="73">
        <v>0</v>
      </c>
      <c r="AM79" s="45">
        <v>0</v>
      </c>
      <c r="AN79" s="45">
        <v>0</v>
      </c>
      <c r="AO79" s="45">
        <v>0</v>
      </c>
      <c r="AP79" s="54">
        <v>0</v>
      </c>
      <c r="AQ79" s="73">
        <v>0</v>
      </c>
      <c r="AR79" s="53">
        <v>26.427997066</v>
      </c>
      <c r="AS79" s="45">
        <v>0</v>
      </c>
      <c r="AT79" s="45">
        <v>0</v>
      </c>
      <c r="AU79" s="54">
        <v>0</v>
      </c>
      <c r="AV79" s="73">
        <v>10.128227333</v>
      </c>
      <c r="AW79" s="45">
        <v>882.8860404149999</v>
      </c>
      <c r="AX79" s="45">
        <v>0</v>
      </c>
      <c r="AY79" s="45">
        <v>0</v>
      </c>
      <c r="AZ79" s="54">
        <v>413.9061142080001</v>
      </c>
      <c r="BA79" s="73">
        <v>0</v>
      </c>
      <c r="BB79" s="53">
        <v>0</v>
      </c>
      <c r="BC79" s="45">
        <v>0</v>
      </c>
      <c r="BD79" s="45">
        <v>0</v>
      </c>
      <c r="BE79" s="54">
        <v>0</v>
      </c>
      <c r="BF79" s="73">
        <v>3.3313415430000006</v>
      </c>
      <c r="BG79" s="53">
        <v>27.133166817</v>
      </c>
      <c r="BH79" s="45">
        <v>1.033745476</v>
      </c>
      <c r="BI79" s="45">
        <v>0</v>
      </c>
      <c r="BJ79" s="54">
        <v>59.062769592</v>
      </c>
      <c r="BK79" s="49">
        <f t="shared" si="6"/>
        <v>3218.4884728640004</v>
      </c>
    </row>
    <row r="80" spans="1:63" ht="12.75">
      <c r="A80" s="11"/>
      <c r="B80" s="24" t="s">
        <v>184</v>
      </c>
      <c r="C80" s="73">
        <v>0</v>
      </c>
      <c r="D80" s="53">
        <v>78.298078948</v>
      </c>
      <c r="E80" s="45">
        <v>0</v>
      </c>
      <c r="F80" s="45">
        <v>0</v>
      </c>
      <c r="G80" s="54">
        <v>0</v>
      </c>
      <c r="H80" s="73">
        <v>1.34485628</v>
      </c>
      <c r="I80" s="45">
        <v>391.46465821999993</v>
      </c>
      <c r="J80" s="45">
        <v>2.391215335</v>
      </c>
      <c r="K80" s="45">
        <v>0</v>
      </c>
      <c r="L80" s="54">
        <v>38.22107501200001</v>
      </c>
      <c r="M80" s="73">
        <v>0</v>
      </c>
      <c r="N80" s="53">
        <v>0</v>
      </c>
      <c r="O80" s="45">
        <v>0</v>
      </c>
      <c r="P80" s="45">
        <v>0</v>
      </c>
      <c r="Q80" s="54">
        <v>0</v>
      </c>
      <c r="R80" s="73">
        <v>0.652113837</v>
      </c>
      <c r="S80" s="45">
        <v>11.678243046999999</v>
      </c>
      <c r="T80" s="45">
        <v>5.777733607</v>
      </c>
      <c r="U80" s="45">
        <v>0</v>
      </c>
      <c r="V80" s="54">
        <v>2.71285249</v>
      </c>
      <c r="W80" s="73">
        <v>0</v>
      </c>
      <c r="X80" s="45">
        <v>0</v>
      </c>
      <c r="Y80" s="45">
        <v>0</v>
      </c>
      <c r="Z80" s="45">
        <v>0</v>
      </c>
      <c r="AA80" s="54">
        <v>0</v>
      </c>
      <c r="AB80" s="73">
        <v>0</v>
      </c>
      <c r="AC80" s="45">
        <v>0</v>
      </c>
      <c r="AD80" s="45">
        <v>0</v>
      </c>
      <c r="AE80" s="45">
        <v>0</v>
      </c>
      <c r="AF80" s="54">
        <v>0</v>
      </c>
      <c r="AG80" s="73">
        <v>0</v>
      </c>
      <c r="AH80" s="45">
        <v>0</v>
      </c>
      <c r="AI80" s="45">
        <v>0</v>
      </c>
      <c r="AJ80" s="45">
        <v>0</v>
      </c>
      <c r="AK80" s="54">
        <v>0</v>
      </c>
      <c r="AL80" s="73">
        <v>0</v>
      </c>
      <c r="AM80" s="45">
        <v>0</v>
      </c>
      <c r="AN80" s="45">
        <v>0</v>
      </c>
      <c r="AO80" s="45">
        <v>0</v>
      </c>
      <c r="AP80" s="54">
        <v>0</v>
      </c>
      <c r="AQ80" s="73">
        <v>0</v>
      </c>
      <c r="AR80" s="53">
        <v>2.946716429</v>
      </c>
      <c r="AS80" s="45">
        <v>0</v>
      </c>
      <c r="AT80" s="45">
        <v>0</v>
      </c>
      <c r="AU80" s="54">
        <v>0</v>
      </c>
      <c r="AV80" s="73">
        <v>3.0531377139999996</v>
      </c>
      <c r="AW80" s="45">
        <v>303.74750012400006</v>
      </c>
      <c r="AX80" s="45">
        <v>2.06248754</v>
      </c>
      <c r="AY80" s="45">
        <v>0</v>
      </c>
      <c r="AZ80" s="54">
        <v>163.39252865900002</v>
      </c>
      <c r="BA80" s="73">
        <v>0</v>
      </c>
      <c r="BB80" s="53">
        <v>0</v>
      </c>
      <c r="BC80" s="45">
        <v>0</v>
      </c>
      <c r="BD80" s="45">
        <v>0</v>
      </c>
      <c r="BE80" s="54">
        <v>0</v>
      </c>
      <c r="BF80" s="73">
        <v>1.724665048</v>
      </c>
      <c r="BG80" s="53">
        <v>11.630909187</v>
      </c>
      <c r="BH80" s="45">
        <v>0.004822982</v>
      </c>
      <c r="BI80" s="45">
        <v>0</v>
      </c>
      <c r="BJ80" s="54">
        <v>6.57663536</v>
      </c>
      <c r="BK80" s="49">
        <f t="shared" si="6"/>
        <v>1027.6802298190003</v>
      </c>
    </row>
    <row r="81" spans="1:63" ht="12.75">
      <c r="A81" s="36"/>
      <c r="B81" s="37" t="s">
        <v>86</v>
      </c>
      <c r="C81" s="82">
        <f>SUM(C73:C80)</f>
        <v>0</v>
      </c>
      <c r="D81" s="82">
        <f>SUM(D73:D80)</f>
        <v>518.88920417</v>
      </c>
      <c r="E81" s="82">
        <f aca="true" t="shared" si="7" ref="E81:BK81">SUM(E73:E80)</f>
        <v>0</v>
      </c>
      <c r="F81" s="82">
        <f t="shared" si="7"/>
        <v>0</v>
      </c>
      <c r="G81" s="82">
        <f t="shared" si="7"/>
        <v>0</v>
      </c>
      <c r="H81" s="82">
        <f t="shared" si="7"/>
        <v>18.740576626</v>
      </c>
      <c r="I81" s="82">
        <f t="shared" si="7"/>
        <v>2125.260623601</v>
      </c>
      <c r="J81" s="82">
        <f t="shared" si="7"/>
        <v>28.67779016</v>
      </c>
      <c r="K81" s="82">
        <f t="shared" si="7"/>
        <v>30.90333491</v>
      </c>
      <c r="L81" s="82">
        <f t="shared" si="7"/>
        <v>436.23363601700004</v>
      </c>
      <c r="M81" s="82">
        <f t="shared" si="7"/>
        <v>0</v>
      </c>
      <c r="N81" s="82">
        <f t="shared" si="7"/>
        <v>0</v>
      </c>
      <c r="O81" s="82">
        <f t="shared" si="7"/>
        <v>0</v>
      </c>
      <c r="P81" s="82">
        <f t="shared" si="7"/>
        <v>0</v>
      </c>
      <c r="Q81" s="82">
        <f t="shared" si="7"/>
        <v>0</v>
      </c>
      <c r="R81" s="82">
        <f t="shared" si="7"/>
        <v>8.934090939999999</v>
      </c>
      <c r="S81" s="82">
        <f t="shared" si="7"/>
        <v>23.175814879999997</v>
      </c>
      <c r="T81" s="82">
        <f t="shared" si="7"/>
        <v>7.220155402</v>
      </c>
      <c r="U81" s="82">
        <f t="shared" si="7"/>
        <v>0</v>
      </c>
      <c r="V81" s="82">
        <f t="shared" si="7"/>
        <v>437.0294472759999</v>
      </c>
      <c r="W81" s="82">
        <f t="shared" si="7"/>
        <v>0</v>
      </c>
      <c r="X81" s="82">
        <f t="shared" si="7"/>
        <v>0</v>
      </c>
      <c r="Y81" s="82">
        <f t="shared" si="7"/>
        <v>0</v>
      </c>
      <c r="Z81" s="82">
        <f t="shared" si="7"/>
        <v>0</v>
      </c>
      <c r="AA81" s="82">
        <f t="shared" si="7"/>
        <v>0</v>
      </c>
      <c r="AB81" s="82">
        <f t="shared" si="7"/>
        <v>0.11896664800000001</v>
      </c>
      <c r="AC81" s="82">
        <f t="shared" si="7"/>
        <v>0.001678385</v>
      </c>
      <c r="AD81" s="82">
        <f t="shared" si="7"/>
        <v>0</v>
      </c>
      <c r="AE81" s="82">
        <f t="shared" si="7"/>
        <v>0</v>
      </c>
      <c r="AF81" s="82">
        <f t="shared" si="7"/>
        <v>0.33857840899999997</v>
      </c>
      <c r="AG81" s="82">
        <f t="shared" si="7"/>
        <v>0</v>
      </c>
      <c r="AH81" s="82">
        <f t="shared" si="7"/>
        <v>0</v>
      </c>
      <c r="AI81" s="82">
        <f t="shared" si="7"/>
        <v>0</v>
      </c>
      <c r="AJ81" s="82">
        <f t="shared" si="7"/>
        <v>0</v>
      </c>
      <c r="AK81" s="82">
        <f t="shared" si="7"/>
        <v>0</v>
      </c>
      <c r="AL81" s="82">
        <f t="shared" si="7"/>
        <v>0.015710156</v>
      </c>
      <c r="AM81" s="82">
        <f t="shared" si="7"/>
        <v>0</v>
      </c>
      <c r="AN81" s="82">
        <f t="shared" si="7"/>
        <v>0</v>
      </c>
      <c r="AO81" s="82">
        <f t="shared" si="7"/>
        <v>0</v>
      </c>
      <c r="AP81" s="82">
        <f t="shared" si="7"/>
        <v>0</v>
      </c>
      <c r="AQ81" s="82">
        <f t="shared" si="7"/>
        <v>0</v>
      </c>
      <c r="AR81" s="82">
        <f t="shared" si="7"/>
        <v>29.374713494999998</v>
      </c>
      <c r="AS81" s="82">
        <f t="shared" si="7"/>
        <v>0</v>
      </c>
      <c r="AT81" s="82">
        <f t="shared" si="7"/>
        <v>0</v>
      </c>
      <c r="AU81" s="82">
        <f t="shared" si="7"/>
        <v>0</v>
      </c>
      <c r="AV81" s="82">
        <f t="shared" si="7"/>
        <v>352.509457818</v>
      </c>
      <c r="AW81" s="82">
        <f t="shared" si="7"/>
        <v>3766.133657734</v>
      </c>
      <c r="AX81" s="82">
        <f t="shared" si="7"/>
        <v>18.842397716999997</v>
      </c>
      <c r="AY81" s="82">
        <f t="shared" si="7"/>
        <v>0</v>
      </c>
      <c r="AZ81" s="82">
        <f t="shared" si="7"/>
        <v>2961.024182719</v>
      </c>
      <c r="BA81" s="82">
        <f t="shared" si="7"/>
        <v>0</v>
      </c>
      <c r="BB81" s="82">
        <f t="shared" si="7"/>
        <v>0</v>
      </c>
      <c r="BC81" s="82">
        <f t="shared" si="7"/>
        <v>0</v>
      </c>
      <c r="BD81" s="82">
        <f t="shared" si="7"/>
        <v>0</v>
      </c>
      <c r="BE81" s="82">
        <f t="shared" si="7"/>
        <v>0</v>
      </c>
      <c r="BF81" s="82">
        <f t="shared" si="7"/>
        <v>146.691571434</v>
      </c>
      <c r="BG81" s="82">
        <f t="shared" si="7"/>
        <v>220.620044001</v>
      </c>
      <c r="BH81" s="82">
        <f t="shared" si="7"/>
        <v>34.247555244</v>
      </c>
      <c r="BI81" s="82">
        <f t="shared" si="7"/>
        <v>0</v>
      </c>
      <c r="BJ81" s="82">
        <f t="shared" si="7"/>
        <v>432.407274355</v>
      </c>
      <c r="BK81" s="66">
        <f t="shared" si="7"/>
        <v>11597.390462096999</v>
      </c>
    </row>
    <row r="82" spans="1:63" ht="12.75">
      <c r="A82" s="36"/>
      <c r="B82" s="38" t="s">
        <v>76</v>
      </c>
      <c r="C82" s="66">
        <f aca="true" t="shared" si="8" ref="C82:AH82">+C81+C65+C14+C10</f>
        <v>0</v>
      </c>
      <c r="D82" s="74">
        <f t="shared" si="8"/>
        <v>1796.0236576369998</v>
      </c>
      <c r="E82" s="74">
        <f t="shared" si="8"/>
        <v>0</v>
      </c>
      <c r="F82" s="74">
        <f t="shared" si="8"/>
        <v>0</v>
      </c>
      <c r="G82" s="75">
        <f t="shared" si="8"/>
        <v>0</v>
      </c>
      <c r="H82" s="66">
        <f t="shared" si="8"/>
        <v>34.593793369</v>
      </c>
      <c r="I82" s="74">
        <f t="shared" si="8"/>
        <v>4337.385166269</v>
      </c>
      <c r="J82" s="74">
        <f t="shared" si="8"/>
        <v>523.921441289</v>
      </c>
      <c r="K82" s="74">
        <f t="shared" si="8"/>
        <v>127.47137959399998</v>
      </c>
      <c r="L82" s="75">
        <f t="shared" si="8"/>
        <v>1093.39017082</v>
      </c>
      <c r="M82" s="66">
        <f t="shared" si="8"/>
        <v>0</v>
      </c>
      <c r="N82" s="74">
        <f t="shared" si="8"/>
        <v>0</v>
      </c>
      <c r="O82" s="74">
        <f t="shared" si="8"/>
        <v>0</v>
      </c>
      <c r="P82" s="74">
        <f t="shared" si="8"/>
        <v>0</v>
      </c>
      <c r="Q82" s="75">
        <f t="shared" si="8"/>
        <v>0</v>
      </c>
      <c r="R82" s="66">
        <f t="shared" si="8"/>
        <v>14.535443488</v>
      </c>
      <c r="S82" s="74">
        <f t="shared" si="8"/>
        <v>262.99420941799997</v>
      </c>
      <c r="T82" s="74">
        <f t="shared" si="8"/>
        <v>28.580846680999997</v>
      </c>
      <c r="U82" s="74">
        <f t="shared" si="8"/>
        <v>0</v>
      </c>
      <c r="V82" s="75">
        <f t="shared" si="8"/>
        <v>453.4032212269999</v>
      </c>
      <c r="W82" s="66">
        <f t="shared" si="8"/>
        <v>0</v>
      </c>
      <c r="X82" s="66">
        <f t="shared" si="8"/>
        <v>0</v>
      </c>
      <c r="Y82" s="66">
        <f t="shared" si="8"/>
        <v>0</v>
      </c>
      <c r="Z82" s="66">
        <f t="shared" si="8"/>
        <v>0</v>
      </c>
      <c r="AA82" s="66">
        <f t="shared" si="8"/>
        <v>0</v>
      </c>
      <c r="AB82" s="66">
        <f t="shared" si="8"/>
        <v>0.14891010200000002</v>
      </c>
      <c r="AC82" s="74">
        <f t="shared" si="8"/>
        <v>1.8560117179999998</v>
      </c>
      <c r="AD82" s="74">
        <f t="shared" si="8"/>
        <v>0</v>
      </c>
      <c r="AE82" s="74">
        <f t="shared" si="8"/>
        <v>0</v>
      </c>
      <c r="AF82" s="75">
        <f t="shared" si="8"/>
        <v>0.35455009299999996</v>
      </c>
      <c r="AG82" s="66">
        <f t="shared" si="8"/>
        <v>0</v>
      </c>
      <c r="AH82" s="74">
        <f t="shared" si="8"/>
        <v>0</v>
      </c>
      <c r="AI82" s="74">
        <f aca="true" t="shared" si="9" ref="AI82:BK82">+AI81+AI65+AI14+AI10</f>
        <v>0</v>
      </c>
      <c r="AJ82" s="74">
        <f t="shared" si="9"/>
        <v>0</v>
      </c>
      <c r="AK82" s="75">
        <f t="shared" si="9"/>
        <v>0</v>
      </c>
      <c r="AL82" s="66">
        <f t="shared" si="9"/>
        <v>0.015710156</v>
      </c>
      <c r="AM82" s="74">
        <f t="shared" si="9"/>
        <v>0</v>
      </c>
      <c r="AN82" s="74">
        <f t="shared" si="9"/>
        <v>0</v>
      </c>
      <c r="AO82" s="74">
        <f t="shared" si="9"/>
        <v>0</v>
      </c>
      <c r="AP82" s="75">
        <f t="shared" si="9"/>
        <v>0</v>
      </c>
      <c r="AQ82" s="66">
        <f t="shared" si="9"/>
        <v>0</v>
      </c>
      <c r="AR82" s="74">
        <f t="shared" si="9"/>
        <v>73.719249894</v>
      </c>
      <c r="AS82" s="74">
        <f t="shared" si="9"/>
        <v>0</v>
      </c>
      <c r="AT82" s="74">
        <f t="shared" si="9"/>
        <v>0</v>
      </c>
      <c r="AU82" s="75">
        <f t="shared" si="9"/>
        <v>0</v>
      </c>
      <c r="AV82" s="66">
        <f t="shared" si="9"/>
        <v>596.639243073</v>
      </c>
      <c r="AW82" s="74">
        <f t="shared" si="9"/>
        <v>5362.697541402</v>
      </c>
      <c r="AX82" s="74">
        <f t="shared" si="9"/>
        <v>65.29018231699999</v>
      </c>
      <c r="AY82" s="74">
        <f t="shared" si="9"/>
        <v>0</v>
      </c>
      <c r="AZ82" s="75">
        <f t="shared" si="9"/>
        <v>4540.811980852</v>
      </c>
      <c r="BA82" s="66">
        <f t="shared" si="9"/>
        <v>0</v>
      </c>
      <c r="BB82" s="74">
        <f t="shared" si="9"/>
        <v>0</v>
      </c>
      <c r="BC82" s="74">
        <f t="shared" si="9"/>
        <v>0</v>
      </c>
      <c r="BD82" s="74">
        <f t="shared" si="9"/>
        <v>0</v>
      </c>
      <c r="BE82" s="75">
        <f t="shared" si="9"/>
        <v>0</v>
      </c>
      <c r="BF82" s="66">
        <f t="shared" si="9"/>
        <v>211.95408784699998</v>
      </c>
      <c r="BG82" s="74">
        <f t="shared" si="9"/>
        <v>427.556141159</v>
      </c>
      <c r="BH82" s="74">
        <f t="shared" si="9"/>
        <v>38.231787603</v>
      </c>
      <c r="BI82" s="74">
        <f t="shared" si="9"/>
        <v>0</v>
      </c>
      <c r="BJ82" s="75">
        <f t="shared" si="9"/>
        <v>674.554063805</v>
      </c>
      <c r="BK82" s="66">
        <f t="shared" si="9"/>
        <v>20666.128789812996</v>
      </c>
    </row>
    <row r="83" spans="1:63" ht="3.75" customHeight="1">
      <c r="A83" s="11"/>
      <c r="B83" s="20"/>
      <c r="C83" s="139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1"/>
    </row>
    <row r="84" spans="1:63" ht="3.75" customHeight="1">
      <c r="A84" s="11"/>
      <c r="B84" s="20"/>
      <c r="C84" s="25"/>
      <c r="D84" s="33"/>
      <c r="E84" s="26"/>
      <c r="F84" s="26"/>
      <c r="G84" s="26"/>
      <c r="H84" s="26"/>
      <c r="I84" s="26"/>
      <c r="J84" s="26"/>
      <c r="K84" s="26"/>
      <c r="L84" s="26"/>
      <c r="M84" s="26"/>
      <c r="N84" s="33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33"/>
      <c r="AS84" s="26"/>
      <c r="AT84" s="26"/>
      <c r="AU84" s="26"/>
      <c r="AV84" s="26"/>
      <c r="AW84" s="26"/>
      <c r="AX84" s="26"/>
      <c r="AY84" s="26"/>
      <c r="AZ84" s="26"/>
      <c r="BA84" s="26"/>
      <c r="BB84" s="33"/>
      <c r="BC84" s="26"/>
      <c r="BD84" s="26"/>
      <c r="BE84" s="26"/>
      <c r="BF84" s="26"/>
      <c r="BG84" s="33"/>
      <c r="BH84" s="26"/>
      <c r="BI84" s="26"/>
      <c r="BJ84" s="26"/>
      <c r="BK84" s="29"/>
    </row>
    <row r="85" spans="1:63" ht="12.75">
      <c r="A85" s="11" t="s">
        <v>1</v>
      </c>
      <c r="B85" s="17" t="s">
        <v>7</v>
      </c>
      <c r="C85" s="139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1"/>
    </row>
    <row r="86" spans="1:256" s="4" customFormat="1" ht="12.75">
      <c r="A86" s="11" t="s">
        <v>72</v>
      </c>
      <c r="B86" s="24" t="s">
        <v>2</v>
      </c>
      <c r="C86" s="144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6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4" customFormat="1" ht="12.75">
      <c r="A87" s="11"/>
      <c r="B87" s="24" t="s">
        <v>104</v>
      </c>
      <c r="C87" s="77">
        <v>0</v>
      </c>
      <c r="D87" s="53">
        <v>0.53841475</v>
      </c>
      <c r="E87" s="78">
        <v>0</v>
      </c>
      <c r="F87" s="78">
        <v>0</v>
      </c>
      <c r="G87" s="79">
        <v>0</v>
      </c>
      <c r="H87" s="77">
        <v>10.004555790000001</v>
      </c>
      <c r="I87" s="78">
        <v>0</v>
      </c>
      <c r="J87" s="78">
        <v>0</v>
      </c>
      <c r="K87" s="78">
        <v>0</v>
      </c>
      <c r="L87" s="79">
        <v>0.486522959</v>
      </c>
      <c r="M87" s="67">
        <v>0</v>
      </c>
      <c r="N87" s="68">
        <v>0</v>
      </c>
      <c r="O87" s="67">
        <v>0</v>
      </c>
      <c r="P87" s="67">
        <v>0</v>
      </c>
      <c r="Q87" s="67">
        <v>0</v>
      </c>
      <c r="R87" s="77">
        <v>5.335258530000001</v>
      </c>
      <c r="S87" s="78">
        <v>0</v>
      </c>
      <c r="T87" s="78">
        <v>0</v>
      </c>
      <c r="U87" s="78">
        <v>0</v>
      </c>
      <c r="V87" s="79">
        <v>0.20536248699999998</v>
      </c>
      <c r="W87" s="77">
        <v>0</v>
      </c>
      <c r="X87" s="78">
        <v>0</v>
      </c>
      <c r="Y87" s="78">
        <v>0</v>
      </c>
      <c r="Z87" s="78">
        <v>0</v>
      </c>
      <c r="AA87" s="79">
        <v>0</v>
      </c>
      <c r="AB87" s="77">
        <v>0.707618741</v>
      </c>
      <c r="AC87" s="78">
        <v>0</v>
      </c>
      <c r="AD87" s="78">
        <v>0</v>
      </c>
      <c r="AE87" s="78">
        <v>0</v>
      </c>
      <c r="AF87" s="79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77">
        <v>0.417714922</v>
      </c>
      <c r="AM87" s="78">
        <v>0</v>
      </c>
      <c r="AN87" s="78">
        <v>0</v>
      </c>
      <c r="AO87" s="78">
        <v>0</v>
      </c>
      <c r="AP87" s="79">
        <v>0</v>
      </c>
      <c r="AQ87" s="77">
        <v>0</v>
      </c>
      <c r="AR87" s="80">
        <v>0</v>
      </c>
      <c r="AS87" s="78">
        <v>0</v>
      </c>
      <c r="AT87" s="78">
        <v>0</v>
      </c>
      <c r="AU87" s="79">
        <v>0</v>
      </c>
      <c r="AV87" s="77">
        <v>624.4870628379999</v>
      </c>
      <c r="AW87" s="78">
        <v>7.046631979000001</v>
      </c>
      <c r="AX87" s="78">
        <v>0</v>
      </c>
      <c r="AY87" s="78">
        <v>0</v>
      </c>
      <c r="AZ87" s="79">
        <v>72.609891608</v>
      </c>
      <c r="BA87" s="77">
        <v>0</v>
      </c>
      <c r="BB87" s="80">
        <v>0</v>
      </c>
      <c r="BC87" s="78">
        <v>0</v>
      </c>
      <c r="BD87" s="78">
        <v>0</v>
      </c>
      <c r="BE87" s="79">
        <v>0</v>
      </c>
      <c r="BF87" s="77">
        <v>339.0409237</v>
      </c>
      <c r="BG87" s="80">
        <v>12.148682643</v>
      </c>
      <c r="BH87" s="78">
        <v>1.018675694</v>
      </c>
      <c r="BI87" s="78">
        <v>0</v>
      </c>
      <c r="BJ87" s="79">
        <v>28.974027674</v>
      </c>
      <c r="BK87" s="108">
        <f>SUM(C87:BJ87)</f>
        <v>1103.0213443149999</v>
      </c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4" customFormat="1" ht="12.75">
      <c r="A88" s="36"/>
      <c r="B88" s="37" t="s">
        <v>81</v>
      </c>
      <c r="C88" s="50">
        <f>SUM(C87)</f>
        <v>0</v>
      </c>
      <c r="D88" s="71">
        <f>SUM(D87)</f>
        <v>0.53841475</v>
      </c>
      <c r="E88" s="71">
        <f aca="true" t="shared" si="10" ref="E88:BJ88">SUM(E87)</f>
        <v>0</v>
      </c>
      <c r="F88" s="71">
        <f t="shared" si="10"/>
        <v>0</v>
      </c>
      <c r="G88" s="69">
        <f t="shared" si="10"/>
        <v>0</v>
      </c>
      <c r="H88" s="50">
        <f t="shared" si="10"/>
        <v>10.004555790000001</v>
      </c>
      <c r="I88" s="71">
        <f t="shared" si="10"/>
        <v>0</v>
      </c>
      <c r="J88" s="71">
        <f t="shared" si="10"/>
        <v>0</v>
      </c>
      <c r="K88" s="71">
        <f t="shared" si="10"/>
        <v>0</v>
      </c>
      <c r="L88" s="69">
        <f t="shared" si="10"/>
        <v>0.486522959</v>
      </c>
      <c r="M88" s="51">
        <f t="shared" si="10"/>
        <v>0</v>
      </c>
      <c r="N88" s="51">
        <f t="shared" si="10"/>
        <v>0</v>
      </c>
      <c r="O88" s="51">
        <f t="shared" si="10"/>
        <v>0</v>
      </c>
      <c r="P88" s="51">
        <f t="shared" si="10"/>
        <v>0</v>
      </c>
      <c r="Q88" s="76">
        <f t="shared" si="10"/>
        <v>0</v>
      </c>
      <c r="R88" s="50">
        <f t="shared" si="10"/>
        <v>5.335258530000001</v>
      </c>
      <c r="S88" s="71">
        <f t="shared" si="10"/>
        <v>0</v>
      </c>
      <c r="T88" s="71">
        <f t="shared" si="10"/>
        <v>0</v>
      </c>
      <c r="U88" s="71">
        <f t="shared" si="10"/>
        <v>0</v>
      </c>
      <c r="V88" s="69">
        <f t="shared" si="10"/>
        <v>0.20536248699999998</v>
      </c>
      <c r="W88" s="50">
        <f t="shared" si="10"/>
        <v>0</v>
      </c>
      <c r="X88" s="71">
        <f t="shared" si="10"/>
        <v>0</v>
      </c>
      <c r="Y88" s="71">
        <f t="shared" si="10"/>
        <v>0</v>
      </c>
      <c r="Z88" s="71">
        <f t="shared" si="10"/>
        <v>0</v>
      </c>
      <c r="AA88" s="69">
        <f t="shared" si="10"/>
        <v>0</v>
      </c>
      <c r="AB88" s="50">
        <f t="shared" si="10"/>
        <v>0.707618741</v>
      </c>
      <c r="AC88" s="71">
        <f t="shared" si="10"/>
        <v>0</v>
      </c>
      <c r="AD88" s="71">
        <f t="shared" si="10"/>
        <v>0</v>
      </c>
      <c r="AE88" s="71">
        <f t="shared" si="10"/>
        <v>0</v>
      </c>
      <c r="AF88" s="69">
        <f t="shared" si="10"/>
        <v>0</v>
      </c>
      <c r="AG88" s="51">
        <f t="shared" si="10"/>
        <v>0</v>
      </c>
      <c r="AH88" s="51">
        <f t="shared" si="10"/>
        <v>0</v>
      </c>
      <c r="AI88" s="51">
        <f t="shared" si="10"/>
        <v>0</v>
      </c>
      <c r="AJ88" s="51">
        <f t="shared" si="10"/>
        <v>0</v>
      </c>
      <c r="AK88" s="76">
        <f t="shared" si="10"/>
        <v>0</v>
      </c>
      <c r="AL88" s="50">
        <f t="shared" si="10"/>
        <v>0.417714922</v>
      </c>
      <c r="AM88" s="71">
        <f t="shared" si="10"/>
        <v>0</v>
      </c>
      <c r="AN88" s="71">
        <f t="shared" si="10"/>
        <v>0</v>
      </c>
      <c r="AO88" s="71">
        <f t="shared" si="10"/>
        <v>0</v>
      </c>
      <c r="AP88" s="69">
        <f t="shared" si="10"/>
        <v>0</v>
      </c>
      <c r="AQ88" s="50">
        <f t="shared" si="10"/>
        <v>0</v>
      </c>
      <c r="AR88" s="71">
        <f t="shared" si="10"/>
        <v>0</v>
      </c>
      <c r="AS88" s="71">
        <f t="shared" si="10"/>
        <v>0</v>
      </c>
      <c r="AT88" s="71">
        <f t="shared" si="10"/>
        <v>0</v>
      </c>
      <c r="AU88" s="69">
        <f t="shared" si="10"/>
        <v>0</v>
      </c>
      <c r="AV88" s="50">
        <f t="shared" si="10"/>
        <v>624.4870628379999</v>
      </c>
      <c r="AW88" s="71">
        <f t="shared" si="10"/>
        <v>7.046631979000001</v>
      </c>
      <c r="AX88" s="71">
        <f t="shared" si="10"/>
        <v>0</v>
      </c>
      <c r="AY88" s="71">
        <f t="shared" si="10"/>
        <v>0</v>
      </c>
      <c r="AZ88" s="69">
        <f t="shared" si="10"/>
        <v>72.609891608</v>
      </c>
      <c r="BA88" s="50">
        <f t="shared" si="10"/>
        <v>0</v>
      </c>
      <c r="BB88" s="71">
        <f t="shared" si="10"/>
        <v>0</v>
      </c>
      <c r="BC88" s="71">
        <f t="shared" si="10"/>
        <v>0</v>
      </c>
      <c r="BD88" s="71">
        <f t="shared" si="10"/>
        <v>0</v>
      </c>
      <c r="BE88" s="69">
        <f t="shared" si="10"/>
        <v>0</v>
      </c>
      <c r="BF88" s="50">
        <f t="shared" si="10"/>
        <v>339.0409237</v>
      </c>
      <c r="BG88" s="71">
        <f t="shared" si="10"/>
        <v>12.148682643</v>
      </c>
      <c r="BH88" s="71">
        <f t="shared" si="10"/>
        <v>1.018675694</v>
      </c>
      <c r="BI88" s="71">
        <f t="shared" si="10"/>
        <v>0</v>
      </c>
      <c r="BJ88" s="69">
        <f t="shared" si="10"/>
        <v>28.974027674</v>
      </c>
      <c r="BK88" s="52">
        <f>SUM(BK87:BK87)</f>
        <v>1103.0213443149999</v>
      </c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63" ht="12.75">
      <c r="A89" s="11" t="s">
        <v>73</v>
      </c>
      <c r="B89" s="18" t="s">
        <v>17</v>
      </c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7"/>
    </row>
    <row r="90" spans="1:63" ht="12.75">
      <c r="A90" s="11"/>
      <c r="B90" s="24" t="s">
        <v>105</v>
      </c>
      <c r="C90" s="73">
        <v>0</v>
      </c>
      <c r="D90" s="53">
        <v>116.351919575</v>
      </c>
      <c r="E90" s="45">
        <v>0</v>
      </c>
      <c r="F90" s="45">
        <v>0</v>
      </c>
      <c r="G90" s="54">
        <v>0</v>
      </c>
      <c r="H90" s="73">
        <v>33.137002791</v>
      </c>
      <c r="I90" s="45">
        <v>218.80035517000002</v>
      </c>
      <c r="J90" s="45">
        <v>0</v>
      </c>
      <c r="K90" s="45">
        <v>0</v>
      </c>
      <c r="L90" s="54">
        <v>119.151338053</v>
      </c>
      <c r="M90" s="73">
        <v>0</v>
      </c>
      <c r="N90" s="53">
        <v>0</v>
      </c>
      <c r="O90" s="45">
        <v>0</v>
      </c>
      <c r="P90" s="45">
        <v>0</v>
      </c>
      <c r="Q90" s="54">
        <v>0</v>
      </c>
      <c r="R90" s="73">
        <v>9.879746593</v>
      </c>
      <c r="S90" s="45">
        <v>10.053473596</v>
      </c>
      <c r="T90" s="45">
        <v>0</v>
      </c>
      <c r="U90" s="45">
        <v>0</v>
      </c>
      <c r="V90" s="54">
        <v>3.395611361</v>
      </c>
      <c r="W90" s="73">
        <v>0</v>
      </c>
      <c r="X90" s="45">
        <v>0</v>
      </c>
      <c r="Y90" s="45">
        <v>0</v>
      </c>
      <c r="Z90" s="45">
        <v>0</v>
      </c>
      <c r="AA90" s="54">
        <v>0</v>
      </c>
      <c r="AB90" s="73">
        <v>0.17610476599999997</v>
      </c>
      <c r="AC90" s="45">
        <v>0</v>
      </c>
      <c r="AD90" s="45">
        <v>0</v>
      </c>
      <c r="AE90" s="45">
        <v>0</v>
      </c>
      <c r="AF90" s="54">
        <v>0</v>
      </c>
      <c r="AG90" s="73">
        <v>0</v>
      </c>
      <c r="AH90" s="45">
        <v>0</v>
      </c>
      <c r="AI90" s="45">
        <v>0</v>
      </c>
      <c r="AJ90" s="45">
        <v>0</v>
      </c>
      <c r="AK90" s="54">
        <v>0</v>
      </c>
      <c r="AL90" s="73">
        <v>0.09566839799999999</v>
      </c>
      <c r="AM90" s="45">
        <v>0</v>
      </c>
      <c r="AN90" s="45">
        <v>0</v>
      </c>
      <c r="AO90" s="45">
        <v>0</v>
      </c>
      <c r="AP90" s="54">
        <v>0.064968709</v>
      </c>
      <c r="AQ90" s="73">
        <v>0</v>
      </c>
      <c r="AR90" s="53">
        <v>0.2813895</v>
      </c>
      <c r="AS90" s="45">
        <v>0</v>
      </c>
      <c r="AT90" s="45">
        <v>0</v>
      </c>
      <c r="AU90" s="54">
        <v>0</v>
      </c>
      <c r="AV90" s="73">
        <v>917.868953098</v>
      </c>
      <c r="AW90" s="45">
        <v>170.760809345</v>
      </c>
      <c r="AX90" s="45">
        <v>0</v>
      </c>
      <c r="AY90" s="45">
        <v>0</v>
      </c>
      <c r="AZ90" s="54">
        <v>555.440880047</v>
      </c>
      <c r="BA90" s="73">
        <v>0</v>
      </c>
      <c r="BB90" s="53">
        <v>0</v>
      </c>
      <c r="BC90" s="45">
        <v>0</v>
      </c>
      <c r="BD90" s="45">
        <v>0</v>
      </c>
      <c r="BE90" s="54">
        <v>0</v>
      </c>
      <c r="BF90" s="73">
        <v>264.234624588</v>
      </c>
      <c r="BG90" s="53">
        <v>21.170431882</v>
      </c>
      <c r="BH90" s="45">
        <v>0</v>
      </c>
      <c r="BI90" s="45">
        <v>0</v>
      </c>
      <c r="BJ90" s="54">
        <v>63.352995237</v>
      </c>
      <c r="BK90" s="49">
        <f aca="true" t="shared" si="11" ref="BK90:BK100">SUM(C90:BJ90)</f>
        <v>2504.2162727089994</v>
      </c>
    </row>
    <row r="91" spans="1:63" ht="12.75">
      <c r="A91" s="11"/>
      <c r="B91" s="24" t="s">
        <v>106</v>
      </c>
      <c r="C91" s="73">
        <v>0</v>
      </c>
      <c r="D91" s="53">
        <v>109.247474416</v>
      </c>
      <c r="E91" s="45">
        <v>0</v>
      </c>
      <c r="F91" s="45">
        <v>0</v>
      </c>
      <c r="G91" s="54">
        <v>0</v>
      </c>
      <c r="H91" s="73">
        <v>3.719383295</v>
      </c>
      <c r="I91" s="45">
        <v>47.302889967</v>
      </c>
      <c r="J91" s="45">
        <v>0.46980110700000005</v>
      </c>
      <c r="K91" s="45">
        <v>0</v>
      </c>
      <c r="L91" s="54">
        <v>27.229146590000003</v>
      </c>
      <c r="M91" s="73">
        <v>0</v>
      </c>
      <c r="N91" s="53">
        <v>0</v>
      </c>
      <c r="O91" s="45">
        <v>0</v>
      </c>
      <c r="P91" s="45">
        <v>0</v>
      </c>
      <c r="Q91" s="54">
        <v>0</v>
      </c>
      <c r="R91" s="73">
        <v>1.3446918909999999</v>
      </c>
      <c r="S91" s="45">
        <v>0.22437543799999998</v>
      </c>
      <c r="T91" s="45">
        <v>0</v>
      </c>
      <c r="U91" s="45">
        <v>0</v>
      </c>
      <c r="V91" s="54">
        <v>0.7732385</v>
      </c>
      <c r="W91" s="73">
        <v>0</v>
      </c>
      <c r="X91" s="45">
        <v>0</v>
      </c>
      <c r="Y91" s="45">
        <v>0</v>
      </c>
      <c r="Z91" s="45">
        <v>0</v>
      </c>
      <c r="AA91" s="54">
        <v>0</v>
      </c>
      <c r="AB91" s="73">
        <v>0.019894048</v>
      </c>
      <c r="AC91" s="45">
        <v>0</v>
      </c>
      <c r="AD91" s="45">
        <v>0</v>
      </c>
      <c r="AE91" s="45">
        <v>0</v>
      </c>
      <c r="AF91" s="54">
        <v>0</v>
      </c>
      <c r="AG91" s="73">
        <v>0</v>
      </c>
      <c r="AH91" s="45">
        <v>0</v>
      </c>
      <c r="AI91" s="45">
        <v>0</v>
      </c>
      <c r="AJ91" s="45">
        <v>0</v>
      </c>
      <c r="AK91" s="54">
        <v>0</v>
      </c>
      <c r="AL91" s="73">
        <v>0.028997448999999998</v>
      </c>
      <c r="AM91" s="45">
        <v>0</v>
      </c>
      <c r="AN91" s="45">
        <v>0</v>
      </c>
      <c r="AO91" s="45">
        <v>0</v>
      </c>
      <c r="AP91" s="54">
        <v>0</v>
      </c>
      <c r="AQ91" s="73">
        <v>0</v>
      </c>
      <c r="AR91" s="53">
        <v>25.682893431</v>
      </c>
      <c r="AS91" s="45">
        <v>0</v>
      </c>
      <c r="AT91" s="45">
        <v>0</v>
      </c>
      <c r="AU91" s="54">
        <v>0</v>
      </c>
      <c r="AV91" s="73">
        <v>164.756585771</v>
      </c>
      <c r="AW91" s="45">
        <v>157.326495246</v>
      </c>
      <c r="AX91" s="45">
        <v>0</v>
      </c>
      <c r="AY91" s="45">
        <v>5.150804034</v>
      </c>
      <c r="AZ91" s="54">
        <v>373.17088330900003</v>
      </c>
      <c r="BA91" s="73">
        <v>0</v>
      </c>
      <c r="BB91" s="53">
        <v>0</v>
      </c>
      <c r="BC91" s="45">
        <v>0</v>
      </c>
      <c r="BD91" s="45">
        <v>0</v>
      </c>
      <c r="BE91" s="54">
        <v>0</v>
      </c>
      <c r="BF91" s="73">
        <v>59.54468291599999</v>
      </c>
      <c r="BG91" s="53">
        <v>12.973975056</v>
      </c>
      <c r="BH91" s="45">
        <v>0</v>
      </c>
      <c r="BI91" s="45">
        <v>0</v>
      </c>
      <c r="BJ91" s="54">
        <v>37.92679288</v>
      </c>
      <c r="BK91" s="49">
        <f t="shared" si="11"/>
        <v>1026.893005344</v>
      </c>
    </row>
    <row r="92" spans="1:63" ht="12.75">
      <c r="A92" s="11"/>
      <c r="B92" s="24" t="s">
        <v>107</v>
      </c>
      <c r="C92" s="73">
        <v>0</v>
      </c>
      <c r="D92" s="53">
        <v>0.5571564099999999</v>
      </c>
      <c r="E92" s="45">
        <v>0</v>
      </c>
      <c r="F92" s="45">
        <v>0</v>
      </c>
      <c r="G92" s="54">
        <v>0</v>
      </c>
      <c r="H92" s="73">
        <v>66.45999128599999</v>
      </c>
      <c r="I92" s="45">
        <v>12.328923567999999</v>
      </c>
      <c r="J92" s="45">
        <v>0</v>
      </c>
      <c r="K92" s="45">
        <v>0</v>
      </c>
      <c r="L92" s="54">
        <v>40.760803467</v>
      </c>
      <c r="M92" s="73">
        <v>0</v>
      </c>
      <c r="N92" s="53">
        <v>0</v>
      </c>
      <c r="O92" s="45">
        <v>0</v>
      </c>
      <c r="P92" s="45">
        <v>0</v>
      </c>
      <c r="Q92" s="54">
        <v>0</v>
      </c>
      <c r="R92" s="73">
        <v>27.878793736</v>
      </c>
      <c r="S92" s="45">
        <v>0.37380710500000003</v>
      </c>
      <c r="T92" s="45">
        <v>0</v>
      </c>
      <c r="U92" s="45">
        <v>0</v>
      </c>
      <c r="V92" s="54">
        <v>3.276710121</v>
      </c>
      <c r="W92" s="73">
        <v>0</v>
      </c>
      <c r="X92" s="45">
        <v>0</v>
      </c>
      <c r="Y92" s="45">
        <v>0</v>
      </c>
      <c r="Z92" s="45">
        <v>0</v>
      </c>
      <c r="AA92" s="54">
        <v>0</v>
      </c>
      <c r="AB92" s="73">
        <v>0.129203186</v>
      </c>
      <c r="AC92" s="45">
        <v>0</v>
      </c>
      <c r="AD92" s="45">
        <v>0</v>
      </c>
      <c r="AE92" s="45">
        <v>0</v>
      </c>
      <c r="AF92" s="54">
        <v>0.000547824</v>
      </c>
      <c r="AG92" s="73">
        <v>0</v>
      </c>
      <c r="AH92" s="45">
        <v>0</v>
      </c>
      <c r="AI92" s="45">
        <v>0</v>
      </c>
      <c r="AJ92" s="45">
        <v>0</v>
      </c>
      <c r="AK92" s="54">
        <v>0</v>
      </c>
      <c r="AL92" s="73">
        <v>0.22307689300000003</v>
      </c>
      <c r="AM92" s="45">
        <v>0</v>
      </c>
      <c r="AN92" s="45">
        <v>0</v>
      </c>
      <c r="AO92" s="45">
        <v>0</v>
      </c>
      <c r="AP92" s="54">
        <v>0</v>
      </c>
      <c r="AQ92" s="73">
        <v>0</v>
      </c>
      <c r="AR92" s="53">
        <v>4.189376667</v>
      </c>
      <c r="AS92" s="45">
        <v>0</v>
      </c>
      <c r="AT92" s="45">
        <v>0</v>
      </c>
      <c r="AU92" s="54">
        <v>0</v>
      </c>
      <c r="AV92" s="73">
        <v>720.3277484949999</v>
      </c>
      <c r="AW92" s="45">
        <v>185.15428699999998</v>
      </c>
      <c r="AX92" s="45">
        <v>0</v>
      </c>
      <c r="AY92" s="45">
        <v>0</v>
      </c>
      <c r="AZ92" s="54">
        <v>777.206830779</v>
      </c>
      <c r="BA92" s="73">
        <v>0</v>
      </c>
      <c r="BB92" s="53">
        <v>0</v>
      </c>
      <c r="BC92" s="45">
        <v>0</v>
      </c>
      <c r="BD92" s="45">
        <v>0</v>
      </c>
      <c r="BE92" s="54">
        <v>0</v>
      </c>
      <c r="BF92" s="73">
        <v>283.32175976400003</v>
      </c>
      <c r="BG92" s="53">
        <v>19.923990596</v>
      </c>
      <c r="BH92" s="45">
        <v>0</v>
      </c>
      <c r="BI92" s="45">
        <v>0</v>
      </c>
      <c r="BJ92" s="54">
        <v>64.608723233</v>
      </c>
      <c r="BK92" s="49">
        <f t="shared" si="11"/>
        <v>2206.72173013</v>
      </c>
    </row>
    <row r="93" spans="1:63" ht="25.5">
      <c r="A93" s="11"/>
      <c r="B93" s="24" t="s">
        <v>108</v>
      </c>
      <c r="C93" s="73">
        <v>0</v>
      </c>
      <c r="D93" s="53">
        <v>0.453485511</v>
      </c>
      <c r="E93" s="45">
        <v>0</v>
      </c>
      <c r="F93" s="45">
        <v>0</v>
      </c>
      <c r="G93" s="54">
        <v>0</v>
      </c>
      <c r="H93" s="73">
        <v>0.255961522</v>
      </c>
      <c r="I93" s="45">
        <v>0.000956009</v>
      </c>
      <c r="J93" s="45">
        <v>0</v>
      </c>
      <c r="K93" s="45">
        <v>0</v>
      </c>
      <c r="L93" s="54">
        <v>0.040084513</v>
      </c>
      <c r="M93" s="73">
        <v>0</v>
      </c>
      <c r="N93" s="53">
        <v>0</v>
      </c>
      <c r="O93" s="45">
        <v>0</v>
      </c>
      <c r="P93" s="45">
        <v>0</v>
      </c>
      <c r="Q93" s="54">
        <v>0</v>
      </c>
      <c r="R93" s="73">
        <v>0.188722685</v>
      </c>
      <c r="S93" s="45">
        <v>0</v>
      </c>
      <c r="T93" s="45">
        <v>0</v>
      </c>
      <c r="U93" s="45">
        <v>0</v>
      </c>
      <c r="V93" s="54">
        <v>0</v>
      </c>
      <c r="W93" s="73">
        <v>0</v>
      </c>
      <c r="X93" s="45">
        <v>0</v>
      </c>
      <c r="Y93" s="45">
        <v>0</v>
      </c>
      <c r="Z93" s="45">
        <v>0</v>
      </c>
      <c r="AA93" s="54">
        <v>0</v>
      </c>
      <c r="AB93" s="73">
        <v>0.056129383</v>
      </c>
      <c r="AC93" s="45">
        <v>0</v>
      </c>
      <c r="AD93" s="45">
        <v>0</v>
      </c>
      <c r="AE93" s="45">
        <v>0</v>
      </c>
      <c r="AF93" s="54">
        <v>0</v>
      </c>
      <c r="AG93" s="73">
        <v>0</v>
      </c>
      <c r="AH93" s="45">
        <v>0</v>
      </c>
      <c r="AI93" s="45">
        <v>0</v>
      </c>
      <c r="AJ93" s="45">
        <v>0</v>
      </c>
      <c r="AK93" s="54">
        <v>0</v>
      </c>
      <c r="AL93" s="73">
        <v>0.044504086</v>
      </c>
      <c r="AM93" s="45">
        <v>0</v>
      </c>
      <c r="AN93" s="45">
        <v>0</v>
      </c>
      <c r="AO93" s="45">
        <v>0</v>
      </c>
      <c r="AP93" s="54">
        <v>0</v>
      </c>
      <c r="AQ93" s="73">
        <v>0</v>
      </c>
      <c r="AR93" s="53">
        <v>0</v>
      </c>
      <c r="AS93" s="45">
        <v>0</v>
      </c>
      <c r="AT93" s="45">
        <v>0</v>
      </c>
      <c r="AU93" s="54">
        <v>0</v>
      </c>
      <c r="AV93" s="73">
        <v>27.272584122000005</v>
      </c>
      <c r="AW93" s="45">
        <v>0.7120547549999999</v>
      </c>
      <c r="AX93" s="45">
        <v>0</v>
      </c>
      <c r="AY93" s="45">
        <v>0</v>
      </c>
      <c r="AZ93" s="54">
        <v>4.1761828130000005</v>
      </c>
      <c r="BA93" s="73">
        <v>0</v>
      </c>
      <c r="BB93" s="53">
        <v>0</v>
      </c>
      <c r="BC93" s="45">
        <v>0</v>
      </c>
      <c r="BD93" s="45">
        <v>0</v>
      </c>
      <c r="BE93" s="54">
        <v>0</v>
      </c>
      <c r="BF93" s="73">
        <v>15.093226386</v>
      </c>
      <c r="BG93" s="53">
        <v>0.02059776</v>
      </c>
      <c r="BH93" s="45">
        <v>0</v>
      </c>
      <c r="BI93" s="45">
        <v>0</v>
      </c>
      <c r="BJ93" s="54">
        <v>0.446713685</v>
      </c>
      <c r="BK93" s="49">
        <f t="shared" si="11"/>
        <v>48.76120323</v>
      </c>
    </row>
    <row r="94" spans="1:63" ht="12.75">
      <c r="A94" s="11"/>
      <c r="B94" s="24" t="s">
        <v>109</v>
      </c>
      <c r="C94" s="73">
        <v>0</v>
      </c>
      <c r="D94" s="53">
        <v>72.114699912</v>
      </c>
      <c r="E94" s="45">
        <v>0</v>
      </c>
      <c r="F94" s="45">
        <v>0</v>
      </c>
      <c r="G94" s="54">
        <v>0</v>
      </c>
      <c r="H94" s="73">
        <v>6.7717075950000005</v>
      </c>
      <c r="I94" s="45">
        <v>1.602760432</v>
      </c>
      <c r="J94" s="45">
        <v>0</v>
      </c>
      <c r="K94" s="45">
        <v>0</v>
      </c>
      <c r="L94" s="54">
        <v>6.586160591</v>
      </c>
      <c r="M94" s="73">
        <v>0</v>
      </c>
      <c r="N94" s="53">
        <v>0</v>
      </c>
      <c r="O94" s="45">
        <v>0</v>
      </c>
      <c r="P94" s="45">
        <v>0</v>
      </c>
      <c r="Q94" s="54">
        <v>0</v>
      </c>
      <c r="R94" s="73">
        <v>1.452604013</v>
      </c>
      <c r="S94" s="45">
        <v>0.0055157</v>
      </c>
      <c r="T94" s="45">
        <v>0</v>
      </c>
      <c r="U94" s="45">
        <v>0</v>
      </c>
      <c r="V94" s="54">
        <v>0.6416536449999999</v>
      </c>
      <c r="W94" s="73">
        <v>0</v>
      </c>
      <c r="X94" s="45">
        <v>0</v>
      </c>
      <c r="Y94" s="45">
        <v>0</v>
      </c>
      <c r="Z94" s="45">
        <v>0</v>
      </c>
      <c r="AA94" s="54">
        <v>0</v>
      </c>
      <c r="AB94" s="73">
        <v>0.015037274</v>
      </c>
      <c r="AC94" s="45">
        <v>0</v>
      </c>
      <c r="AD94" s="45">
        <v>0</v>
      </c>
      <c r="AE94" s="45">
        <v>0</v>
      </c>
      <c r="AF94" s="54">
        <v>0</v>
      </c>
      <c r="AG94" s="73">
        <v>0</v>
      </c>
      <c r="AH94" s="45">
        <v>0</v>
      </c>
      <c r="AI94" s="45">
        <v>0</v>
      </c>
      <c r="AJ94" s="45">
        <v>0</v>
      </c>
      <c r="AK94" s="54">
        <v>0</v>
      </c>
      <c r="AL94" s="73">
        <v>0.036526489</v>
      </c>
      <c r="AM94" s="45">
        <v>0</v>
      </c>
      <c r="AN94" s="45">
        <v>0</v>
      </c>
      <c r="AO94" s="45">
        <v>0</v>
      </c>
      <c r="AP94" s="54">
        <v>0</v>
      </c>
      <c r="AQ94" s="73">
        <v>0</v>
      </c>
      <c r="AR94" s="53">
        <v>0</v>
      </c>
      <c r="AS94" s="45">
        <v>0</v>
      </c>
      <c r="AT94" s="45">
        <v>0</v>
      </c>
      <c r="AU94" s="54">
        <v>0</v>
      </c>
      <c r="AV94" s="73">
        <v>307.767267825</v>
      </c>
      <c r="AW94" s="45">
        <v>124.942897611</v>
      </c>
      <c r="AX94" s="45">
        <v>0</v>
      </c>
      <c r="AY94" s="45">
        <v>0</v>
      </c>
      <c r="AZ94" s="54">
        <v>193.25656592399997</v>
      </c>
      <c r="BA94" s="73">
        <v>0</v>
      </c>
      <c r="BB94" s="53">
        <v>0</v>
      </c>
      <c r="BC94" s="45">
        <v>0</v>
      </c>
      <c r="BD94" s="45">
        <v>0</v>
      </c>
      <c r="BE94" s="54">
        <v>0</v>
      </c>
      <c r="BF94" s="73">
        <v>71.47432813</v>
      </c>
      <c r="BG94" s="53">
        <v>8.790683083</v>
      </c>
      <c r="BH94" s="45">
        <v>0</v>
      </c>
      <c r="BI94" s="45">
        <v>0</v>
      </c>
      <c r="BJ94" s="54">
        <v>22.621815007</v>
      </c>
      <c r="BK94" s="49">
        <f t="shared" si="11"/>
        <v>818.0802232309999</v>
      </c>
    </row>
    <row r="95" spans="1:63" ht="12.75">
      <c r="A95" s="11"/>
      <c r="B95" s="24" t="s">
        <v>110</v>
      </c>
      <c r="C95" s="73">
        <v>0</v>
      </c>
      <c r="D95" s="53">
        <v>0</v>
      </c>
      <c r="E95" s="45">
        <v>0</v>
      </c>
      <c r="F95" s="45">
        <v>0</v>
      </c>
      <c r="G95" s="54">
        <v>0</v>
      </c>
      <c r="H95" s="73">
        <v>0.094400058</v>
      </c>
      <c r="I95" s="45">
        <v>0</v>
      </c>
      <c r="J95" s="45">
        <v>0</v>
      </c>
      <c r="K95" s="45">
        <v>0</v>
      </c>
      <c r="L95" s="54">
        <v>0</v>
      </c>
      <c r="M95" s="73">
        <v>0</v>
      </c>
      <c r="N95" s="53">
        <v>0</v>
      </c>
      <c r="O95" s="45">
        <v>0</v>
      </c>
      <c r="P95" s="45">
        <v>0</v>
      </c>
      <c r="Q95" s="54">
        <v>0</v>
      </c>
      <c r="R95" s="73">
        <v>0.066655929</v>
      </c>
      <c r="S95" s="45">
        <v>0</v>
      </c>
      <c r="T95" s="45">
        <v>0</v>
      </c>
      <c r="U95" s="45">
        <v>0</v>
      </c>
      <c r="V95" s="54">
        <v>0.002858118</v>
      </c>
      <c r="W95" s="73">
        <v>0</v>
      </c>
      <c r="X95" s="45">
        <v>0</v>
      </c>
      <c r="Y95" s="45">
        <v>0</v>
      </c>
      <c r="Z95" s="45">
        <v>0</v>
      </c>
      <c r="AA95" s="54">
        <v>0</v>
      </c>
      <c r="AB95" s="73">
        <v>0</v>
      </c>
      <c r="AC95" s="45">
        <v>0</v>
      </c>
      <c r="AD95" s="45">
        <v>0</v>
      </c>
      <c r="AE95" s="45">
        <v>0</v>
      </c>
      <c r="AF95" s="54">
        <v>0</v>
      </c>
      <c r="AG95" s="73">
        <v>0</v>
      </c>
      <c r="AH95" s="45">
        <v>0</v>
      </c>
      <c r="AI95" s="45">
        <v>0</v>
      </c>
      <c r="AJ95" s="45">
        <v>0</v>
      </c>
      <c r="AK95" s="54">
        <v>0</v>
      </c>
      <c r="AL95" s="73">
        <v>0</v>
      </c>
      <c r="AM95" s="45">
        <v>0</v>
      </c>
      <c r="AN95" s="45">
        <v>0</v>
      </c>
      <c r="AO95" s="45">
        <v>0</v>
      </c>
      <c r="AP95" s="54">
        <v>0</v>
      </c>
      <c r="AQ95" s="73">
        <v>0</v>
      </c>
      <c r="AR95" s="53">
        <v>0</v>
      </c>
      <c r="AS95" s="45">
        <v>0</v>
      </c>
      <c r="AT95" s="45">
        <v>0</v>
      </c>
      <c r="AU95" s="54">
        <v>0</v>
      </c>
      <c r="AV95" s="73">
        <v>24.506338995</v>
      </c>
      <c r="AW95" s="45">
        <v>1.0301231789999998</v>
      </c>
      <c r="AX95" s="45">
        <v>0</v>
      </c>
      <c r="AY95" s="45">
        <v>0</v>
      </c>
      <c r="AZ95" s="54">
        <v>18.26348263</v>
      </c>
      <c r="BA95" s="73">
        <v>0</v>
      </c>
      <c r="BB95" s="53">
        <v>0</v>
      </c>
      <c r="BC95" s="45">
        <v>0</v>
      </c>
      <c r="BD95" s="45">
        <v>0</v>
      </c>
      <c r="BE95" s="54">
        <v>0</v>
      </c>
      <c r="BF95" s="73">
        <v>12.696094192999999</v>
      </c>
      <c r="BG95" s="53">
        <v>0.17625869</v>
      </c>
      <c r="BH95" s="45">
        <v>0</v>
      </c>
      <c r="BI95" s="45">
        <v>0</v>
      </c>
      <c r="BJ95" s="54">
        <v>2.427373103</v>
      </c>
      <c r="BK95" s="49">
        <f t="shared" si="11"/>
        <v>59.263584894999994</v>
      </c>
    </row>
    <row r="96" spans="1:63" ht="12.75">
      <c r="A96" s="11"/>
      <c r="B96" s="24" t="s">
        <v>111</v>
      </c>
      <c r="C96" s="73">
        <v>0</v>
      </c>
      <c r="D96" s="53">
        <v>9.356233755</v>
      </c>
      <c r="E96" s="45">
        <v>0</v>
      </c>
      <c r="F96" s="45">
        <v>0</v>
      </c>
      <c r="G96" s="54">
        <v>0</v>
      </c>
      <c r="H96" s="73">
        <v>22.870169551</v>
      </c>
      <c r="I96" s="45">
        <v>4.004822385</v>
      </c>
      <c r="J96" s="45">
        <v>0</v>
      </c>
      <c r="K96" s="45">
        <v>0</v>
      </c>
      <c r="L96" s="54">
        <v>23.712297450999998</v>
      </c>
      <c r="M96" s="73">
        <v>0</v>
      </c>
      <c r="N96" s="53">
        <v>0</v>
      </c>
      <c r="O96" s="45">
        <v>0</v>
      </c>
      <c r="P96" s="45">
        <v>0</v>
      </c>
      <c r="Q96" s="54">
        <v>0</v>
      </c>
      <c r="R96" s="73">
        <v>8.941787799</v>
      </c>
      <c r="S96" s="45">
        <v>6.666130253</v>
      </c>
      <c r="T96" s="45">
        <v>0</v>
      </c>
      <c r="U96" s="45">
        <v>0</v>
      </c>
      <c r="V96" s="54">
        <v>2.917082512</v>
      </c>
      <c r="W96" s="73">
        <v>0</v>
      </c>
      <c r="X96" s="45">
        <v>0</v>
      </c>
      <c r="Y96" s="45">
        <v>0</v>
      </c>
      <c r="Z96" s="45">
        <v>0</v>
      </c>
      <c r="AA96" s="54">
        <v>0</v>
      </c>
      <c r="AB96" s="73">
        <v>0.263886776</v>
      </c>
      <c r="AC96" s="45">
        <v>0</v>
      </c>
      <c r="AD96" s="45">
        <v>0</v>
      </c>
      <c r="AE96" s="45">
        <v>0</v>
      </c>
      <c r="AF96" s="54">
        <v>0.040881418999999995</v>
      </c>
      <c r="AG96" s="73">
        <v>0</v>
      </c>
      <c r="AH96" s="45">
        <v>0</v>
      </c>
      <c r="AI96" s="45">
        <v>0</v>
      </c>
      <c r="AJ96" s="45">
        <v>0</v>
      </c>
      <c r="AK96" s="54">
        <v>0</v>
      </c>
      <c r="AL96" s="73">
        <v>0.110357802</v>
      </c>
      <c r="AM96" s="45">
        <v>0</v>
      </c>
      <c r="AN96" s="45">
        <v>0</v>
      </c>
      <c r="AO96" s="45">
        <v>0</v>
      </c>
      <c r="AP96" s="54">
        <v>0</v>
      </c>
      <c r="AQ96" s="73">
        <v>0</v>
      </c>
      <c r="AR96" s="53">
        <v>0</v>
      </c>
      <c r="AS96" s="45">
        <v>0</v>
      </c>
      <c r="AT96" s="45">
        <v>0</v>
      </c>
      <c r="AU96" s="54">
        <v>0</v>
      </c>
      <c r="AV96" s="73">
        <v>765.9772008890001</v>
      </c>
      <c r="AW96" s="45">
        <v>118.88230378499999</v>
      </c>
      <c r="AX96" s="45">
        <v>0</v>
      </c>
      <c r="AY96" s="45">
        <v>0</v>
      </c>
      <c r="AZ96" s="54">
        <v>487.09905455499995</v>
      </c>
      <c r="BA96" s="73">
        <v>0</v>
      </c>
      <c r="BB96" s="53">
        <v>0</v>
      </c>
      <c r="BC96" s="45">
        <v>0</v>
      </c>
      <c r="BD96" s="45">
        <v>0</v>
      </c>
      <c r="BE96" s="54">
        <v>0</v>
      </c>
      <c r="BF96" s="73">
        <v>312.31699555800003</v>
      </c>
      <c r="BG96" s="53">
        <v>31.982731696000002</v>
      </c>
      <c r="BH96" s="45">
        <v>0</v>
      </c>
      <c r="BI96" s="45">
        <v>0</v>
      </c>
      <c r="BJ96" s="54">
        <v>54.409843814</v>
      </c>
      <c r="BK96" s="49">
        <f t="shared" si="11"/>
        <v>1849.5517800000002</v>
      </c>
    </row>
    <row r="97" spans="1:63" ht="12.75">
      <c r="A97" s="11"/>
      <c r="B97" s="24" t="s">
        <v>112</v>
      </c>
      <c r="C97" s="73">
        <v>0</v>
      </c>
      <c r="D97" s="53">
        <v>49.513383884</v>
      </c>
      <c r="E97" s="45">
        <v>0</v>
      </c>
      <c r="F97" s="45">
        <v>0</v>
      </c>
      <c r="G97" s="54">
        <v>0</v>
      </c>
      <c r="H97" s="73">
        <v>11.688659679</v>
      </c>
      <c r="I97" s="45">
        <v>2.367392937</v>
      </c>
      <c r="J97" s="45">
        <v>2.377236475</v>
      </c>
      <c r="K97" s="45">
        <v>0</v>
      </c>
      <c r="L97" s="54">
        <v>54.355546369</v>
      </c>
      <c r="M97" s="73">
        <v>0</v>
      </c>
      <c r="N97" s="53">
        <v>0</v>
      </c>
      <c r="O97" s="45">
        <v>0</v>
      </c>
      <c r="P97" s="45">
        <v>0</v>
      </c>
      <c r="Q97" s="54">
        <v>0</v>
      </c>
      <c r="R97" s="73">
        <v>3.492917217</v>
      </c>
      <c r="S97" s="45">
        <v>0.026426836999999998</v>
      </c>
      <c r="T97" s="45">
        <v>0</v>
      </c>
      <c r="U97" s="45">
        <v>0</v>
      </c>
      <c r="V97" s="54">
        <v>1.574367758</v>
      </c>
      <c r="W97" s="73">
        <v>0</v>
      </c>
      <c r="X97" s="45">
        <v>0</v>
      </c>
      <c r="Y97" s="45">
        <v>0</v>
      </c>
      <c r="Z97" s="45">
        <v>0</v>
      </c>
      <c r="AA97" s="54">
        <v>0</v>
      </c>
      <c r="AB97" s="73">
        <v>0.737634039</v>
      </c>
      <c r="AC97" s="45">
        <v>0</v>
      </c>
      <c r="AD97" s="45">
        <v>0</v>
      </c>
      <c r="AE97" s="45">
        <v>0</v>
      </c>
      <c r="AF97" s="54">
        <v>0.022509236</v>
      </c>
      <c r="AG97" s="73">
        <v>0</v>
      </c>
      <c r="AH97" s="45">
        <v>0</v>
      </c>
      <c r="AI97" s="45">
        <v>0</v>
      </c>
      <c r="AJ97" s="45">
        <v>0</v>
      </c>
      <c r="AK97" s="54">
        <v>0</v>
      </c>
      <c r="AL97" s="73">
        <v>0.39929546</v>
      </c>
      <c r="AM97" s="45">
        <v>0</v>
      </c>
      <c r="AN97" s="45">
        <v>0</v>
      </c>
      <c r="AO97" s="45">
        <v>0</v>
      </c>
      <c r="AP97" s="54">
        <v>0</v>
      </c>
      <c r="AQ97" s="73">
        <v>0</v>
      </c>
      <c r="AR97" s="53">
        <v>0</v>
      </c>
      <c r="AS97" s="45">
        <v>0</v>
      </c>
      <c r="AT97" s="45">
        <v>0</v>
      </c>
      <c r="AU97" s="54">
        <v>0</v>
      </c>
      <c r="AV97" s="73">
        <v>654.1300217869999</v>
      </c>
      <c r="AW97" s="45">
        <v>149.53748823200002</v>
      </c>
      <c r="AX97" s="45">
        <v>3.312165529</v>
      </c>
      <c r="AY97" s="45">
        <v>0</v>
      </c>
      <c r="AZ97" s="54">
        <v>314.788996281</v>
      </c>
      <c r="BA97" s="73">
        <v>0</v>
      </c>
      <c r="BB97" s="53">
        <v>0</v>
      </c>
      <c r="BC97" s="45">
        <v>0</v>
      </c>
      <c r="BD97" s="45">
        <v>0</v>
      </c>
      <c r="BE97" s="54">
        <v>0</v>
      </c>
      <c r="BF97" s="73">
        <v>188.44574757599997</v>
      </c>
      <c r="BG97" s="53">
        <v>8.868277302</v>
      </c>
      <c r="BH97" s="45">
        <v>0</v>
      </c>
      <c r="BI97" s="45">
        <v>0</v>
      </c>
      <c r="BJ97" s="54">
        <v>26.986979012999996</v>
      </c>
      <c r="BK97" s="49">
        <f t="shared" si="11"/>
        <v>1472.6250456110001</v>
      </c>
    </row>
    <row r="98" spans="1:63" ht="12.75">
      <c r="A98" s="11"/>
      <c r="B98" s="24" t="s">
        <v>113</v>
      </c>
      <c r="C98" s="73">
        <v>0</v>
      </c>
      <c r="D98" s="53">
        <v>20.673429366999997</v>
      </c>
      <c r="E98" s="45">
        <v>0</v>
      </c>
      <c r="F98" s="45">
        <v>0</v>
      </c>
      <c r="G98" s="54">
        <v>0</v>
      </c>
      <c r="H98" s="73">
        <v>1.277426491</v>
      </c>
      <c r="I98" s="45">
        <v>0</v>
      </c>
      <c r="J98" s="45">
        <v>0</v>
      </c>
      <c r="K98" s="45">
        <v>0</v>
      </c>
      <c r="L98" s="54">
        <v>7.070619731</v>
      </c>
      <c r="M98" s="73">
        <v>0</v>
      </c>
      <c r="N98" s="53">
        <v>0</v>
      </c>
      <c r="O98" s="45">
        <v>0</v>
      </c>
      <c r="P98" s="45">
        <v>0</v>
      </c>
      <c r="Q98" s="54">
        <v>0</v>
      </c>
      <c r="R98" s="73">
        <v>0.19147452799999998</v>
      </c>
      <c r="S98" s="45">
        <v>0</v>
      </c>
      <c r="T98" s="45">
        <v>0</v>
      </c>
      <c r="U98" s="45">
        <v>0</v>
      </c>
      <c r="V98" s="54">
        <v>0</v>
      </c>
      <c r="W98" s="73">
        <v>0</v>
      </c>
      <c r="X98" s="45">
        <v>0</v>
      </c>
      <c r="Y98" s="45">
        <v>0</v>
      </c>
      <c r="Z98" s="45">
        <v>0</v>
      </c>
      <c r="AA98" s="54">
        <v>0</v>
      </c>
      <c r="AB98" s="73">
        <v>0.003548565</v>
      </c>
      <c r="AC98" s="45">
        <v>0</v>
      </c>
      <c r="AD98" s="45">
        <v>0</v>
      </c>
      <c r="AE98" s="45">
        <v>0</v>
      </c>
      <c r="AF98" s="54">
        <v>0</v>
      </c>
      <c r="AG98" s="73">
        <v>0</v>
      </c>
      <c r="AH98" s="45">
        <v>0</v>
      </c>
      <c r="AI98" s="45">
        <v>0</v>
      </c>
      <c r="AJ98" s="45">
        <v>0</v>
      </c>
      <c r="AK98" s="54">
        <v>0</v>
      </c>
      <c r="AL98" s="73">
        <v>0.003026758</v>
      </c>
      <c r="AM98" s="45">
        <v>0</v>
      </c>
      <c r="AN98" s="45">
        <v>0</v>
      </c>
      <c r="AO98" s="45">
        <v>0</v>
      </c>
      <c r="AP98" s="54">
        <v>0</v>
      </c>
      <c r="AQ98" s="73">
        <v>0</v>
      </c>
      <c r="AR98" s="53">
        <v>0</v>
      </c>
      <c r="AS98" s="45">
        <v>0</v>
      </c>
      <c r="AT98" s="45">
        <v>0</v>
      </c>
      <c r="AU98" s="54">
        <v>0</v>
      </c>
      <c r="AV98" s="73">
        <v>27.198733942</v>
      </c>
      <c r="AW98" s="45">
        <v>7.117063976</v>
      </c>
      <c r="AX98" s="45">
        <v>0</v>
      </c>
      <c r="AY98" s="45">
        <v>0</v>
      </c>
      <c r="AZ98" s="54">
        <v>14.991000349</v>
      </c>
      <c r="BA98" s="73">
        <v>0</v>
      </c>
      <c r="BB98" s="53">
        <v>0</v>
      </c>
      <c r="BC98" s="45">
        <v>0</v>
      </c>
      <c r="BD98" s="45">
        <v>0</v>
      </c>
      <c r="BE98" s="54">
        <v>0</v>
      </c>
      <c r="BF98" s="73">
        <v>7.9511996400000005</v>
      </c>
      <c r="BG98" s="53">
        <v>0.22900890599999998</v>
      </c>
      <c r="BH98" s="45">
        <v>0</v>
      </c>
      <c r="BI98" s="45">
        <v>0</v>
      </c>
      <c r="BJ98" s="54">
        <v>1.409340788</v>
      </c>
      <c r="BK98" s="49">
        <f t="shared" si="11"/>
        <v>88.115873041</v>
      </c>
    </row>
    <row r="99" spans="1:63" ht="12.75">
      <c r="A99" s="11"/>
      <c r="B99" s="24" t="s">
        <v>114</v>
      </c>
      <c r="C99" s="73">
        <v>0</v>
      </c>
      <c r="D99" s="53">
        <v>129.491315566</v>
      </c>
      <c r="E99" s="45">
        <v>0</v>
      </c>
      <c r="F99" s="45">
        <v>0</v>
      </c>
      <c r="G99" s="54">
        <v>0</v>
      </c>
      <c r="H99" s="73">
        <v>53.011447988</v>
      </c>
      <c r="I99" s="45">
        <v>405.782712137</v>
      </c>
      <c r="J99" s="45">
        <v>1.295242853</v>
      </c>
      <c r="K99" s="45">
        <v>0</v>
      </c>
      <c r="L99" s="54">
        <v>144.700003086</v>
      </c>
      <c r="M99" s="73">
        <v>0</v>
      </c>
      <c r="N99" s="53">
        <v>0</v>
      </c>
      <c r="O99" s="45">
        <v>0</v>
      </c>
      <c r="P99" s="45">
        <v>0</v>
      </c>
      <c r="Q99" s="54">
        <v>0</v>
      </c>
      <c r="R99" s="73">
        <v>22.086254133</v>
      </c>
      <c r="S99" s="45">
        <v>0.023383507</v>
      </c>
      <c r="T99" s="45">
        <v>0</v>
      </c>
      <c r="U99" s="45">
        <v>0</v>
      </c>
      <c r="V99" s="54">
        <v>3.896157376</v>
      </c>
      <c r="W99" s="73">
        <v>0</v>
      </c>
      <c r="X99" s="45">
        <v>0</v>
      </c>
      <c r="Y99" s="45">
        <v>0</v>
      </c>
      <c r="Z99" s="45">
        <v>0</v>
      </c>
      <c r="AA99" s="54">
        <v>0</v>
      </c>
      <c r="AB99" s="73">
        <v>0.502102496</v>
      </c>
      <c r="AC99" s="45">
        <v>0</v>
      </c>
      <c r="AD99" s="45">
        <v>0</v>
      </c>
      <c r="AE99" s="45">
        <v>0</v>
      </c>
      <c r="AF99" s="54">
        <v>0.0033471919999999997</v>
      </c>
      <c r="AG99" s="73">
        <v>0</v>
      </c>
      <c r="AH99" s="45">
        <v>0</v>
      </c>
      <c r="AI99" s="45">
        <v>0</v>
      </c>
      <c r="AJ99" s="45">
        <v>0</v>
      </c>
      <c r="AK99" s="54">
        <v>0</v>
      </c>
      <c r="AL99" s="73">
        <v>0.21871869100000002</v>
      </c>
      <c r="AM99" s="45">
        <v>0</v>
      </c>
      <c r="AN99" s="45">
        <v>0</v>
      </c>
      <c r="AO99" s="45">
        <v>0</v>
      </c>
      <c r="AP99" s="54">
        <v>0</v>
      </c>
      <c r="AQ99" s="73">
        <v>0</v>
      </c>
      <c r="AR99" s="53">
        <v>67.479097498</v>
      </c>
      <c r="AS99" s="45">
        <v>0</v>
      </c>
      <c r="AT99" s="45">
        <v>0</v>
      </c>
      <c r="AU99" s="54">
        <v>0</v>
      </c>
      <c r="AV99" s="73">
        <v>1352.8400231200003</v>
      </c>
      <c r="AW99" s="45">
        <v>207.84385439099998</v>
      </c>
      <c r="AX99" s="45">
        <v>0.11279921100000001</v>
      </c>
      <c r="AY99" s="45">
        <v>0</v>
      </c>
      <c r="AZ99" s="54">
        <v>570.39494304</v>
      </c>
      <c r="BA99" s="73">
        <v>0</v>
      </c>
      <c r="BB99" s="53">
        <v>0</v>
      </c>
      <c r="BC99" s="45">
        <v>0</v>
      </c>
      <c r="BD99" s="45">
        <v>0</v>
      </c>
      <c r="BE99" s="54">
        <v>0</v>
      </c>
      <c r="BF99" s="73">
        <v>405.772376456</v>
      </c>
      <c r="BG99" s="53">
        <v>24.347905247999996</v>
      </c>
      <c r="BH99" s="45">
        <v>0</v>
      </c>
      <c r="BI99" s="45">
        <v>0</v>
      </c>
      <c r="BJ99" s="54">
        <v>49.240502309</v>
      </c>
      <c r="BK99" s="49">
        <f t="shared" si="11"/>
        <v>3439.0421862980006</v>
      </c>
    </row>
    <row r="100" spans="1:63" ht="12.75">
      <c r="A100" s="11"/>
      <c r="B100" s="24" t="s">
        <v>177</v>
      </c>
      <c r="C100" s="73">
        <v>0</v>
      </c>
      <c r="D100" s="53">
        <v>0</v>
      </c>
      <c r="E100" s="45">
        <v>0</v>
      </c>
      <c r="F100" s="45">
        <v>0</v>
      </c>
      <c r="G100" s="54">
        <v>0</v>
      </c>
      <c r="H100" s="73">
        <v>2.3306529019999997</v>
      </c>
      <c r="I100" s="45">
        <v>0.171034564</v>
      </c>
      <c r="J100" s="45">
        <v>0</v>
      </c>
      <c r="K100" s="45">
        <v>0</v>
      </c>
      <c r="L100" s="54">
        <v>4.774023051</v>
      </c>
      <c r="M100" s="73">
        <v>0</v>
      </c>
      <c r="N100" s="53">
        <v>0</v>
      </c>
      <c r="O100" s="45">
        <v>0</v>
      </c>
      <c r="P100" s="45">
        <v>0</v>
      </c>
      <c r="Q100" s="54">
        <v>0</v>
      </c>
      <c r="R100" s="73">
        <v>0.532697745</v>
      </c>
      <c r="S100" s="45">
        <v>0</v>
      </c>
      <c r="T100" s="45">
        <v>0</v>
      </c>
      <c r="U100" s="45">
        <v>0</v>
      </c>
      <c r="V100" s="54">
        <v>0.5643405459999999</v>
      </c>
      <c r="W100" s="73">
        <v>0</v>
      </c>
      <c r="X100" s="45">
        <v>0</v>
      </c>
      <c r="Y100" s="45">
        <v>0</v>
      </c>
      <c r="Z100" s="45">
        <v>0</v>
      </c>
      <c r="AA100" s="54">
        <v>0</v>
      </c>
      <c r="AB100" s="73">
        <v>0</v>
      </c>
      <c r="AC100" s="45">
        <v>0</v>
      </c>
      <c r="AD100" s="45">
        <v>0</v>
      </c>
      <c r="AE100" s="45">
        <v>0</v>
      </c>
      <c r="AF100" s="54">
        <v>0</v>
      </c>
      <c r="AG100" s="73">
        <v>0</v>
      </c>
      <c r="AH100" s="45">
        <v>0</v>
      </c>
      <c r="AI100" s="45">
        <v>0</v>
      </c>
      <c r="AJ100" s="45">
        <v>0</v>
      </c>
      <c r="AK100" s="54">
        <v>0</v>
      </c>
      <c r="AL100" s="73">
        <v>0</v>
      </c>
      <c r="AM100" s="45">
        <v>0</v>
      </c>
      <c r="AN100" s="45">
        <v>0</v>
      </c>
      <c r="AO100" s="45">
        <v>0</v>
      </c>
      <c r="AP100" s="54">
        <v>0</v>
      </c>
      <c r="AQ100" s="73">
        <v>0</v>
      </c>
      <c r="AR100" s="53">
        <v>0</v>
      </c>
      <c r="AS100" s="45">
        <v>0</v>
      </c>
      <c r="AT100" s="45">
        <v>0</v>
      </c>
      <c r="AU100" s="54">
        <v>0</v>
      </c>
      <c r="AV100" s="73">
        <v>142.747665858</v>
      </c>
      <c r="AW100" s="45">
        <v>67.045641322</v>
      </c>
      <c r="AX100" s="45">
        <v>0</v>
      </c>
      <c r="AY100" s="45">
        <v>0</v>
      </c>
      <c r="AZ100" s="54">
        <v>360.617938939</v>
      </c>
      <c r="BA100" s="73">
        <v>0</v>
      </c>
      <c r="BB100" s="53">
        <v>0</v>
      </c>
      <c r="BC100" s="45">
        <v>0</v>
      </c>
      <c r="BD100" s="45">
        <v>0</v>
      </c>
      <c r="BE100" s="54">
        <v>0</v>
      </c>
      <c r="BF100" s="73">
        <v>54.389206999</v>
      </c>
      <c r="BG100" s="53">
        <v>13.461004584</v>
      </c>
      <c r="BH100" s="45">
        <v>0</v>
      </c>
      <c r="BI100" s="45">
        <v>0</v>
      </c>
      <c r="BJ100" s="54">
        <v>38.841414134000004</v>
      </c>
      <c r="BK100" s="49">
        <f t="shared" si="11"/>
        <v>685.475620644</v>
      </c>
    </row>
    <row r="101" spans="1:63" ht="12.75">
      <c r="A101" s="36"/>
      <c r="B101" s="37" t="s">
        <v>82</v>
      </c>
      <c r="C101" s="81">
        <f>SUM(C90:C100)</f>
        <v>0</v>
      </c>
      <c r="D101" s="81">
        <f>SUM(D90:D100)</f>
        <v>507.759098396</v>
      </c>
      <c r="E101" s="81">
        <f aca="true" t="shared" si="12" ref="E101:BK101">SUM(E90:E100)</f>
        <v>0</v>
      </c>
      <c r="F101" s="81">
        <f t="shared" si="12"/>
        <v>0</v>
      </c>
      <c r="G101" s="81">
        <f t="shared" si="12"/>
        <v>0</v>
      </c>
      <c r="H101" s="81">
        <f>SUM(H90:H100)</f>
        <v>201.61680315799998</v>
      </c>
      <c r="I101" s="81">
        <f t="shared" si="12"/>
        <v>692.361847169</v>
      </c>
      <c r="J101" s="81">
        <f t="shared" si="12"/>
        <v>4.142280435</v>
      </c>
      <c r="K101" s="81">
        <f t="shared" si="12"/>
        <v>0</v>
      </c>
      <c r="L101" s="81">
        <f t="shared" si="12"/>
        <v>428.38002290200006</v>
      </c>
      <c r="M101" s="81">
        <f t="shared" si="12"/>
        <v>0</v>
      </c>
      <c r="N101" s="81">
        <f t="shared" si="12"/>
        <v>0</v>
      </c>
      <c r="O101" s="81">
        <f t="shared" si="12"/>
        <v>0</v>
      </c>
      <c r="P101" s="81">
        <f t="shared" si="12"/>
        <v>0</v>
      </c>
      <c r="Q101" s="81">
        <f t="shared" si="12"/>
        <v>0</v>
      </c>
      <c r="R101" s="81">
        <f t="shared" si="12"/>
        <v>76.05634626899999</v>
      </c>
      <c r="S101" s="81">
        <f t="shared" si="12"/>
        <v>17.373112435999996</v>
      </c>
      <c r="T101" s="81">
        <f t="shared" si="12"/>
        <v>0</v>
      </c>
      <c r="U101" s="81">
        <f t="shared" si="12"/>
        <v>0</v>
      </c>
      <c r="V101" s="81">
        <f>SUM(V90:V100)</f>
        <v>17.042019937000003</v>
      </c>
      <c r="W101" s="81">
        <f t="shared" si="12"/>
        <v>0</v>
      </c>
      <c r="X101" s="81">
        <f t="shared" si="12"/>
        <v>0</v>
      </c>
      <c r="Y101" s="81">
        <f t="shared" si="12"/>
        <v>0</v>
      </c>
      <c r="Z101" s="81">
        <f t="shared" si="12"/>
        <v>0</v>
      </c>
      <c r="AA101" s="81">
        <f t="shared" si="12"/>
        <v>0</v>
      </c>
      <c r="AB101" s="81">
        <f t="shared" si="12"/>
        <v>1.903540533</v>
      </c>
      <c r="AC101" s="81">
        <f t="shared" si="12"/>
        <v>0</v>
      </c>
      <c r="AD101" s="81">
        <f t="shared" si="12"/>
        <v>0</v>
      </c>
      <c r="AE101" s="81">
        <f t="shared" si="12"/>
        <v>0</v>
      </c>
      <c r="AF101" s="81">
        <f t="shared" si="12"/>
        <v>0.06728567099999999</v>
      </c>
      <c r="AG101" s="81">
        <f t="shared" si="12"/>
        <v>0</v>
      </c>
      <c r="AH101" s="81">
        <f t="shared" si="12"/>
        <v>0</v>
      </c>
      <c r="AI101" s="81">
        <f t="shared" si="12"/>
        <v>0</v>
      </c>
      <c r="AJ101" s="81">
        <f t="shared" si="12"/>
        <v>0</v>
      </c>
      <c r="AK101" s="81">
        <f t="shared" si="12"/>
        <v>0</v>
      </c>
      <c r="AL101" s="81">
        <f t="shared" si="12"/>
        <v>1.160172026</v>
      </c>
      <c r="AM101" s="81">
        <f t="shared" si="12"/>
        <v>0</v>
      </c>
      <c r="AN101" s="81">
        <f t="shared" si="12"/>
        <v>0</v>
      </c>
      <c r="AO101" s="81">
        <f t="shared" si="12"/>
        <v>0</v>
      </c>
      <c r="AP101" s="81">
        <f t="shared" si="12"/>
        <v>0.064968709</v>
      </c>
      <c r="AQ101" s="81">
        <f t="shared" si="12"/>
        <v>0</v>
      </c>
      <c r="AR101" s="81">
        <f t="shared" si="12"/>
        <v>97.632757096</v>
      </c>
      <c r="AS101" s="81">
        <f t="shared" si="12"/>
        <v>0</v>
      </c>
      <c r="AT101" s="81">
        <f t="shared" si="12"/>
        <v>0</v>
      </c>
      <c r="AU101" s="81">
        <f t="shared" si="12"/>
        <v>0</v>
      </c>
      <c r="AV101" s="81">
        <f t="shared" si="12"/>
        <v>5105.393123902</v>
      </c>
      <c r="AW101" s="81">
        <f t="shared" si="12"/>
        <v>1190.353018842</v>
      </c>
      <c r="AX101" s="81">
        <f t="shared" si="12"/>
        <v>3.42496474</v>
      </c>
      <c r="AY101" s="81">
        <f t="shared" si="12"/>
        <v>5.150804034</v>
      </c>
      <c r="AZ101" s="81">
        <f t="shared" si="12"/>
        <v>3669.4067586659994</v>
      </c>
      <c r="BA101" s="81">
        <f t="shared" si="12"/>
        <v>0</v>
      </c>
      <c r="BB101" s="81">
        <f t="shared" si="12"/>
        <v>0</v>
      </c>
      <c r="BC101" s="81">
        <f t="shared" si="12"/>
        <v>0</v>
      </c>
      <c r="BD101" s="81">
        <f t="shared" si="12"/>
        <v>0</v>
      </c>
      <c r="BE101" s="81">
        <f t="shared" si="12"/>
        <v>0</v>
      </c>
      <c r="BF101" s="81">
        <f t="shared" si="12"/>
        <v>1675.240242206</v>
      </c>
      <c r="BG101" s="81">
        <f t="shared" si="12"/>
        <v>141.944864803</v>
      </c>
      <c r="BH101" s="81">
        <f t="shared" si="12"/>
        <v>0</v>
      </c>
      <c r="BI101" s="81">
        <f t="shared" si="12"/>
        <v>0</v>
      </c>
      <c r="BJ101" s="81">
        <f t="shared" si="12"/>
        <v>362.272493203</v>
      </c>
      <c r="BK101" s="109">
        <f t="shared" si="12"/>
        <v>14198.746525133001</v>
      </c>
    </row>
    <row r="102" spans="1:63" ht="12.75">
      <c r="A102" s="36"/>
      <c r="B102" s="38" t="s">
        <v>80</v>
      </c>
      <c r="C102" s="50">
        <f>+C101+C88</f>
        <v>0</v>
      </c>
      <c r="D102" s="71">
        <f aca="true" t="shared" si="13" ref="D102:AH102">+D101+D88</f>
        <v>508.29751314600003</v>
      </c>
      <c r="E102" s="71">
        <f t="shared" si="13"/>
        <v>0</v>
      </c>
      <c r="F102" s="71">
        <f t="shared" si="13"/>
        <v>0</v>
      </c>
      <c r="G102" s="69">
        <f t="shared" si="13"/>
        <v>0</v>
      </c>
      <c r="H102" s="50">
        <f t="shared" si="13"/>
        <v>211.621358948</v>
      </c>
      <c r="I102" s="71">
        <f t="shared" si="13"/>
        <v>692.361847169</v>
      </c>
      <c r="J102" s="71">
        <f t="shared" si="13"/>
        <v>4.142280435</v>
      </c>
      <c r="K102" s="71">
        <f t="shared" si="13"/>
        <v>0</v>
      </c>
      <c r="L102" s="69">
        <f t="shared" si="13"/>
        <v>428.8665458610001</v>
      </c>
      <c r="M102" s="50">
        <f t="shared" si="13"/>
        <v>0</v>
      </c>
      <c r="N102" s="71">
        <f t="shared" si="13"/>
        <v>0</v>
      </c>
      <c r="O102" s="71">
        <f t="shared" si="13"/>
        <v>0</v>
      </c>
      <c r="P102" s="71">
        <f t="shared" si="13"/>
        <v>0</v>
      </c>
      <c r="Q102" s="69">
        <f t="shared" si="13"/>
        <v>0</v>
      </c>
      <c r="R102" s="50">
        <f t="shared" si="13"/>
        <v>81.39160479899999</v>
      </c>
      <c r="S102" s="71">
        <f t="shared" si="13"/>
        <v>17.373112435999996</v>
      </c>
      <c r="T102" s="71">
        <f t="shared" si="13"/>
        <v>0</v>
      </c>
      <c r="U102" s="71">
        <f t="shared" si="13"/>
        <v>0</v>
      </c>
      <c r="V102" s="69">
        <f t="shared" si="13"/>
        <v>17.247382424</v>
      </c>
      <c r="W102" s="50">
        <f t="shared" si="13"/>
        <v>0</v>
      </c>
      <c r="X102" s="71">
        <f t="shared" si="13"/>
        <v>0</v>
      </c>
      <c r="Y102" s="71">
        <f t="shared" si="13"/>
        <v>0</v>
      </c>
      <c r="Z102" s="71">
        <f t="shared" si="13"/>
        <v>0</v>
      </c>
      <c r="AA102" s="69">
        <f t="shared" si="13"/>
        <v>0</v>
      </c>
      <c r="AB102" s="50">
        <f t="shared" si="13"/>
        <v>2.611159274</v>
      </c>
      <c r="AC102" s="71">
        <f t="shared" si="13"/>
        <v>0</v>
      </c>
      <c r="AD102" s="71">
        <f t="shared" si="13"/>
        <v>0</v>
      </c>
      <c r="AE102" s="71">
        <f t="shared" si="13"/>
        <v>0</v>
      </c>
      <c r="AF102" s="69">
        <f t="shared" si="13"/>
        <v>0.06728567099999999</v>
      </c>
      <c r="AG102" s="50">
        <f t="shared" si="13"/>
        <v>0</v>
      </c>
      <c r="AH102" s="71">
        <f t="shared" si="13"/>
        <v>0</v>
      </c>
      <c r="AI102" s="71">
        <f aca="true" t="shared" si="14" ref="AI102:BJ102">+AI101+AI88</f>
        <v>0</v>
      </c>
      <c r="AJ102" s="71">
        <f t="shared" si="14"/>
        <v>0</v>
      </c>
      <c r="AK102" s="69">
        <f t="shared" si="14"/>
        <v>0</v>
      </c>
      <c r="AL102" s="50">
        <f t="shared" si="14"/>
        <v>1.577886948</v>
      </c>
      <c r="AM102" s="71">
        <f t="shared" si="14"/>
        <v>0</v>
      </c>
      <c r="AN102" s="71">
        <f t="shared" si="14"/>
        <v>0</v>
      </c>
      <c r="AO102" s="71">
        <f t="shared" si="14"/>
        <v>0</v>
      </c>
      <c r="AP102" s="69">
        <f t="shared" si="14"/>
        <v>0.064968709</v>
      </c>
      <c r="AQ102" s="50">
        <f t="shared" si="14"/>
        <v>0</v>
      </c>
      <c r="AR102" s="71">
        <f t="shared" si="14"/>
        <v>97.632757096</v>
      </c>
      <c r="AS102" s="71">
        <f t="shared" si="14"/>
        <v>0</v>
      </c>
      <c r="AT102" s="71">
        <f t="shared" si="14"/>
        <v>0</v>
      </c>
      <c r="AU102" s="69">
        <f t="shared" si="14"/>
        <v>0</v>
      </c>
      <c r="AV102" s="50">
        <f t="shared" si="14"/>
        <v>5729.88018674</v>
      </c>
      <c r="AW102" s="71">
        <f t="shared" si="14"/>
        <v>1197.399650821</v>
      </c>
      <c r="AX102" s="71">
        <f t="shared" si="14"/>
        <v>3.42496474</v>
      </c>
      <c r="AY102" s="71">
        <f t="shared" si="14"/>
        <v>5.150804034</v>
      </c>
      <c r="AZ102" s="69">
        <f t="shared" si="14"/>
        <v>3742.0166502739994</v>
      </c>
      <c r="BA102" s="50">
        <f t="shared" si="14"/>
        <v>0</v>
      </c>
      <c r="BB102" s="71">
        <f t="shared" si="14"/>
        <v>0</v>
      </c>
      <c r="BC102" s="71">
        <f t="shared" si="14"/>
        <v>0</v>
      </c>
      <c r="BD102" s="71">
        <f t="shared" si="14"/>
        <v>0</v>
      </c>
      <c r="BE102" s="69">
        <f t="shared" si="14"/>
        <v>0</v>
      </c>
      <c r="BF102" s="50">
        <f t="shared" si="14"/>
        <v>2014.2811659059998</v>
      </c>
      <c r="BG102" s="71">
        <f>+BG101+BG88</f>
        <v>154.093547446</v>
      </c>
      <c r="BH102" s="71">
        <f t="shared" si="14"/>
        <v>1.018675694</v>
      </c>
      <c r="BI102" s="71">
        <f t="shared" si="14"/>
        <v>0</v>
      </c>
      <c r="BJ102" s="69">
        <f t="shared" si="14"/>
        <v>391.246520877</v>
      </c>
      <c r="BK102" s="52">
        <f>+BK101+BK88</f>
        <v>15301.767869448002</v>
      </c>
    </row>
    <row r="103" spans="1:63" ht="3" customHeight="1">
      <c r="A103" s="11"/>
      <c r="B103" s="18"/>
      <c r="C103" s="125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7"/>
    </row>
    <row r="104" spans="1:63" ht="12.75">
      <c r="A104" s="11" t="s">
        <v>18</v>
      </c>
      <c r="B104" s="17" t="s">
        <v>8</v>
      </c>
      <c r="C104" s="125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7"/>
    </row>
    <row r="105" spans="1:63" ht="12.75">
      <c r="A105" s="11" t="s">
        <v>72</v>
      </c>
      <c r="B105" s="18" t="s">
        <v>19</v>
      </c>
      <c r="C105" s="125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7"/>
    </row>
    <row r="106" spans="1:63" ht="12.75">
      <c r="A106" s="11"/>
      <c r="B106" s="24" t="s">
        <v>115</v>
      </c>
      <c r="C106" s="73">
        <v>0</v>
      </c>
      <c r="D106" s="53">
        <v>0.5513547599999999</v>
      </c>
      <c r="E106" s="45">
        <v>0</v>
      </c>
      <c r="F106" s="45">
        <v>0</v>
      </c>
      <c r="G106" s="54">
        <v>0</v>
      </c>
      <c r="H106" s="73">
        <v>5.093835793</v>
      </c>
      <c r="I106" s="45">
        <v>8.16131461</v>
      </c>
      <c r="J106" s="45">
        <v>0.50614742</v>
      </c>
      <c r="K106" s="45">
        <v>0</v>
      </c>
      <c r="L106" s="54">
        <v>14.105801591</v>
      </c>
      <c r="M106" s="73">
        <v>0</v>
      </c>
      <c r="N106" s="53">
        <v>0</v>
      </c>
      <c r="O106" s="45">
        <v>0</v>
      </c>
      <c r="P106" s="45">
        <v>0</v>
      </c>
      <c r="Q106" s="54">
        <v>0</v>
      </c>
      <c r="R106" s="73">
        <v>1.603860845</v>
      </c>
      <c r="S106" s="45">
        <v>0.582403012</v>
      </c>
      <c r="T106" s="45">
        <v>0</v>
      </c>
      <c r="U106" s="45">
        <v>0</v>
      </c>
      <c r="V106" s="54">
        <v>1.196881748</v>
      </c>
      <c r="W106" s="73">
        <v>0</v>
      </c>
      <c r="X106" s="45">
        <v>0</v>
      </c>
      <c r="Y106" s="45">
        <v>0</v>
      </c>
      <c r="Z106" s="45">
        <v>0</v>
      </c>
      <c r="AA106" s="54">
        <v>0</v>
      </c>
      <c r="AB106" s="73">
        <v>0.031421773</v>
      </c>
      <c r="AC106" s="45">
        <v>0</v>
      </c>
      <c r="AD106" s="45">
        <v>0</v>
      </c>
      <c r="AE106" s="45">
        <v>0</v>
      </c>
      <c r="AF106" s="54">
        <v>0.22369370099999997</v>
      </c>
      <c r="AG106" s="73">
        <v>0</v>
      </c>
      <c r="AH106" s="45">
        <v>0</v>
      </c>
      <c r="AI106" s="45">
        <v>0</v>
      </c>
      <c r="AJ106" s="45">
        <v>0</v>
      </c>
      <c r="AK106" s="54">
        <v>0</v>
      </c>
      <c r="AL106" s="73">
        <v>0.009847238</v>
      </c>
      <c r="AM106" s="45">
        <v>0</v>
      </c>
      <c r="AN106" s="45">
        <v>0</v>
      </c>
      <c r="AO106" s="45">
        <v>0</v>
      </c>
      <c r="AP106" s="54">
        <v>0</v>
      </c>
      <c r="AQ106" s="73">
        <v>0</v>
      </c>
      <c r="AR106" s="53">
        <v>0</v>
      </c>
      <c r="AS106" s="45">
        <v>0</v>
      </c>
      <c r="AT106" s="45">
        <v>0</v>
      </c>
      <c r="AU106" s="54">
        <v>0</v>
      </c>
      <c r="AV106" s="73">
        <v>185.63678607800003</v>
      </c>
      <c r="AW106" s="45">
        <v>127.924571701</v>
      </c>
      <c r="AX106" s="45">
        <v>0</v>
      </c>
      <c r="AY106" s="45">
        <v>0</v>
      </c>
      <c r="AZ106" s="54">
        <v>398.28905967500003</v>
      </c>
      <c r="BA106" s="73">
        <v>0</v>
      </c>
      <c r="BB106" s="53">
        <v>0</v>
      </c>
      <c r="BC106" s="45">
        <v>0</v>
      </c>
      <c r="BD106" s="45">
        <v>0</v>
      </c>
      <c r="BE106" s="54">
        <v>0</v>
      </c>
      <c r="BF106" s="73">
        <v>63.76324330700001</v>
      </c>
      <c r="BG106" s="53">
        <v>18.156871907</v>
      </c>
      <c r="BH106" s="45">
        <v>0</v>
      </c>
      <c r="BI106" s="45">
        <v>0</v>
      </c>
      <c r="BJ106" s="54">
        <v>76.497088049</v>
      </c>
      <c r="BK106" s="61">
        <f>SUM(C106:BJ106)</f>
        <v>902.3341832080001</v>
      </c>
    </row>
    <row r="107" spans="1:63" ht="12.75">
      <c r="A107" s="36"/>
      <c r="B107" s="38" t="s">
        <v>79</v>
      </c>
      <c r="C107" s="50">
        <f aca="true" t="shared" si="15" ref="C107:AH107">SUM(C106:C106)</f>
        <v>0</v>
      </c>
      <c r="D107" s="71">
        <f t="shared" si="15"/>
        <v>0.5513547599999999</v>
      </c>
      <c r="E107" s="71">
        <f t="shared" si="15"/>
        <v>0</v>
      </c>
      <c r="F107" s="71">
        <f t="shared" si="15"/>
        <v>0</v>
      </c>
      <c r="G107" s="69">
        <f t="shared" si="15"/>
        <v>0</v>
      </c>
      <c r="H107" s="50">
        <f t="shared" si="15"/>
        <v>5.093835793</v>
      </c>
      <c r="I107" s="71">
        <f t="shared" si="15"/>
        <v>8.16131461</v>
      </c>
      <c r="J107" s="71">
        <f t="shared" si="15"/>
        <v>0.50614742</v>
      </c>
      <c r="K107" s="71">
        <f t="shared" si="15"/>
        <v>0</v>
      </c>
      <c r="L107" s="69">
        <f t="shared" si="15"/>
        <v>14.105801591</v>
      </c>
      <c r="M107" s="50">
        <f t="shared" si="15"/>
        <v>0</v>
      </c>
      <c r="N107" s="71">
        <f t="shared" si="15"/>
        <v>0</v>
      </c>
      <c r="O107" s="71">
        <f t="shared" si="15"/>
        <v>0</v>
      </c>
      <c r="P107" s="71">
        <f t="shared" si="15"/>
        <v>0</v>
      </c>
      <c r="Q107" s="69">
        <f t="shared" si="15"/>
        <v>0</v>
      </c>
      <c r="R107" s="50">
        <f t="shared" si="15"/>
        <v>1.603860845</v>
      </c>
      <c r="S107" s="71">
        <f t="shared" si="15"/>
        <v>0.582403012</v>
      </c>
      <c r="T107" s="71">
        <f t="shared" si="15"/>
        <v>0</v>
      </c>
      <c r="U107" s="71">
        <f t="shared" si="15"/>
        <v>0</v>
      </c>
      <c r="V107" s="69">
        <f t="shared" si="15"/>
        <v>1.196881748</v>
      </c>
      <c r="W107" s="50">
        <f t="shared" si="15"/>
        <v>0</v>
      </c>
      <c r="X107" s="71">
        <f t="shared" si="15"/>
        <v>0</v>
      </c>
      <c r="Y107" s="71">
        <f t="shared" si="15"/>
        <v>0</v>
      </c>
      <c r="Z107" s="71">
        <f t="shared" si="15"/>
        <v>0</v>
      </c>
      <c r="AA107" s="69">
        <f t="shared" si="15"/>
        <v>0</v>
      </c>
      <c r="AB107" s="50">
        <f t="shared" si="15"/>
        <v>0.031421773</v>
      </c>
      <c r="AC107" s="71">
        <f t="shared" si="15"/>
        <v>0</v>
      </c>
      <c r="AD107" s="71">
        <f t="shared" si="15"/>
        <v>0</v>
      </c>
      <c r="AE107" s="71">
        <f t="shared" si="15"/>
        <v>0</v>
      </c>
      <c r="AF107" s="69">
        <f t="shared" si="15"/>
        <v>0.22369370099999997</v>
      </c>
      <c r="AG107" s="50">
        <f t="shared" si="15"/>
        <v>0</v>
      </c>
      <c r="AH107" s="71">
        <f t="shared" si="15"/>
        <v>0</v>
      </c>
      <c r="AI107" s="71">
        <f aca="true" t="shared" si="16" ref="AI107:BK107">SUM(AI106:AI106)</f>
        <v>0</v>
      </c>
      <c r="AJ107" s="71">
        <f t="shared" si="16"/>
        <v>0</v>
      </c>
      <c r="AK107" s="69">
        <f t="shared" si="16"/>
        <v>0</v>
      </c>
      <c r="AL107" s="50">
        <f t="shared" si="16"/>
        <v>0.009847238</v>
      </c>
      <c r="AM107" s="71">
        <f t="shared" si="16"/>
        <v>0</v>
      </c>
      <c r="AN107" s="71">
        <f t="shared" si="16"/>
        <v>0</v>
      </c>
      <c r="AO107" s="71">
        <f t="shared" si="16"/>
        <v>0</v>
      </c>
      <c r="AP107" s="69">
        <f t="shared" si="16"/>
        <v>0</v>
      </c>
      <c r="AQ107" s="50">
        <f t="shared" si="16"/>
        <v>0</v>
      </c>
      <c r="AR107" s="71">
        <f>SUM(AR106:AR106)</f>
        <v>0</v>
      </c>
      <c r="AS107" s="71">
        <f t="shared" si="16"/>
        <v>0</v>
      </c>
      <c r="AT107" s="71">
        <f t="shared" si="16"/>
        <v>0</v>
      </c>
      <c r="AU107" s="69">
        <f t="shared" si="16"/>
        <v>0</v>
      </c>
      <c r="AV107" s="50">
        <f t="shared" si="16"/>
        <v>185.63678607800003</v>
      </c>
      <c r="AW107" s="71">
        <f t="shared" si="16"/>
        <v>127.924571701</v>
      </c>
      <c r="AX107" s="71">
        <f t="shared" si="16"/>
        <v>0</v>
      </c>
      <c r="AY107" s="71">
        <f t="shared" si="16"/>
        <v>0</v>
      </c>
      <c r="AZ107" s="69">
        <f t="shared" si="16"/>
        <v>398.28905967500003</v>
      </c>
      <c r="BA107" s="50">
        <f t="shared" si="16"/>
        <v>0</v>
      </c>
      <c r="BB107" s="71">
        <f t="shared" si="16"/>
        <v>0</v>
      </c>
      <c r="BC107" s="71">
        <f t="shared" si="16"/>
        <v>0</v>
      </c>
      <c r="BD107" s="71">
        <f t="shared" si="16"/>
        <v>0</v>
      </c>
      <c r="BE107" s="69">
        <f t="shared" si="16"/>
        <v>0</v>
      </c>
      <c r="BF107" s="50">
        <f t="shared" si="16"/>
        <v>63.76324330700001</v>
      </c>
      <c r="BG107" s="71">
        <f t="shared" si="16"/>
        <v>18.156871907</v>
      </c>
      <c r="BH107" s="71">
        <f t="shared" si="16"/>
        <v>0</v>
      </c>
      <c r="BI107" s="71">
        <f t="shared" si="16"/>
        <v>0</v>
      </c>
      <c r="BJ107" s="69">
        <f t="shared" si="16"/>
        <v>76.497088049</v>
      </c>
      <c r="BK107" s="112">
        <f t="shared" si="16"/>
        <v>902.3341832080001</v>
      </c>
    </row>
    <row r="108" spans="1:63" ht="2.25" customHeight="1">
      <c r="A108" s="11"/>
      <c r="B108" s="18"/>
      <c r="C108" s="125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126"/>
      <c r="BK108" s="127"/>
    </row>
    <row r="109" spans="1:63" ht="12.75">
      <c r="A109" s="11" t="s">
        <v>4</v>
      </c>
      <c r="B109" s="17" t="s">
        <v>9</v>
      </c>
      <c r="C109" s="125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26"/>
      <c r="BK109" s="127"/>
    </row>
    <row r="110" spans="1:63" ht="12.75">
      <c r="A110" s="11" t="s">
        <v>72</v>
      </c>
      <c r="B110" s="18" t="s">
        <v>20</v>
      </c>
      <c r="C110" s="125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7"/>
    </row>
    <row r="111" spans="1:63" ht="12.75">
      <c r="A111" s="11"/>
      <c r="B111" s="19" t="s">
        <v>33</v>
      </c>
      <c r="C111" s="57"/>
      <c r="D111" s="58"/>
      <c r="E111" s="59"/>
      <c r="F111" s="59"/>
      <c r="G111" s="60"/>
      <c r="H111" s="57"/>
      <c r="I111" s="59"/>
      <c r="J111" s="59"/>
      <c r="K111" s="59"/>
      <c r="L111" s="60"/>
      <c r="M111" s="57"/>
      <c r="N111" s="58"/>
      <c r="O111" s="59"/>
      <c r="P111" s="59"/>
      <c r="Q111" s="60"/>
      <c r="R111" s="57"/>
      <c r="S111" s="59"/>
      <c r="T111" s="59"/>
      <c r="U111" s="59"/>
      <c r="V111" s="60"/>
      <c r="W111" s="57"/>
      <c r="X111" s="59"/>
      <c r="Y111" s="59"/>
      <c r="Z111" s="59"/>
      <c r="AA111" s="60"/>
      <c r="AB111" s="57"/>
      <c r="AC111" s="59"/>
      <c r="AD111" s="59"/>
      <c r="AE111" s="59"/>
      <c r="AF111" s="60"/>
      <c r="AG111" s="57"/>
      <c r="AH111" s="59"/>
      <c r="AI111" s="59"/>
      <c r="AJ111" s="59"/>
      <c r="AK111" s="60"/>
      <c r="AL111" s="57"/>
      <c r="AM111" s="59"/>
      <c r="AN111" s="59"/>
      <c r="AO111" s="59"/>
      <c r="AP111" s="60"/>
      <c r="AQ111" s="57"/>
      <c r="AR111" s="58"/>
      <c r="AS111" s="59"/>
      <c r="AT111" s="59"/>
      <c r="AU111" s="60"/>
      <c r="AV111" s="57"/>
      <c r="AW111" s="59"/>
      <c r="AX111" s="59"/>
      <c r="AY111" s="59"/>
      <c r="AZ111" s="60"/>
      <c r="BA111" s="57"/>
      <c r="BB111" s="58"/>
      <c r="BC111" s="59"/>
      <c r="BD111" s="59"/>
      <c r="BE111" s="60"/>
      <c r="BF111" s="57"/>
      <c r="BG111" s="58"/>
      <c r="BH111" s="59"/>
      <c r="BI111" s="59"/>
      <c r="BJ111" s="60"/>
      <c r="BK111" s="61"/>
    </row>
    <row r="112" spans="1:256" s="39" customFormat="1" ht="12.75">
      <c r="A112" s="36"/>
      <c r="B112" s="37" t="s">
        <v>81</v>
      </c>
      <c r="C112" s="62"/>
      <c r="D112" s="63"/>
      <c r="E112" s="63"/>
      <c r="F112" s="63"/>
      <c r="G112" s="64"/>
      <c r="H112" s="62"/>
      <c r="I112" s="63"/>
      <c r="J112" s="63"/>
      <c r="K112" s="63"/>
      <c r="L112" s="64"/>
      <c r="M112" s="62"/>
      <c r="N112" s="63"/>
      <c r="O112" s="63"/>
      <c r="P112" s="63"/>
      <c r="Q112" s="64"/>
      <c r="R112" s="62"/>
      <c r="S112" s="63"/>
      <c r="T112" s="63"/>
      <c r="U112" s="63"/>
      <c r="V112" s="64"/>
      <c r="W112" s="62"/>
      <c r="X112" s="63"/>
      <c r="Y112" s="63"/>
      <c r="Z112" s="63"/>
      <c r="AA112" s="64"/>
      <c r="AB112" s="62"/>
      <c r="AC112" s="63"/>
      <c r="AD112" s="63"/>
      <c r="AE112" s="63"/>
      <c r="AF112" s="64"/>
      <c r="AG112" s="62"/>
      <c r="AH112" s="63"/>
      <c r="AI112" s="63"/>
      <c r="AJ112" s="63"/>
      <c r="AK112" s="64"/>
      <c r="AL112" s="62"/>
      <c r="AM112" s="63"/>
      <c r="AN112" s="63"/>
      <c r="AO112" s="63"/>
      <c r="AP112" s="64"/>
      <c r="AQ112" s="62"/>
      <c r="AR112" s="63"/>
      <c r="AS112" s="63"/>
      <c r="AT112" s="63"/>
      <c r="AU112" s="64"/>
      <c r="AV112" s="62"/>
      <c r="AW112" s="63"/>
      <c r="AX112" s="63"/>
      <c r="AY112" s="63"/>
      <c r="AZ112" s="64"/>
      <c r="BA112" s="62"/>
      <c r="BB112" s="63"/>
      <c r="BC112" s="63"/>
      <c r="BD112" s="63"/>
      <c r="BE112" s="64"/>
      <c r="BF112" s="62"/>
      <c r="BG112" s="63"/>
      <c r="BH112" s="63"/>
      <c r="BI112" s="63"/>
      <c r="BJ112" s="64"/>
      <c r="BK112" s="65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63" ht="12.75">
      <c r="A113" s="11" t="s">
        <v>73</v>
      </c>
      <c r="B113" s="18" t="s">
        <v>21</v>
      </c>
      <c r="C113" s="125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26"/>
      <c r="BK113" s="127"/>
    </row>
    <row r="114" spans="1:63" ht="12.75">
      <c r="A114" s="11"/>
      <c r="B114" s="19" t="s">
        <v>33</v>
      </c>
      <c r="C114" s="57"/>
      <c r="D114" s="58"/>
      <c r="E114" s="59"/>
      <c r="F114" s="59"/>
      <c r="G114" s="60"/>
      <c r="H114" s="57"/>
      <c r="I114" s="59"/>
      <c r="J114" s="59"/>
      <c r="K114" s="59"/>
      <c r="L114" s="60"/>
      <c r="M114" s="57"/>
      <c r="N114" s="58"/>
      <c r="O114" s="59"/>
      <c r="P114" s="59"/>
      <c r="Q114" s="60"/>
      <c r="R114" s="57"/>
      <c r="S114" s="59"/>
      <c r="T114" s="59"/>
      <c r="U114" s="59"/>
      <c r="V114" s="60"/>
      <c r="W114" s="57"/>
      <c r="X114" s="59"/>
      <c r="Y114" s="59"/>
      <c r="Z114" s="59"/>
      <c r="AA114" s="60"/>
      <c r="AB114" s="57"/>
      <c r="AC114" s="59"/>
      <c r="AD114" s="59"/>
      <c r="AE114" s="59"/>
      <c r="AF114" s="60"/>
      <c r="AG114" s="57"/>
      <c r="AH114" s="59"/>
      <c r="AI114" s="59"/>
      <c r="AJ114" s="59"/>
      <c r="AK114" s="60"/>
      <c r="AL114" s="57"/>
      <c r="AM114" s="59"/>
      <c r="AN114" s="59"/>
      <c r="AO114" s="59"/>
      <c r="AP114" s="60"/>
      <c r="AQ114" s="57"/>
      <c r="AR114" s="58"/>
      <c r="AS114" s="59"/>
      <c r="AT114" s="59"/>
      <c r="AU114" s="60"/>
      <c r="AV114" s="57"/>
      <c r="AW114" s="59"/>
      <c r="AX114" s="59"/>
      <c r="AY114" s="59"/>
      <c r="AZ114" s="60"/>
      <c r="BA114" s="57"/>
      <c r="BB114" s="58"/>
      <c r="BC114" s="59"/>
      <c r="BD114" s="59"/>
      <c r="BE114" s="60"/>
      <c r="BF114" s="57"/>
      <c r="BG114" s="58"/>
      <c r="BH114" s="59"/>
      <c r="BI114" s="59"/>
      <c r="BJ114" s="60"/>
      <c r="BK114" s="61"/>
    </row>
    <row r="115" spans="1:256" s="39" customFormat="1" ht="12.75">
      <c r="A115" s="36"/>
      <c r="B115" s="38" t="s">
        <v>82</v>
      </c>
      <c r="C115" s="62"/>
      <c r="D115" s="63"/>
      <c r="E115" s="63"/>
      <c r="F115" s="63"/>
      <c r="G115" s="64"/>
      <c r="H115" s="62"/>
      <c r="I115" s="63"/>
      <c r="J115" s="63"/>
      <c r="K115" s="63"/>
      <c r="L115" s="64"/>
      <c r="M115" s="62"/>
      <c r="N115" s="63"/>
      <c r="O115" s="63"/>
      <c r="P115" s="63"/>
      <c r="Q115" s="64"/>
      <c r="R115" s="62"/>
      <c r="S115" s="63"/>
      <c r="T115" s="63"/>
      <c r="U115" s="63"/>
      <c r="V115" s="64"/>
      <c r="W115" s="62"/>
      <c r="X115" s="63"/>
      <c r="Y115" s="63"/>
      <c r="Z115" s="63"/>
      <c r="AA115" s="64"/>
      <c r="AB115" s="62"/>
      <c r="AC115" s="63"/>
      <c r="AD115" s="63"/>
      <c r="AE115" s="63"/>
      <c r="AF115" s="64"/>
      <c r="AG115" s="62"/>
      <c r="AH115" s="63"/>
      <c r="AI115" s="63"/>
      <c r="AJ115" s="63"/>
      <c r="AK115" s="64"/>
      <c r="AL115" s="62"/>
      <c r="AM115" s="63"/>
      <c r="AN115" s="63"/>
      <c r="AO115" s="63"/>
      <c r="AP115" s="64"/>
      <c r="AQ115" s="62"/>
      <c r="AR115" s="63"/>
      <c r="AS115" s="63"/>
      <c r="AT115" s="63"/>
      <c r="AU115" s="64"/>
      <c r="AV115" s="62"/>
      <c r="AW115" s="63"/>
      <c r="AX115" s="63"/>
      <c r="AY115" s="63"/>
      <c r="AZ115" s="64"/>
      <c r="BA115" s="62"/>
      <c r="BB115" s="63"/>
      <c r="BC115" s="63"/>
      <c r="BD115" s="63"/>
      <c r="BE115" s="64"/>
      <c r="BF115" s="62"/>
      <c r="BG115" s="63"/>
      <c r="BH115" s="63"/>
      <c r="BI115" s="63"/>
      <c r="BJ115" s="64"/>
      <c r="BK115" s="65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39" customFormat="1" ht="12.75">
      <c r="A116" s="36"/>
      <c r="B116" s="38" t="s">
        <v>80</v>
      </c>
      <c r="C116" s="62"/>
      <c r="D116" s="63"/>
      <c r="E116" s="63"/>
      <c r="F116" s="63"/>
      <c r="G116" s="64"/>
      <c r="H116" s="62"/>
      <c r="I116" s="63"/>
      <c r="J116" s="63"/>
      <c r="K116" s="63"/>
      <c r="L116" s="64"/>
      <c r="M116" s="62"/>
      <c r="N116" s="63"/>
      <c r="O116" s="63"/>
      <c r="P116" s="63"/>
      <c r="Q116" s="64"/>
      <c r="R116" s="62"/>
      <c r="S116" s="63"/>
      <c r="T116" s="63"/>
      <c r="U116" s="63"/>
      <c r="V116" s="64"/>
      <c r="W116" s="62"/>
      <c r="X116" s="63"/>
      <c r="Y116" s="63"/>
      <c r="Z116" s="63"/>
      <c r="AA116" s="64"/>
      <c r="AB116" s="62"/>
      <c r="AC116" s="63"/>
      <c r="AD116" s="63"/>
      <c r="AE116" s="63"/>
      <c r="AF116" s="64"/>
      <c r="AG116" s="62"/>
      <c r="AH116" s="63"/>
      <c r="AI116" s="63"/>
      <c r="AJ116" s="63"/>
      <c r="AK116" s="64"/>
      <c r="AL116" s="62"/>
      <c r="AM116" s="63"/>
      <c r="AN116" s="63"/>
      <c r="AO116" s="63"/>
      <c r="AP116" s="64"/>
      <c r="AQ116" s="62"/>
      <c r="AR116" s="63"/>
      <c r="AS116" s="63"/>
      <c r="AT116" s="63"/>
      <c r="AU116" s="64"/>
      <c r="AV116" s="62"/>
      <c r="AW116" s="63"/>
      <c r="AX116" s="63"/>
      <c r="AY116" s="63"/>
      <c r="AZ116" s="64"/>
      <c r="BA116" s="62"/>
      <c r="BB116" s="63"/>
      <c r="BC116" s="63"/>
      <c r="BD116" s="63"/>
      <c r="BE116" s="64"/>
      <c r="BF116" s="62"/>
      <c r="BG116" s="63"/>
      <c r="BH116" s="63"/>
      <c r="BI116" s="63"/>
      <c r="BJ116" s="64"/>
      <c r="BK116" s="65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63" ht="4.5" customHeight="1">
      <c r="A117" s="11"/>
      <c r="B117" s="18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26"/>
      <c r="BK117" s="127"/>
    </row>
    <row r="118" spans="1:63" ht="12.75">
      <c r="A118" s="11" t="s">
        <v>22</v>
      </c>
      <c r="B118" s="17" t="s">
        <v>23</v>
      </c>
      <c r="C118" s="125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  <c r="BK118" s="127"/>
    </row>
    <row r="119" spans="1:63" ht="12.75">
      <c r="A119" s="11" t="s">
        <v>72</v>
      </c>
      <c r="B119" s="18" t="s">
        <v>24</v>
      </c>
      <c r="C119" s="125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126"/>
      <c r="BI119" s="126"/>
      <c r="BJ119" s="126"/>
      <c r="BK119" s="127"/>
    </row>
    <row r="120" spans="1:63" ht="12.75">
      <c r="A120" s="11"/>
      <c r="B120" s="24" t="s">
        <v>116</v>
      </c>
      <c r="C120" s="73">
        <v>0</v>
      </c>
      <c r="D120" s="53">
        <v>43.589464907</v>
      </c>
      <c r="E120" s="45">
        <v>0</v>
      </c>
      <c r="F120" s="45">
        <v>0</v>
      </c>
      <c r="G120" s="54">
        <v>0</v>
      </c>
      <c r="H120" s="73">
        <v>1.308303924</v>
      </c>
      <c r="I120" s="45">
        <v>0.8877778789999999</v>
      </c>
      <c r="J120" s="45">
        <v>0</v>
      </c>
      <c r="K120" s="45">
        <v>0</v>
      </c>
      <c r="L120" s="54">
        <v>10.877959462</v>
      </c>
      <c r="M120" s="73">
        <v>0</v>
      </c>
      <c r="N120" s="53">
        <v>0</v>
      </c>
      <c r="O120" s="45">
        <v>0</v>
      </c>
      <c r="P120" s="45">
        <v>0</v>
      </c>
      <c r="Q120" s="54">
        <v>0</v>
      </c>
      <c r="R120" s="73">
        <v>0.365935369</v>
      </c>
      <c r="S120" s="45">
        <v>0</v>
      </c>
      <c r="T120" s="45">
        <v>0</v>
      </c>
      <c r="U120" s="45">
        <v>0</v>
      </c>
      <c r="V120" s="54">
        <v>7.098078199</v>
      </c>
      <c r="W120" s="73">
        <v>0</v>
      </c>
      <c r="X120" s="45">
        <v>0</v>
      </c>
      <c r="Y120" s="45">
        <v>0</v>
      </c>
      <c r="Z120" s="45">
        <v>0</v>
      </c>
      <c r="AA120" s="54">
        <v>0</v>
      </c>
      <c r="AB120" s="73">
        <v>0</v>
      </c>
      <c r="AC120" s="45">
        <v>0</v>
      </c>
      <c r="AD120" s="45">
        <v>0</v>
      </c>
      <c r="AE120" s="45">
        <v>0</v>
      </c>
      <c r="AF120" s="54">
        <v>0</v>
      </c>
      <c r="AG120" s="73">
        <v>0</v>
      </c>
      <c r="AH120" s="45">
        <v>0</v>
      </c>
      <c r="AI120" s="45">
        <v>0</v>
      </c>
      <c r="AJ120" s="45">
        <v>0</v>
      </c>
      <c r="AK120" s="54">
        <v>0</v>
      </c>
      <c r="AL120" s="73">
        <v>0</v>
      </c>
      <c r="AM120" s="45">
        <v>0</v>
      </c>
      <c r="AN120" s="45">
        <v>0</v>
      </c>
      <c r="AO120" s="45">
        <v>0</v>
      </c>
      <c r="AP120" s="54">
        <v>0</v>
      </c>
      <c r="AQ120" s="73">
        <v>0</v>
      </c>
      <c r="AR120" s="53">
        <v>0</v>
      </c>
      <c r="AS120" s="45">
        <v>0</v>
      </c>
      <c r="AT120" s="45">
        <v>0</v>
      </c>
      <c r="AU120" s="54">
        <v>0</v>
      </c>
      <c r="AV120" s="73">
        <v>7.11282037</v>
      </c>
      <c r="AW120" s="45">
        <v>33.71155314600001</v>
      </c>
      <c r="AX120" s="45">
        <v>0</v>
      </c>
      <c r="AY120" s="45">
        <v>0</v>
      </c>
      <c r="AZ120" s="54">
        <v>24.863692938</v>
      </c>
      <c r="BA120" s="73">
        <v>0</v>
      </c>
      <c r="BB120" s="53">
        <v>0</v>
      </c>
      <c r="BC120" s="45">
        <v>0</v>
      </c>
      <c r="BD120" s="45">
        <v>0</v>
      </c>
      <c r="BE120" s="54">
        <v>0</v>
      </c>
      <c r="BF120" s="73">
        <v>1.8463879020000002</v>
      </c>
      <c r="BG120" s="53">
        <v>0.2599126</v>
      </c>
      <c r="BH120" s="45">
        <v>0</v>
      </c>
      <c r="BI120" s="45">
        <v>0</v>
      </c>
      <c r="BJ120" s="54">
        <v>1.5592917119999998</v>
      </c>
      <c r="BK120" s="61">
        <f aca="true" t="shared" si="17" ref="BK120:BK125">SUM(C120:BJ120)</f>
        <v>133.481178408</v>
      </c>
    </row>
    <row r="121" spans="1:63" ht="12.75">
      <c r="A121" s="11"/>
      <c r="B121" s="24" t="s">
        <v>117</v>
      </c>
      <c r="C121" s="73">
        <v>0</v>
      </c>
      <c r="D121" s="53">
        <v>0.357044582</v>
      </c>
      <c r="E121" s="45">
        <v>0</v>
      </c>
      <c r="F121" s="45">
        <v>0</v>
      </c>
      <c r="G121" s="54">
        <v>0</v>
      </c>
      <c r="H121" s="73">
        <v>0.172887688</v>
      </c>
      <c r="I121" s="45">
        <v>0</v>
      </c>
      <c r="J121" s="45">
        <v>0</v>
      </c>
      <c r="K121" s="45">
        <v>0</v>
      </c>
      <c r="L121" s="54">
        <v>0.054546278000000004</v>
      </c>
      <c r="M121" s="73">
        <v>0</v>
      </c>
      <c r="N121" s="53">
        <v>0</v>
      </c>
      <c r="O121" s="45">
        <v>0</v>
      </c>
      <c r="P121" s="45">
        <v>0</v>
      </c>
      <c r="Q121" s="54">
        <v>0</v>
      </c>
      <c r="R121" s="73">
        <v>0.08016801500000001</v>
      </c>
      <c r="S121" s="45">
        <v>0</v>
      </c>
      <c r="T121" s="45">
        <v>0</v>
      </c>
      <c r="U121" s="45">
        <v>0</v>
      </c>
      <c r="V121" s="54">
        <v>0</v>
      </c>
      <c r="W121" s="73">
        <v>0</v>
      </c>
      <c r="X121" s="45">
        <v>0</v>
      </c>
      <c r="Y121" s="45">
        <v>0</v>
      </c>
      <c r="Z121" s="45">
        <v>0</v>
      </c>
      <c r="AA121" s="54">
        <v>0</v>
      </c>
      <c r="AB121" s="73">
        <v>0</v>
      </c>
      <c r="AC121" s="45">
        <v>0</v>
      </c>
      <c r="AD121" s="45">
        <v>0</v>
      </c>
      <c r="AE121" s="45">
        <v>0</v>
      </c>
      <c r="AF121" s="54">
        <v>0</v>
      </c>
      <c r="AG121" s="73">
        <v>0</v>
      </c>
      <c r="AH121" s="45">
        <v>0</v>
      </c>
      <c r="AI121" s="45">
        <v>0</v>
      </c>
      <c r="AJ121" s="45">
        <v>0</v>
      </c>
      <c r="AK121" s="54">
        <v>0</v>
      </c>
      <c r="AL121" s="73">
        <v>0</v>
      </c>
      <c r="AM121" s="45">
        <v>0</v>
      </c>
      <c r="AN121" s="45">
        <v>0</v>
      </c>
      <c r="AO121" s="45">
        <v>0</v>
      </c>
      <c r="AP121" s="54">
        <v>0</v>
      </c>
      <c r="AQ121" s="73">
        <v>0</v>
      </c>
      <c r="AR121" s="53">
        <v>10.389620003000001</v>
      </c>
      <c r="AS121" s="45">
        <v>0</v>
      </c>
      <c r="AT121" s="45">
        <v>0</v>
      </c>
      <c r="AU121" s="54">
        <v>0</v>
      </c>
      <c r="AV121" s="73">
        <v>3.8667047560000003</v>
      </c>
      <c r="AW121" s="45">
        <v>0.041164551</v>
      </c>
      <c r="AX121" s="45">
        <v>0</v>
      </c>
      <c r="AY121" s="45">
        <v>0</v>
      </c>
      <c r="AZ121" s="54">
        <v>8.873706657000001</v>
      </c>
      <c r="BA121" s="73">
        <v>0</v>
      </c>
      <c r="BB121" s="53">
        <v>0</v>
      </c>
      <c r="BC121" s="45">
        <v>0</v>
      </c>
      <c r="BD121" s="45">
        <v>0</v>
      </c>
      <c r="BE121" s="54">
        <v>0</v>
      </c>
      <c r="BF121" s="73">
        <v>1.3636317820000001</v>
      </c>
      <c r="BG121" s="53">
        <v>0.160342286</v>
      </c>
      <c r="BH121" s="45">
        <v>0</v>
      </c>
      <c r="BI121" s="45">
        <v>0</v>
      </c>
      <c r="BJ121" s="54">
        <v>0.33410029199999997</v>
      </c>
      <c r="BK121" s="61">
        <f t="shared" si="17"/>
        <v>25.693916889999997</v>
      </c>
    </row>
    <row r="122" spans="1:63" ht="12.75">
      <c r="A122" s="11"/>
      <c r="B122" s="24" t="s">
        <v>118</v>
      </c>
      <c r="C122" s="73">
        <v>0</v>
      </c>
      <c r="D122" s="53">
        <v>0.444870204</v>
      </c>
      <c r="E122" s="45">
        <v>0</v>
      </c>
      <c r="F122" s="45">
        <v>0</v>
      </c>
      <c r="G122" s="54">
        <v>0</v>
      </c>
      <c r="H122" s="73">
        <v>0.40118758899999996</v>
      </c>
      <c r="I122" s="45">
        <v>0</v>
      </c>
      <c r="J122" s="45">
        <v>0</v>
      </c>
      <c r="K122" s="45">
        <v>0</v>
      </c>
      <c r="L122" s="54">
        <v>0.32045511000000004</v>
      </c>
      <c r="M122" s="73">
        <v>0</v>
      </c>
      <c r="N122" s="53">
        <v>0</v>
      </c>
      <c r="O122" s="45">
        <v>0</v>
      </c>
      <c r="P122" s="45">
        <v>0</v>
      </c>
      <c r="Q122" s="54">
        <v>0</v>
      </c>
      <c r="R122" s="73">
        <v>0.11840252</v>
      </c>
      <c r="S122" s="45">
        <v>0</v>
      </c>
      <c r="T122" s="45">
        <v>0</v>
      </c>
      <c r="U122" s="45">
        <v>0</v>
      </c>
      <c r="V122" s="54">
        <v>0</v>
      </c>
      <c r="W122" s="73">
        <v>0</v>
      </c>
      <c r="X122" s="45">
        <v>0</v>
      </c>
      <c r="Y122" s="45">
        <v>0</v>
      </c>
      <c r="Z122" s="45">
        <v>0</v>
      </c>
      <c r="AA122" s="54">
        <v>0</v>
      </c>
      <c r="AB122" s="73">
        <v>0</v>
      </c>
      <c r="AC122" s="45">
        <v>0</v>
      </c>
      <c r="AD122" s="45">
        <v>0</v>
      </c>
      <c r="AE122" s="45">
        <v>0</v>
      </c>
      <c r="AF122" s="54">
        <v>0</v>
      </c>
      <c r="AG122" s="73">
        <v>0</v>
      </c>
      <c r="AH122" s="45">
        <v>0</v>
      </c>
      <c r="AI122" s="45">
        <v>0</v>
      </c>
      <c r="AJ122" s="45">
        <v>0</v>
      </c>
      <c r="AK122" s="54">
        <v>0</v>
      </c>
      <c r="AL122" s="73">
        <v>0.000588416</v>
      </c>
      <c r="AM122" s="45">
        <v>0</v>
      </c>
      <c r="AN122" s="45">
        <v>0</v>
      </c>
      <c r="AO122" s="45">
        <v>0</v>
      </c>
      <c r="AP122" s="54">
        <v>0</v>
      </c>
      <c r="AQ122" s="73">
        <v>0</v>
      </c>
      <c r="AR122" s="53">
        <v>0</v>
      </c>
      <c r="AS122" s="45">
        <v>0</v>
      </c>
      <c r="AT122" s="45">
        <v>0</v>
      </c>
      <c r="AU122" s="54">
        <v>0</v>
      </c>
      <c r="AV122" s="73">
        <v>9.258551372</v>
      </c>
      <c r="AW122" s="45">
        <v>0.7381874989999999</v>
      </c>
      <c r="AX122" s="45">
        <v>0</v>
      </c>
      <c r="AY122" s="45">
        <v>0</v>
      </c>
      <c r="AZ122" s="54">
        <v>7.453864488000001</v>
      </c>
      <c r="BA122" s="73">
        <v>0</v>
      </c>
      <c r="BB122" s="53">
        <v>0</v>
      </c>
      <c r="BC122" s="45">
        <v>0</v>
      </c>
      <c r="BD122" s="45">
        <v>0</v>
      </c>
      <c r="BE122" s="54">
        <v>0</v>
      </c>
      <c r="BF122" s="73">
        <v>2.739098983</v>
      </c>
      <c r="BG122" s="53">
        <v>1.4013771670000001</v>
      </c>
      <c r="BH122" s="45">
        <v>0</v>
      </c>
      <c r="BI122" s="45">
        <v>0</v>
      </c>
      <c r="BJ122" s="54">
        <v>0.562668361</v>
      </c>
      <c r="BK122" s="61">
        <f t="shared" si="17"/>
        <v>23.439251708999997</v>
      </c>
    </row>
    <row r="123" spans="1:63" ht="12.75">
      <c r="A123" s="11"/>
      <c r="B123" s="24" t="s">
        <v>119</v>
      </c>
      <c r="C123" s="73">
        <v>0</v>
      </c>
      <c r="D123" s="53">
        <v>0.44472520199999993</v>
      </c>
      <c r="E123" s="45">
        <v>0</v>
      </c>
      <c r="F123" s="45">
        <v>0</v>
      </c>
      <c r="G123" s="54">
        <v>0</v>
      </c>
      <c r="H123" s="73">
        <v>1.868849541</v>
      </c>
      <c r="I123" s="45">
        <v>0.296688334</v>
      </c>
      <c r="J123" s="45">
        <v>0</v>
      </c>
      <c r="K123" s="45">
        <v>0</v>
      </c>
      <c r="L123" s="54">
        <v>3.257656958</v>
      </c>
      <c r="M123" s="73">
        <v>0</v>
      </c>
      <c r="N123" s="53">
        <v>0</v>
      </c>
      <c r="O123" s="45">
        <v>0</v>
      </c>
      <c r="P123" s="45">
        <v>0</v>
      </c>
      <c r="Q123" s="54">
        <v>0</v>
      </c>
      <c r="R123" s="73">
        <v>0.524389985</v>
      </c>
      <c r="S123" s="45">
        <v>0</v>
      </c>
      <c r="T123" s="45">
        <v>0</v>
      </c>
      <c r="U123" s="45">
        <v>0</v>
      </c>
      <c r="V123" s="54">
        <v>0.054125462</v>
      </c>
      <c r="W123" s="73">
        <v>0</v>
      </c>
      <c r="X123" s="45">
        <v>0</v>
      </c>
      <c r="Y123" s="45">
        <v>0</v>
      </c>
      <c r="Z123" s="45">
        <v>0</v>
      </c>
      <c r="AA123" s="54">
        <v>0</v>
      </c>
      <c r="AB123" s="73">
        <v>0.03246726</v>
      </c>
      <c r="AC123" s="45">
        <v>0</v>
      </c>
      <c r="AD123" s="45">
        <v>0</v>
      </c>
      <c r="AE123" s="45">
        <v>0</v>
      </c>
      <c r="AF123" s="54">
        <v>0</v>
      </c>
      <c r="AG123" s="73">
        <v>0</v>
      </c>
      <c r="AH123" s="45">
        <v>0</v>
      </c>
      <c r="AI123" s="45">
        <v>0</v>
      </c>
      <c r="AJ123" s="45">
        <v>0</v>
      </c>
      <c r="AK123" s="54">
        <v>0</v>
      </c>
      <c r="AL123" s="73">
        <v>0.042850554</v>
      </c>
      <c r="AM123" s="45">
        <v>0</v>
      </c>
      <c r="AN123" s="45">
        <v>0</v>
      </c>
      <c r="AO123" s="45">
        <v>0</v>
      </c>
      <c r="AP123" s="54">
        <v>0</v>
      </c>
      <c r="AQ123" s="73">
        <v>0</v>
      </c>
      <c r="AR123" s="53">
        <v>11.266851354</v>
      </c>
      <c r="AS123" s="45">
        <v>0</v>
      </c>
      <c r="AT123" s="45">
        <v>0</v>
      </c>
      <c r="AU123" s="54">
        <v>0</v>
      </c>
      <c r="AV123" s="73">
        <v>56.996829498000004</v>
      </c>
      <c r="AW123" s="45">
        <v>14.113356462</v>
      </c>
      <c r="AX123" s="45">
        <v>0</v>
      </c>
      <c r="AY123" s="45">
        <v>0</v>
      </c>
      <c r="AZ123" s="54">
        <v>80.34816912400001</v>
      </c>
      <c r="BA123" s="73">
        <v>0</v>
      </c>
      <c r="BB123" s="53">
        <v>0</v>
      </c>
      <c r="BC123" s="45">
        <v>0</v>
      </c>
      <c r="BD123" s="45">
        <v>0</v>
      </c>
      <c r="BE123" s="54">
        <v>0</v>
      </c>
      <c r="BF123" s="73">
        <v>17.821168545000003</v>
      </c>
      <c r="BG123" s="53">
        <v>0.259084161</v>
      </c>
      <c r="BH123" s="45">
        <v>0</v>
      </c>
      <c r="BI123" s="45">
        <v>0</v>
      </c>
      <c r="BJ123" s="54">
        <v>2.0182615900000003</v>
      </c>
      <c r="BK123" s="61">
        <f t="shared" si="17"/>
        <v>189.34547403000005</v>
      </c>
    </row>
    <row r="124" spans="1:63" ht="12.75">
      <c r="A124" s="11"/>
      <c r="B124" s="24" t="s">
        <v>120</v>
      </c>
      <c r="C124" s="73">
        <v>0</v>
      </c>
      <c r="D124" s="53">
        <v>0.13785156299999998</v>
      </c>
      <c r="E124" s="45">
        <v>0</v>
      </c>
      <c r="F124" s="45">
        <v>0</v>
      </c>
      <c r="G124" s="54">
        <v>0</v>
      </c>
      <c r="H124" s="73">
        <v>0.19640986</v>
      </c>
      <c r="I124" s="45">
        <v>0.000388921</v>
      </c>
      <c r="J124" s="45">
        <v>0</v>
      </c>
      <c r="K124" s="45">
        <v>0</v>
      </c>
      <c r="L124" s="54">
        <v>0.19412888899999997</v>
      </c>
      <c r="M124" s="73">
        <v>0</v>
      </c>
      <c r="N124" s="53">
        <v>0</v>
      </c>
      <c r="O124" s="45">
        <v>0</v>
      </c>
      <c r="P124" s="45">
        <v>0</v>
      </c>
      <c r="Q124" s="54">
        <v>0</v>
      </c>
      <c r="R124" s="73">
        <v>0.065390225</v>
      </c>
      <c r="S124" s="45">
        <v>0</v>
      </c>
      <c r="T124" s="45">
        <v>0</v>
      </c>
      <c r="U124" s="45">
        <v>0</v>
      </c>
      <c r="V124" s="54">
        <v>0</v>
      </c>
      <c r="W124" s="73">
        <v>0</v>
      </c>
      <c r="X124" s="45">
        <v>0</v>
      </c>
      <c r="Y124" s="45">
        <v>0</v>
      </c>
      <c r="Z124" s="45">
        <v>0</v>
      </c>
      <c r="AA124" s="54">
        <v>0</v>
      </c>
      <c r="AB124" s="73">
        <v>0.000488922</v>
      </c>
      <c r="AC124" s="45">
        <v>0</v>
      </c>
      <c r="AD124" s="45">
        <v>0</v>
      </c>
      <c r="AE124" s="45">
        <v>0</v>
      </c>
      <c r="AF124" s="54">
        <v>0</v>
      </c>
      <c r="AG124" s="73">
        <v>0</v>
      </c>
      <c r="AH124" s="45">
        <v>0</v>
      </c>
      <c r="AI124" s="45">
        <v>0</v>
      </c>
      <c r="AJ124" s="45">
        <v>0</v>
      </c>
      <c r="AK124" s="54">
        <v>0</v>
      </c>
      <c r="AL124" s="73">
        <v>0</v>
      </c>
      <c r="AM124" s="45">
        <v>0</v>
      </c>
      <c r="AN124" s="45">
        <v>0</v>
      </c>
      <c r="AO124" s="45">
        <v>0</v>
      </c>
      <c r="AP124" s="54">
        <v>0</v>
      </c>
      <c r="AQ124" s="73">
        <v>0</v>
      </c>
      <c r="AR124" s="53">
        <v>0</v>
      </c>
      <c r="AS124" s="45">
        <v>0</v>
      </c>
      <c r="AT124" s="45">
        <v>0</v>
      </c>
      <c r="AU124" s="54">
        <v>0</v>
      </c>
      <c r="AV124" s="73">
        <v>3.3116706780000005</v>
      </c>
      <c r="AW124" s="45">
        <v>0.231695822</v>
      </c>
      <c r="AX124" s="45">
        <v>0</v>
      </c>
      <c r="AY124" s="45">
        <v>0</v>
      </c>
      <c r="AZ124" s="54">
        <v>2.4139412890000003</v>
      </c>
      <c r="BA124" s="73">
        <v>0</v>
      </c>
      <c r="BB124" s="53">
        <v>0</v>
      </c>
      <c r="BC124" s="45">
        <v>0</v>
      </c>
      <c r="BD124" s="45">
        <v>0</v>
      </c>
      <c r="BE124" s="54">
        <v>0</v>
      </c>
      <c r="BF124" s="73">
        <v>1.2583280789999998</v>
      </c>
      <c r="BG124" s="53">
        <v>0.064625112</v>
      </c>
      <c r="BH124" s="45">
        <v>0</v>
      </c>
      <c r="BI124" s="45">
        <v>0</v>
      </c>
      <c r="BJ124" s="54">
        <v>0.119560299</v>
      </c>
      <c r="BK124" s="61">
        <f t="shared" si="17"/>
        <v>7.9944796590000005</v>
      </c>
    </row>
    <row r="125" spans="1:63" ht="12.75">
      <c r="A125" s="11"/>
      <c r="B125" s="24" t="s">
        <v>173</v>
      </c>
      <c r="C125" s="73">
        <v>0</v>
      </c>
      <c r="D125" s="53">
        <v>5.861571832</v>
      </c>
      <c r="E125" s="45">
        <v>0</v>
      </c>
      <c r="F125" s="45">
        <v>0</v>
      </c>
      <c r="G125" s="54">
        <v>0</v>
      </c>
      <c r="H125" s="73">
        <v>0.430248056</v>
      </c>
      <c r="I125" s="45">
        <v>0.011888889</v>
      </c>
      <c r="J125" s="45">
        <v>0</v>
      </c>
      <c r="K125" s="45">
        <v>0</v>
      </c>
      <c r="L125" s="54">
        <v>0.172191647</v>
      </c>
      <c r="M125" s="73">
        <v>0</v>
      </c>
      <c r="N125" s="53">
        <v>0</v>
      </c>
      <c r="O125" s="45">
        <v>0</v>
      </c>
      <c r="P125" s="45">
        <v>0</v>
      </c>
      <c r="Q125" s="54">
        <v>0</v>
      </c>
      <c r="R125" s="73">
        <v>0.079212025</v>
      </c>
      <c r="S125" s="45">
        <v>0</v>
      </c>
      <c r="T125" s="45">
        <v>0</v>
      </c>
      <c r="U125" s="45">
        <v>0</v>
      </c>
      <c r="V125" s="54">
        <v>0.34103690600000003</v>
      </c>
      <c r="W125" s="73">
        <v>0</v>
      </c>
      <c r="X125" s="45">
        <v>0</v>
      </c>
      <c r="Y125" s="45">
        <v>0</v>
      </c>
      <c r="Z125" s="45">
        <v>0</v>
      </c>
      <c r="AA125" s="54">
        <v>0</v>
      </c>
      <c r="AB125" s="73">
        <v>0</v>
      </c>
      <c r="AC125" s="45">
        <v>0</v>
      </c>
      <c r="AD125" s="45">
        <v>0</v>
      </c>
      <c r="AE125" s="45">
        <v>0</v>
      </c>
      <c r="AF125" s="54">
        <v>0</v>
      </c>
      <c r="AG125" s="73">
        <v>0</v>
      </c>
      <c r="AH125" s="45">
        <v>0</v>
      </c>
      <c r="AI125" s="45">
        <v>0</v>
      </c>
      <c r="AJ125" s="45">
        <v>0</v>
      </c>
      <c r="AK125" s="54">
        <v>0</v>
      </c>
      <c r="AL125" s="73">
        <v>0</v>
      </c>
      <c r="AM125" s="45">
        <v>0</v>
      </c>
      <c r="AN125" s="45">
        <v>0</v>
      </c>
      <c r="AO125" s="45">
        <v>0</v>
      </c>
      <c r="AP125" s="54">
        <v>0</v>
      </c>
      <c r="AQ125" s="73">
        <v>0</v>
      </c>
      <c r="AR125" s="53">
        <v>0</v>
      </c>
      <c r="AS125" s="45">
        <v>0</v>
      </c>
      <c r="AT125" s="45">
        <v>0</v>
      </c>
      <c r="AU125" s="54">
        <v>0</v>
      </c>
      <c r="AV125" s="73">
        <v>6.17792912</v>
      </c>
      <c r="AW125" s="45">
        <v>2.150579686</v>
      </c>
      <c r="AX125" s="45">
        <v>0</v>
      </c>
      <c r="AY125" s="45">
        <v>0</v>
      </c>
      <c r="AZ125" s="54">
        <v>30.051803015</v>
      </c>
      <c r="BA125" s="73">
        <v>0</v>
      </c>
      <c r="BB125" s="53">
        <v>0</v>
      </c>
      <c r="BC125" s="45">
        <v>0</v>
      </c>
      <c r="BD125" s="45">
        <v>0</v>
      </c>
      <c r="BE125" s="54">
        <v>0</v>
      </c>
      <c r="BF125" s="73">
        <v>0.979547355</v>
      </c>
      <c r="BG125" s="53">
        <v>0.002116881</v>
      </c>
      <c r="BH125" s="45">
        <v>0</v>
      </c>
      <c r="BI125" s="45">
        <v>0</v>
      </c>
      <c r="BJ125" s="54">
        <v>1.695923376</v>
      </c>
      <c r="BK125" s="61">
        <f t="shared" si="17"/>
        <v>47.954048788</v>
      </c>
    </row>
    <row r="126" spans="1:63" ht="12.75">
      <c r="A126" s="36"/>
      <c r="B126" s="38" t="s">
        <v>79</v>
      </c>
      <c r="C126" s="81">
        <f>SUM(C120:C125)</f>
        <v>0</v>
      </c>
      <c r="D126" s="81">
        <f>SUM(D120:D125)</f>
        <v>50.83552829</v>
      </c>
      <c r="E126" s="81">
        <f aca="true" t="shared" si="18" ref="E126:BI126">SUM(E120:E125)</f>
        <v>0</v>
      </c>
      <c r="F126" s="81">
        <f t="shared" si="18"/>
        <v>0</v>
      </c>
      <c r="G126" s="81">
        <f t="shared" si="18"/>
        <v>0</v>
      </c>
      <c r="H126" s="81">
        <f t="shared" si="18"/>
        <v>4.377886658</v>
      </c>
      <c r="I126" s="81">
        <f t="shared" si="18"/>
        <v>1.196744023</v>
      </c>
      <c r="J126" s="81">
        <f t="shared" si="18"/>
        <v>0</v>
      </c>
      <c r="K126" s="81">
        <f t="shared" si="18"/>
        <v>0</v>
      </c>
      <c r="L126" s="81">
        <f t="shared" si="18"/>
        <v>14.876938344</v>
      </c>
      <c r="M126" s="81">
        <f t="shared" si="18"/>
        <v>0</v>
      </c>
      <c r="N126" s="81">
        <f t="shared" si="18"/>
        <v>0</v>
      </c>
      <c r="O126" s="81">
        <f t="shared" si="18"/>
        <v>0</v>
      </c>
      <c r="P126" s="81">
        <f t="shared" si="18"/>
        <v>0</v>
      </c>
      <c r="Q126" s="81">
        <f t="shared" si="18"/>
        <v>0</v>
      </c>
      <c r="R126" s="81">
        <f t="shared" si="18"/>
        <v>1.233498139</v>
      </c>
      <c r="S126" s="81">
        <f t="shared" si="18"/>
        <v>0</v>
      </c>
      <c r="T126" s="81">
        <f t="shared" si="18"/>
        <v>0</v>
      </c>
      <c r="U126" s="81">
        <f t="shared" si="18"/>
        <v>0</v>
      </c>
      <c r="V126" s="81">
        <f t="shared" si="18"/>
        <v>7.493240567</v>
      </c>
      <c r="W126" s="81">
        <f t="shared" si="18"/>
        <v>0</v>
      </c>
      <c r="X126" s="81">
        <f t="shared" si="18"/>
        <v>0</v>
      </c>
      <c r="Y126" s="81">
        <f t="shared" si="18"/>
        <v>0</v>
      </c>
      <c r="Z126" s="81">
        <f t="shared" si="18"/>
        <v>0</v>
      </c>
      <c r="AA126" s="81">
        <f t="shared" si="18"/>
        <v>0</v>
      </c>
      <c r="AB126" s="81">
        <f t="shared" si="18"/>
        <v>0.032956182</v>
      </c>
      <c r="AC126" s="81">
        <f t="shared" si="18"/>
        <v>0</v>
      </c>
      <c r="AD126" s="81">
        <f t="shared" si="18"/>
        <v>0</v>
      </c>
      <c r="AE126" s="81">
        <f t="shared" si="18"/>
        <v>0</v>
      </c>
      <c r="AF126" s="81">
        <f t="shared" si="18"/>
        <v>0</v>
      </c>
      <c r="AG126" s="81">
        <f t="shared" si="18"/>
        <v>0</v>
      </c>
      <c r="AH126" s="81">
        <f t="shared" si="18"/>
        <v>0</v>
      </c>
      <c r="AI126" s="81">
        <f t="shared" si="18"/>
        <v>0</v>
      </c>
      <c r="AJ126" s="81">
        <f t="shared" si="18"/>
        <v>0</v>
      </c>
      <c r="AK126" s="81">
        <f t="shared" si="18"/>
        <v>0</v>
      </c>
      <c r="AL126" s="81">
        <f t="shared" si="18"/>
        <v>0.04343897</v>
      </c>
      <c r="AM126" s="81">
        <f t="shared" si="18"/>
        <v>0</v>
      </c>
      <c r="AN126" s="81">
        <f t="shared" si="18"/>
        <v>0</v>
      </c>
      <c r="AO126" s="81">
        <f t="shared" si="18"/>
        <v>0</v>
      </c>
      <c r="AP126" s="81">
        <f t="shared" si="18"/>
        <v>0</v>
      </c>
      <c r="AQ126" s="81">
        <f t="shared" si="18"/>
        <v>0</v>
      </c>
      <c r="AR126" s="81">
        <f t="shared" si="18"/>
        <v>21.656471357</v>
      </c>
      <c r="AS126" s="81">
        <f t="shared" si="18"/>
        <v>0</v>
      </c>
      <c r="AT126" s="81">
        <f t="shared" si="18"/>
        <v>0</v>
      </c>
      <c r="AU126" s="81">
        <f t="shared" si="18"/>
        <v>0</v>
      </c>
      <c r="AV126" s="81">
        <f t="shared" si="18"/>
        <v>86.72450579400001</v>
      </c>
      <c r="AW126" s="81">
        <f t="shared" si="18"/>
        <v>50.986537166000005</v>
      </c>
      <c r="AX126" s="81">
        <f t="shared" si="18"/>
        <v>0</v>
      </c>
      <c r="AY126" s="81">
        <f t="shared" si="18"/>
        <v>0</v>
      </c>
      <c r="AZ126" s="81">
        <f t="shared" si="18"/>
        <v>154.005177511</v>
      </c>
      <c r="BA126" s="81">
        <f t="shared" si="18"/>
        <v>0</v>
      </c>
      <c r="BB126" s="81">
        <f t="shared" si="18"/>
        <v>0</v>
      </c>
      <c r="BC126" s="81">
        <f t="shared" si="18"/>
        <v>0</v>
      </c>
      <c r="BD126" s="81">
        <f t="shared" si="18"/>
        <v>0</v>
      </c>
      <c r="BE126" s="81">
        <f t="shared" si="18"/>
        <v>0</v>
      </c>
      <c r="BF126" s="81">
        <f t="shared" si="18"/>
        <v>26.008162646000002</v>
      </c>
      <c r="BG126" s="81">
        <f t="shared" si="18"/>
        <v>2.147458207</v>
      </c>
      <c r="BH126" s="81">
        <f t="shared" si="18"/>
        <v>0</v>
      </c>
      <c r="BI126" s="81">
        <f t="shared" si="18"/>
        <v>0</v>
      </c>
      <c r="BJ126" s="81">
        <f>SUM(BJ120:BJ125)</f>
        <v>6.28980563</v>
      </c>
      <c r="BK126" s="109">
        <f>SUM(BK120:BK125)</f>
        <v>427.90834948400004</v>
      </c>
    </row>
    <row r="127" spans="1:63" ht="4.5" customHeight="1">
      <c r="A127" s="11"/>
      <c r="B127" s="21"/>
      <c r="C127" s="125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6"/>
      <c r="BD127" s="126"/>
      <c r="BE127" s="126"/>
      <c r="BF127" s="126"/>
      <c r="BG127" s="126"/>
      <c r="BH127" s="126"/>
      <c r="BI127" s="126"/>
      <c r="BJ127" s="126"/>
      <c r="BK127" s="127"/>
    </row>
    <row r="128" spans="1:63" ht="12.75">
      <c r="A128" s="36"/>
      <c r="B128" s="83" t="s">
        <v>93</v>
      </c>
      <c r="C128" s="84">
        <f>+C126++C107+C102+C82</f>
        <v>0</v>
      </c>
      <c r="D128" s="70">
        <f>+D126++D107+D102+D82</f>
        <v>2355.708053833</v>
      </c>
      <c r="E128" s="70">
        <f aca="true" t="shared" si="19" ref="E128:BI128">+E126++E107+E102+E82</f>
        <v>0</v>
      </c>
      <c r="F128" s="70">
        <f t="shared" si="19"/>
        <v>0</v>
      </c>
      <c r="G128" s="85">
        <f t="shared" si="19"/>
        <v>0</v>
      </c>
      <c r="H128" s="84">
        <f t="shared" si="19"/>
        <v>255.686874768</v>
      </c>
      <c r="I128" s="70">
        <f t="shared" si="19"/>
        <v>5039.105072071001</v>
      </c>
      <c r="J128" s="70">
        <f t="shared" si="19"/>
        <v>528.569869144</v>
      </c>
      <c r="K128" s="70">
        <f t="shared" si="19"/>
        <v>127.47137959399998</v>
      </c>
      <c r="L128" s="85">
        <f t="shared" si="19"/>
        <v>1551.239456616</v>
      </c>
      <c r="M128" s="84">
        <f t="shared" si="19"/>
        <v>0</v>
      </c>
      <c r="N128" s="70">
        <f t="shared" si="19"/>
        <v>0</v>
      </c>
      <c r="O128" s="70">
        <f t="shared" si="19"/>
        <v>0</v>
      </c>
      <c r="P128" s="70">
        <f t="shared" si="19"/>
        <v>0</v>
      </c>
      <c r="Q128" s="85">
        <f t="shared" si="19"/>
        <v>0</v>
      </c>
      <c r="R128" s="84">
        <f t="shared" si="19"/>
        <v>98.764407271</v>
      </c>
      <c r="S128" s="70">
        <f t="shared" si="19"/>
        <v>280.94972486599994</v>
      </c>
      <c r="T128" s="70">
        <f t="shared" si="19"/>
        <v>28.580846680999997</v>
      </c>
      <c r="U128" s="70">
        <f t="shared" si="19"/>
        <v>0</v>
      </c>
      <c r="V128" s="85">
        <f t="shared" si="19"/>
        <v>479.3407259659999</v>
      </c>
      <c r="W128" s="84">
        <f t="shared" si="19"/>
        <v>0</v>
      </c>
      <c r="X128" s="70">
        <f t="shared" si="19"/>
        <v>0</v>
      </c>
      <c r="Y128" s="70">
        <f t="shared" si="19"/>
        <v>0</v>
      </c>
      <c r="Z128" s="70">
        <f t="shared" si="19"/>
        <v>0</v>
      </c>
      <c r="AA128" s="85">
        <f t="shared" si="19"/>
        <v>0</v>
      </c>
      <c r="AB128" s="84">
        <f t="shared" si="19"/>
        <v>2.8244473309999996</v>
      </c>
      <c r="AC128" s="70">
        <f t="shared" si="19"/>
        <v>1.8560117179999998</v>
      </c>
      <c r="AD128" s="70">
        <f t="shared" si="19"/>
        <v>0</v>
      </c>
      <c r="AE128" s="70">
        <f t="shared" si="19"/>
        <v>0</v>
      </c>
      <c r="AF128" s="85">
        <f t="shared" si="19"/>
        <v>0.6455294649999999</v>
      </c>
      <c r="AG128" s="84">
        <f t="shared" si="19"/>
        <v>0</v>
      </c>
      <c r="AH128" s="70">
        <f t="shared" si="19"/>
        <v>0</v>
      </c>
      <c r="AI128" s="70">
        <f t="shared" si="19"/>
        <v>0</v>
      </c>
      <c r="AJ128" s="70">
        <f t="shared" si="19"/>
        <v>0</v>
      </c>
      <c r="AK128" s="85">
        <f t="shared" si="19"/>
        <v>0</v>
      </c>
      <c r="AL128" s="84">
        <f t="shared" si="19"/>
        <v>1.646883312</v>
      </c>
      <c r="AM128" s="70">
        <f t="shared" si="19"/>
        <v>0</v>
      </c>
      <c r="AN128" s="70">
        <f t="shared" si="19"/>
        <v>0</v>
      </c>
      <c r="AO128" s="70">
        <f t="shared" si="19"/>
        <v>0</v>
      </c>
      <c r="AP128" s="85">
        <f t="shared" si="19"/>
        <v>0.064968709</v>
      </c>
      <c r="AQ128" s="84">
        <f t="shared" si="19"/>
        <v>0</v>
      </c>
      <c r="AR128" s="70">
        <f t="shared" si="19"/>
        <v>193.008478347</v>
      </c>
      <c r="AS128" s="70">
        <f t="shared" si="19"/>
        <v>0</v>
      </c>
      <c r="AT128" s="70">
        <f t="shared" si="19"/>
        <v>0</v>
      </c>
      <c r="AU128" s="85">
        <f t="shared" si="19"/>
        <v>0</v>
      </c>
      <c r="AV128" s="52">
        <f t="shared" si="19"/>
        <v>6598.880721685</v>
      </c>
      <c r="AW128" s="70">
        <f t="shared" si="19"/>
        <v>6739.00830109</v>
      </c>
      <c r="AX128" s="70">
        <f t="shared" si="19"/>
        <v>68.715147057</v>
      </c>
      <c r="AY128" s="70">
        <f t="shared" si="19"/>
        <v>5.150804034</v>
      </c>
      <c r="AZ128" s="87">
        <f t="shared" si="19"/>
        <v>8835.122868311999</v>
      </c>
      <c r="BA128" s="84">
        <f t="shared" si="19"/>
        <v>0</v>
      </c>
      <c r="BB128" s="70">
        <f t="shared" si="19"/>
        <v>0</v>
      </c>
      <c r="BC128" s="70">
        <f t="shared" si="19"/>
        <v>0</v>
      </c>
      <c r="BD128" s="70">
        <f t="shared" si="19"/>
        <v>0</v>
      </c>
      <c r="BE128" s="85">
        <f t="shared" si="19"/>
        <v>0</v>
      </c>
      <c r="BF128" s="84">
        <f t="shared" si="19"/>
        <v>2316.0066597059995</v>
      </c>
      <c r="BG128" s="70">
        <f t="shared" si="19"/>
        <v>601.954018719</v>
      </c>
      <c r="BH128" s="70">
        <f t="shared" si="19"/>
        <v>39.250463297</v>
      </c>
      <c r="BI128" s="70">
        <f t="shared" si="19"/>
        <v>0</v>
      </c>
      <c r="BJ128" s="85">
        <f>+BJ126++BJ107+BJ102+BJ82</f>
        <v>1148.5874783610002</v>
      </c>
      <c r="BK128" s="105">
        <f>+BK126+BK107+BK102+BK82</f>
        <v>37298.139191953</v>
      </c>
    </row>
    <row r="129" spans="1:63" ht="4.5" customHeight="1">
      <c r="A129" s="11"/>
      <c r="B129" s="22"/>
      <c r="C129" s="149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6"/>
      <c r="BD129" s="126"/>
      <c r="BE129" s="126"/>
      <c r="BF129" s="126"/>
      <c r="BG129" s="126"/>
      <c r="BH129" s="126"/>
      <c r="BI129" s="126"/>
      <c r="BJ129" s="126"/>
      <c r="BK129" s="150"/>
    </row>
    <row r="130" spans="1:63" ht="14.25" customHeight="1">
      <c r="A130" s="11" t="s">
        <v>5</v>
      </c>
      <c r="B130" s="23" t="s">
        <v>26</v>
      </c>
      <c r="C130" s="149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6"/>
      <c r="BK130" s="150"/>
    </row>
    <row r="131" spans="1:63" ht="14.25" customHeight="1">
      <c r="A131" s="32"/>
      <c r="B131" s="28" t="s">
        <v>121</v>
      </c>
      <c r="C131" s="73">
        <v>0</v>
      </c>
      <c r="D131" s="53">
        <v>9.09926289</v>
      </c>
      <c r="E131" s="45">
        <v>0</v>
      </c>
      <c r="F131" s="45">
        <v>0</v>
      </c>
      <c r="G131" s="54">
        <v>0</v>
      </c>
      <c r="H131" s="73">
        <v>2.956380928</v>
      </c>
      <c r="I131" s="45">
        <v>1.396407274</v>
      </c>
      <c r="J131" s="45">
        <v>1.19669</v>
      </c>
      <c r="K131" s="45">
        <v>0</v>
      </c>
      <c r="L131" s="54">
        <v>15.023715583</v>
      </c>
      <c r="M131" s="73">
        <v>0</v>
      </c>
      <c r="N131" s="53">
        <v>0</v>
      </c>
      <c r="O131" s="45">
        <v>0</v>
      </c>
      <c r="P131" s="45">
        <v>0</v>
      </c>
      <c r="Q131" s="54">
        <v>0</v>
      </c>
      <c r="R131" s="73">
        <v>1.803812665</v>
      </c>
      <c r="S131" s="45">
        <v>2.110784977</v>
      </c>
      <c r="T131" s="45">
        <v>13.886700001</v>
      </c>
      <c r="U131" s="45">
        <v>0</v>
      </c>
      <c r="V131" s="54">
        <v>3.4010828910000006</v>
      </c>
      <c r="W131" s="73">
        <v>0</v>
      </c>
      <c r="X131" s="45">
        <v>0</v>
      </c>
      <c r="Y131" s="45">
        <v>0</v>
      </c>
      <c r="Z131" s="45">
        <v>0</v>
      </c>
      <c r="AA131" s="54">
        <v>0</v>
      </c>
      <c r="AB131" s="73">
        <v>0.0038585269999999996</v>
      </c>
      <c r="AC131" s="45">
        <v>0</v>
      </c>
      <c r="AD131" s="45">
        <v>0</v>
      </c>
      <c r="AE131" s="45">
        <v>0</v>
      </c>
      <c r="AF131" s="54">
        <v>0.011546598</v>
      </c>
      <c r="AG131" s="73">
        <v>0</v>
      </c>
      <c r="AH131" s="45">
        <v>0</v>
      </c>
      <c r="AI131" s="45">
        <v>0</v>
      </c>
      <c r="AJ131" s="45">
        <v>0</v>
      </c>
      <c r="AK131" s="54">
        <v>0</v>
      </c>
      <c r="AL131" s="73">
        <v>0.0034119550000000004</v>
      </c>
      <c r="AM131" s="45">
        <v>0</v>
      </c>
      <c r="AN131" s="45">
        <v>0</v>
      </c>
      <c r="AO131" s="45">
        <v>0</v>
      </c>
      <c r="AP131" s="54">
        <v>0</v>
      </c>
      <c r="AQ131" s="73">
        <v>0</v>
      </c>
      <c r="AR131" s="53">
        <v>0</v>
      </c>
      <c r="AS131" s="45">
        <v>0</v>
      </c>
      <c r="AT131" s="45">
        <v>0</v>
      </c>
      <c r="AU131" s="54">
        <v>0</v>
      </c>
      <c r="AV131" s="73">
        <v>170.779909485</v>
      </c>
      <c r="AW131" s="45">
        <v>155.682056974</v>
      </c>
      <c r="AX131" s="45">
        <v>0</v>
      </c>
      <c r="AY131" s="45">
        <v>0</v>
      </c>
      <c r="AZ131" s="54">
        <v>517.096992051</v>
      </c>
      <c r="BA131" s="43">
        <v>0</v>
      </c>
      <c r="BB131" s="44">
        <v>0</v>
      </c>
      <c r="BC131" s="43">
        <v>0</v>
      </c>
      <c r="BD131" s="43">
        <v>0</v>
      </c>
      <c r="BE131" s="48">
        <v>0</v>
      </c>
      <c r="BF131" s="43">
        <v>66.927304828</v>
      </c>
      <c r="BG131" s="44">
        <v>28.530789454</v>
      </c>
      <c r="BH131" s="43">
        <v>0</v>
      </c>
      <c r="BI131" s="43">
        <v>0</v>
      </c>
      <c r="BJ131" s="48">
        <v>94.091378371</v>
      </c>
      <c r="BK131" s="110">
        <f>SUM(C131:BJ131)</f>
        <v>1084.002085452</v>
      </c>
    </row>
    <row r="132" spans="1:63" ht="13.5" thickBot="1">
      <c r="A132" s="40"/>
      <c r="B132" s="86" t="s">
        <v>79</v>
      </c>
      <c r="C132" s="50">
        <f>SUM(C131)</f>
        <v>0</v>
      </c>
      <c r="D132" s="71">
        <f aca="true" t="shared" si="20" ref="D132:BK132">SUM(D131)</f>
        <v>9.09926289</v>
      </c>
      <c r="E132" s="71">
        <f t="shared" si="20"/>
        <v>0</v>
      </c>
      <c r="F132" s="71">
        <f t="shared" si="20"/>
        <v>0</v>
      </c>
      <c r="G132" s="69">
        <f t="shared" si="20"/>
        <v>0</v>
      </c>
      <c r="H132" s="50">
        <f t="shared" si="20"/>
        <v>2.956380928</v>
      </c>
      <c r="I132" s="71">
        <f t="shared" si="20"/>
        <v>1.396407274</v>
      </c>
      <c r="J132" s="71">
        <f t="shared" si="20"/>
        <v>1.19669</v>
      </c>
      <c r="K132" s="71">
        <f t="shared" si="20"/>
        <v>0</v>
      </c>
      <c r="L132" s="69">
        <f t="shared" si="20"/>
        <v>15.023715583</v>
      </c>
      <c r="M132" s="50">
        <f t="shared" si="20"/>
        <v>0</v>
      </c>
      <c r="N132" s="71">
        <f t="shared" si="20"/>
        <v>0</v>
      </c>
      <c r="O132" s="71">
        <f t="shared" si="20"/>
        <v>0</v>
      </c>
      <c r="P132" s="71">
        <f t="shared" si="20"/>
        <v>0</v>
      </c>
      <c r="Q132" s="69">
        <f t="shared" si="20"/>
        <v>0</v>
      </c>
      <c r="R132" s="50">
        <f t="shared" si="20"/>
        <v>1.803812665</v>
      </c>
      <c r="S132" s="71">
        <f t="shared" si="20"/>
        <v>2.110784977</v>
      </c>
      <c r="T132" s="71">
        <f t="shared" si="20"/>
        <v>13.886700001</v>
      </c>
      <c r="U132" s="71">
        <f t="shared" si="20"/>
        <v>0</v>
      </c>
      <c r="V132" s="69">
        <f t="shared" si="20"/>
        <v>3.4010828910000006</v>
      </c>
      <c r="W132" s="50">
        <f t="shared" si="20"/>
        <v>0</v>
      </c>
      <c r="X132" s="71">
        <f t="shared" si="20"/>
        <v>0</v>
      </c>
      <c r="Y132" s="71">
        <f t="shared" si="20"/>
        <v>0</v>
      </c>
      <c r="Z132" s="71">
        <f t="shared" si="20"/>
        <v>0</v>
      </c>
      <c r="AA132" s="69">
        <f t="shared" si="20"/>
        <v>0</v>
      </c>
      <c r="AB132" s="50">
        <f t="shared" si="20"/>
        <v>0.0038585269999999996</v>
      </c>
      <c r="AC132" s="71">
        <f t="shared" si="20"/>
        <v>0</v>
      </c>
      <c r="AD132" s="71">
        <f t="shared" si="20"/>
        <v>0</v>
      </c>
      <c r="AE132" s="71">
        <f t="shared" si="20"/>
        <v>0</v>
      </c>
      <c r="AF132" s="69">
        <f t="shared" si="20"/>
        <v>0.011546598</v>
      </c>
      <c r="AG132" s="50">
        <f t="shared" si="20"/>
        <v>0</v>
      </c>
      <c r="AH132" s="71">
        <f t="shared" si="20"/>
        <v>0</v>
      </c>
      <c r="AI132" s="71">
        <f t="shared" si="20"/>
        <v>0</v>
      </c>
      <c r="AJ132" s="71">
        <f t="shared" si="20"/>
        <v>0</v>
      </c>
      <c r="AK132" s="69">
        <f t="shared" si="20"/>
        <v>0</v>
      </c>
      <c r="AL132" s="50">
        <f t="shared" si="20"/>
        <v>0.0034119550000000004</v>
      </c>
      <c r="AM132" s="71">
        <f t="shared" si="20"/>
        <v>0</v>
      </c>
      <c r="AN132" s="71">
        <f t="shared" si="20"/>
        <v>0</v>
      </c>
      <c r="AO132" s="71">
        <f t="shared" si="20"/>
        <v>0</v>
      </c>
      <c r="AP132" s="69">
        <f t="shared" si="20"/>
        <v>0</v>
      </c>
      <c r="AQ132" s="50">
        <f t="shared" si="20"/>
        <v>0</v>
      </c>
      <c r="AR132" s="71">
        <f t="shared" si="20"/>
        <v>0</v>
      </c>
      <c r="AS132" s="71">
        <f t="shared" si="20"/>
        <v>0</v>
      </c>
      <c r="AT132" s="71">
        <f t="shared" si="20"/>
        <v>0</v>
      </c>
      <c r="AU132" s="69">
        <f t="shared" si="20"/>
        <v>0</v>
      </c>
      <c r="AV132" s="50">
        <f t="shared" si="20"/>
        <v>170.779909485</v>
      </c>
      <c r="AW132" s="71">
        <f t="shared" si="20"/>
        <v>155.682056974</v>
      </c>
      <c r="AX132" s="71">
        <f t="shared" si="20"/>
        <v>0</v>
      </c>
      <c r="AY132" s="71">
        <f t="shared" si="20"/>
        <v>0</v>
      </c>
      <c r="AZ132" s="69">
        <f t="shared" si="20"/>
        <v>517.096992051</v>
      </c>
      <c r="BA132" s="51">
        <f t="shared" si="20"/>
        <v>0</v>
      </c>
      <c r="BB132" s="71">
        <f t="shared" si="20"/>
        <v>0</v>
      </c>
      <c r="BC132" s="71">
        <f t="shared" si="20"/>
        <v>0</v>
      </c>
      <c r="BD132" s="71">
        <f t="shared" si="20"/>
        <v>0</v>
      </c>
      <c r="BE132" s="88">
        <f t="shared" si="20"/>
        <v>0</v>
      </c>
      <c r="BF132" s="50">
        <f t="shared" si="20"/>
        <v>66.927304828</v>
      </c>
      <c r="BG132" s="71">
        <f t="shared" si="20"/>
        <v>28.530789454</v>
      </c>
      <c r="BH132" s="71">
        <f t="shared" si="20"/>
        <v>0</v>
      </c>
      <c r="BI132" s="71">
        <f t="shared" si="20"/>
        <v>0</v>
      </c>
      <c r="BJ132" s="69">
        <f t="shared" si="20"/>
        <v>94.091378371</v>
      </c>
      <c r="BK132" s="111">
        <f t="shared" si="20"/>
        <v>1084.002085452</v>
      </c>
    </row>
    <row r="133" spans="1:63" ht="6" customHeight="1">
      <c r="A133" s="4"/>
      <c r="B133" s="16"/>
      <c r="C133" s="27"/>
      <c r="D133" s="34"/>
      <c r="E133" s="27"/>
      <c r="F133" s="27"/>
      <c r="G133" s="27"/>
      <c r="H133" s="27"/>
      <c r="I133" s="27"/>
      <c r="J133" s="27"/>
      <c r="K133" s="27"/>
      <c r="L133" s="27"/>
      <c r="M133" s="27"/>
      <c r="N133" s="34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34"/>
      <c r="AS133" s="27"/>
      <c r="AT133" s="27"/>
      <c r="AU133" s="27"/>
      <c r="AV133" s="27"/>
      <c r="AW133" s="27"/>
      <c r="AX133" s="27"/>
      <c r="AY133" s="27"/>
      <c r="AZ133" s="27"/>
      <c r="BA133" s="27"/>
      <c r="BB133" s="34"/>
      <c r="BC133" s="27"/>
      <c r="BD133" s="27"/>
      <c r="BE133" s="27"/>
      <c r="BF133" s="27"/>
      <c r="BG133" s="34"/>
      <c r="BH133" s="27"/>
      <c r="BI133" s="27"/>
      <c r="BJ133" s="27"/>
      <c r="BK133" s="30"/>
    </row>
    <row r="134" spans="1:63" ht="12.75">
      <c r="A134" s="4"/>
      <c r="B134" s="4" t="s">
        <v>122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41" t="s">
        <v>123</v>
      </c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30"/>
    </row>
    <row r="135" spans="1:63" ht="12.75">
      <c r="A135" s="4"/>
      <c r="B135" s="4" t="s">
        <v>124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42" t="s">
        <v>125</v>
      </c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30"/>
    </row>
    <row r="136" spans="3:63" ht="12.75">
      <c r="C136" s="27"/>
      <c r="D136" s="27"/>
      <c r="E136" s="27"/>
      <c r="F136" s="27"/>
      <c r="G136" s="27"/>
      <c r="H136" s="27"/>
      <c r="I136" s="27"/>
      <c r="J136" s="27"/>
      <c r="K136" s="27"/>
      <c r="L136" s="42" t="s">
        <v>126</v>
      </c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30"/>
    </row>
    <row r="137" spans="2:63" ht="12.75">
      <c r="B137" s="4" t="s">
        <v>179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42" t="s">
        <v>127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30"/>
    </row>
    <row r="138" spans="2:63" ht="12.75">
      <c r="B138" s="4" t="s">
        <v>180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42" t="s">
        <v>128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  <row r="139" spans="2:63" ht="12.75">
      <c r="B139" s="4"/>
      <c r="C139" s="27"/>
      <c r="D139" s="27"/>
      <c r="E139" s="27"/>
      <c r="F139" s="27"/>
      <c r="G139" s="27"/>
      <c r="H139" s="27"/>
      <c r="I139" s="27"/>
      <c r="J139" s="27"/>
      <c r="K139" s="27"/>
      <c r="L139" s="42" t="s">
        <v>129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30"/>
    </row>
  </sheetData>
  <sheetProtection/>
  <mergeCells count="49">
    <mergeCell ref="C127:BK127"/>
    <mergeCell ref="A1:A5"/>
    <mergeCell ref="C105:BK105"/>
    <mergeCell ref="C129:BK129"/>
    <mergeCell ref="C130:BK130"/>
    <mergeCell ref="C109:BK109"/>
    <mergeCell ref="C110:BK110"/>
    <mergeCell ref="C113:BK113"/>
    <mergeCell ref="C117:BK117"/>
    <mergeCell ref="C118:BK118"/>
    <mergeCell ref="C119:BK119"/>
    <mergeCell ref="C86:BK86"/>
    <mergeCell ref="C83:BK83"/>
    <mergeCell ref="C89:BK89"/>
    <mergeCell ref="C103:BK103"/>
    <mergeCell ref="C104:BK104"/>
    <mergeCell ref="C108:BK108"/>
    <mergeCell ref="C1:BK1"/>
    <mergeCell ref="BA3:BJ3"/>
    <mergeCell ref="BK2:BK5"/>
    <mergeCell ref="W3:AF3"/>
    <mergeCell ref="AG3:AP3"/>
    <mergeCell ref="C85:BK85"/>
    <mergeCell ref="M3:V3"/>
    <mergeCell ref="C11:BK11"/>
    <mergeCell ref="C15:BK15"/>
    <mergeCell ref="C66:BK66"/>
    <mergeCell ref="C69:BK69"/>
    <mergeCell ref="C72:BK7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F4">
      <selection activeCell="K41" sqref="K5:L4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1" t="s">
        <v>188</v>
      </c>
      <c r="C2" s="152"/>
      <c r="D2" s="152"/>
      <c r="E2" s="152"/>
      <c r="F2" s="152"/>
      <c r="G2" s="152"/>
      <c r="H2" s="152"/>
      <c r="I2" s="152"/>
      <c r="J2" s="152"/>
      <c r="K2" s="152"/>
      <c r="L2" s="153"/>
    </row>
    <row r="3" spans="2:12" ht="12.75">
      <c r="B3" s="151" t="s">
        <v>171</v>
      </c>
      <c r="C3" s="152"/>
      <c r="D3" s="152"/>
      <c r="E3" s="152"/>
      <c r="F3" s="152"/>
      <c r="G3" s="152"/>
      <c r="H3" s="152"/>
      <c r="I3" s="152"/>
      <c r="J3" s="152"/>
      <c r="K3" s="152"/>
      <c r="L3" s="153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106">
        <v>0</v>
      </c>
      <c r="E5" s="107">
        <v>0.011418395</v>
      </c>
      <c r="F5" s="107">
        <v>0.5945101079999999</v>
      </c>
      <c r="G5" s="107">
        <v>0</v>
      </c>
      <c r="H5" s="107">
        <v>0.00774605</v>
      </c>
      <c r="I5" s="72"/>
      <c r="J5" s="89"/>
      <c r="K5" s="95">
        <f>SUM(D5:J5)</f>
        <v>0.6136745529999998</v>
      </c>
      <c r="L5" s="96">
        <v>0</v>
      </c>
    </row>
    <row r="6" spans="2:12" ht="12.75">
      <c r="B6" s="12">
        <v>2</v>
      </c>
      <c r="C6" s="14" t="s">
        <v>36</v>
      </c>
      <c r="D6" s="107">
        <v>61.312445853999996</v>
      </c>
      <c r="E6" s="107">
        <v>122.922327434</v>
      </c>
      <c r="F6" s="107">
        <v>378.89720418499996</v>
      </c>
      <c r="G6" s="107">
        <v>27.645140847000004</v>
      </c>
      <c r="H6" s="107">
        <v>4.535768582999999</v>
      </c>
      <c r="I6" s="72"/>
      <c r="J6" s="89"/>
      <c r="K6" s="95">
        <f aca="true" t="shared" si="0" ref="K6:K41">SUM(D6:J6)</f>
        <v>595.312886903</v>
      </c>
      <c r="L6" s="95">
        <v>11.901080422</v>
      </c>
    </row>
    <row r="7" spans="2:12" ht="12.75">
      <c r="B7" s="12">
        <v>3</v>
      </c>
      <c r="C7" s="13" t="s">
        <v>37</v>
      </c>
      <c r="D7" s="107">
        <v>0</v>
      </c>
      <c r="E7" s="107">
        <v>0.130821134</v>
      </c>
      <c r="F7" s="107">
        <v>1.1475640139999999</v>
      </c>
      <c r="G7" s="107">
        <v>0.003623243</v>
      </c>
      <c r="H7" s="107">
        <v>0.004749714</v>
      </c>
      <c r="I7" s="72"/>
      <c r="J7" s="89"/>
      <c r="K7" s="95">
        <f t="shared" si="0"/>
        <v>1.2867581049999999</v>
      </c>
      <c r="L7" s="96">
        <v>0</v>
      </c>
    </row>
    <row r="8" spans="2:12" ht="12.75">
      <c r="B8" s="12">
        <v>4</v>
      </c>
      <c r="C8" s="14" t="s">
        <v>38</v>
      </c>
      <c r="D8" s="107">
        <v>13.887472012</v>
      </c>
      <c r="E8" s="107">
        <v>31.682074394000004</v>
      </c>
      <c r="F8" s="107">
        <v>60.488760109</v>
      </c>
      <c r="G8" s="107">
        <v>7.65341902</v>
      </c>
      <c r="H8" s="107">
        <v>0.733947893</v>
      </c>
      <c r="I8" s="72"/>
      <c r="J8" s="89"/>
      <c r="K8" s="95">
        <f t="shared" si="0"/>
        <v>114.445673428</v>
      </c>
      <c r="L8" s="95">
        <v>12.443235373</v>
      </c>
    </row>
    <row r="9" spans="2:12" ht="12.75">
      <c r="B9" s="12">
        <v>5</v>
      </c>
      <c r="C9" s="14" t="s">
        <v>39</v>
      </c>
      <c r="D9" s="107">
        <v>0.201052029</v>
      </c>
      <c r="E9" s="107">
        <v>36.671363582999994</v>
      </c>
      <c r="F9" s="107">
        <v>96.27526231499999</v>
      </c>
      <c r="G9" s="107">
        <v>4.619905172999999</v>
      </c>
      <c r="H9" s="107">
        <v>0.652811934</v>
      </c>
      <c r="I9" s="72"/>
      <c r="J9" s="89"/>
      <c r="K9" s="95">
        <f t="shared" si="0"/>
        <v>138.420395034</v>
      </c>
      <c r="L9" s="95">
        <v>3.356968696</v>
      </c>
    </row>
    <row r="10" spans="2:12" ht="12.75">
      <c r="B10" s="12">
        <v>6</v>
      </c>
      <c r="C10" s="14" t="s">
        <v>40</v>
      </c>
      <c r="D10" s="107">
        <v>0.29196985</v>
      </c>
      <c r="E10" s="107">
        <v>43.067003622</v>
      </c>
      <c r="F10" s="107">
        <v>69.954098662</v>
      </c>
      <c r="G10" s="107">
        <v>9.255124798999999</v>
      </c>
      <c r="H10" s="107">
        <v>1.163618607</v>
      </c>
      <c r="I10" s="72"/>
      <c r="J10" s="89"/>
      <c r="K10" s="95">
        <f t="shared" si="0"/>
        <v>123.73181554000001</v>
      </c>
      <c r="L10" s="95">
        <v>6.911297584000001</v>
      </c>
    </row>
    <row r="11" spans="2:12" ht="12.75">
      <c r="B11" s="12">
        <v>7</v>
      </c>
      <c r="C11" s="14" t="s">
        <v>41</v>
      </c>
      <c r="D11" s="107">
        <v>9.049687887000001</v>
      </c>
      <c r="E11" s="107">
        <v>36.094643121000004</v>
      </c>
      <c r="F11" s="107">
        <v>48.874149726</v>
      </c>
      <c r="G11" s="107">
        <v>1.041396897</v>
      </c>
      <c r="H11" s="107">
        <v>0.326740454</v>
      </c>
      <c r="I11" s="72"/>
      <c r="J11" s="89"/>
      <c r="K11" s="95">
        <f t="shared" si="0"/>
        <v>95.38661808500001</v>
      </c>
      <c r="L11" s="95">
        <v>16.650820432</v>
      </c>
    </row>
    <row r="12" spans="2:12" ht="12.75">
      <c r="B12" s="12">
        <v>8</v>
      </c>
      <c r="C12" s="13" t="s">
        <v>42</v>
      </c>
      <c r="D12" s="107">
        <v>0.000639994</v>
      </c>
      <c r="E12" s="107">
        <v>0.27767270699999996</v>
      </c>
      <c r="F12" s="107">
        <v>3.903253001</v>
      </c>
      <c r="G12" s="107">
        <v>0.096856431</v>
      </c>
      <c r="H12" s="107">
        <v>0.0045152</v>
      </c>
      <c r="I12" s="72"/>
      <c r="J12" s="89"/>
      <c r="K12" s="95">
        <f t="shared" si="0"/>
        <v>4.2829373330000005</v>
      </c>
      <c r="L12" s="95">
        <v>0.029944526000000003</v>
      </c>
    </row>
    <row r="13" spans="2:12" ht="12.75">
      <c r="B13" s="12">
        <v>9</v>
      </c>
      <c r="C13" s="13" t="s">
        <v>43</v>
      </c>
      <c r="D13" s="107">
        <v>0.014546395000000002</v>
      </c>
      <c r="E13" s="107">
        <v>0.465273103</v>
      </c>
      <c r="F13" s="107">
        <v>3.203255928</v>
      </c>
      <c r="G13" s="107">
        <v>0.063161663</v>
      </c>
      <c r="H13" s="107">
        <v>0.015864111</v>
      </c>
      <c r="I13" s="72"/>
      <c r="J13" s="89"/>
      <c r="K13" s="95">
        <f t="shared" si="0"/>
        <v>3.7621011999999996</v>
      </c>
      <c r="L13" s="96">
        <v>0</v>
      </c>
    </row>
    <row r="14" spans="2:12" ht="12.75">
      <c r="B14" s="12">
        <v>10</v>
      </c>
      <c r="C14" s="14" t="s">
        <v>44</v>
      </c>
      <c r="D14" s="107">
        <v>22.242346621</v>
      </c>
      <c r="E14" s="107">
        <v>92.769250046</v>
      </c>
      <c r="F14" s="107">
        <v>150.77625543700003</v>
      </c>
      <c r="G14" s="107">
        <v>10.744956603</v>
      </c>
      <c r="H14" s="107">
        <v>1.998110275</v>
      </c>
      <c r="I14" s="72"/>
      <c r="J14" s="89"/>
      <c r="K14" s="95">
        <f t="shared" si="0"/>
        <v>278.530918982</v>
      </c>
      <c r="L14" s="95">
        <v>3.966598998</v>
      </c>
    </row>
    <row r="15" spans="2:12" ht="12.75">
      <c r="B15" s="12">
        <v>11</v>
      </c>
      <c r="C15" s="14" t="s">
        <v>45</v>
      </c>
      <c r="D15" s="107">
        <v>231.482838092</v>
      </c>
      <c r="E15" s="107">
        <v>599.8231347990001</v>
      </c>
      <c r="F15" s="107">
        <v>1191.8643086</v>
      </c>
      <c r="G15" s="107">
        <v>46.542850316</v>
      </c>
      <c r="H15" s="107">
        <v>16.337263307</v>
      </c>
      <c r="I15" s="72"/>
      <c r="J15" s="89"/>
      <c r="K15" s="95">
        <f t="shared" si="0"/>
        <v>2086.050395114</v>
      </c>
      <c r="L15" s="95">
        <v>79.25248401</v>
      </c>
    </row>
    <row r="16" spans="2:12" ht="12.75">
      <c r="B16" s="12">
        <v>12</v>
      </c>
      <c r="C16" s="14" t="s">
        <v>46</v>
      </c>
      <c r="D16" s="107">
        <v>133.222778752</v>
      </c>
      <c r="E16" s="107">
        <v>529.208868908</v>
      </c>
      <c r="F16" s="107">
        <v>343.771511813</v>
      </c>
      <c r="G16" s="107">
        <v>15.064758587</v>
      </c>
      <c r="H16" s="107">
        <v>5.019762374</v>
      </c>
      <c r="I16" s="72"/>
      <c r="J16" s="89"/>
      <c r="K16" s="95">
        <f t="shared" si="0"/>
        <v>1026.2876804339999</v>
      </c>
      <c r="L16" s="95">
        <v>23.251849238</v>
      </c>
    </row>
    <row r="17" spans="2:12" ht="12.75">
      <c r="B17" s="12">
        <v>13</v>
      </c>
      <c r="C17" s="14" t="s">
        <v>47</v>
      </c>
      <c r="D17" s="107">
        <v>0.535877713</v>
      </c>
      <c r="E17" s="107">
        <v>3.6136731949999996</v>
      </c>
      <c r="F17" s="107">
        <v>15.726266708</v>
      </c>
      <c r="G17" s="107">
        <v>0.49693662699999996</v>
      </c>
      <c r="H17" s="107">
        <v>0.10741645300000001</v>
      </c>
      <c r="I17" s="72"/>
      <c r="J17" s="89"/>
      <c r="K17" s="95">
        <f t="shared" si="0"/>
        <v>20.480170696</v>
      </c>
      <c r="L17" s="95">
        <v>0.639190018</v>
      </c>
    </row>
    <row r="18" spans="2:12" ht="12.75">
      <c r="B18" s="12">
        <v>14</v>
      </c>
      <c r="C18" s="14" t="s">
        <v>48</v>
      </c>
      <c r="D18" s="107">
        <v>0.016722764</v>
      </c>
      <c r="E18" s="107">
        <v>1.131979155</v>
      </c>
      <c r="F18" s="107">
        <v>7.853315435000001</v>
      </c>
      <c r="G18" s="107">
        <v>0.059173104000000004</v>
      </c>
      <c r="H18" s="107">
        <v>0.23687400699999997</v>
      </c>
      <c r="I18" s="72"/>
      <c r="J18" s="89"/>
      <c r="K18" s="95">
        <f t="shared" si="0"/>
        <v>9.298064465000001</v>
      </c>
      <c r="L18" s="95">
        <v>0.027232840999999997</v>
      </c>
    </row>
    <row r="19" spans="2:12" ht="12.75">
      <c r="B19" s="12">
        <v>15</v>
      </c>
      <c r="C19" s="14" t="s">
        <v>49</v>
      </c>
      <c r="D19" s="107">
        <v>25.64645842</v>
      </c>
      <c r="E19" s="107">
        <v>37.386228463</v>
      </c>
      <c r="F19" s="107">
        <v>96.87011606399999</v>
      </c>
      <c r="G19" s="107">
        <v>5.149434675</v>
      </c>
      <c r="H19" s="107">
        <v>0.865843277</v>
      </c>
      <c r="I19" s="72"/>
      <c r="J19" s="89"/>
      <c r="K19" s="95">
        <f t="shared" si="0"/>
        <v>165.91808089900002</v>
      </c>
      <c r="L19" s="95">
        <v>11.124313313</v>
      </c>
    </row>
    <row r="20" spans="2:12" ht="12.75">
      <c r="B20" s="12">
        <v>16</v>
      </c>
      <c r="C20" s="14" t="s">
        <v>50</v>
      </c>
      <c r="D20" s="107">
        <v>229.420242857</v>
      </c>
      <c r="E20" s="107">
        <v>1195.564766035</v>
      </c>
      <c r="F20" s="107">
        <v>1100.56947166</v>
      </c>
      <c r="G20" s="107">
        <v>38.231051537</v>
      </c>
      <c r="H20" s="107">
        <v>20.148896883000003</v>
      </c>
      <c r="I20" s="72"/>
      <c r="J20" s="89"/>
      <c r="K20" s="95">
        <f t="shared" si="0"/>
        <v>2583.934428972</v>
      </c>
      <c r="L20" s="95">
        <v>89.82320335499999</v>
      </c>
    </row>
    <row r="21" spans="2:12" ht="12.75">
      <c r="B21" s="12">
        <v>17</v>
      </c>
      <c r="C21" s="14" t="s">
        <v>51</v>
      </c>
      <c r="D21" s="107">
        <v>29.712978276999998</v>
      </c>
      <c r="E21" s="107">
        <v>102.761930713</v>
      </c>
      <c r="F21" s="107">
        <v>198.82551053</v>
      </c>
      <c r="G21" s="107">
        <v>5.458157795</v>
      </c>
      <c r="H21" s="107">
        <v>4.672198172</v>
      </c>
      <c r="I21" s="72"/>
      <c r="J21" s="89"/>
      <c r="K21" s="95">
        <f t="shared" si="0"/>
        <v>341.43077548699995</v>
      </c>
      <c r="L21" s="95">
        <v>15.868864038</v>
      </c>
    </row>
    <row r="22" spans="2:12" ht="12.75">
      <c r="B22" s="12">
        <v>18</v>
      </c>
      <c r="C22" s="13" t="s">
        <v>52</v>
      </c>
      <c r="D22" s="106">
        <v>0</v>
      </c>
      <c r="E22" s="107">
        <v>0.018463413</v>
      </c>
      <c r="F22" s="107">
        <v>0.057605181000000005</v>
      </c>
      <c r="G22" s="106">
        <v>0</v>
      </c>
      <c r="H22" s="107">
        <v>0</v>
      </c>
      <c r="I22" s="72"/>
      <c r="J22" s="89"/>
      <c r="K22" s="95">
        <f t="shared" si="0"/>
        <v>0.076068594</v>
      </c>
      <c r="L22" s="95">
        <v>0.012677529</v>
      </c>
    </row>
    <row r="23" spans="2:12" ht="12.75">
      <c r="B23" s="12">
        <v>19</v>
      </c>
      <c r="C23" s="14" t="s">
        <v>53</v>
      </c>
      <c r="D23" s="107">
        <v>18.077003397</v>
      </c>
      <c r="E23" s="107">
        <v>63.251981803999996</v>
      </c>
      <c r="F23" s="107">
        <v>208.79806919</v>
      </c>
      <c r="G23" s="107">
        <v>15.745701869</v>
      </c>
      <c r="H23" s="107">
        <v>3.423875516</v>
      </c>
      <c r="I23" s="72"/>
      <c r="J23" s="89"/>
      <c r="K23" s="95">
        <f t="shared" si="0"/>
        <v>309.296631776</v>
      </c>
      <c r="L23" s="95">
        <v>13.587371856999999</v>
      </c>
    </row>
    <row r="24" spans="2:12" ht="12.75">
      <c r="B24" s="12">
        <v>20</v>
      </c>
      <c r="C24" s="14" t="s">
        <v>54</v>
      </c>
      <c r="D24" s="107">
        <v>3107.977049544</v>
      </c>
      <c r="E24" s="107">
        <v>8283.323803361</v>
      </c>
      <c r="F24" s="107">
        <v>6409.436887901</v>
      </c>
      <c r="G24" s="107">
        <v>472.489537105</v>
      </c>
      <c r="H24" s="107">
        <v>278.6459518</v>
      </c>
      <c r="I24" s="72"/>
      <c r="J24" s="89"/>
      <c r="K24" s="95">
        <f t="shared" si="0"/>
        <v>18551.873229711</v>
      </c>
      <c r="L24" s="95">
        <v>378.47167576199996</v>
      </c>
    </row>
    <row r="25" spans="2:12" ht="12.75">
      <c r="B25" s="12">
        <v>21</v>
      </c>
      <c r="C25" s="13" t="s">
        <v>55</v>
      </c>
      <c r="D25" s="106">
        <v>0</v>
      </c>
      <c r="E25" s="107">
        <v>0.792671817</v>
      </c>
      <c r="F25" s="107">
        <v>1.395050583</v>
      </c>
      <c r="G25" s="107">
        <v>0.020003766</v>
      </c>
      <c r="H25" s="107">
        <v>0.022982893</v>
      </c>
      <c r="I25" s="72"/>
      <c r="J25" s="89"/>
      <c r="K25" s="95">
        <f t="shared" si="0"/>
        <v>2.230709059</v>
      </c>
      <c r="L25" s="95">
        <v>0.019590456</v>
      </c>
    </row>
    <row r="26" spans="2:12" ht="12.75">
      <c r="B26" s="12">
        <v>22</v>
      </c>
      <c r="C26" s="14" t="s">
        <v>56</v>
      </c>
      <c r="D26" s="107">
        <v>0.001610841</v>
      </c>
      <c r="E26" s="107">
        <v>1.133195282</v>
      </c>
      <c r="F26" s="107">
        <v>14.75529596</v>
      </c>
      <c r="G26" s="107">
        <v>0.156378248</v>
      </c>
      <c r="H26" s="107">
        <v>0.113054928</v>
      </c>
      <c r="I26" s="72"/>
      <c r="J26" s="89"/>
      <c r="K26" s="95">
        <f t="shared" si="0"/>
        <v>16.159535259000002</v>
      </c>
      <c r="L26" s="95">
        <v>0.564063769</v>
      </c>
    </row>
    <row r="27" spans="2:12" ht="12.75">
      <c r="B27" s="12">
        <v>23</v>
      </c>
      <c r="C27" s="13" t="s">
        <v>57</v>
      </c>
      <c r="D27" s="106">
        <v>0</v>
      </c>
      <c r="E27" s="106">
        <v>0.010765251</v>
      </c>
      <c r="F27" s="107">
        <v>0.30091869499999996</v>
      </c>
      <c r="G27" s="107">
        <v>0.08218684799999999</v>
      </c>
      <c r="H27" s="107">
        <v>0.006759233</v>
      </c>
      <c r="I27" s="72"/>
      <c r="J27" s="89"/>
      <c r="K27" s="95">
        <f t="shared" si="0"/>
        <v>0.4006300269999999</v>
      </c>
      <c r="L27" s="96">
        <v>0.011013541</v>
      </c>
    </row>
    <row r="28" spans="2:12" ht="12.75">
      <c r="B28" s="12">
        <v>24</v>
      </c>
      <c r="C28" s="13" t="s">
        <v>58</v>
      </c>
      <c r="D28" s="106">
        <v>0</v>
      </c>
      <c r="E28" s="107">
        <v>0.770224884</v>
      </c>
      <c r="F28" s="107">
        <v>1.163989924</v>
      </c>
      <c r="G28" s="107">
        <v>0.000207193</v>
      </c>
      <c r="H28" s="107">
        <v>0.034625288</v>
      </c>
      <c r="I28" s="72"/>
      <c r="J28" s="89"/>
      <c r="K28" s="95">
        <f t="shared" si="0"/>
        <v>1.9690472890000001</v>
      </c>
      <c r="L28" s="95">
        <v>0.160288022</v>
      </c>
    </row>
    <row r="29" spans="2:12" ht="12.75">
      <c r="B29" s="12">
        <v>25</v>
      </c>
      <c r="C29" s="14" t="s">
        <v>59</v>
      </c>
      <c r="D29" s="107">
        <v>220.829304573</v>
      </c>
      <c r="E29" s="107">
        <v>1967.9945276199999</v>
      </c>
      <c r="F29" s="107">
        <v>1635.0906267720002</v>
      </c>
      <c r="G29" s="107">
        <v>50.079565451</v>
      </c>
      <c r="H29" s="107">
        <v>43.033575494</v>
      </c>
      <c r="I29" s="72"/>
      <c r="J29" s="89"/>
      <c r="K29" s="95">
        <f t="shared" si="0"/>
        <v>3917.02759991</v>
      </c>
      <c r="L29" s="95">
        <v>90.364718242</v>
      </c>
    </row>
    <row r="30" spans="2:12" ht="12.75">
      <c r="B30" s="12">
        <v>26</v>
      </c>
      <c r="C30" s="14" t="s">
        <v>60</v>
      </c>
      <c r="D30" s="107">
        <v>0.464018388</v>
      </c>
      <c r="E30" s="107">
        <v>39.32046355</v>
      </c>
      <c r="F30" s="107">
        <v>85.665733758</v>
      </c>
      <c r="G30" s="107">
        <v>2.5889647420000004</v>
      </c>
      <c r="H30" s="107">
        <v>0.8600433710000001</v>
      </c>
      <c r="I30" s="72"/>
      <c r="J30" s="89"/>
      <c r="K30" s="95">
        <f t="shared" si="0"/>
        <v>128.89922380899998</v>
      </c>
      <c r="L30" s="95">
        <v>5.047551986</v>
      </c>
    </row>
    <row r="31" spans="2:12" ht="12.75">
      <c r="B31" s="12">
        <v>27</v>
      </c>
      <c r="C31" s="14" t="s">
        <v>17</v>
      </c>
      <c r="D31" s="107">
        <v>101.916083516</v>
      </c>
      <c r="E31" s="107">
        <v>358.738028664</v>
      </c>
      <c r="F31" s="107">
        <v>564.6441793910001</v>
      </c>
      <c r="G31" s="107">
        <v>30.463034282</v>
      </c>
      <c r="H31" s="107">
        <v>8.267614863</v>
      </c>
      <c r="I31" s="72"/>
      <c r="J31" s="89"/>
      <c r="K31" s="95">
        <f t="shared" si="0"/>
        <v>1064.0289407160003</v>
      </c>
      <c r="L31" s="95">
        <v>27.360805092000003</v>
      </c>
    </row>
    <row r="32" spans="2:12" ht="12.75">
      <c r="B32" s="12">
        <v>28</v>
      </c>
      <c r="C32" s="14" t="s">
        <v>61</v>
      </c>
      <c r="D32" s="107">
        <v>0.32548201</v>
      </c>
      <c r="E32" s="107">
        <v>2.5894212390000004</v>
      </c>
      <c r="F32" s="107">
        <v>12.494863524000001</v>
      </c>
      <c r="G32" s="107">
        <v>0.41300508799999996</v>
      </c>
      <c r="H32" s="107">
        <v>1.2534031810000001</v>
      </c>
      <c r="I32" s="72"/>
      <c r="J32" s="89"/>
      <c r="K32" s="95">
        <f t="shared" si="0"/>
        <v>17.076175042000003</v>
      </c>
      <c r="L32" s="95">
        <v>1.2659813439999998</v>
      </c>
    </row>
    <row r="33" spans="2:12" ht="12.75">
      <c r="B33" s="12">
        <v>29</v>
      </c>
      <c r="C33" s="14" t="s">
        <v>62</v>
      </c>
      <c r="D33" s="107">
        <v>8.621223154</v>
      </c>
      <c r="E33" s="107">
        <v>246.878155928</v>
      </c>
      <c r="F33" s="107">
        <v>206.013526477</v>
      </c>
      <c r="G33" s="107">
        <v>21.035134761000002</v>
      </c>
      <c r="H33" s="107">
        <v>1.609764426</v>
      </c>
      <c r="I33" s="72"/>
      <c r="J33" s="89"/>
      <c r="K33" s="95">
        <f t="shared" si="0"/>
        <v>484.15780474600007</v>
      </c>
      <c r="L33" s="95">
        <v>35.913925219</v>
      </c>
    </row>
    <row r="34" spans="2:12" ht="12.75">
      <c r="B34" s="12">
        <v>30</v>
      </c>
      <c r="C34" s="14" t="s">
        <v>63</v>
      </c>
      <c r="D34" s="107">
        <v>2.527870855</v>
      </c>
      <c r="E34" s="107">
        <v>376.02528865100004</v>
      </c>
      <c r="F34" s="107">
        <v>278.636805653</v>
      </c>
      <c r="G34" s="107">
        <v>9.51680924</v>
      </c>
      <c r="H34" s="107">
        <v>3.206488202</v>
      </c>
      <c r="I34" s="72"/>
      <c r="J34" s="89"/>
      <c r="K34" s="95">
        <f t="shared" si="0"/>
        <v>669.913262601</v>
      </c>
      <c r="L34" s="95">
        <v>20.839119183</v>
      </c>
    </row>
    <row r="35" spans="2:12" ht="12.75">
      <c r="B35" s="12">
        <v>31</v>
      </c>
      <c r="C35" s="13" t="s">
        <v>64</v>
      </c>
      <c r="D35" s="106">
        <v>0</v>
      </c>
      <c r="E35" s="107">
        <v>0.62031088</v>
      </c>
      <c r="F35" s="107">
        <v>1.71939658</v>
      </c>
      <c r="G35" s="107">
        <v>0.334909032</v>
      </c>
      <c r="H35" s="107">
        <v>0.014591448000000002</v>
      </c>
      <c r="I35" s="72"/>
      <c r="J35" s="89"/>
      <c r="K35" s="95">
        <f t="shared" si="0"/>
        <v>2.68920794</v>
      </c>
      <c r="L35" s="96">
        <v>0</v>
      </c>
    </row>
    <row r="36" spans="2:12" ht="12.75">
      <c r="B36" s="12">
        <v>32</v>
      </c>
      <c r="C36" s="14" t="s">
        <v>65</v>
      </c>
      <c r="D36" s="107">
        <v>130.111812462</v>
      </c>
      <c r="E36" s="107">
        <v>535.023841209</v>
      </c>
      <c r="F36" s="107">
        <v>636.819197282</v>
      </c>
      <c r="G36" s="107">
        <v>36.352282003</v>
      </c>
      <c r="H36" s="107">
        <v>10.633647188</v>
      </c>
      <c r="I36" s="72"/>
      <c r="J36" s="89"/>
      <c r="K36" s="95">
        <f t="shared" si="0"/>
        <v>1348.940780144</v>
      </c>
      <c r="L36" s="95">
        <v>63.508728856</v>
      </c>
    </row>
    <row r="37" spans="2:12" ht="12.75">
      <c r="B37" s="12">
        <v>33</v>
      </c>
      <c r="C37" s="14" t="s">
        <v>178</v>
      </c>
      <c r="D37" s="107">
        <v>0.47415829800000003</v>
      </c>
      <c r="E37" s="107">
        <v>5.394935065</v>
      </c>
      <c r="F37" s="107">
        <v>23.367594861</v>
      </c>
      <c r="G37" s="107">
        <v>1.209779608</v>
      </c>
      <c r="H37" s="107">
        <v>0.111161346</v>
      </c>
      <c r="I37" s="72"/>
      <c r="J37" s="89"/>
      <c r="K37" s="95">
        <f t="shared" si="0"/>
        <v>30.557629178000003</v>
      </c>
      <c r="L37" s="95">
        <v>0.9086170269999999</v>
      </c>
    </row>
    <row r="38" spans="2:12" ht="12.75">
      <c r="B38" s="12">
        <v>34</v>
      </c>
      <c r="C38" s="14" t="s">
        <v>66</v>
      </c>
      <c r="D38" s="107">
        <v>0.0058389800000000006</v>
      </c>
      <c r="E38" s="107">
        <v>0.08483234399999999</v>
      </c>
      <c r="F38" s="107">
        <v>1.004673949</v>
      </c>
      <c r="G38" s="106">
        <v>0</v>
      </c>
      <c r="H38" s="107">
        <v>0.005701612</v>
      </c>
      <c r="I38" s="72"/>
      <c r="J38" s="89"/>
      <c r="K38" s="95">
        <f t="shared" si="0"/>
        <v>1.101046885</v>
      </c>
      <c r="L38" s="96">
        <v>0.010978343</v>
      </c>
    </row>
    <row r="39" spans="2:12" ht="12.75">
      <c r="B39" s="12">
        <v>35</v>
      </c>
      <c r="C39" s="14" t="s">
        <v>67</v>
      </c>
      <c r="D39" s="107">
        <v>26.366929949</v>
      </c>
      <c r="E39" s="107">
        <v>446.602133683</v>
      </c>
      <c r="F39" s="107">
        <v>561.356048781</v>
      </c>
      <c r="G39" s="107">
        <v>42.260774868</v>
      </c>
      <c r="H39" s="107">
        <v>5.938651772999999</v>
      </c>
      <c r="I39" s="72"/>
      <c r="J39" s="89"/>
      <c r="K39" s="95">
        <f t="shared" si="0"/>
        <v>1082.524539054</v>
      </c>
      <c r="L39" s="95">
        <v>67.18834344199999</v>
      </c>
    </row>
    <row r="40" spans="2:12" ht="12.75">
      <c r="B40" s="12">
        <v>36</v>
      </c>
      <c r="C40" s="14" t="s">
        <v>68</v>
      </c>
      <c r="D40" s="107">
        <v>1.1211537029999998</v>
      </c>
      <c r="E40" s="107">
        <v>30.393274451999996</v>
      </c>
      <c r="F40" s="107">
        <v>44.890332212000004</v>
      </c>
      <c r="G40" s="107">
        <v>2.0568993329999996</v>
      </c>
      <c r="H40" s="107">
        <v>0.324772157</v>
      </c>
      <c r="I40" s="72"/>
      <c r="J40" s="89"/>
      <c r="K40" s="95">
        <f t="shared" si="0"/>
        <v>78.786431857</v>
      </c>
      <c r="L40" s="95">
        <v>7.419209187000001</v>
      </c>
    </row>
    <row r="41" spans="2:12" ht="12.75">
      <c r="B41" s="12">
        <v>37</v>
      </c>
      <c r="C41" s="14" t="s">
        <v>69</v>
      </c>
      <c r="D41" s="107">
        <v>244.811258538</v>
      </c>
      <c r="E41" s="107">
        <v>852.911186184</v>
      </c>
      <c r="F41" s="107">
        <v>844.562258479</v>
      </c>
      <c r="G41" s="107">
        <v>45.403062454</v>
      </c>
      <c r="H41" s="107">
        <v>13.569557471000001</v>
      </c>
      <c r="I41" s="72"/>
      <c r="J41" s="89"/>
      <c r="K41" s="95">
        <f t="shared" si="0"/>
        <v>2001.257323126</v>
      </c>
      <c r="L41" s="95">
        <v>96.100343751</v>
      </c>
    </row>
    <row r="42" spans="2:12" ht="15">
      <c r="B42" s="15" t="s">
        <v>11</v>
      </c>
      <c r="C42" s="90"/>
      <c r="D42" s="89">
        <f>SUM(D5:D41)</f>
        <v>4620.668855725001</v>
      </c>
      <c r="E42" s="89">
        <f aca="true" t="shared" si="1" ref="E42:L42">SUM(E5:E41)</f>
        <v>16045.459934088</v>
      </c>
      <c r="F42" s="89">
        <f t="shared" si="1"/>
        <v>15301.767869448</v>
      </c>
      <c r="G42" s="89">
        <f t="shared" si="1"/>
        <v>902.334183208</v>
      </c>
      <c r="H42" s="89">
        <f t="shared" si="1"/>
        <v>427.908349484</v>
      </c>
      <c r="I42" s="89">
        <f t="shared" si="1"/>
        <v>0</v>
      </c>
      <c r="J42" s="89">
        <f t="shared" si="1"/>
        <v>0</v>
      </c>
      <c r="K42" s="89">
        <f t="shared" si="1"/>
        <v>37298.13919195301</v>
      </c>
      <c r="L42" s="89">
        <f t="shared" si="1"/>
        <v>1084.0020854519998</v>
      </c>
    </row>
    <row r="43" spans="2:6" ht="12.75">
      <c r="B43" t="s">
        <v>85</v>
      </c>
      <c r="F43" s="104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suryaamba1</cp:lastModifiedBy>
  <cp:lastPrinted>2014-03-24T10:58:12Z</cp:lastPrinted>
  <dcterms:created xsi:type="dcterms:W3CDTF">2014-01-06T04:43:23Z</dcterms:created>
  <dcterms:modified xsi:type="dcterms:W3CDTF">2015-12-07T05:46:31Z</dcterms:modified>
  <cp:category/>
  <cp:version/>
  <cp:contentType/>
  <cp:contentStatus/>
</cp:coreProperties>
</file>