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<sst xmlns="http://schemas.openxmlformats.org/spreadsheetml/2006/main" count="214" uniqueCount="180">
  <si>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</si>
  <si>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</si>
  <si>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</si>
  <si>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</si>
  <si>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</si>
  <si>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</si>
  <si>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</si>
  <si>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</si>
  <si>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</si>
  <si>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</si>
  <si>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</si>
  <si>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</si>
  <si>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</si>
  <si>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</si>
  <si>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</si>
  <si>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</si>
  <si>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</si>
  <si>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</si>
  <si>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</si>
  <si>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</si>
  <si>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</si>
  <si>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</si>
  <si>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</si>
  <si>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</si>
  <si>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</si>
  <si>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</si>
  <si>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</si>
  <si>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</si>
  <si>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</si>
  <si>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</si>
  <si>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</si>
  <si>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</si>
  <si>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</si>
  <si>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</si>
  <si>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</si>
  <si>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</si>
  <si>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</si>
  <si>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</si>
  <si>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</si>
  <si>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</si>
  <si>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</si>
  <si>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</si>
  <si>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</si>
  <si>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</si>
  <si>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</si>
  <si>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</si>
  <si>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</si>
  <si>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</si>
  <si>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</si>
  <si>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</si>
  <si>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</si>
  <si>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</si>
  <si>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</si>
  <si>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</si>
  <si>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</si>
  <si>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</si>
  <si>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</si>
  <si>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</si>
  <si>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</si>
  <si>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</si>
  <si>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</si>
  <si>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</si>
  <si>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</si>
  <si>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</si>
  <si>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</si>
  <si>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</si>
  <si>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</si>
  <si>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</si>
  <si>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</si>
  <si>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</si>
  <si>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</si>
  <si>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</si>
  <si>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</si>
  <si>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</si>
  <si>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</si>
  <si>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</si>
  <si>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</si>
  <si>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</si>
  <si>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</si>
  <si>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</si>
  <si>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</si>
  <si>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</si>
  <si>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</si>
  <si>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</si>
  <si>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</si>
  <si>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</si>
  <si>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</si>
  <si>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</si>
  <si>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</si>
  <si>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</si>
  <si>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</si>
  <si>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</si>
  <si>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</si>
  <si>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</si>
  <si>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</si>
  <si>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</si>
  <si>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</si>
  <si>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</si>
  <si>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</si>
  <si>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</si>
  <si>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</si>
  <si>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</si>
  <si>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</si>
  <si>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</si>
  <si>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</si>
  <si>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</si>
  <si>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FMP - Series 192 - 36M</t>
  </si>
  <si>
    <t>FMP - Series 195 - 36M</t>
  </si>
  <si>
    <t>FMP - Series 196 - 37M</t>
  </si>
  <si>
    <t>FMP - Series 204 - 37M</t>
  </si>
  <si>
    <t>FMP - Series 205 - 37M</t>
  </si>
  <si>
    <t>FMP - Series 209 - 37M</t>
  </si>
  <si>
    <t>FMP - Series 210 - 36M</t>
  </si>
  <si>
    <t>FMP - Series 211 - 38M</t>
  </si>
  <si>
    <t>FMP - Series 217 - 40M</t>
  </si>
  <si>
    <t>FMP - Series 218 - 40M</t>
  </si>
  <si>
    <t>FMP - Series 219 - 40M</t>
  </si>
  <si>
    <t>FMP - Series 220 - 40M</t>
  </si>
  <si>
    <t>FMP - Series 221 - 40M</t>
  </si>
  <si>
    <t>FMP - Series 223 - 39M</t>
  </si>
  <si>
    <t>FMP - Series 224 - 39M</t>
  </si>
  <si>
    <t>FMP - Series 226-39M</t>
  </si>
  <si>
    <t>FMP - Series 227 - 39M</t>
  </si>
  <si>
    <t>FMP - Series 230-9M</t>
  </si>
  <si>
    <t>FMP - Series 232-36M</t>
  </si>
  <si>
    <t>FMP - Series 233-36M</t>
  </si>
  <si>
    <t>FMP - Series 235-36M</t>
  </si>
  <si>
    <t>FMP - Series 236-36M</t>
  </si>
  <si>
    <t>FMP - Series 237-36M</t>
  </si>
  <si>
    <t>FMP - Series 238-36M</t>
  </si>
  <si>
    <t>FMP - Series 239-36M</t>
  </si>
  <si>
    <t>DSP DAF - S44 - 39M</t>
  </si>
  <si>
    <t>DSP DAF - S45 - 38M</t>
  </si>
  <si>
    <t>DSP DAF - S49 - 42M</t>
  </si>
  <si>
    <t>DSP DAF - S46 - 36M</t>
  </si>
  <si>
    <t>FMP - Series 241-36M</t>
  </si>
  <si>
    <t>FMP - Series 242-3M</t>
  </si>
  <si>
    <t>FMP - Series 243-36M</t>
  </si>
  <si>
    <t>FMP - Series 244-36M</t>
  </si>
  <si>
    <t>DSP Banking and PSU Debt Fund</t>
  </si>
  <si>
    <t>DSP Bond Fund</t>
  </si>
  <si>
    <t>DSP Credit Risk Fund</t>
  </si>
  <si>
    <t>DSP Low Duration Fund</t>
  </si>
  <si>
    <t>DSP Ultra Short Fund</t>
  </si>
  <si>
    <t>DSP Regular Savings Fund</t>
  </si>
  <si>
    <t>DSP Short Term Fund</t>
  </si>
  <si>
    <t>DSP Strategic Bond Fund</t>
  </si>
  <si>
    <t>DSP 3 Years Close Ended Equity Fund</t>
  </si>
  <si>
    <t>DSP A.C.E. Fund - S 1</t>
  </si>
  <si>
    <t>DSP A.C.E. Fund - S2</t>
  </si>
  <si>
    <t>DSP Arbitrage Fund</t>
  </si>
  <si>
    <t>DSP Dynamic Asset Allocation Fund</t>
  </si>
  <si>
    <t>DSP Equal Nifty 50 Fund</t>
  </si>
  <si>
    <t>DSP Equity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</si>
  <si>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</si>
  <si>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</si>
  <si>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</si>
  <si>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</si>
  <si>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</si>
  <si>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</si>
  <si>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</si>
  <si>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</si>
  <si>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</si>
  <si>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</si>
  <si>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</si>
  <si>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</si>
  <si>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</si>
  <si>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</si>
  <si>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LIQUIDITY FUND</t>
  </si>
  <si>
    <t>DSP Savings FUND</t>
  </si>
  <si>
    <t>DSP GOVT SEC FUND</t>
  </si>
  <si>
    <t>DSP 10Y G-Sec Fund</t>
  </si>
  <si>
    <t>DSP TAX SAVER FUND</t>
  </si>
  <si>
    <t>DSP Equity &amp; Bond Fund</t>
  </si>
  <si>
    <t>DSP Liquid ETF</t>
  </si>
  <si>
    <t>DSP Mutual Fund (All figures in Rs. Crore)</t>
  </si>
  <si>
    <t>DSP Corporate Bond Fund</t>
  </si>
  <si>
    <t>Healthcare Fund</t>
  </si>
  <si>
    <t>DSP Mutual Fund: Average Assets Under Management (AAUM) as on 30.11.2018 (All figures in Rs. Crore)</t>
  </si>
  <si>
    <t>Table showing State wise /Union Territory wise contribution to AAUM of category of schemes as on 30.11.2018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</si>
</sst>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0" fillId="0" borderId="20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9" fillId="0" borderId="10" xfId="42" applyFont="1" applyBorder="1" applyAlignment="1">
      <alignment horizontal="right"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7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171" fontId="1" fillId="33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171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71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171" fontId="1" fillId="33" borderId="14" xfId="42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171" fontId="0" fillId="0" borderId="16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2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171" fontId="0" fillId="0" borderId="20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5" xfId="56" applyNumberFormat="1" applyFont="1" applyFill="1" applyBorder="1" applyAlignment="1">
      <alignment horizontal="center" vertical="top" wrapText="1"/>
      <protection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vertical="center" wrapText="1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171" fontId="0" fillId="0" borderId="31" xfId="42" applyFont="1" applyBorder="1" applyAlignment="1">
      <alignment horizontal="center"/>
    </xf>
    <xf numFmtId="171" fontId="0" fillId="0" borderId="32" xfId="42" applyFont="1" applyBorder="1" applyAlignment="1">
      <alignment horizontal="center"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49" fontId="44" fillId="0" borderId="36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9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2" bestFit="1" customWidth="1"/>
    <col min="2" max="2" width="47.8515625" style="2" customWidth="1"/>
    <col min="3" max="3" width="5.28125" style="2" bestFit="1" customWidth="1"/>
    <col min="4" max="4" width="9.57421875" style="35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5" bestFit="1" customWidth="1"/>
    <col min="15" max="17" width="5.28125" style="2" bestFit="1" customWidth="1"/>
    <col min="18" max="19" width="8.00390625" style="2" customWidth="1"/>
    <col min="20" max="20" width="7.00390625" style="2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6.00390625" style="2" customWidth="1"/>
    <col min="29" max="29" width="8.00390625" style="2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7" width="5.28125" style="2" bestFit="1" customWidth="1"/>
    <col min="48" max="49" width="10.57421875" style="2" customWidth="1"/>
    <col min="50" max="50" width="8.00390625" style="2" customWidth="1"/>
    <col min="51" max="51" width="5.8515625" style="2" customWidth="1"/>
    <col min="52" max="52" width="10.57421875" style="2" customWidth="1"/>
    <col min="53" max="53" width="5.28125" style="2" bestFit="1" customWidth="1"/>
    <col min="54" max="54" width="5.28125" style="35" bestFit="1" customWidth="1"/>
    <col min="55" max="57" width="5.28125" style="2" bestFit="1" customWidth="1"/>
    <col min="58" max="58" width="9.57421875" style="2" customWidth="1"/>
    <col min="59" max="59" width="8.00390625" style="35" customWidth="1"/>
    <col min="60" max="60" width="8.00390625" style="2" customWidth="1"/>
    <col min="61" max="61" width="5.28125" style="2" bestFit="1" customWidth="1"/>
    <col min="62" max="62" width="9.57421875" style="2" bestFit="1" customWidth="1"/>
    <col min="63" max="63" width="10.57421875" style="31" customWidth="1"/>
    <col min="64" max="64" width="10.57421875" style="2" bestFit="1" customWidth="1"/>
    <col min="65" max="65" width="10.28125" style="2" bestFit="1" customWidth="1"/>
    <col min="66" max="16384" width="9.140625" style="2" customWidth="1"/>
  </cols>
  <sheetData>
    <row r="1" spans="1:255" s="1" customFormat="1" ht="19.5" thickBot="1">
      <c r="A1" s="115" t="s">
        <v>66</v>
      </c>
      <c r="B1" s="139" t="s">
        <v>28</v>
      </c>
      <c r="C1" s="125" t="s">
        <v>178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6" customFormat="1" ht="18.75" customHeight="1" thickBot="1">
      <c r="A2" s="116"/>
      <c r="B2" s="140"/>
      <c r="C2" s="144" t="s">
        <v>27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6"/>
      <c r="W2" s="144" t="s">
        <v>25</v>
      </c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6"/>
      <c r="AQ2" s="144" t="s">
        <v>26</v>
      </c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6"/>
      <c r="BK2" s="131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7" customFormat="1" ht="18.75" thickBot="1">
      <c r="A3" s="116"/>
      <c r="B3" s="140"/>
      <c r="C3" s="128" t="s">
        <v>102</v>
      </c>
      <c r="D3" s="129"/>
      <c r="E3" s="129"/>
      <c r="F3" s="129"/>
      <c r="G3" s="129"/>
      <c r="H3" s="129"/>
      <c r="I3" s="129"/>
      <c r="J3" s="129"/>
      <c r="K3" s="129"/>
      <c r="L3" s="130"/>
      <c r="M3" s="128" t="s">
        <v>103</v>
      </c>
      <c r="N3" s="129"/>
      <c r="O3" s="129"/>
      <c r="P3" s="129"/>
      <c r="Q3" s="129"/>
      <c r="R3" s="129"/>
      <c r="S3" s="129"/>
      <c r="T3" s="129"/>
      <c r="U3" s="129"/>
      <c r="V3" s="130"/>
      <c r="W3" s="128" t="s">
        <v>102</v>
      </c>
      <c r="X3" s="129"/>
      <c r="Y3" s="129"/>
      <c r="Z3" s="129"/>
      <c r="AA3" s="129"/>
      <c r="AB3" s="129"/>
      <c r="AC3" s="129"/>
      <c r="AD3" s="129"/>
      <c r="AE3" s="129"/>
      <c r="AF3" s="130"/>
      <c r="AG3" s="128" t="s">
        <v>103</v>
      </c>
      <c r="AH3" s="129"/>
      <c r="AI3" s="129"/>
      <c r="AJ3" s="129"/>
      <c r="AK3" s="129"/>
      <c r="AL3" s="129"/>
      <c r="AM3" s="129"/>
      <c r="AN3" s="129"/>
      <c r="AO3" s="129"/>
      <c r="AP3" s="130"/>
      <c r="AQ3" s="128" t="s">
        <v>102</v>
      </c>
      <c r="AR3" s="129"/>
      <c r="AS3" s="129"/>
      <c r="AT3" s="129"/>
      <c r="AU3" s="129"/>
      <c r="AV3" s="129"/>
      <c r="AW3" s="129"/>
      <c r="AX3" s="129"/>
      <c r="AY3" s="129"/>
      <c r="AZ3" s="130"/>
      <c r="BA3" s="128" t="s">
        <v>103</v>
      </c>
      <c r="BB3" s="129"/>
      <c r="BC3" s="129"/>
      <c r="BD3" s="129"/>
      <c r="BE3" s="129"/>
      <c r="BF3" s="129"/>
      <c r="BG3" s="129"/>
      <c r="BH3" s="129"/>
      <c r="BI3" s="129"/>
      <c r="BJ3" s="130"/>
      <c r="BK3" s="13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7" customFormat="1" ht="18">
      <c r="A4" s="116"/>
      <c r="B4" s="140"/>
      <c r="C4" s="147" t="s">
        <v>29</v>
      </c>
      <c r="D4" s="148"/>
      <c r="E4" s="148"/>
      <c r="F4" s="148"/>
      <c r="G4" s="149"/>
      <c r="H4" s="136" t="s">
        <v>30</v>
      </c>
      <c r="I4" s="137"/>
      <c r="J4" s="137"/>
      <c r="K4" s="137"/>
      <c r="L4" s="138"/>
      <c r="M4" s="147" t="s">
        <v>29</v>
      </c>
      <c r="N4" s="148"/>
      <c r="O4" s="148"/>
      <c r="P4" s="148"/>
      <c r="Q4" s="149"/>
      <c r="R4" s="136" t="s">
        <v>30</v>
      </c>
      <c r="S4" s="137"/>
      <c r="T4" s="137"/>
      <c r="U4" s="137"/>
      <c r="V4" s="138"/>
      <c r="W4" s="147" t="s">
        <v>29</v>
      </c>
      <c r="X4" s="148"/>
      <c r="Y4" s="148"/>
      <c r="Z4" s="148"/>
      <c r="AA4" s="149"/>
      <c r="AB4" s="136" t="s">
        <v>30</v>
      </c>
      <c r="AC4" s="137"/>
      <c r="AD4" s="137"/>
      <c r="AE4" s="137"/>
      <c r="AF4" s="138"/>
      <c r="AG4" s="147" t="s">
        <v>29</v>
      </c>
      <c r="AH4" s="148"/>
      <c r="AI4" s="148"/>
      <c r="AJ4" s="148"/>
      <c r="AK4" s="149"/>
      <c r="AL4" s="136" t="s">
        <v>30</v>
      </c>
      <c r="AM4" s="137"/>
      <c r="AN4" s="137"/>
      <c r="AO4" s="137"/>
      <c r="AP4" s="138"/>
      <c r="AQ4" s="147" t="s">
        <v>29</v>
      </c>
      <c r="AR4" s="148"/>
      <c r="AS4" s="148"/>
      <c r="AT4" s="148"/>
      <c r="AU4" s="149"/>
      <c r="AV4" s="136" t="s">
        <v>30</v>
      </c>
      <c r="AW4" s="137"/>
      <c r="AX4" s="137"/>
      <c r="AY4" s="137"/>
      <c r="AZ4" s="138"/>
      <c r="BA4" s="147" t="s">
        <v>29</v>
      </c>
      <c r="BB4" s="148"/>
      <c r="BC4" s="148"/>
      <c r="BD4" s="148"/>
      <c r="BE4" s="149"/>
      <c r="BF4" s="136" t="s">
        <v>30</v>
      </c>
      <c r="BG4" s="137"/>
      <c r="BH4" s="137"/>
      <c r="BI4" s="137"/>
      <c r="BJ4" s="138"/>
      <c r="BK4" s="13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5" customFormat="1" ht="15" customHeight="1">
      <c r="A5" s="116"/>
      <c r="B5" s="140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3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63" ht="12.75">
      <c r="A6" s="11" t="s">
        <v>0</v>
      </c>
      <c r="B6" s="17" t="s">
        <v>6</v>
      </c>
      <c r="C6" s="141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3"/>
    </row>
    <row r="7" spans="1:63" ht="12.75">
      <c r="A7" s="11" t="s">
        <v>67</v>
      </c>
      <c r="B7" s="18" t="s">
        <v>12</v>
      </c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3"/>
    </row>
    <row r="8" spans="1:63" ht="12.75">
      <c r="A8" s="11"/>
      <c r="B8" s="47" t="s">
        <v>168</v>
      </c>
      <c r="C8" s="45">
        <v>0</v>
      </c>
      <c r="D8" s="53">
        <v>616.942389638</v>
      </c>
      <c r="E8" s="45">
        <v>0</v>
      </c>
      <c r="F8" s="45">
        <v>0</v>
      </c>
      <c r="G8" s="45">
        <v>0</v>
      </c>
      <c r="H8" s="45">
        <v>91.81738708399999</v>
      </c>
      <c r="I8" s="45">
        <v>7266.35171250251</v>
      </c>
      <c r="J8" s="45">
        <v>1358.6390714670001</v>
      </c>
      <c r="K8" s="45">
        <v>0</v>
      </c>
      <c r="L8" s="45">
        <v>894.2723300929999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31.901701676</v>
      </c>
      <c r="S8" s="45">
        <v>150.00112803</v>
      </c>
      <c r="T8" s="45">
        <v>72.528587191</v>
      </c>
      <c r="U8" s="45">
        <v>0</v>
      </c>
      <c r="V8" s="45">
        <v>44.161112242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0.056466406999999996</v>
      </c>
      <c r="AC8" s="45">
        <v>57.93238624600001</v>
      </c>
      <c r="AD8" s="45">
        <v>0</v>
      </c>
      <c r="AE8" s="45">
        <v>0</v>
      </c>
      <c r="AF8" s="45">
        <v>0.25216534300000004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0.081350086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0.733384033</v>
      </c>
      <c r="AS8" s="45">
        <v>0</v>
      </c>
      <c r="AT8" s="45">
        <v>0</v>
      </c>
      <c r="AU8" s="45">
        <v>0</v>
      </c>
      <c r="AV8" s="45">
        <v>96.39321880099999</v>
      </c>
      <c r="AW8" s="45">
        <v>2747.793672645</v>
      </c>
      <c r="AX8" s="45">
        <v>232.28860135600002</v>
      </c>
      <c r="AY8" s="45">
        <v>0</v>
      </c>
      <c r="AZ8" s="45">
        <v>587.093619891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29.114864952</v>
      </c>
      <c r="BG8" s="53">
        <v>48.014367009</v>
      </c>
      <c r="BH8" s="45">
        <v>3.460194782</v>
      </c>
      <c r="BI8" s="45">
        <v>0</v>
      </c>
      <c r="BJ8" s="45">
        <v>46.50500209</v>
      </c>
      <c r="BK8" s="88">
        <v>14376.334713564509</v>
      </c>
    </row>
    <row r="9" spans="1:63" ht="12.75">
      <c r="A9" s="11"/>
      <c r="B9" s="47" t="s">
        <v>169</v>
      </c>
      <c r="C9" s="45">
        <v>0</v>
      </c>
      <c r="D9" s="53">
        <v>69.339137577</v>
      </c>
      <c r="E9" s="45">
        <v>0</v>
      </c>
      <c r="F9" s="45">
        <v>0</v>
      </c>
      <c r="G9" s="54">
        <v>0</v>
      </c>
      <c r="H9" s="55">
        <v>15.549793642000001</v>
      </c>
      <c r="I9" s="45">
        <v>164.148878428</v>
      </c>
      <c r="J9" s="45">
        <v>50.685727867999994</v>
      </c>
      <c r="K9" s="56">
        <v>0</v>
      </c>
      <c r="L9" s="54">
        <v>44.37274004700001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3.6314502990000004</v>
      </c>
      <c r="S9" s="45">
        <v>9.225081686000001</v>
      </c>
      <c r="T9" s="45">
        <v>7.075838552</v>
      </c>
      <c r="U9" s="45">
        <v>0</v>
      </c>
      <c r="V9" s="54">
        <v>2.571729126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5.5569052679999995</v>
      </c>
      <c r="AW9" s="45">
        <v>161.574283269</v>
      </c>
      <c r="AX9" s="45">
        <v>0</v>
      </c>
      <c r="AY9" s="56">
        <v>0</v>
      </c>
      <c r="AZ9" s="54">
        <v>26.327935834999998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1.9219768890000002</v>
      </c>
      <c r="BG9" s="53">
        <v>11.991929163</v>
      </c>
      <c r="BH9" s="45">
        <v>0</v>
      </c>
      <c r="BI9" s="45">
        <v>0</v>
      </c>
      <c r="BJ9" s="45">
        <v>4.387947554</v>
      </c>
      <c r="BK9" s="88">
        <v>578.3613552029999</v>
      </c>
    </row>
    <row r="10" spans="1:65" ht="12.75">
      <c r="A10" s="36"/>
      <c r="B10" s="37" t="s">
        <v>76</v>
      </c>
      <c r="C10" s="89">
        <f>SUM(C8:C9)</f>
        <v>0</v>
      </c>
      <c r="D10" s="89">
        <f aca="true" t="shared" si="0" ref="D10:BJ10">SUM(D8:D9)</f>
        <v>686.281527215</v>
      </c>
      <c r="E10" s="89">
        <f t="shared" si="0"/>
        <v>0</v>
      </c>
      <c r="F10" s="89">
        <f t="shared" si="0"/>
        <v>0</v>
      </c>
      <c r="G10" s="89">
        <f t="shared" si="0"/>
        <v>0</v>
      </c>
      <c r="H10" s="89">
        <f t="shared" si="0"/>
        <v>107.36718072599999</v>
      </c>
      <c r="I10" s="89">
        <f t="shared" si="0"/>
        <v>7430.50059093051</v>
      </c>
      <c r="J10" s="89">
        <f t="shared" si="0"/>
        <v>1409.324799335</v>
      </c>
      <c r="K10" s="89">
        <f t="shared" si="0"/>
        <v>0</v>
      </c>
      <c r="L10" s="89">
        <f t="shared" si="0"/>
        <v>938.6450701399999</v>
      </c>
      <c r="M10" s="89">
        <f t="shared" si="0"/>
        <v>0</v>
      </c>
      <c r="N10" s="89">
        <f t="shared" si="0"/>
        <v>0</v>
      </c>
      <c r="O10" s="89">
        <f t="shared" si="0"/>
        <v>0</v>
      </c>
      <c r="P10" s="89">
        <f t="shared" si="0"/>
        <v>0</v>
      </c>
      <c r="Q10" s="89">
        <f t="shared" si="0"/>
        <v>0</v>
      </c>
      <c r="R10" s="89">
        <f t="shared" si="0"/>
        <v>35.533151974999996</v>
      </c>
      <c r="S10" s="89">
        <f t="shared" si="0"/>
        <v>159.226209716</v>
      </c>
      <c r="T10" s="89">
        <f t="shared" si="0"/>
        <v>79.604425743</v>
      </c>
      <c r="U10" s="89">
        <f t="shared" si="0"/>
        <v>0</v>
      </c>
      <c r="V10" s="89">
        <f t="shared" si="0"/>
        <v>46.732841368</v>
      </c>
      <c r="W10" s="89">
        <f t="shared" si="0"/>
        <v>0</v>
      </c>
      <c r="X10" s="89">
        <f t="shared" si="0"/>
        <v>0</v>
      </c>
      <c r="Y10" s="89">
        <f t="shared" si="0"/>
        <v>0</v>
      </c>
      <c r="Z10" s="89">
        <f t="shared" si="0"/>
        <v>0</v>
      </c>
      <c r="AA10" s="89">
        <f t="shared" si="0"/>
        <v>0</v>
      </c>
      <c r="AB10" s="89">
        <f t="shared" si="0"/>
        <v>0.056466406999999996</v>
      </c>
      <c r="AC10" s="89">
        <f t="shared" si="0"/>
        <v>57.93238624600001</v>
      </c>
      <c r="AD10" s="89">
        <f t="shared" si="0"/>
        <v>0</v>
      </c>
      <c r="AE10" s="89">
        <f t="shared" si="0"/>
        <v>0</v>
      </c>
      <c r="AF10" s="89">
        <f t="shared" si="0"/>
        <v>0.25216534300000004</v>
      </c>
      <c r="AG10" s="89">
        <f t="shared" si="0"/>
        <v>0</v>
      </c>
      <c r="AH10" s="89">
        <f t="shared" si="0"/>
        <v>0</v>
      </c>
      <c r="AI10" s="89">
        <f t="shared" si="0"/>
        <v>0</v>
      </c>
      <c r="AJ10" s="89">
        <f t="shared" si="0"/>
        <v>0</v>
      </c>
      <c r="AK10" s="89">
        <f t="shared" si="0"/>
        <v>0</v>
      </c>
      <c r="AL10" s="89">
        <f t="shared" si="0"/>
        <v>0.081350086</v>
      </c>
      <c r="AM10" s="89">
        <f t="shared" si="0"/>
        <v>0</v>
      </c>
      <c r="AN10" s="89">
        <f t="shared" si="0"/>
        <v>0</v>
      </c>
      <c r="AO10" s="89">
        <f t="shared" si="0"/>
        <v>0</v>
      </c>
      <c r="AP10" s="89">
        <f t="shared" si="0"/>
        <v>0</v>
      </c>
      <c r="AQ10" s="89">
        <f t="shared" si="0"/>
        <v>0</v>
      </c>
      <c r="AR10" s="89">
        <f t="shared" si="0"/>
        <v>0.733384033</v>
      </c>
      <c r="AS10" s="89">
        <f t="shared" si="0"/>
        <v>0</v>
      </c>
      <c r="AT10" s="89">
        <f t="shared" si="0"/>
        <v>0</v>
      </c>
      <c r="AU10" s="89">
        <f t="shared" si="0"/>
        <v>0</v>
      </c>
      <c r="AV10" s="89">
        <f t="shared" si="0"/>
        <v>101.95012406899998</v>
      </c>
      <c r="AW10" s="89">
        <f t="shared" si="0"/>
        <v>2909.3679559139996</v>
      </c>
      <c r="AX10" s="89">
        <f t="shared" si="0"/>
        <v>232.28860135600002</v>
      </c>
      <c r="AY10" s="89">
        <f t="shared" si="0"/>
        <v>0</v>
      </c>
      <c r="AZ10" s="89">
        <f t="shared" si="0"/>
        <v>613.421555726</v>
      </c>
      <c r="BA10" s="89">
        <f t="shared" si="0"/>
        <v>0</v>
      </c>
      <c r="BB10" s="89">
        <f t="shared" si="0"/>
        <v>0</v>
      </c>
      <c r="BC10" s="89">
        <f t="shared" si="0"/>
        <v>0</v>
      </c>
      <c r="BD10" s="89">
        <f t="shared" si="0"/>
        <v>0</v>
      </c>
      <c r="BE10" s="89">
        <f t="shared" si="0"/>
        <v>0</v>
      </c>
      <c r="BF10" s="89">
        <f t="shared" si="0"/>
        <v>31.036841841</v>
      </c>
      <c r="BG10" s="89">
        <f t="shared" si="0"/>
        <v>60.006296172</v>
      </c>
      <c r="BH10" s="89">
        <f t="shared" si="0"/>
        <v>3.460194782</v>
      </c>
      <c r="BI10" s="89">
        <f t="shared" si="0"/>
        <v>0</v>
      </c>
      <c r="BJ10" s="89">
        <f t="shared" si="0"/>
        <v>50.892949644</v>
      </c>
      <c r="BK10" s="89">
        <f>SUM(BK8:BK9)</f>
        <v>14954.69606876751</v>
      </c>
      <c r="BL10" s="27"/>
      <c r="BM10" s="105"/>
    </row>
    <row r="11" spans="1:65" ht="12.75">
      <c r="A11" s="11" t="s">
        <v>68</v>
      </c>
      <c r="B11" s="18" t="s">
        <v>3</v>
      </c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4"/>
      <c r="BM11" s="105"/>
    </row>
    <row r="12" spans="1:65" ht="12.75">
      <c r="A12" s="11"/>
      <c r="B12" s="46" t="s">
        <v>170</v>
      </c>
      <c r="C12" s="45">
        <v>0</v>
      </c>
      <c r="D12" s="53">
        <v>94.873646746</v>
      </c>
      <c r="E12" s="45">
        <v>0</v>
      </c>
      <c r="F12" s="45">
        <v>0</v>
      </c>
      <c r="G12" s="54">
        <v>0</v>
      </c>
      <c r="H12" s="55">
        <v>1.289891015</v>
      </c>
      <c r="I12" s="45">
        <v>38.819984765433105</v>
      </c>
      <c r="J12" s="45">
        <v>0</v>
      </c>
      <c r="K12" s="56">
        <v>0</v>
      </c>
      <c r="L12" s="54">
        <v>48.833004673999994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0.28686933200000003</v>
      </c>
      <c r="S12" s="45">
        <v>0</v>
      </c>
      <c r="T12" s="45">
        <v>0</v>
      </c>
      <c r="U12" s="45">
        <v>0</v>
      </c>
      <c r="V12" s="54">
        <v>0.102703333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3.0062E-05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0</v>
      </c>
      <c r="AS12" s="45">
        <v>0</v>
      </c>
      <c r="AT12" s="56">
        <v>0</v>
      </c>
      <c r="AU12" s="54">
        <v>0</v>
      </c>
      <c r="AV12" s="55">
        <v>3.1526787560000002</v>
      </c>
      <c r="AW12" s="45">
        <v>11.273121842</v>
      </c>
      <c r="AX12" s="45">
        <v>2.041309521</v>
      </c>
      <c r="AY12" s="56">
        <v>0</v>
      </c>
      <c r="AZ12" s="54">
        <v>16.756350627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0.531247053</v>
      </c>
      <c r="BG12" s="53">
        <v>0</v>
      </c>
      <c r="BH12" s="45">
        <v>0</v>
      </c>
      <c r="BI12" s="45">
        <v>0</v>
      </c>
      <c r="BJ12" s="45">
        <v>0.267607597</v>
      </c>
      <c r="BK12" s="88">
        <v>218.22844532343305</v>
      </c>
      <c r="BM12" s="105"/>
    </row>
    <row r="13" spans="1:65" ht="12.75">
      <c r="A13" s="11"/>
      <c r="B13" s="47" t="s">
        <v>171</v>
      </c>
      <c r="C13" s="45">
        <v>0</v>
      </c>
      <c r="D13" s="53">
        <v>8.336438231999999</v>
      </c>
      <c r="E13" s="45">
        <v>0</v>
      </c>
      <c r="F13" s="45">
        <v>0</v>
      </c>
      <c r="G13" s="54">
        <v>0</v>
      </c>
      <c r="H13" s="55">
        <v>2.5454793949999996</v>
      </c>
      <c r="I13" s="45">
        <v>0</v>
      </c>
      <c r="J13" s="45">
        <v>0</v>
      </c>
      <c r="K13" s="56">
        <v>0</v>
      </c>
      <c r="L13" s="54">
        <v>0.7545668219999999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0.6294590160000001</v>
      </c>
      <c r="S13" s="45">
        <v>0</v>
      </c>
      <c r="T13" s="45">
        <v>0</v>
      </c>
      <c r="U13" s="45">
        <v>0</v>
      </c>
      <c r="V13" s="54">
        <v>0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0.785812499</v>
      </c>
      <c r="AW13" s="45">
        <v>0.484177737</v>
      </c>
      <c r="AX13" s="45">
        <v>0</v>
      </c>
      <c r="AY13" s="56">
        <v>0</v>
      </c>
      <c r="AZ13" s="54">
        <v>4.908329457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0.061334469999999995</v>
      </c>
      <c r="BG13" s="53">
        <v>0</v>
      </c>
      <c r="BH13" s="45">
        <v>0</v>
      </c>
      <c r="BI13" s="45">
        <v>0</v>
      </c>
      <c r="BJ13" s="45">
        <v>0.000102361</v>
      </c>
      <c r="BK13" s="88">
        <v>18.505699988999996</v>
      </c>
      <c r="BL13" s="27"/>
      <c r="BM13" s="105"/>
    </row>
    <row r="14" spans="1:65" ht="12.75">
      <c r="A14" s="36"/>
      <c r="B14" s="37" t="s">
        <v>77</v>
      </c>
      <c r="C14" s="90">
        <f aca="true" t="shared" si="1" ref="C14:AH14">SUM(C12:C13)</f>
        <v>0</v>
      </c>
      <c r="D14" s="90">
        <f t="shared" si="1"/>
        <v>103.210084978</v>
      </c>
      <c r="E14" s="90">
        <f t="shared" si="1"/>
        <v>0</v>
      </c>
      <c r="F14" s="90">
        <f t="shared" si="1"/>
        <v>0</v>
      </c>
      <c r="G14" s="90">
        <f t="shared" si="1"/>
        <v>0</v>
      </c>
      <c r="H14" s="90">
        <f t="shared" si="1"/>
        <v>3.8353704099999995</v>
      </c>
      <c r="I14" s="90">
        <f t="shared" si="1"/>
        <v>38.819984765433105</v>
      </c>
      <c r="J14" s="90">
        <f t="shared" si="1"/>
        <v>0</v>
      </c>
      <c r="K14" s="90">
        <f t="shared" si="1"/>
        <v>0</v>
      </c>
      <c r="L14" s="90">
        <f t="shared" si="1"/>
        <v>49.587571495999995</v>
      </c>
      <c r="M14" s="90">
        <f t="shared" si="1"/>
        <v>0</v>
      </c>
      <c r="N14" s="90">
        <f t="shared" si="1"/>
        <v>0</v>
      </c>
      <c r="O14" s="90">
        <f t="shared" si="1"/>
        <v>0</v>
      </c>
      <c r="P14" s="90">
        <f t="shared" si="1"/>
        <v>0</v>
      </c>
      <c r="Q14" s="90">
        <f t="shared" si="1"/>
        <v>0</v>
      </c>
      <c r="R14" s="90">
        <f t="shared" si="1"/>
        <v>0.9163283480000002</v>
      </c>
      <c r="S14" s="90">
        <f t="shared" si="1"/>
        <v>0</v>
      </c>
      <c r="T14" s="90">
        <f t="shared" si="1"/>
        <v>0</v>
      </c>
      <c r="U14" s="90">
        <f t="shared" si="1"/>
        <v>0</v>
      </c>
      <c r="V14" s="90">
        <f t="shared" si="1"/>
        <v>0.102703333</v>
      </c>
      <c r="W14" s="90">
        <f t="shared" si="1"/>
        <v>0</v>
      </c>
      <c r="X14" s="90">
        <f t="shared" si="1"/>
        <v>0</v>
      </c>
      <c r="Y14" s="90">
        <f t="shared" si="1"/>
        <v>0</v>
      </c>
      <c r="Z14" s="90">
        <f t="shared" si="1"/>
        <v>0</v>
      </c>
      <c r="AA14" s="90">
        <f t="shared" si="1"/>
        <v>0</v>
      </c>
      <c r="AB14" s="90">
        <f t="shared" si="1"/>
        <v>3.0062E-05</v>
      </c>
      <c r="AC14" s="90">
        <f t="shared" si="1"/>
        <v>0</v>
      </c>
      <c r="AD14" s="90">
        <f t="shared" si="1"/>
        <v>0</v>
      </c>
      <c r="AE14" s="90">
        <f t="shared" si="1"/>
        <v>0</v>
      </c>
      <c r="AF14" s="90">
        <f t="shared" si="1"/>
        <v>0</v>
      </c>
      <c r="AG14" s="90">
        <f t="shared" si="1"/>
        <v>0</v>
      </c>
      <c r="AH14" s="90">
        <f t="shared" si="1"/>
        <v>0</v>
      </c>
      <c r="AI14" s="90">
        <f aca="true" t="shared" si="2" ref="AI14:BJ14">SUM(AI12:AI13)</f>
        <v>0</v>
      </c>
      <c r="AJ14" s="90">
        <f t="shared" si="2"/>
        <v>0</v>
      </c>
      <c r="AK14" s="90">
        <f t="shared" si="2"/>
        <v>0</v>
      </c>
      <c r="AL14" s="90">
        <f t="shared" si="2"/>
        <v>0</v>
      </c>
      <c r="AM14" s="90">
        <f t="shared" si="2"/>
        <v>0</v>
      </c>
      <c r="AN14" s="90">
        <f t="shared" si="2"/>
        <v>0</v>
      </c>
      <c r="AO14" s="90">
        <f t="shared" si="2"/>
        <v>0</v>
      </c>
      <c r="AP14" s="90">
        <f t="shared" si="2"/>
        <v>0</v>
      </c>
      <c r="AQ14" s="90">
        <f t="shared" si="2"/>
        <v>0</v>
      </c>
      <c r="AR14" s="90">
        <f t="shared" si="2"/>
        <v>0</v>
      </c>
      <c r="AS14" s="90">
        <f t="shared" si="2"/>
        <v>0</v>
      </c>
      <c r="AT14" s="90">
        <f t="shared" si="2"/>
        <v>0</v>
      </c>
      <c r="AU14" s="90">
        <f t="shared" si="2"/>
        <v>0</v>
      </c>
      <c r="AV14" s="90">
        <f t="shared" si="2"/>
        <v>3.938491255</v>
      </c>
      <c r="AW14" s="90">
        <f t="shared" si="2"/>
        <v>11.757299579</v>
      </c>
      <c r="AX14" s="90">
        <f t="shared" si="2"/>
        <v>2.041309521</v>
      </c>
      <c r="AY14" s="90">
        <f t="shared" si="2"/>
        <v>0</v>
      </c>
      <c r="AZ14" s="90">
        <f t="shared" si="2"/>
        <v>21.664680084</v>
      </c>
      <c r="BA14" s="90">
        <f t="shared" si="2"/>
        <v>0</v>
      </c>
      <c r="BB14" s="90">
        <f t="shared" si="2"/>
        <v>0</v>
      </c>
      <c r="BC14" s="90">
        <f t="shared" si="2"/>
        <v>0</v>
      </c>
      <c r="BD14" s="90">
        <f t="shared" si="2"/>
        <v>0</v>
      </c>
      <c r="BE14" s="90">
        <f t="shared" si="2"/>
        <v>0</v>
      </c>
      <c r="BF14" s="90">
        <f t="shared" si="2"/>
        <v>0.592581523</v>
      </c>
      <c r="BG14" s="90">
        <f t="shared" si="2"/>
        <v>0</v>
      </c>
      <c r="BH14" s="90">
        <f t="shared" si="2"/>
        <v>0</v>
      </c>
      <c r="BI14" s="90">
        <f t="shared" si="2"/>
        <v>0</v>
      </c>
      <c r="BJ14" s="90">
        <f t="shared" si="2"/>
        <v>0.26770995799999997</v>
      </c>
      <c r="BK14" s="90">
        <f>SUM(BK12:BK13)</f>
        <v>236.73414531243304</v>
      </c>
      <c r="BL14" s="27"/>
      <c r="BM14" s="105"/>
    </row>
    <row r="15" spans="1:65" ht="12.75">
      <c r="A15" s="11" t="s">
        <v>69</v>
      </c>
      <c r="B15" s="18" t="s">
        <v>10</v>
      </c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34"/>
      <c r="BM15" s="105"/>
    </row>
    <row r="16" spans="1:65" ht="12.75">
      <c r="A16" s="93"/>
      <c r="B16" s="3" t="s">
        <v>131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2">
        <v>0.326766654</v>
      </c>
      <c r="I16" s="45">
        <v>0.313632667</v>
      </c>
      <c r="J16" s="45">
        <v>0</v>
      </c>
      <c r="K16" s="45">
        <v>0</v>
      </c>
      <c r="L16" s="54">
        <v>0.47044899900000003</v>
      </c>
      <c r="M16" s="72">
        <v>0</v>
      </c>
      <c r="N16" s="53">
        <v>0</v>
      </c>
      <c r="O16" s="45">
        <v>0</v>
      </c>
      <c r="P16" s="45">
        <v>0</v>
      </c>
      <c r="Q16" s="54">
        <v>0</v>
      </c>
      <c r="R16" s="72">
        <v>0.005018122</v>
      </c>
      <c r="S16" s="45">
        <v>0</v>
      </c>
      <c r="T16" s="45">
        <v>0</v>
      </c>
      <c r="U16" s="45">
        <v>0</v>
      </c>
      <c r="V16" s="54">
        <v>0</v>
      </c>
      <c r="W16" s="72">
        <v>0</v>
      </c>
      <c r="X16" s="45">
        <v>0</v>
      </c>
      <c r="Y16" s="45">
        <v>0</v>
      </c>
      <c r="Z16" s="45">
        <v>0</v>
      </c>
      <c r="AA16" s="54">
        <v>0</v>
      </c>
      <c r="AB16" s="72">
        <v>0</v>
      </c>
      <c r="AC16" s="45">
        <v>0</v>
      </c>
      <c r="AD16" s="45">
        <v>0</v>
      </c>
      <c r="AE16" s="45">
        <v>0</v>
      </c>
      <c r="AF16" s="54">
        <v>0</v>
      </c>
      <c r="AG16" s="72">
        <v>0</v>
      </c>
      <c r="AH16" s="45">
        <v>0</v>
      </c>
      <c r="AI16" s="45">
        <v>0</v>
      </c>
      <c r="AJ16" s="45">
        <v>0</v>
      </c>
      <c r="AK16" s="54">
        <v>0</v>
      </c>
      <c r="AL16" s="72">
        <v>0</v>
      </c>
      <c r="AM16" s="45">
        <v>0</v>
      </c>
      <c r="AN16" s="45">
        <v>0</v>
      </c>
      <c r="AO16" s="45">
        <v>0</v>
      </c>
      <c r="AP16" s="54">
        <v>0</v>
      </c>
      <c r="AQ16" s="72">
        <v>0</v>
      </c>
      <c r="AR16" s="53">
        <v>0</v>
      </c>
      <c r="AS16" s="45">
        <v>0</v>
      </c>
      <c r="AT16" s="45">
        <v>0</v>
      </c>
      <c r="AU16" s="54">
        <v>0</v>
      </c>
      <c r="AV16" s="72">
        <v>8.914964920000001</v>
      </c>
      <c r="AW16" s="45">
        <v>3.246171457</v>
      </c>
      <c r="AX16" s="45">
        <v>0</v>
      </c>
      <c r="AY16" s="45">
        <v>0</v>
      </c>
      <c r="AZ16" s="54">
        <v>36.567595333999996</v>
      </c>
      <c r="BA16" s="72">
        <v>0</v>
      </c>
      <c r="BB16" s="53">
        <v>0</v>
      </c>
      <c r="BC16" s="45">
        <v>0</v>
      </c>
      <c r="BD16" s="45">
        <v>0</v>
      </c>
      <c r="BE16" s="54">
        <v>0</v>
      </c>
      <c r="BF16" s="72">
        <v>1.562108973</v>
      </c>
      <c r="BG16" s="53">
        <v>0.618653</v>
      </c>
      <c r="BH16" s="45">
        <v>0</v>
      </c>
      <c r="BI16" s="45">
        <v>0</v>
      </c>
      <c r="BJ16" s="56">
        <v>3.7793569380000003</v>
      </c>
      <c r="BK16" s="61">
        <v>55.804717063999995</v>
      </c>
      <c r="BL16" s="105"/>
      <c r="BM16" s="105"/>
    </row>
    <row r="17" spans="1:65" ht="12.75">
      <c r="A17" s="93"/>
      <c r="B17" s="3" t="s">
        <v>132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2">
        <v>0.34493047099999996</v>
      </c>
      <c r="I17" s="45">
        <v>0.31592175</v>
      </c>
      <c r="J17" s="45">
        <v>0</v>
      </c>
      <c r="K17" s="45">
        <v>0</v>
      </c>
      <c r="L17" s="54">
        <v>0.3791061</v>
      </c>
      <c r="M17" s="72">
        <v>0</v>
      </c>
      <c r="N17" s="53">
        <v>0</v>
      </c>
      <c r="O17" s="45">
        <v>0</v>
      </c>
      <c r="P17" s="45">
        <v>0</v>
      </c>
      <c r="Q17" s="54">
        <v>0</v>
      </c>
      <c r="R17" s="72">
        <v>0.012636872</v>
      </c>
      <c r="S17" s="45">
        <v>0</v>
      </c>
      <c r="T17" s="45">
        <v>0</v>
      </c>
      <c r="U17" s="45">
        <v>0</v>
      </c>
      <c r="V17" s="54">
        <v>0</v>
      </c>
      <c r="W17" s="72">
        <v>0</v>
      </c>
      <c r="X17" s="45">
        <v>0</v>
      </c>
      <c r="Y17" s="45">
        <v>0</v>
      </c>
      <c r="Z17" s="45">
        <v>0</v>
      </c>
      <c r="AA17" s="54">
        <v>0</v>
      </c>
      <c r="AB17" s="72">
        <v>0</v>
      </c>
      <c r="AC17" s="45">
        <v>0</v>
      </c>
      <c r="AD17" s="45">
        <v>0</v>
      </c>
      <c r="AE17" s="45">
        <v>0</v>
      </c>
      <c r="AF17" s="54">
        <v>0</v>
      </c>
      <c r="AG17" s="72">
        <v>0</v>
      </c>
      <c r="AH17" s="45">
        <v>0</v>
      </c>
      <c r="AI17" s="45">
        <v>0</v>
      </c>
      <c r="AJ17" s="45">
        <v>0</v>
      </c>
      <c r="AK17" s="54">
        <v>0</v>
      </c>
      <c r="AL17" s="72">
        <v>0</v>
      </c>
      <c r="AM17" s="45">
        <v>0</v>
      </c>
      <c r="AN17" s="45">
        <v>0</v>
      </c>
      <c r="AO17" s="45">
        <v>0</v>
      </c>
      <c r="AP17" s="54">
        <v>0</v>
      </c>
      <c r="AQ17" s="72">
        <v>0</v>
      </c>
      <c r="AR17" s="53">
        <v>0</v>
      </c>
      <c r="AS17" s="45">
        <v>0</v>
      </c>
      <c r="AT17" s="45">
        <v>0</v>
      </c>
      <c r="AU17" s="54">
        <v>0</v>
      </c>
      <c r="AV17" s="72">
        <v>10.767409114</v>
      </c>
      <c r="AW17" s="45">
        <v>1.7007839740000001</v>
      </c>
      <c r="AX17" s="45">
        <v>0</v>
      </c>
      <c r="AY17" s="45">
        <v>0</v>
      </c>
      <c r="AZ17" s="54">
        <v>41.339688845999994</v>
      </c>
      <c r="BA17" s="72">
        <v>0</v>
      </c>
      <c r="BB17" s="53">
        <v>0</v>
      </c>
      <c r="BC17" s="45">
        <v>0</v>
      </c>
      <c r="BD17" s="45">
        <v>0</v>
      </c>
      <c r="BE17" s="54">
        <v>0</v>
      </c>
      <c r="BF17" s="72">
        <v>1.448269546</v>
      </c>
      <c r="BG17" s="53">
        <v>0.204284227</v>
      </c>
      <c r="BH17" s="45">
        <v>0</v>
      </c>
      <c r="BI17" s="45">
        <v>0</v>
      </c>
      <c r="BJ17" s="56">
        <v>4.47353649</v>
      </c>
      <c r="BK17" s="61">
        <v>60.98656739</v>
      </c>
      <c r="BL17" s="105"/>
      <c r="BM17" s="105"/>
    </row>
    <row r="18" spans="1:65" ht="12.75">
      <c r="A18" s="93"/>
      <c r="B18" s="3" t="s">
        <v>133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2">
        <v>0.141221811</v>
      </c>
      <c r="I18" s="45">
        <v>0.559410834</v>
      </c>
      <c r="J18" s="45">
        <v>0</v>
      </c>
      <c r="K18" s="45">
        <v>0</v>
      </c>
      <c r="L18" s="54">
        <v>0.26124486</v>
      </c>
      <c r="M18" s="72">
        <v>0</v>
      </c>
      <c r="N18" s="53">
        <v>0</v>
      </c>
      <c r="O18" s="45">
        <v>0</v>
      </c>
      <c r="P18" s="45">
        <v>0</v>
      </c>
      <c r="Q18" s="54">
        <v>0</v>
      </c>
      <c r="R18" s="72">
        <v>0.008950574000000001</v>
      </c>
      <c r="S18" s="45">
        <v>0</v>
      </c>
      <c r="T18" s="45">
        <v>0</v>
      </c>
      <c r="U18" s="45">
        <v>0</v>
      </c>
      <c r="V18" s="54">
        <v>0.055941082999999996</v>
      </c>
      <c r="W18" s="72">
        <v>0</v>
      </c>
      <c r="X18" s="45">
        <v>0</v>
      </c>
      <c r="Y18" s="45">
        <v>0</v>
      </c>
      <c r="Z18" s="45">
        <v>0</v>
      </c>
      <c r="AA18" s="54">
        <v>0</v>
      </c>
      <c r="AB18" s="72">
        <v>0</v>
      </c>
      <c r="AC18" s="45">
        <v>0</v>
      </c>
      <c r="AD18" s="45">
        <v>0</v>
      </c>
      <c r="AE18" s="45">
        <v>0</v>
      </c>
      <c r="AF18" s="54">
        <v>0</v>
      </c>
      <c r="AG18" s="72">
        <v>0</v>
      </c>
      <c r="AH18" s="45">
        <v>0</v>
      </c>
      <c r="AI18" s="45">
        <v>0</v>
      </c>
      <c r="AJ18" s="45">
        <v>0</v>
      </c>
      <c r="AK18" s="54">
        <v>0</v>
      </c>
      <c r="AL18" s="72">
        <v>0</v>
      </c>
      <c r="AM18" s="45">
        <v>0</v>
      </c>
      <c r="AN18" s="45">
        <v>0</v>
      </c>
      <c r="AO18" s="45">
        <v>0</v>
      </c>
      <c r="AP18" s="54">
        <v>0</v>
      </c>
      <c r="AQ18" s="72">
        <v>0</v>
      </c>
      <c r="AR18" s="53">
        <v>0</v>
      </c>
      <c r="AS18" s="45">
        <v>0</v>
      </c>
      <c r="AT18" s="45">
        <v>0</v>
      </c>
      <c r="AU18" s="54">
        <v>0</v>
      </c>
      <c r="AV18" s="72">
        <v>7.731351218</v>
      </c>
      <c r="AW18" s="45">
        <v>4.350811266</v>
      </c>
      <c r="AX18" s="45">
        <v>0</v>
      </c>
      <c r="AY18" s="45">
        <v>0</v>
      </c>
      <c r="AZ18" s="54">
        <v>33.21393243000001</v>
      </c>
      <c r="BA18" s="72">
        <v>0</v>
      </c>
      <c r="BB18" s="53">
        <v>0</v>
      </c>
      <c r="BC18" s="45">
        <v>0</v>
      </c>
      <c r="BD18" s="45">
        <v>0</v>
      </c>
      <c r="BE18" s="54">
        <v>0</v>
      </c>
      <c r="BF18" s="72">
        <v>0.9441214179999999</v>
      </c>
      <c r="BG18" s="53">
        <v>0</v>
      </c>
      <c r="BH18" s="45">
        <v>0</v>
      </c>
      <c r="BI18" s="45">
        <v>0</v>
      </c>
      <c r="BJ18" s="56">
        <v>1.179626658</v>
      </c>
      <c r="BK18" s="61">
        <v>48.446612152000014</v>
      </c>
      <c r="BL18" s="105"/>
      <c r="BM18" s="105"/>
    </row>
    <row r="19" spans="1:65" ht="12.75">
      <c r="A19" s="93"/>
      <c r="B19" s="3" t="s">
        <v>134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2">
        <v>0.42927192999999997</v>
      </c>
      <c r="I19" s="45">
        <v>0.59941082</v>
      </c>
      <c r="J19" s="45">
        <v>0</v>
      </c>
      <c r="K19" s="45">
        <v>0</v>
      </c>
      <c r="L19" s="54">
        <v>0.058765767000000003</v>
      </c>
      <c r="M19" s="72">
        <v>0</v>
      </c>
      <c r="N19" s="53">
        <v>0</v>
      </c>
      <c r="O19" s="45">
        <v>0</v>
      </c>
      <c r="P19" s="45">
        <v>0</v>
      </c>
      <c r="Q19" s="54">
        <v>0</v>
      </c>
      <c r="R19" s="72">
        <v>0.107809207</v>
      </c>
      <c r="S19" s="45">
        <v>0</v>
      </c>
      <c r="T19" s="45">
        <v>0</v>
      </c>
      <c r="U19" s="45">
        <v>0</v>
      </c>
      <c r="V19" s="54">
        <v>0</v>
      </c>
      <c r="W19" s="72">
        <v>0</v>
      </c>
      <c r="X19" s="45">
        <v>0</v>
      </c>
      <c r="Y19" s="45">
        <v>0</v>
      </c>
      <c r="Z19" s="45">
        <v>0</v>
      </c>
      <c r="AA19" s="54">
        <v>0</v>
      </c>
      <c r="AB19" s="72">
        <v>0</v>
      </c>
      <c r="AC19" s="45">
        <v>0</v>
      </c>
      <c r="AD19" s="45">
        <v>0</v>
      </c>
      <c r="AE19" s="45">
        <v>0</v>
      </c>
      <c r="AF19" s="54">
        <v>0</v>
      </c>
      <c r="AG19" s="72">
        <v>0</v>
      </c>
      <c r="AH19" s="45">
        <v>0</v>
      </c>
      <c r="AI19" s="45">
        <v>0</v>
      </c>
      <c r="AJ19" s="45">
        <v>0</v>
      </c>
      <c r="AK19" s="54">
        <v>0</v>
      </c>
      <c r="AL19" s="72">
        <v>0</v>
      </c>
      <c r="AM19" s="45">
        <v>0</v>
      </c>
      <c r="AN19" s="45">
        <v>0</v>
      </c>
      <c r="AO19" s="45">
        <v>0</v>
      </c>
      <c r="AP19" s="54">
        <v>0</v>
      </c>
      <c r="AQ19" s="72">
        <v>0</v>
      </c>
      <c r="AR19" s="53">
        <v>0</v>
      </c>
      <c r="AS19" s="45">
        <v>0</v>
      </c>
      <c r="AT19" s="45">
        <v>0</v>
      </c>
      <c r="AU19" s="54">
        <v>0</v>
      </c>
      <c r="AV19" s="72">
        <v>8.082123637999999</v>
      </c>
      <c r="AW19" s="45">
        <v>2.841881934</v>
      </c>
      <c r="AX19" s="45">
        <v>0</v>
      </c>
      <c r="AY19" s="45">
        <v>0</v>
      </c>
      <c r="AZ19" s="54">
        <v>38.503402274</v>
      </c>
      <c r="BA19" s="72">
        <v>0</v>
      </c>
      <c r="BB19" s="53">
        <v>0</v>
      </c>
      <c r="BC19" s="45">
        <v>0</v>
      </c>
      <c r="BD19" s="45">
        <v>0</v>
      </c>
      <c r="BE19" s="54">
        <v>0</v>
      </c>
      <c r="BF19" s="72">
        <v>1.190400054</v>
      </c>
      <c r="BG19" s="53">
        <v>0</v>
      </c>
      <c r="BH19" s="45">
        <v>0</v>
      </c>
      <c r="BI19" s="45">
        <v>0</v>
      </c>
      <c r="BJ19" s="56">
        <v>0.851451334</v>
      </c>
      <c r="BK19" s="61">
        <v>52.664516958</v>
      </c>
      <c r="BL19" s="105"/>
      <c r="BM19" s="105"/>
    </row>
    <row r="20" spans="1:65" ht="12.75">
      <c r="A20" s="93"/>
      <c r="B20" s="3" t="s">
        <v>106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2">
        <v>0.44956466900000003</v>
      </c>
      <c r="I20" s="45">
        <v>6.219859055</v>
      </c>
      <c r="J20" s="45">
        <v>0.2576102</v>
      </c>
      <c r="K20" s="45">
        <v>0</v>
      </c>
      <c r="L20" s="54">
        <v>7.3206378590000005</v>
      </c>
      <c r="M20" s="72">
        <v>0</v>
      </c>
      <c r="N20" s="53">
        <v>0</v>
      </c>
      <c r="O20" s="45">
        <v>0</v>
      </c>
      <c r="P20" s="45">
        <v>0</v>
      </c>
      <c r="Q20" s="54">
        <v>0</v>
      </c>
      <c r="R20" s="72">
        <v>0.023828944</v>
      </c>
      <c r="S20" s="45">
        <v>0</v>
      </c>
      <c r="T20" s="45">
        <v>0</v>
      </c>
      <c r="U20" s="45">
        <v>0</v>
      </c>
      <c r="V20" s="54">
        <v>0.50233989</v>
      </c>
      <c r="W20" s="72">
        <v>0</v>
      </c>
      <c r="X20" s="45">
        <v>0</v>
      </c>
      <c r="Y20" s="45">
        <v>0</v>
      </c>
      <c r="Z20" s="45">
        <v>0</v>
      </c>
      <c r="AA20" s="54">
        <v>0</v>
      </c>
      <c r="AB20" s="72">
        <v>0</v>
      </c>
      <c r="AC20" s="45">
        <v>0</v>
      </c>
      <c r="AD20" s="45">
        <v>0</v>
      </c>
      <c r="AE20" s="45">
        <v>0</v>
      </c>
      <c r="AF20" s="54">
        <v>0</v>
      </c>
      <c r="AG20" s="72">
        <v>0</v>
      </c>
      <c r="AH20" s="45">
        <v>0</v>
      </c>
      <c r="AI20" s="45">
        <v>0</v>
      </c>
      <c r="AJ20" s="45">
        <v>0</v>
      </c>
      <c r="AK20" s="54">
        <v>0</v>
      </c>
      <c r="AL20" s="72">
        <v>0</v>
      </c>
      <c r="AM20" s="45">
        <v>0</v>
      </c>
      <c r="AN20" s="45">
        <v>0</v>
      </c>
      <c r="AO20" s="45">
        <v>0</v>
      </c>
      <c r="AP20" s="54">
        <v>0</v>
      </c>
      <c r="AQ20" s="72">
        <v>0</v>
      </c>
      <c r="AR20" s="53">
        <v>0</v>
      </c>
      <c r="AS20" s="45">
        <v>0</v>
      </c>
      <c r="AT20" s="45">
        <v>0</v>
      </c>
      <c r="AU20" s="54">
        <v>0</v>
      </c>
      <c r="AV20" s="72">
        <v>4.502721096999999</v>
      </c>
      <c r="AW20" s="45">
        <v>27.520012935000004</v>
      </c>
      <c r="AX20" s="45">
        <v>0</v>
      </c>
      <c r="AY20" s="45">
        <v>0</v>
      </c>
      <c r="AZ20" s="54">
        <v>50.804813573</v>
      </c>
      <c r="BA20" s="72">
        <v>0</v>
      </c>
      <c r="BB20" s="53">
        <v>0</v>
      </c>
      <c r="BC20" s="45">
        <v>0</v>
      </c>
      <c r="BD20" s="45">
        <v>0</v>
      </c>
      <c r="BE20" s="54">
        <v>0</v>
      </c>
      <c r="BF20" s="72">
        <v>0.626636777</v>
      </c>
      <c r="BG20" s="53">
        <v>0.3832878</v>
      </c>
      <c r="BH20" s="45">
        <v>0</v>
      </c>
      <c r="BI20" s="45">
        <v>0</v>
      </c>
      <c r="BJ20" s="56">
        <v>3.307755993</v>
      </c>
      <c r="BK20" s="61">
        <v>101.919068792</v>
      </c>
      <c r="BL20" s="105"/>
      <c r="BM20" s="105"/>
    </row>
    <row r="21" spans="1:65" ht="12.75">
      <c r="A21" s="93"/>
      <c r="B21" s="3" t="s">
        <v>107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2">
        <v>0.141980471</v>
      </c>
      <c r="I21" s="45">
        <v>1.279857674</v>
      </c>
      <c r="J21" s="45">
        <v>0</v>
      </c>
      <c r="K21" s="45">
        <v>0</v>
      </c>
      <c r="L21" s="54">
        <v>5.624656708</v>
      </c>
      <c r="M21" s="72">
        <v>0</v>
      </c>
      <c r="N21" s="53">
        <v>0</v>
      </c>
      <c r="O21" s="45">
        <v>0</v>
      </c>
      <c r="P21" s="45">
        <v>0</v>
      </c>
      <c r="Q21" s="54">
        <v>0</v>
      </c>
      <c r="R21" s="72">
        <v>0.020334188</v>
      </c>
      <c r="S21" s="45">
        <v>0</v>
      </c>
      <c r="T21" s="45">
        <v>0</v>
      </c>
      <c r="U21" s="45">
        <v>0</v>
      </c>
      <c r="V21" s="54">
        <v>0.011961287</v>
      </c>
      <c r="W21" s="72">
        <v>0</v>
      </c>
      <c r="X21" s="45">
        <v>0</v>
      </c>
      <c r="Y21" s="45">
        <v>0</v>
      </c>
      <c r="Z21" s="45">
        <v>0</v>
      </c>
      <c r="AA21" s="54">
        <v>0</v>
      </c>
      <c r="AB21" s="72">
        <v>0</v>
      </c>
      <c r="AC21" s="45">
        <v>0</v>
      </c>
      <c r="AD21" s="45">
        <v>0</v>
      </c>
      <c r="AE21" s="45">
        <v>0</v>
      </c>
      <c r="AF21" s="54">
        <v>0</v>
      </c>
      <c r="AG21" s="72">
        <v>0</v>
      </c>
      <c r="AH21" s="45">
        <v>0</v>
      </c>
      <c r="AI21" s="45">
        <v>0</v>
      </c>
      <c r="AJ21" s="45">
        <v>0</v>
      </c>
      <c r="AK21" s="54">
        <v>0</v>
      </c>
      <c r="AL21" s="72">
        <v>0</v>
      </c>
      <c r="AM21" s="45">
        <v>0</v>
      </c>
      <c r="AN21" s="45">
        <v>0</v>
      </c>
      <c r="AO21" s="45">
        <v>0</v>
      </c>
      <c r="AP21" s="54">
        <v>0</v>
      </c>
      <c r="AQ21" s="72">
        <v>0</v>
      </c>
      <c r="AR21" s="53">
        <v>0</v>
      </c>
      <c r="AS21" s="45">
        <v>0</v>
      </c>
      <c r="AT21" s="45">
        <v>0</v>
      </c>
      <c r="AU21" s="54">
        <v>0</v>
      </c>
      <c r="AV21" s="72">
        <v>1.9962371669999999</v>
      </c>
      <c r="AW21" s="45">
        <v>9.455227256999999</v>
      </c>
      <c r="AX21" s="45">
        <v>0</v>
      </c>
      <c r="AY21" s="45">
        <v>0</v>
      </c>
      <c r="AZ21" s="54">
        <v>32.825320185</v>
      </c>
      <c r="BA21" s="72">
        <v>0</v>
      </c>
      <c r="BB21" s="53">
        <v>0</v>
      </c>
      <c r="BC21" s="45">
        <v>0</v>
      </c>
      <c r="BD21" s="45">
        <v>0</v>
      </c>
      <c r="BE21" s="54">
        <v>0</v>
      </c>
      <c r="BF21" s="72">
        <v>0.205299897</v>
      </c>
      <c r="BG21" s="53">
        <v>0.595417334</v>
      </c>
      <c r="BH21" s="45">
        <v>0</v>
      </c>
      <c r="BI21" s="45">
        <v>0</v>
      </c>
      <c r="BJ21" s="56">
        <v>2.539454927</v>
      </c>
      <c r="BK21" s="61">
        <v>54.695747095</v>
      </c>
      <c r="BL21" s="105"/>
      <c r="BM21" s="105"/>
    </row>
    <row r="22" spans="1:65" ht="12.75">
      <c r="A22" s="93"/>
      <c r="B22" s="3" t="s">
        <v>108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2">
        <v>0.146238925</v>
      </c>
      <c r="I22" s="45">
        <v>34.719101752</v>
      </c>
      <c r="J22" s="45">
        <v>0</v>
      </c>
      <c r="K22" s="45">
        <v>0</v>
      </c>
      <c r="L22" s="54">
        <v>17.953759628</v>
      </c>
      <c r="M22" s="72">
        <v>0</v>
      </c>
      <c r="N22" s="53">
        <v>0</v>
      </c>
      <c r="O22" s="45">
        <v>0</v>
      </c>
      <c r="P22" s="45">
        <v>0</v>
      </c>
      <c r="Q22" s="54">
        <v>0</v>
      </c>
      <c r="R22" s="72">
        <v>0.011761213000000001</v>
      </c>
      <c r="S22" s="45">
        <v>5.880606665</v>
      </c>
      <c r="T22" s="45">
        <v>0</v>
      </c>
      <c r="U22" s="45">
        <v>0</v>
      </c>
      <c r="V22" s="54">
        <v>1.176121334</v>
      </c>
      <c r="W22" s="72">
        <v>0</v>
      </c>
      <c r="X22" s="45">
        <v>0</v>
      </c>
      <c r="Y22" s="45">
        <v>0</v>
      </c>
      <c r="Z22" s="45">
        <v>0</v>
      </c>
      <c r="AA22" s="54">
        <v>0</v>
      </c>
      <c r="AB22" s="72">
        <v>0</v>
      </c>
      <c r="AC22" s="45">
        <v>0</v>
      </c>
      <c r="AD22" s="45">
        <v>0</v>
      </c>
      <c r="AE22" s="45">
        <v>0</v>
      </c>
      <c r="AF22" s="54">
        <v>0</v>
      </c>
      <c r="AG22" s="72">
        <v>0</v>
      </c>
      <c r="AH22" s="45">
        <v>0</v>
      </c>
      <c r="AI22" s="45">
        <v>0</v>
      </c>
      <c r="AJ22" s="45">
        <v>0</v>
      </c>
      <c r="AK22" s="54">
        <v>0</v>
      </c>
      <c r="AL22" s="72">
        <v>0</v>
      </c>
      <c r="AM22" s="45">
        <v>0</v>
      </c>
      <c r="AN22" s="45">
        <v>0</v>
      </c>
      <c r="AO22" s="45">
        <v>0</v>
      </c>
      <c r="AP22" s="54">
        <v>0</v>
      </c>
      <c r="AQ22" s="72">
        <v>0</v>
      </c>
      <c r="AR22" s="53">
        <v>0</v>
      </c>
      <c r="AS22" s="45">
        <v>0</v>
      </c>
      <c r="AT22" s="45">
        <v>0</v>
      </c>
      <c r="AU22" s="54">
        <v>0</v>
      </c>
      <c r="AV22" s="72">
        <v>0.371895009</v>
      </c>
      <c r="AW22" s="45">
        <v>83.761620758</v>
      </c>
      <c r="AX22" s="45">
        <v>0</v>
      </c>
      <c r="AY22" s="45">
        <v>0</v>
      </c>
      <c r="AZ22" s="54">
        <v>133.711843703</v>
      </c>
      <c r="BA22" s="72">
        <v>0</v>
      </c>
      <c r="BB22" s="53">
        <v>0</v>
      </c>
      <c r="BC22" s="45">
        <v>0</v>
      </c>
      <c r="BD22" s="45">
        <v>0</v>
      </c>
      <c r="BE22" s="54">
        <v>0</v>
      </c>
      <c r="BF22" s="72">
        <v>0</v>
      </c>
      <c r="BG22" s="53">
        <v>1.161446</v>
      </c>
      <c r="BH22" s="45">
        <v>0</v>
      </c>
      <c r="BI22" s="45">
        <v>0</v>
      </c>
      <c r="BJ22" s="56">
        <v>0.18001251599999998</v>
      </c>
      <c r="BK22" s="61">
        <v>279.074407503</v>
      </c>
      <c r="BL22" s="105"/>
      <c r="BM22" s="105"/>
    </row>
    <row r="23" spans="1:65" ht="12.75">
      <c r="A23" s="93"/>
      <c r="B23" s="3" t="s">
        <v>109</v>
      </c>
      <c r="C23" s="55">
        <v>0</v>
      </c>
      <c r="D23" s="53">
        <v>61.001985</v>
      </c>
      <c r="E23" s="45">
        <v>0</v>
      </c>
      <c r="F23" s="45">
        <v>0</v>
      </c>
      <c r="G23" s="54">
        <v>0</v>
      </c>
      <c r="H23" s="72">
        <v>0.17457659099999998</v>
      </c>
      <c r="I23" s="45">
        <v>80.966271</v>
      </c>
      <c r="J23" s="45">
        <v>0</v>
      </c>
      <c r="K23" s="45">
        <v>0</v>
      </c>
      <c r="L23" s="54">
        <v>4.1573018170000005</v>
      </c>
      <c r="M23" s="72">
        <v>0</v>
      </c>
      <c r="N23" s="53">
        <v>0</v>
      </c>
      <c r="O23" s="45">
        <v>0</v>
      </c>
      <c r="P23" s="45">
        <v>0</v>
      </c>
      <c r="Q23" s="54">
        <v>0</v>
      </c>
      <c r="R23" s="72">
        <v>0.026866384</v>
      </c>
      <c r="S23" s="45">
        <v>0</v>
      </c>
      <c r="T23" s="45">
        <v>0</v>
      </c>
      <c r="U23" s="45">
        <v>0</v>
      </c>
      <c r="V23" s="54">
        <v>0</v>
      </c>
      <c r="W23" s="72">
        <v>0</v>
      </c>
      <c r="X23" s="45">
        <v>0</v>
      </c>
      <c r="Y23" s="45">
        <v>0</v>
      </c>
      <c r="Z23" s="45">
        <v>0</v>
      </c>
      <c r="AA23" s="54">
        <v>0</v>
      </c>
      <c r="AB23" s="72">
        <v>0</v>
      </c>
      <c r="AC23" s="45">
        <v>0</v>
      </c>
      <c r="AD23" s="45">
        <v>0</v>
      </c>
      <c r="AE23" s="45">
        <v>0</v>
      </c>
      <c r="AF23" s="54">
        <v>0</v>
      </c>
      <c r="AG23" s="72">
        <v>0</v>
      </c>
      <c r="AH23" s="45">
        <v>0</v>
      </c>
      <c r="AI23" s="45">
        <v>0</v>
      </c>
      <c r="AJ23" s="45">
        <v>0</v>
      </c>
      <c r="AK23" s="54">
        <v>0</v>
      </c>
      <c r="AL23" s="72">
        <v>0</v>
      </c>
      <c r="AM23" s="45">
        <v>0</v>
      </c>
      <c r="AN23" s="45">
        <v>0</v>
      </c>
      <c r="AO23" s="45">
        <v>0</v>
      </c>
      <c r="AP23" s="54">
        <v>0</v>
      </c>
      <c r="AQ23" s="72">
        <v>0</v>
      </c>
      <c r="AR23" s="53">
        <v>0</v>
      </c>
      <c r="AS23" s="45">
        <v>0</v>
      </c>
      <c r="AT23" s="45">
        <v>0</v>
      </c>
      <c r="AU23" s="54">
        <v>0</v>
      </c>
      <c r="AV23" s="72">
        <v>0.226212945</v>
      </c>
      <c r="AW23" s="45">
        <v>17.716138672</v>
      </c>
      <c r="AX23" s="45">
        <v>0</v>
      </c>
      <c r="AY23" s="45">
        <v>0</v>
      </c>
      <c r="AZ23" s="54">
        <v>0.46615445899999997</v>
      </c>
      <c r="BA23" s="72">
        <v>0</v>
      </c>
      <c r="BB23" s="53">
        <v>0</v>
      </c>
      <c r="BC23" s="45">
        <v>0</v>
      </c>
      <c r="BD23" s="45">
        <v>0</v>
      </c>
      <c r="BE23" s="54">
        <v>0</v>
      </c>
      <c r="BF23" s="72">
        <v>0.033217761</v>
      </c>
      <c r="BG23" s="53">
        <v>0</v>
      </c>
      <c r="BH23" s="45">
        <v>0</v>
      </c>
      <c r="BI23" s="45">
        <v>0</v>
      </c>
      <c r="BJ23" s="56">
        <v>0</v>
      </c>
      <c r="BK23" s="61">
        <v>164.76872462899996</v>
      </c>
      <c r="BL23" s="105"/>
      <c r="BM23" s="105"/>
    </row>
    <row r="24" spans="1:65" ht="12.75">
      <c r="A24" s="93"/>
      <c r="B24" s="3" t="s">
        <v>110</v>
      </c>
      <c r="C24" s="55">
        <v>0</v>
      </c>
      <c r="D24" s="53">
        <v>46.585447986</v>
      </c>
      <c r="E24" s="45">
        <v>0</v>
      </c>
      <c r="F24" s="45">
        <v>0</v>
      </c>
      <c r="G24" s="54">
        <v>0</v>
      </c>
      <c r="H24" s="72">
        <v>0.009538925</v>
      </c>
      <c r="I24" s="45">
        <v>42.148738654</v>
      </c>
      <c r="J24" s="45">
        <v>0</v>
      </c>
      <c r="K24" s="45">
        <v>0</v>
      </c>
      <c r="L24" s="54">
        <v>3.6053809219999997</v>
      </c>
      <c r="M24" s="72">
        <v>0</v>
      </c>
      <c r="N24" s="53">
        <v>0</v>
      </c>
      <c r="O24" s="45">
        <v>0</v>
      </c>
      <c r="P24" s="45">
        <v>0</v>
      </c>
      <c r="Q24" s="54">
        <v>0</v>
      </c>
      <c r="R24" s="72">
        <v>0</v>
      </c>
      <c r="S24" s="45">
        <v>5.545886665</v>
      </c>
      <c r="T24" s="45">
        <v>0</v>
      </c>
      <c r="U24" s="45">
        <v>0</v>
      </c>
      <c r="V24" s="54">
        <v>0</v>
      </c>
      <c r="W24" s="72">
        <v>0</v>
      </c>
      <c r="X24" s="45">
        <v>0</v>
      </c>
      <c r="Y24" s="45">
        <v>0</v>
      </c>
      <c r="Z24" s="45">
        <v>0</v>
      </c>
      <c r="AA24" s="54">
        <v>0</v>
      </c>
      <c r="AB24" s="72">
        <v>0</v>
      </c>
      <c r="AC24" s="45">
        <v>0</v>
      </c>
      <c r="AD24" s="45">
        <v>0</v>
      </c>
      <c r="AE24" s="45">
        <v>0</v>
      </c>
      <c r="AF24" s="54">
        <v>0</v>
      </c>
      <c r="AG24" s="72">
        <v>0</v>
      </c>
      <c r="AH24" s="45">
        <v>0</v>
      </c>
      <c r="AI24" s="45">
        <v>0</v>
      </c>
      <c r="AJ24" s="45">
        <v>0</v>
      </c>
      <c r="AK24" s="54">
        <v>0</v>
      </c>
      <c r="AL24" s="72">
        <v>0</v>
      </c>
      <c r="AM24" s="45">
        <v>0</v>
      </c>
      <c r="AN24" s="45">
        <v>0</v>
      </c>
      <c r="AO24" s="45">
        <v>0</v>
      </c>
      <c r="AP24" s="54">
        <v>0</v>
      </c>
      <c r="AQ24" s="72">
        <v>0</v>
      </c>
      <c r="AR24" s="53">
        <v>0</v>
      </c>
      <c r="AS24" s="45">
        <v>0</v>
      </c>
      <c r="AT24" s="45">
        <v>0</v>
      </c>
      <c r="AU24" s="54">
        <v>0</v>
      </c>
      <c r="AV24" s="72">
        <v>0.14226323700000001</v>
      </c>
      <c r="AW24" s="45">
        <v>3.810907254</v>
      </c>
      <c r="AX24" s="45">
        <v>0</v>
      </c>
      <c r="AY24" s="45">
        <v>0</v>
      </c>
      <c r="AZ24" s="54">
        <v>10.885407617</v>
      </c>
      <c r="BA24" s="72">
        <v>0</v>
      </c>
      <c r="BB24" s="53">
        <v>0</v>
      </c>
      <c r="BC24" s="45">
        <v>0</v>
      </c>
      <c r="BD24" s="45">
        <v>0</v>
      </c>
      <c r="BE24" s="54">
        <v>0</v>
      </c>
      <c r="BF24" s="72">
        <v>0.020987666000000002</v>
      </c>
      <c r="BG24" s="53">
        <v>0</v>
      </c>
      <c r="BH24" s="45">
        <v>0</v>
      </c>
      <c r="BI24" s="45">
        <v>0</v>
      </c>
      <c r="BJ24" s="56">
        <v>0</v>
      </c>
      <c r="BK24" s="61">
        <v>112.75455892599999</v>
      </c>
      <c r="BL24" s="105"/>
      <c r="BM24" s="105"/>
    </row>
    <row r="25" spans="1:65" ht="12.75">
      <c r="A25" s="93"/>
      <c r="B25" s="3" t="s">
        <v>111</v>
      </c>
      <c r="C25" s="55">
        <v>0</v>
      </c>
      <c r="D25" s="53">
        <v>16.573234995</v>
      </c>
      <c r="E25" s="45">
        <v>0</v>
      </c>
      <c r="F25" s="45">
        <v>0</v>
      </c>
      <c r="G25" s="54">
        <v>0</v>
      </c>
      <c r="H25" s="72">
        <v>0.33765192899999996</v>
      </c>
      <c r="I25" s="45">
        <v>18.009582028</v>
      </c>
      <c r="J25" s="45">
        <v>0</v>
      </c>
      <c r="K25" s="45">
        <v>0</v>
      </c>
      <c r="L25" s="54">
        <v>13.500996959</v>
      </c>
      <c r="M25" s="72">
        <v>0</v>
      </c>
      <c r="N25" s="53">
        <v>0</v>
      </c>
      <c r="O25" s="45">
        <v>0</v>
      </c>
      <c r="P25" s="45">
        <v>0</v>
      </c>
      <c r="Q25" s="54">
        <v>0</v>
      </c>
      <c r="R25" s="72">
        <v>0.018126699</v>
      </c>
      <c r="S25" s="45">
        <v>0</v>
      </c>
      <c r="T25" s="45">
        <v>0</v>
      </c>
      <c r="U25" s="45">
        <v>0</v>
      </c>
      <c r="V25" s="54">
        <v>0</v>
      </c>
      <c r="W25" s="72">
        <v>0</v>
      </c>
      <c r="X25" s="45">
        <v>0</v>
      </c>
      <c r="Y25" s="45">
        <v>0</v>
      </c>
      <c r="Z25" s="45">
        <v>0</v>
      </c>
      <c r="AA25" s="54">
        <v>0</v>
      </c>
      <c r="AB25" s="72">
        <v>0</v>
      </c>
      <c r="AC25" s="45">
        <v>0</v>
      </c>
      <c r="AD25" s="45">
        <v>0</v>
      </c>
      <c r="AE25" s="45">
        <v>0</v>
      </c>
      <c r="AF25" s="54">
        <v>0</v>
      </c>
      <c r="AG25" s="72">
        <v>0</v>
      </c>
      <c r="AH25" s="45">
        <v>0</v>
      </c>
      <c r="AI25" s="45">
        <v>0</v>
      </c>
      <c r="AJ25" s="45">
        <v>0</v>
      </c>
      <c r="AK25" s="54">
        <v>0</v>
      </c>
      <c r="AL25" s="72">
        <v>0</v>
      </c>
      <c r="AM25" s="45">
        <v>0</v>
      </c>
      <c r="AN25" s="45">
        <v>0</v>
      </c>
      <c r="AO25" s="45">
        <v>0</v>
      </c>
      <c r="AP25" s="54">
        <v>0</v>
      </c>
      <c r="AQ25" s="72">
        <v>0</v>
      </c>
      <c r="AR25" s="53">
        <v>0</v>
      </c>
      <c r="AS25" s="45">
        <v>0</v>
      </c>
      <c r="AT25" s="45">
        <v>0</v>
      </c>
      <c r="AU25" s="54">
        <v>0</v>
      </c>
      <c r="AV25" s="72">
        <v>0.5059593219999999</v>
      </c>
      <c r="AW25" s="45">
        <v>10.673783</v>
      </c>
      <c r="AX25" s="45">
        <v>0</v>
      </c>
      <c r="AY25" s="45">
        <v>0</v>
      </c>
      <c r="AZ25" s="54">
        <v>19.1797977</v>
      </c>
      <c r="BA25" s="72">
        <v>0</v>
      </c>
      <c r="BB25" s="53">
        <v>0</v>
      </c>
      <c r="BC25" s="45">
        <v>0</v>
      </c>
      <c r="BD25" s="45">
        <v>0</v>
      </c>
      <c r="BE25" s="54">
        <v>0</v>
      </c>
      <c r="BF25" s="72">
        <v>0.034937383</v>
      </c>
      <c r="BG25" s="53">
        <v>0</v>
      </c>
      <c r="BH25" s="45">
        <v>0</v>
      </c>
      <c r="BI25" s="45">
        <v>0</v>
      </c>
      <c r="BJ25" s="56">
        <v>0.0880312</v>
      </c>
      <c r="BK25" s="61">
        <v>78.92210121500001</v>
      </c>
      <c r="BL25" s="105"/>
      <c r="BM25" s="105"/>
    </row>
    <row r="26" spans="1:65" ht="12.75">
      <c r="A26" s="93"/>
      <c r="B26" s="3" t="s">
        <v>112</v>
      </c>
      <c r="C26" s="55">
        <v>0</v>
      </c>
      <c r="D26" s="53">
        <v>11.01715</v>
      </c>
      <c r="E26" s="45">
        <v>0</v>
      </c>
      <c r="F26" s="45">
        <v>0</v>
      </c>
      <c r="G26" s="54">
        <v>0</v>
      </c>
      <c r="H26" s="72">
        <v>0.23318441499999998</v>
      </c>
      <c r="I26" s="45">
        <v>38.234659238</v>
      </c>
      <c r="J26" s="45">
        <v>0</v>
      </c>
      <c r="K26" s="45">
        <v>0</v>
      </c>
      <c r="L26" s="54">
        <v>0.709977748</v>
      </c>
      <c r="M26" s="72">
        <v>0</v>
      </c>
      <c r="N26" s="53">
        <v>0</v>
      </c>
      <c r="O26" s="45">
        <v>0</v>
      </c>
      <c r="P26" s="45">
        <v>0</v>
      </c>
      <c r="Q26" s="54">
        <v>0</v>
      </c>
      <c r="R26" s="72">
        <v>0.035805739</v>
      </c>
      <c r="S26" s="45">
        <v>0</v>
      </c>
      <c r="T26" s="45">
        <v>0</v>
      </c>
      <c r="U26" s="45">
        <v>0</v>
      </c>
      <c r="V26" s="54">
        <v>0</v>
      </c>
      <c r="W26" s="72">
        <v>0</v>
      </c>
      <c r="X26" s="45">
        <v>0</v>
      </c>
      <c r="Y26" s="45">
        <v>0</v>
      </c>
      <c r="Z26" s="45">
        <v>0</v>
      </c>
      <c r="AA26" s="54">
        <v>0</v>
      </c>
      <c r="AB26" s="72">
        <v>0</v>
      </c>
      <c r="AC26" s="45">
        <v>0</v>
      </c>
      <c r="AD26" s="45">
        <v>0</v>
      </c>
      <c r="AE26" s="45">
        <v>0</v>
      </c>
      <c r="AF26" s="54">
        <v>0</v>
      </c>
      <c r="AG26" s="72">
        <v>0</v>
      </c>
      <c r="AH26" s="45">
        <v>0</v>
      </c>
      <c r="AI26" s="45">
        <v>0</v>
      </c>
      <c r="AJ26" s="45">
        <v>0</v>
      </c>
      <c r="AK26" s="54">
        <v>0</v>
      </c>
      <c r="AL26" s="72">
        <v>0</v>
      </c>
      <c r="AM26" s="45">
        <v>0</v>
      </c>
      <c r="AN26" s="45">
        <v>0</v>
      </c>
      <c r="AO26" s="45">
        <v>0</v>
      </c>
      <c r="AP26" s="54">
        <v>0</v>
      </c>
      <c r="AQ26" s="72">
        <v>0</v>
      </c>
      <c r="AR26" s="53">
        <v>0</v>
      </c>
      <c r="AS26" s="45">
        <v>0</v>
      </c>
      <c r="AT26" s="45">
        <v>0</v>
      </c>
      <c r="AU26" s="54">
        <v>0</v>
      </c>
      <c r="AV26" s="72">
        <v>0.7809310389999999</v>
      </c>
      <c r="AW26" s="45">
        <v>2.249920783</v>
      </c>
      <c r="AX26" s="45">
        <v>0</v>
      </c>
      <c r="AY26" s="45">
        <v>0</v>
      </c>
      <c r="AZ26" s="54">
        <v>6.7717018200000005</v>
      </c>
      <c r="BA26" s="72">
        <v>0</v>
      </c>
      <c r="BB26" s="53">
        <v>0</v>
      </c>
      <c r="BC26" s="45">
        <v>0</v>
      </c>
      <c r="BD26" s="45">
        <v>0</v>
      </c>
      <c r="BE26" s="54">
        <v>0</v>
      </c>
      <c r="BF26" s="72">
        <v>0.11946052300000001</v>
      </c>
      <c r="BG26" s="53">
        <v>0</v>
      </c>
      <c r="BH26" s="45">
        <v>0</v>
      </c>
      <c r="BI26" s="45">
        <v>0</v>
      </c>
      <c r="BJ26" s="56">
        <v>0</v>
      </c>
      <c r="BK26" s="61">
        <v>60.15279130500001</v>
      </c>
      <c r="BL26" s="105"/>
      <c r="BM26" s="105"/>
    </row>
    <row r="27" spans="1:65" ht="12.75">
      <c r="A27" s="93"/>
      <c r="B27" s="3" t="s">
        <v>113</v>
      </c>
      <c r="C27" s="55">
        <v>0</v>
      </c>
      <c r="D27" s="53">
        <v>11.00394</v>
      </c>
      <c r="E27" s="45">
        <v>0</v>
      </c>
      <c r="F27" s="45">
        <v>0</v>
      </c>
      <c r="G27" s="54">
        <v>0</v>
      </c>
      <c r="H27" s="72">
        <v>0.3272663209999999</v>
      </c>
      <c r="I27" s="45">
        <v>0</v>
      </c>
      <c r="J27" s="45">
        <v>0</v>
      </c>
      <c r="K27" s="45">
        <v>0</v>
      </c>
      <c r="L27" s="54">
        <v>7.490710309000001</v>
      </c>
      <c r="M27" s="72">
        <v>0</v>
      </c>
      <c r="N27" s="53">
        <v>0</v>
      </c>
      <c r="O27" s="45">
        <v>0</v>
      </c>
      <c r="P27" s="45">
        <v>0</v>
      </c>
      <c r="Q27" s="54">
        <v>0</v>
      </c>
      <c r="R27" s="72">
        <v>0.037963593</v>
      </c>
      <c r="S27" s="45">
        <v>0</v>
      </c>
      <c r="T27" s="45">
        <v>0</v>
      </c>
      <c r="U27" s="45">
        <v>0</v>
      </c>
      <c r="V27" s="54">
        <v>0</v>
      </c>
      <c r="W27" s="72">
        <v>0</v>
      </c>
      <c r="X27" s="45">
        <v>0</v>
      </c>
      <c r="Y27" s="45">
        <v>0</v>
      </c>
      <c r="Z27" s="45">
        <v>0</v>
      </c>
      <c r="AA27" s="54">
        <v>0</v>
      </c>
      <c r="AB27" s="72">
        <v>0</v>
      </c>
      <c r="AC27" s="45">
        <v>0</v>
      </c>
      <c r="AD27" s="45">
        <v>0</v>
      </c>
      <c r="AE27" s="45">
        <v>0</v>
      </c>
      <c r="AF27" s="54">
        <v>0</v>
      </c>
      <c r="AG27" s="72">
        <v>0</v>
      </c>
      <c r="AH27" s="45">
        <v>0</v>
      </c>
      <c r="AI27" s="45">
        <v>0</v>
      </c>
      <c r="AJ27" s="45">
        <v>0</v>
      </c>
      <c r="AK27" s="54">
        <v>0</v>
      </c>
      <c r="AL27" s="72">
        <v>0</v>
      </c>
      <c r="AM27" s="45">
        <v>0</v>
      </c>
      <c r="AN27" s="45">
        <v>0</v>
      </c>
      <c r="AO27" s="45">
        <v>0</v>
      </c>
      <c r="AP27" s="54">
        <v>0</v>
      </c>
      <c r="AQ27" s="72">
        <v>0</v>
      </c>
      <c r="AR27" s="53">
        <v>0</v>
      </c>
      <c r="AS27" s="45">
        <v>0</v>
      </c>
      <c r="AT27" s="45">
        <v>0</v>
      </c>
      <c r="AU27" s="54">
        <v>0</v>
      </c>
      <c r="AV27" s="72">
        <v>0.373929084</v>
      </c>
      <c r="AW27" s="45">
        <v>3.0912144390000003</v>
      </c>
      <c r="AX27" s="45">
        <v>0</v>
      </c>
      <c r="AY27" s="45">
        <v>0</v>
      </c>
      <c r="AZ27" s="54">
        <v>5.545830039</v>
      </c>
      <c r="BA27" s="72">
        <v>0</v>
      </c>
      <c r="BB27" s="53">
        <v>0</v>
      </c>
      <c r="BC27" s="45">
        <v>0</v>
      </c>
      <c r="BD27" s="45">
        <v>0</v>
      </c>
      <c r="BE27" s="54">
        <v>0</v>
      </c>
      <c r="BF27" s="72">
        <v>0.015346453000000001</v>
      </c>
      <c r="BG27" s="53">
        <v>0</v>
      </c>
      <c r="BH27" s="45">
        <v>0</v>
      </c>
      <c r="BI27" s="45">
        <v>0</v>
      </c>
      <c r="BJ27" s="56">
        <v>0</v>
      </c>
      <c r="BK27" s="61">
        <v>27.886200238</v>
      </c>
      <c r="BL27" s="105"/>
      <c r="BM27" s="105"/>
    </row>
    <row r="28" spans="1:65" ht="12.75">
      <c r="A28" s="93"/>
      <c r="B28" s="3" t="s">
        <v>114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2">
        <v>0.869768958</v>
      </c>
      <c r="I28" s="45">
        <v>85.636344694</v>
      </c>
      <c r="J28" s="45">
        <v>0</v>
      </c>
      <c r="K28" s="45">
        <v>0</v>
      </c>
      <c r="L28" s="54">
        <v>7.346449594999999</v>
      </c>
      <c r="M28" s="72">
        <v>0</v>
      </c>
      <c r="N28" s="53">
        <v>0</v>
      </c>
      <c r="O28" s="45">
        <v>0</v>
      </c>
      <c r="P28" s="45">
        <v>0</v>
      </c>
      <c r="Q28" s="54">
        <v>0</v>
      </c>
      <c r="R28" s="72">
        <v>0.18981099799999998</v>
      </c>
      <c r="S28" s="45">
        <v>5.221728335</v>
      </c>
      <c r="T28" s="45">
        <v>0</v>
      </c>
      <c r="U28" s="45">
        <v>0</v>
      </c>
      <c r="V28" s="54">
        <v>0.261086417</v>
      </c>
      <c r="W28" s="72">
        <v>0</v>
      </c>
      <c r="X28" s="45">
        <v>0</v>
      </c>
      <c r="Y28" s="45">
        <v>0</v>
      </c>
      <c r="Z28" s="45">
        <v>0</v>
      </c>
      <c r="AA28" s="54">
        <v>0</v>
      </c>
      <c r="AB28" s="72">
        <v>0</v>
      </c>
      <c r="AC28" s="45">
        <v>0</v>
      </c>
      <c r="AD28" s="45">
        <v>0</v>
      </c>
      <c r="AE28" s="45">
        <v>0</v>
      </c>
      <c r="AF28" s="54">
        <v>0</v>
      </c>
      <c r="AG28" s="72">
        <v>0</v>
      </c>
      <c r="AH28" s="45">
        <v>0</v>
      </c>
      <c r="AI28" s="45">
        <v>0</v>
      </c>
      <c r="AJ28" s="45">
        <v>0</v>
      </c>
      <c r="AK28" s="54">
        <v>0</v>
      </c>
      <c r="AL28" s="72">
        <v>0</v>
      </c>
      <c r="AM28" s="45">
        <v>0</v>
      </c>
      <c r="AN28" s="45">
        <v>0</v>
      </c>
      <c r="AO28" s="45">
        <v>0</v>
      </c>
      <c r="AP28" s="54">
        <v>0</v>
      </c>
      <c r="AQ28" s="72">
        <v>0</v>
      </c>
      <c r="AR28" s="53">
        <v>0</v>
      </c>
      <c r="AS28" s="45">
        <v>0</v>
      </c>
      <c r="AT28" s="45">
        <v>0</v>
      </c>
      <c r="AU28" s="54">
        <v>0</v>
      </c>
      <c r="AV28" s="72">
        <v>0.8939504220000001</v>
      </c>
      <c r="AW28" s="45">
        <v>19.235367015</v>
      </c>
      <c r="AX28" s="45">
        <v>0</v>
      </c>
      <c r="AY28" s="45">
        <v>0</v>
      </c>
      <c r="AZ28" s="54">
        <v>9.386968676</v>
      </c>
      <c r="BA28" s="72">
        <v>0</v>
      </c>
      <c r="BB28" s="53">
        <v>0</v>
      </c>
      <c r="BC28" s="45">
        <v>0</v>
      </c>
      <c r="BD28" s="45">
        <v>0</v>
      </c>
      <c r="BE28" s="54">
        <v>0</v>
      </c>
      <c r="BF28" s="72">
        <v>0.093238268</v>
      </c>
      <c r="BG28" s="53">
        <v>0.416847067</v>
      </c>
      <c r="BH28" s="45">
        <v>0</v>
      </c>
      <c r="BI28" s="45">
        <v>0</v>
      </c>
      <c r="BJ28" s="56">
        <v>0.042552396</v>
      </c>
      <c r="BK28" s="61">
        <v>129.59411284099997</v>
      </c>
      <c r="BL28" s="105"/>
      <c r="BM28" s="105"/>
    </row>
    <row r="29" spans="1:65" ht="12.75">
      <c r="A29" s="93"/>
      <c r="B29" s="3" t="s">
        <v>115</v>
      </c>
      <c r="C29" s="55">
        <v>0</v>
      </c>
      <c r="D29" s="53">
        <v>3.1364709989999997</v>
      </c>
      <c r="E29" s="45">
        <v>0</v>
      </c>
      <c r="F29" s="45">
        <v>0</v>
      </c>
      <c r="G29" s="54">
        <v>0</v>
      </c>
      <c r="H29" s="72">
        <v>0.26715414400000004</v>
      </c>
      <c r="I29" s="45">
        <v>1.045490333</v>
      </c>
      <c r="J29" s="45">
        <v>0</v>
      </c>
      <c r="K29" s="45">
        <v>0</v>
      </c>
      <c r="L29" s="54">
        <v>10.998558304000001</v>
      </c>
      <c r="M29" s="72">
        <v>0</v>
      </c>
      <c r="N29" s="53">
        <v>0</v>
      </c>
      <c r="O29" s="45">
        <v>0</v>
      </c>
      <c r="P29" s="45">
        <v>0</v>
      </c>
      <c r="Q29" s="54">
        <v>0</v>
      </c>
      <c r="R29" s="72">
        <v>0.028971581000000003</v>
      </c>
      <c r="S29" s="45">
        <v>0</v>
      </c>
      <c r="T29" s="45">
        <v>0</v>
      </c>
      <c r="U29" s="45">
        <v>0</v>
      </c>
      <c r="V29" s="54">
        <v>0.3136471</v>
      </c>
      <c r="W29" s="72">
        <v>0</v>
      </c>
      <c r="X29" s="45">
        <v>0</v>
      </c>
      <c r="Y29" s="45">
        <v>0</v>
      </c>
      <c r="Z29" s="45">
        <v>0</v>
      </c>
      <c r="AA29" s="54">
        <v>0</v>
      </c>
      <c r="AB29" s="72">
        <v>0</v>
      </c>
      <c r="AC29" s="45">
        <v>0</v>
      </c>
      <c r="AD29" s="45">
        <v>0</v>
      </c>
      <c r="AE29" s="45">
        <v>0</v>
      </c>
      <c r="AF29" s="54">
        <v>0</v>
      </c>
      <c r="AG29" s="72">
        <v>0</v>
      </c>
      <c r="AH29" s="45">
        <v>0</v>
      </c>
      <c r="AI29" s="45">
        <v>0</v>
      </c>
      <c r="AJ29" s="45">
        <v>0</v>
      </c>
      <c r="AK29" s="54">
        <v>0</v>
      </c>
      <c r="AL29" s="72">
        <v>0</v>
      </c>
      <c r="AM29" s="45">
        <v>0</v>
      </c>
      <c r="AN29" s="45">
        <v>0</v>
      </c>
      <c r="AO29" s="45">
        <v>0</v>
      </c>
      <c r="AP29" s="54">
        <v>0</v>
      </c>
      <c r="AQ29" s="72">
        <v>0</v>
      </c>
      <c r="AR29" s="53">
        <v>0</v>
      </c>
      <c r="AS29" s="45">
        <v>0</v>
      </c>
      <c r="AT29" s="45">
        <v>0</v>
      </c>
      <c r="AU29" s="54">
        <v>0</v>
      </c>
      <c r="AV29" s="72">
        <v>0.71247598</v>
      </c>
      <c r="AW29" s="45">
        <v>3.1299740010000003</v>
      </c>
      <c r="AX29" s="45">
        <v>0</v>
      </c>
      <c r="AY29" s="45">
        <v>0</v>
      </c>
      <c r="AZ29" s="54">
        <v>8.70131729</v>
      </c>
      <c r="BA29" s="72">
        <v>0</v>
      </c>
      <c r="BB29" s="53">
        <v>0</v>
      </c>
      <c r="BC29" s="45">
        <v>0</v>
      </c>
      <c r="BD29" s="45">
        <v>0</v>
      </c>
      <c r="BE29" s="54">
        <v>0</v>
      </c>
      <c r="BF29" s="72">
        <v>0.063121144</v>
      </c>
      <c r="BG29" s="53">
        <v>0</v>
      </c>
      <c r="BH29" s="45">
        <v>0</v>
      </c>
      <c r="BI29" s="45">
        <v>0</v>
      </c>
      <c r="BJ29" s="56">
        <v>0.104332466</v>
      </c>
      <c r="BK29" s="61">
        <v>28.501513342</v>
      </c>
      <c r="BL29" s="105"/>
      <c r="BM29" s="105"/>
    </row>
    <row r="30" spans="1:65" ht="12.75">
      <c r="A30" s="93"/>
      <c r="B30" s="3" t="s">
        <v>116</v>
      </c>
      <c r="C30" s="55">
        <v>0</v>
      </c>
      <c r="D30" s="53">
        <v>62.57671997999999</v>
      </c>
      <c r="E30" s="45">
        <v>0</v>
      </c>
      <c r="F30" s="45">
        <v>0</v>
      </c>
      <c r="G30" s="54">
        <v>0</v>
      </c>
      <c r="H30" s="72">
        <v>0.256950443</v>
      </c>
      <c r="I30" s="45">
        <v>107.16263296599999</v>
      </c>
      <c r="J30" s="45">
        <v>0</v>
      </c>
      <c r="K30" s="45">
        <v>0</v>
      </c>
      <c r="L30" s="54">
        <v>18.527643854</v>
      </c>
      <c r="M30" s="72">
        <v>0</v>
      </c>
      <c r="N30" s="53">
        <v>0</v>
      </c>
      <c r="O30" s="45">
        <v>0</v>
      </c>
      <c r="P30" s="45">
        <v>0</v>
      </c>
      <c r="Q30" s="54">
        <v>0</v>
      </c>
      <c r="R30" s="72">
        <v>0.024509216</v>
      </c>
      <c r="S30" s="45">
        <v>5.214726665</v>
      </c>
      <c r="T30" s="45">
        <v>0</v>
      </c>
      <c r="U30" s="45">
        <v>0</v>
      </c>
      <c r="V30" s="54">
        <v>0.3128836</v>
      </c>
      <c r="W30" s="72">
        <v>0</v>
      </c>
      <c r="X30" s="45">
        <v>0</v>
      </c>
      <c r="Y30" s="45">
        <v>0</v>
      </c>
      <c r="Z30" s="45">
        <v>0</v>
      </c>
      <c r="AA30" s="54">
        <v>0</v>
      </c>
      <c r="AB30" s="72">
        <v>0</v>
      </c>
      <c r="AC30" s="45">
        <v>0</v>
      </c>
      <c r="AD30" s="45">
        <v>0</v>
      </c>
      <c r="AE30" s="45">
        <v>0</v>
      </c>
      <c r="AF30" s="54">
        <v>0</v>
      </c>
      <c r="AG30" s="72">
        <v>0</v>
      </c>
      <c r="AH30" s="45">
        <v>0</v>
      </c>
      <c r="AI30" s="45">
        <v>0</v>
      </c>
      <c r="AJ30" s="45">
        <v>0</v>
      </c>
      <c r="AK30" s="54">
        <v>0</v>
      </c>
      <c r="AL30" s="72">
        <v>0</v>
      </c>
      <c r="AM30" s="45">
        <v>0</v>
      </c>
      <c r="AN30" s="45">
        <v>0</v>
      </c>
      <c r="AO30" s="45">
        <v>0</v>
      </c>
      <c r="AP30" s="54">
        <v>0</v>
      </c>
      <c r="AQ30" s="72">
        <v>0</v>
      </c>
      <c r="AR30" s="53">
        <v>0</v>
      </c>
      <c r="AS30" s="45">
        <v>0</v>
      </c>
      <c r="AT30" s="45">
        <v>0</v>
      </c>
      <c r="AU30" s="54">
        <v>0</v>
      </c>
      <c r="AV30" s="72">
        <v>0.612963966</v>
      </c>
      <c r="AW30" s="45">
        <v>26.0219</v>
      </c>
      <c r="AX30" s="45">
        <v>0</v>
      </c>
      <c r="AY30" s="45">
        <v>0</v>
      </c>
      <c r="AZ30" s="54">
        <v>15.88636995</v>
      </c>
      <c r="BA30" s="72">
        <v>0</v>
      </c>
      <c r="BB30" s="53">
        <v>0</v>
      </c>
      <c r="BC30" s="45">
        <v>0</v>
      </c>
      <c r="BD30" s="45">
        <v>0</v>
      </c>
      <c r="BE30" s="54">
        <v>0</v>
      </c>
      <c r="BF30" s="72">
        <v>0.04526769700000001</v>
      </c>
      <c r="BG30" s="53">
        <v>0</v>
      </c>
      <c r="BH30" s="45">
        <v>0</v>
      </c>
      <c r="BI30" s="45">
        <v>0</v>
      </c>
      <c r="BJ30" s="56">
        <v>0.0520438</v>
      </c>
      <c r="BK30" s="61">
        <v>236.69461213699998</v>
      </c>
      <c r="BL30" s="105"/>
      <c r="BM30" s="105"/>
    </row>
    <row r="31" spans="1:65" ht="12.75">
      <c r="A31" s="93"/>
      <c r="B31" s="3" t="s">
        <v>117</v>
      </c>
      <c r="C31" s="55">
        <v>0</v>
      </c>
      <c r="D31" s="53">
        <v>62.20158</v>
      </c>
      <c r="E31" s="45">
        <v>0</v>
      </c>
      <c r="F31" s="45">
        <v>0</v>
      </c>
      <c r="G31" s="54">
        <v>0</v>
      </c>
      <c r="H31" s="72">
        <v>0.232826817</v>
      </c>
      <c r="I31" s="45">
        <v>126.73571925</v>
      </c>
      <c r="J31" s="45">
        <v>0</v>
      </c>
      <c r="K31" s="45">
        <v>0</v>
      </c>
      <c r="L31" s="54">
        <v>9.449456695</v>
      </c>
      <c r="M31" s="72">
        <v>0</v>
      </c>
      <c r="N31" s="53">
        <v>0</v>
      </c>
      <c r="O31" s="45">
        <v>0</v>
      </c>
      <c r="P31" s="45">
        <v>0</v>
      </c>
      <c r="Q31" s="54">
        <v>0</v>
      </c>
      <c r="R31" s="72">
        <v>0.005753648</v>
      </c>
      <c r="S31" s="45">
        <v>5.183465</v>
      </c>
      <c r="T31" s="45">
        <v>0</v>
      </c>
      <c r="U31" s="45">
        <v>0</v>
      </c>
      <c r="V31" s="54">
        <v>0.11403623</v>
      </c>
      <c r="W31" s="72">
        <v>0</v>
      </c>
      <c r="X31" s="45">
        <v>0</v>
      </c>
      <c r="Y31" s="45">
        <v>0</v>
      </c>
      <c r="Z31" s="45">
        <v>0</v>
      </c>
      <c r="AA31" s="54">
        <v>0</v>
      </c>
      <c r="AB31" s="72">
        <v>0</v>
      </c>
      <c r="AC31" s="45">
        <v>0</v>
      </c>
      <c r="AD31" s="45">
        <v>0</v>
      </c>
      <c r="AE31" s="45">
        <v>0</v>
      </c>
      <c r="AF31" s="54">
        <v>0</v>
      </c>
      <c r="AG31" s="72">
        <v>0</v>
      </c>
      <c r="AH31" s="45">
        <v>0</v>
      </c>
      <c r="AI31" s="45">
        <v>0</v>
      </c>
      <c r="AJ31" s="45">
        <v>0</v>
      </c>
      <c r="AK31" s="54">
        <v>0</v>
      </c>
      <c r="AL31" s="72">
        <v>0</v>
      </c>
      <c r="AM31" s="45">
        <v>0</v>
      </c>
      <c r="AN31" s="45">
        <v>0</v>
      </c>
      <c r="AO31" s="45">
        <v>0</v>
      </c>
      <c r="AP31" s="54">
        <v>0</v>
      </c>
      <c r="AQ31" s="72">
        <v>0</v>
      </c>
      <c r="AR31" s="53">
        <v>0</v>
      </c>
      <c r="AS31" s="45">
        <v>0</v>
      </c>
      <c r="AT31" s="45">
        <v>0</v>
      </c>
      <c r="AU31" s="54">
        <v>0</v>
      </c>
      <c r="AV31" s="72">
        <v>0.253006969</v>
      </c>
      <c r="AW31" s="45">
        <v>5.898817757</v>
      </c>
      <c r="AX31" s="45">
        <v>0</v>
      </c>
      <c r="AY31" s="45">
        <v>0</v>
      </c>
      <c r="AZ31" s="54">
        <v>29.499369325</v>
      </c>
      <c r="BA31" s="72">
        <v>0</v>
      </c>
      <c r="BB31" s="53">
        <v>0</v>
      </c>
      <c r="BC31" s="45">
        <v>0</v>
      </c>
      <c r="BD31" s="45">
        <v>0</v>
      </c>
      <c r="BE31" s="54">
        <v>0</v>
      </c>
      <c r="BF31" s="72">
        <v>0.063639791</v>
      </c>
      <c r="BG31" s="53">
        <v>0</v>
      </c>
      <c r="BH31" s="45">
        <v>0</v>
      </c>
      <c r="BI31" s="45">
        <v>0</v>
      </c>
      <c r="BJ31" s="56">
        <v>0.051739666999999996</v>
      </c>
      <c r="BK31" s="61">
        <v>239.68941114900005</v>
      </c>
      <c r="BL31" s="105"/>
      <c r="BM31" s="105"/>
    </row>
    <row r="32" spans="1:65" ht="12.75">
      <c r="A32" s="93"/>
      <c r="B32" s="3" t="s">
        <v>118</v>
      </c>
      <c r="C32" s="55">
        <v>0</v>
      </c>
      <c r="D32" s="53">
        <v>57.093758314999995</v>
      </c>
      <c r="E32" s="45">
        <v>0</v>
      </c>
      <c r="F32" s="45">
        <v>0</v>
      </c>
      <c r="G32" s="54">
        <v>0</v>
      </c>
      <c r="H32" s="72">
        <v>0.163819783</v>
      </c>
      <c r="I32" s="45">
        <v>140.139224956</v>
      </c>
      <c r="J32" s="45">
        <v>0</v>
      </c>
      <c r="K32" s="45">
        <v>0</v>
      </c>
      <c r="L32" s="54">
        <v>6.711111772</v>
      </c>
      <c r="M32" s="72">
        <v>0</v>
      </c>
      <c r="N32" s="53">
        <v>0</v>
      </c>
      <c r="O32" s="45">
        <v>0</v>
      </c>
      <c r="P32" s="45">
        <v>0</v>
      </c>
      <c r="Q32" s="54">
        <v>0</v>
      </c>
      <c r="R32" s="72">
        <v>0.02569219</v>
      </c>
      <c r="S32" s="45">
        <v>11.418751663</v>
      </c>
      <c r="T32" s="45">
        <v>0</v>
      </c>
      <c r="U32" s="45">
        <v>0</v>
      </c>
      <c r="V32" s="54">
        <v>0</v>
      </c>
      <c r="W32" s="72">
        <v>0</v>
      </c>
      <c r="X32" s="45">
        <v>0</v>
      </c>
      <c r="Y32" s="45">
        <v>0</v>
      </c>
      <c r="Z32" s="45">
        <v>0</v>
      </c>
      <c r="AA32" s="54">
        <v>0</v>
      </c>
      <c r="AB32" s="72">
        <v>0</v>
      </c>
      <c r="AC32" s="45">
        <v>0</v>
      </c>
      <c r="AD32" s="45">
        <v>0</v>
      </c>
      <c r="AE32" s="45">
        <v>0</v>
      </c>
      <c r="AF32" s="54">
        <v>0</v>
      </c>
      <c r="AG32" s="72">
        <v>0</v>
      </c>
      <c r="AH32" s="45">
        <v>0</v>
      </c>
      <c r="AI32" s="45">
        <v>0</v>
      </c>
      <c r="AJ32" s="45">
        <v>0</v>
      </c>
      <c r="AK32" s="54">
        <v>0</v>
      </c>
      <c r="AL32" s="72">
        <v>0</v>
      </c>
      <c r="AM32" s="45">
        <v>0</v>
      </c>
      <c r="AN32" s="45">
        <v>0</v>
      </c>
      <c r="AO32" s="45">
        <v>0</v>
      </c>
      <c r="AP32" s="54">
        <v>0</v>
      </c>
      <c r="AQ32" s="72">
        <v>0</v>
      </c>
      <c r="AR32" s="53">
        <v>0</v>
      </c>
      <c r="AS32" s="45">
        <v>0</v>
      </c>
      <c r="AT32" s="45">
        <v>0</v>
      </c>
      <c r="AU32" s="54">
        <v>0</v>
      </c>
      <c r="AV32" s="72">
        <v>0.273229259</v>
      </c>
      <c r="AW32" s="45">
        <v>10.36215333</v>
      </c>
      <c r="AX32" s="45">
        <v>0</v>
      </c>
      <c r="AY32" s="45">
        <v>0</v>
      </c>
      <c r="AZ32" s="54">
        <v>16.452508951</v>
      </c>
      <c r="BA32" s="72">
        <v>0</v>
      </c>
      <c r="BB32" s="53">
        <v>0</v>
      </c>
      <c r="BC32" s="45">
        <v>0</v>
      </c>
      <c r="BD32" s="45">
        <v>0</v>
      </c>
      <c r="BE32" s="54">
        <v>0</v>
      </c>
      <c r="BF32" s="72">
        <v>0.005181077</v>
      </c>
      <c r="BG32" s="53">
        <v>0</v>
      </c>
      <c r="BH32" s="45">
        <v>0</v>
      </c>
      <c r="BI32" s="45">
        <v>0</v>
      </c>
      <c r="BJ32" s="56">
        <v>0</v>
      </c>
      <c r="BK32" s="61">
        <v>242.645431296</v>
      </c>
      <c r="BL32" s="105"/>
      <c r="BM32" s="105"/>
    </row>
    <row r="33" spans="1:65" ht="12.75">
      <c r="A33" s="93"/>
      <c r="B33" s="3" t="s">
        <v>119</v>
      </c>
      <c r="C33" s="55">
        <v>0</v>
      </c>
      <c r="D33" s="53">
        <v>51.68971665</v>
      </c>
      <c r="E33" s="45">
        <v>0</v>
      </c>
      <c r="F33" s="45">
        <v>0</v>
      </c>
      <c r="G33" s="54">
        <v>0</v>
      </c>
      <c r="H33" s="72">
        <v>0.16300405999999998</v>
      </c>
      <c r="I33" s="45">
        <v>207.79266093299998</v>
      </c>
      <c r="J33" s="45">
        <v>0</v>
      </c>
      <c r="K33" s="45">
        <v>0</v>
      </c>
      <c r="L33" s="54">
        <v>7.789640298999999</v>
      </c>
      <c r="M33" s="72">
        <v>0</v>
      </c>
      <c r="N33" s="53">
        <v>0</v>
      </c>
      <c r="O33" s="45">
        <v>0</v>
      </c>
      <c r="P33" s="45">
        <v>0</v>
      </c>
      <c r="Q33" s="54">
        <v>0</v>
      </c>
      <c r="R33" s="72">
        <v>0.021172108</v>
      </c>
      <c r="S33" s="45">
        <v>5.168971665</v>
      </c>
      <c r="T33" s="45">
        <v>0</v>
      </c>
      <c r="U33" s="45">
        <v>0</v>
      </c>
      <c r="V33" s="54">
        <v>0</v>
      </c>
      <c r="W33" s="72">
        <v>0</v>
      </c>
      <c r="X33" s="45">
        <v>0</v>
      </c>
      <c r="Y33" s="45">
        <v>0</v>
      </c>
      <c r="Z33" s="45">
        <v>0</v>
      </c>
      <c r="AA33" s="54">
        <v>0</v>
      </c>
      <c r="AB33" s="72">
        <v>0</v>
      </c>
      <c r="AC33" s="45">
        <v>0</v>
      </c>
      <c r="AD33" s="45">
        <v>0</v>
      </c>
      <c r="AE33" s="45">
        <v>0</v>
      </c>
      <c r="AF33" s="54">
        <v>0</v>
      </c>
      <c r="AG33" s="72">
        <v>0</v>
      </c>
      <c r="AH33" s="45">
        <v>0</v>
      </c>
      <c r="AI33" s="45">
        <v>0</v>
      </c>
      <c r="AJ33" s="45">
        <v>0</v>
      </c>
      <c r="AK33" s="54">
        <v>0</v>
      </c>
      <c r="AL33" s="72">
        <v>0</v>
      </c>
      <c r="AM33" s="45">
        <v>0</v>
      </c>
      <c r="AN33" s="45">
        <v>0</v>
      </c>
      <c r="AO33" s="45">
        <v>0</v>
      </c>
      <c r="AP33" s="54">
        <v>0</v>
      </c>
      <c r="AQ33" s="72">
        <v>0</v>
      </c>
      <c r="AR33" s="53">
        <v>0</v>
      </c>
      <c r="AS33" s="45">
        <v>0</v>
      </c>
      <c r="AT33" s="45">
        <v>0</v>
      </c>
      <c r="AU33" s="54">
        <v>0</v>
      </c>
      <c r="AV33" s="72">
        <v>0.28995299599999996</v>
      </c>
      <c r="AW33" s="45">
        <v>8.972608692</v>
      </c>
      <c r="AX33" s="45">
        <v>0</v>
      </c>
      <c r="AY33" s="45">
        <v>0</v>
      </c>
      <c r="AZ33" s="54">
        <v>15.035182654</v>
      </c>
      <c r="BA33" s="72">
        <v>0</v>
      </c>
      <c r="BB33" s="53">
        <v>0</v>
      </c>
      <c r="BC33" s="45">
        <v>0</v>
      </c>
      <c r="BD33" s="45">
        <v>0</v>
      </c>
      <c r="BE33" s="54">
        <v>0</v>
      </c>
      <c r="BF33" s="72">
        <v>0.02528516</v>
      </c>
      <c r="BG33" s="53">
        <v>0</v>
      </c>
      <c r="BH33" s="45">
        <v>0</v>
      </c>
      <c r="BI33" s="45">
        <v>0</v>
      </c>
      <c r="BJ33" s="56">
        <v>0.001032047</v>
      </c>
      <c r="BK33" s="61">
        <v>296.94922726399994</v>
      </c>
      <c r="BL33" s="105"/>
      <c r="BM33" s="105"/>
    </row>
    <row r="34" spans="1:65" ht="12.75">
      <c r="A34" s="93"/>
      <c r="B34" s="3" t="s">
        <v>120</v>
      </c>
      <c r="C34" s="55">
        <v>0</v>
      </c>
      <c r="D34" s="53">
        <v>20.638353340000002</v>
      </c>
      <c r="E34" s="45">
        <v>0</v>
      </c>
      <c r="F34" s="45">
        <v>0</v>
      </c>
      <c r="G34" s="54">
        <v>0</v>
      </c>
      <c r="H34" s="72">
        <v>0.07935446800000001</v>
      </c>
      <c r="I34" s="45">
        <v>190.904768395</v>
      </c>
      <c r="J34" s="45">
        <v>0</v>
      </c>
      <c r="K34" s="45">
        <v>0</v>
      </c>
      <c r="L34" s="54">
        <v>21.148636627000002</v>
      </c>
      <c r="M34" s="72">
        <v>0</v>
      </c>
      <c r="N34" s="53">
        <v>0</v>
      </c>
      <c r="O34" s="45">
        <v>0</v>
      </c>
      <c r="P34" s="45">
        <v>0</v>
      </c>
      <c r="Q34" s="54">
        <v>0</v>
      </c>
      <c r="R34" s="72">
        <v>0.011867054</v>
      </c>
      <c r="S34" s="45">
        <v>0</v>
      </c>
      <c r="T34" s="45">
        <v>0</v>
      </c>
      <c r="U34" s="45">
        <v>0</v>
      </c>
      <c r="V34" s="54">
        <v>0</v>
      </c>
      <c r="W34" s="72">
        <v>0</v>
      </c>
      <c r="X34" s="45">
        <v>0</v>
      </c>
      <c r="Y34" s="45">
        <v>0</v>
      </c>
      <c r="Z34" s="45">
        <v>0</v>
      </c>
      <c r="AA34" s="54">
        <v>0</v>
      </c>
      <c r="AB34" s="72">
        <v>0</v>
      </c>
      <c r="AC34" s="45">
        <v>0</v>
      </c>
      <c r="AD34" s="45">
        <v>0</v>
      </c>
      <c r="AE34" s="45">
        <v>0</v>
      </c>
      <c r="AF34" s="54">
        <v>0</v>
      </c>
      <c r="AG34" s="72">
        <v>0</v>
      </c>
      <c r="AH34" s="45">
        <v>0</v>
      </c>
      <c r="AI34" s="45">
        <v>0</v>
      </c>
      <c r="AJ34" s="45">
        <v>0</v>
      </c>
      <c r="AK34" s="54">
        <v>0</v>
      </c>
      <c r="AL34" s="72">
        <v>0</v>
      </c>
      <c r="AM34" s="45">
        <v>0</v>
      </c>
      <c r="AN34" s="45">
        <v>0</v>
      </c>
      <c r="AO34" s="45">
        <v>0</v>
      </c>
      <c r="AP34" s="54">
        <v>0</v>
      </c>
      <c r="AQ34" s="72">
        <v>0</v>
      </c>
      <c r="AR34" s="53">
        <v>0</v>
      </c>
      <c r="AS34" s="45">
        <v>0</v>
      </c>
      <c r="AT34" s="45">
        <v>0</v>
      </c>
      <c r="AU34" s="54">
        <v>0</v>
      </c>
      <c r="AV34" s="72">
        <v>0.27497578899999997</v>
      </c>
      <c r="AW34" s="45">
        <v>14.154739463999999</v>
      </c>
      <c r="AX34" s="45">
        <v>0</v>
      </c>
      <c r="AY34" s="45">
        <v>0</v>
      </c>
      <c r="AZ34" s="54">
        <v>12.330331586</v>
      </c>
      <c r="BA34" s="72">
        <v>0</v>
      </c>
      <c r="BB34" s="53">
        <v>0</v>
      </c>
      <c r="BC34" s="45">
        <v>0</v>
      </c>
      <c r="BD34" s="45">
        <v>0</v>
      </c>
      <c r="BE34" s="54">
        <v>0</v>
      </c>
      <c r="BF34" s="72">
        <v>0.016381135</v>
      </c>
      <c r="BG34" s="53">
        <v>0</v>
      </c>
      <c r="BH34" s="45">
        <v>0</v>
      </c>
      <c r="BI34" s="45">
        <v>0</v>
      </c>
      <c r="BJ34" s="56">
        <v>0.051509767</v>
      </c>
      <c r="BK34" s="61">
        <v>259.610917625</v>
      </c>
      <c r="BL34" s="105"/>
      <c r="BM34" s="105"/>
    </row>
    <row r="35" spans="1:65" ht="12.75">
      <c r="A35" s="93"/>
      <c r="B35" s="3" t="s">
        <v>121</v>
      </c>
      <c r="C35" s="55">
        <v>0</v>
      </c>
      <c r="D35" s="53">
        <v>5.14028</v>
      </c>
      <c r="E35" s="45">
        <v>0</v>
      </c>
      <c r="F35" s="45">
        <v>0</v>
      </c>
      <c r="G35" s="54">
        <v>0</v>
      </c>
      <c r="H35" s="72">
        <v>0.17669458700000001</v>
      </c>
      <c r="I35" s="45">
        <v>337.3051736</v>
      </c>
      <c r="J35" s="45">
        <v>0</v>
      </c>
      <c r="K35" s="45">
        <v>0</v>
      </c>
      <c r="L35" s="54">
        <v>25.571731988</v>
      </c>
      <c r="M35" s="72">
        <v>0</v>
      </c>
      <c r="N35" s="53">
        <v>0</v>
      </c>
      <c r="O35" s="45">
        <v>0</v>
      </c>
      <c r="P35" s="45">
        <v>0</v>
      </c>
      <c r="Q35" s="54">
        <v>0</v>
      </c>
      <c r="R35" s="72">
        <v>0.022103204</v>
      </c>
      <c r="S35" s="45">
        <v>6.168336</v>
      </c>
      <c r="T35" s="45">
        <v>0</v>
      </c>
      <c r="U35" s="45">
        <v>0</v>
      </c>
      <c r="V35" s="54">
        <v>0.1028056</v>
      </c>
      <c r="W35" s="72">
        <v>0</v>
      </c>
      <c r="X35" s="45">
        <v>0</v>
      </c>
      <c r="Y35" s="45">
        <v>0</v>
      </c>
      <c r="Z35" s="45">
        <v>0</v>
      </c>
      <c r="AA35" s="54">
        <v>0</v>
      </c>
      <c r="AB35" s="72">
        <v>0</v>
      </c>
      <c r="AC35" s="45">
        <v>0</v>
      </c>
      <c r="AD35" s="45">
        <v>0</v>
      </c>
      <c r="AE35" s="45">
        <v>0</v>
      </c>
      <c r="AF35" s="54">
        <v>0</v>
      </c>
      <c r="AG35" s="72">
        <v>0</v>
      </c>
      <c r="AH35" s="45">
        <v>0</v>
      </c>
      <c r="AI35" s="45">
        <v>0</v>
      </c>
      <c r="AJ35" s="45">
        <v>0</v>
      </c>
      <c r="AK35" s="54">
        <v>0</v>
      </c>
      <c r="AL35" s="72">
        <v>0</v>
      </c>
      <c r="AM35" s="45">
        <v>0</v>
      </c>
      <c r="AN35" s="45">
        <v>0</v>
      </c>
      <c r="AO35" s="45">
        <v>0</v>
      </c>
      <c r="AP35" s="54">
        <v>0</v>
      </c>
      <c r="AQ35" s="72">
        <v>0</v>
      </c>
      <c r="AR35" s="53">
        <v>0</v>
      </c>
      <c r="AS35" s="45">
        <v>0</v>
      </c>
      <c r="AT35" s="45">
        <v>0</v>
      </c>
      <c r="AU35" s="54">
        <v>0</v>
      </c>
      <c r="AV35" s="72">
        <v>1.2331945729999998</v>
      </c>
      <c r="AW35" s="45">
        <v>11.649769716</v>
      </c>
      <c r="AX35" s="45">
        <v>0</v>
      </c>
      <c r="AY35" s="45">
        <v>0</v>
      </c>
      <c r="AZ35" s="54">
        <v>50.164428557</v>
      </c>
      <c r="BA35" s="72">
        <v>0</v>
      </c>
      <c r="BB35" s="53">
        <v>0</v>
      </c>
      <c r="BC35" s="45">
        <v>0</v>
      </c>
      <c r="BD35" s="45">
        <v>0</v>
      </c>
      <c r="BE35" s="54">
        <v>0</v>
      </c>
      <c r="BF35" s="72">
        <v>0.043622523999999996</v>
      </c>
      <c r="BG35" s="53">
        <v>0</v>
      </c>
      <c r="BH35" s="45">
        <v>0</v>
      </c>
      <c r="BI35" s="45">
        <v>0</v>
      </c>
      <c r="BJ35" s="56">
        <v>0.615847401</v>
      </c>
      <c r="BK35" s="61">
        <v>438.19398775</v>
      </c>
      <c r="BL35" s="105"/>
      <c r="BM35" s="105"/>
    </row>
    <row r="36" spans="1:65" ht="12.75">
      <c r="A36" s="93"/>
      <c r="B36" s="3" t="s">
        <v>122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2">
        <v>0.51638655</v>
      </c>
      <c r="I36" s="45">
        <v>74.184551402</v>
      </c>
      <c r="J36" s="45">
        <v>0</v>
      </c>
      <c r="K36" s="45">
        <v>0</v>
      </c>
      <c r="L36" s="54">
        <v>43.275647324</v>
      </c>
      <c r="M36" s="72">
        <v>0</v>
      </c>
      <c r="N36" s="53">
        <v>0</v>
      </c>
      <c r="O36" s="45">
        <v>0</v>
      </c>
      <c r="P36" s="45">
        <v>0</v>
      </c>
      <c r="Q36" s="54">
        <v>0</v>
      </c>
      <c r="R36" s="72">
        <v>0.053420391000000005</v>
      </c>
      <c r="S36" s="45">
        <v>0</v>
      </c>
      <c r="T36" s="45">
        <v>0</v>
      </c>
      <c r="U36" s="45">
        <v>0</v>
      </c>
      <c r="V36" s="54">
        <v>0.20526566599999999</v>
      </c>
      <c r="W36" s="72">
        <v>0</v>
      </c>
      <c r="X36" s="45">
        <v>0</v>
      </c>
      <c r="Y36" s="45">
        <v>0</v>
      </c>
      <c r="Z36" s="45">
        <v>0</v>
      </c>
      <c r="AA36" s="54">
        <v>0</v>
      </c>
      <c r="AB36" s="72">
        <v>0</v>
      </c>
      <c r="AC36" s="45">
        <v>0</v>
      </c>
      <c r="AD36" s="45">
        <v>0</v>
      </c>
      <c r="AE36" s="45">
        <v>0</v>
      </c>
      <c r="AF36" s="54">
        <v>0</v>
      </c>
      <c r="AG36" s="72">
        <v>0</v>
      </c>
      <c r="AH36" s="45">
        <v>0</v>
      </c>
      <c r="AI36" s="45">
        <v>0</v>
      </c>
      <c r="AJ36" s="45">
        <v>0</v>
      </c>
      <c r="AK36" s="54">
        <v>0</v>
      </c>
      <c r="AL36" s="72">
        <v>0</v>
      </c>
      <c r="AM36" s="45">
        <v>0</v>
      </c>
      <c r="AN36" s="45">
        <v>0</v>
      </c>
      <c r="AO36" s="45">
        <v>0</v>
      </c>
      <c r="AP36" s="54">
        <v>0</v>
      </c>
      <c r="AQ36" s="72">
        <v>0</v>
      </c>
      <c r="AR36" s="53">
        <v>0</v>
      </c>
      <c r="AS36" s="45">
        <v>0</v>
      </c>
      <c r="AT36" s="45">
        <v>0</v>
      </c>
      <c r="AU36" s="54">
        <v>0</v>
      </c>
      <c r="AV36" s="72">
        <v>0.952499826</v>
      </c>
      <c r="AW36" s="45">
        <v>5.000537625</v>
      </c>
      <c r="AX36" s="45">
        <v>0</v>
      </c>
      <c r="AY36" s="45">
        <v>0</v>
      </c>
      <c r="AZ36" s="54">
        <v>21.255238637999998</v>
      </c>
      <c r="BA36" s="72">
        <v>0</v>
      </c>
      <c r="BB36" s="53">
        <v>0</v>
      </c>
      <c r="BC36" s="45">
        <v>0</v>
      </c>
      <c r="BD36" s="45">
        <v>0</v>
      </c>
      <c r="BE36" s="54">
        <v>0</v>
      </c>
      <c r="BF36" s="72">
        <v>0.057383217</v>
      </c>
      <c r="BG36" s="53">
        <v>0</v>
      </c>
      <c r="BH36" s="45">
        <v>0</v>
      </c>
      <c r="BI36" s="45">
        <v>0</v>
      </c>
      <c r="BJ36" s="56">
        <v>1.482030262</v>
      </c>
      <c r="BK36" s="61">
        <v>146.982960901</v>
      </c>
      <c r="BL36" s="105"/>
      <c r="BM36" s="105"/>
    </row>
    <row r="37" spans="1:65" ht="12.75">
      <c r="A37" s="93"/>
      <c r="B37" s="3" t="s">
        <v>123</v>
      </c>
      <c r="C37" s="55">
        <v>0</v>
      </c>
      <c r="D37" s="53">
        <v>20.77620666</v>
      </c>
      <c r="E37" s="45">
        <v>0</v>
      </c>
      <c r="F37" s="45">
        <v>0</v>
      </c>
      <c r="G37" s="54">
        <v>0</v>
      </c>
      <c r="H37" s="72">
        <v>0.460515458</v>
      </c>
      <c r="I37" s="45">
        <v>89.62855553099999</v>
      </c>
      <c r="J37" s="45">
        <v>15.582154994999998</v>
      </c>
      <c r="K37" s="45">
        <v>0</v>
      </c>
      <c r="L37" s="54">
        <v>1.70342917</v>
      </c>
      <c r="M37" s="72">
        <v>0</v>
      </c>
      <c r="N37" s="53">
        <v>0</v>
      </c>
      <c r="O37" s="45">
        <v>0</v>
      </c>
      <c r="P37" s="45">
        <v>0</v>
      </c>
      <c r="Q37" s="54">
        <v>0</v>
      </c>
      <c r="R37" s="72">
        <v>0.028047878000000002</v>
      </c>
      <c r="S37" s="45">
        <v>0.005194051999999999</v>
      </c>
      <c r="T37" s="45">
        <v>0.3116431</v>
      </c>
      <c r="U37" s="45">
        <v>0</v>
      </c>
      <c r="V37" s="54">
        <v>0</v>
      </c>
      <c r="W37" s="72">
        <v>0</v>
      </c>
      <c r="X37" s="45">
        <v>0</v>
      </c>
      <c r="Y37" s="45">
        <v>0</v>
      </c>
      <c r="Z37" s="45">
        <v>0</v>
      </c>
      <c r="AA37" s="54">
        <v>0</v>
      </c>
      <c r="AB37" s="72">
        <v>0</v>
      </c>
      <c r="AC37" s="45">
        <v>0</v>
      </c>
      <c r="AD37" s="45">
        <v>0</v>
      </c>
      <c r="AE37" s="45">
        <v>0</v>
      </c>
      <c r="AF37" s="54">
        <v>0</v>
      </c>
      <c r="AG37" s="72">
        <v>0</v>
      </c>
      <c r="AH37" s="45">
        <v>0</v>
      </c>
      <c r="AI37" s="45">
        <v>0</v>
      </c>
      <c r="AJ37" s="45">
        <v>0</v>
      </c>
      <c r="AK37" s="54">
        <v>0</v>
      </c>
      <c r="AL37" s="72">
        <v>0</v>
      </c>
      <c r="AM37" s="45">
        <v>0</v>
      </c>
      <c r="AN37" s="45">
        <v>0</v>
      </c>
      <c r="AO37" s="45">
        <v>0</v>
      </c>
      <c r="AP37" s="54">
        <v>0</v>
      </c>
      <c r="AQ37" s="72">
        <v>0</v>
      </c>
      <c r="AR37" s="53">
        <v>0</v>
      </c>
      <c r="AS37" s="45">
        <v>0</v>
      </c>
      <c r="AT37" s="45">
        <v>0</v>
      </c>
      <c r="AU37" s="54">
        <v>0</v>
      </c>
      <c r="AV37" s="72">
        <v>0.350392499</v>
      </c>
      <c r="AW37" s="45">
        <v>16.222896841999997</v>
      </c>
      <c r="AX37" s="45">
        <v>0</v>
      </c>
      <c r="AY37" s="45">
        <v>0</v>
      </c>
      <c r="AZ37" s="54">
        <v>2.728613507</v>
      </c>
      <c r="BA37" s="72">
        <v>0</v>
      </c>
      <c r="BB37" s="53">
        <v>0</v>
      </c>
      <c r="BC37" s="45">
        <v>0</v>
      </c>
      <c r="BD37" s="45">
        <v>0</v>
      </c>
      <c r="BE37" s="54">
        <v>0</v>
      </c>
      <c r="BF37" s="72">
        <v>0.16437434899999998</v>
      </c>
      <c r="BG37" s="53">
        <v>2.075202666</v>
      </c>
      <c r="BH37" s="45">
        <v>1.037980325</v>
      </c>
      <c r="BI37" s="45">
        <v>0</v>
      </c>
      <c r="BJ37" s="56">
        <v>0.736696946</v>
      </c>
      <c r="BK37" s="61">
        <v>151.81190397800003</v>
      </c>
      <c r="BL37" s="105"/>
      <c r="BM37" s="105"/>
    </row>
    <row r="38" spans="1:65" ht="12.75">
      <c r="A38" s="93"/>
      <c r="B38" s="3" t="s">
        <v>124</v>
      </c>
      <c r="C38" s="55">
        <v>0</v>
      </c>
      <c r="D38" s="53">
        <v>67.14796835499999</v>
      </c>
      <c r="E38" s="45">
        <v>0</v>
      </c>
      <c r="F38" s="45">
        <v>0</v>
      </c>
      <c r="G38" s="54">
        <v>0</v>
      </c>
      <c r="H38" s="72">
        <v>0.879299946</v>
      </c>
      <c r="I38" s="45">
        <v>97.831668209</v>
      </c>
      <c r="J38" s="45">
        <v>0</v>
      </c>
      <c r="K38" s="45">
        <v>0</v>
      </c>
      <c r="L38" s="54">
        <v>40.519960661</v>
      </c>
      <c r="M38" s="72">
        <v>0</v>
      </c>
      <c r="N38" s="53">
        <v>0</v>
      </c>
      <c r="O38" s="45">
        <v>0</v>
      </c>
      <c r="P38" s="45">
        <v>0</v>
      </c>
      <c r="Q38" s="54">
        <v>0</v>
      </c>
      <c r="R38" s="72">
        <v>0.022727005</v>
      </c>
      <c r="S38" s="45">
        <v>0</v>
      </c>
      <c r="T38" s="45">
        <v>0</v>
      </c>
      <c r="U38" s="45">
        <v>0</v>
      </c>
      <c r="V38" s="54">
        <v>10.898631787000001</v>
      </c>
      <c r="W38" s="72">
        <v>0</v>
      </c>
      <c r="X38" s="45">
        <v>0</v>
      </c>
      <c r="Y38" s="45">
        <v>0</v>
      </c>
      <c r="Z38" s="45">
        <v>0</v>
      </c>
      <c r="AA38" s="54">
        <v>0</v>
      </c>
      <c r="AB38" s="72">
        <v>0</v>
      </c>
      <c r="AC38" s="45">
        <v>0</v>
      </c>
      <c r="AD38" s="45">
        <v>0</v>
      </c>
      <c r="AE38" s="45">
        <v>0</v>
      </c>
      <c r="AF38" s="54">
        <v>0</v>
      </c>
      <c r="AG38" s="72">
        <v>0</v>
      </c>
      <c r="AH38" s="45">
        <v>0</v>
      </c>
      <c r="AI38" s="45">
        <v>0</v>
      </c>
      <c r="AJ38" s="45">
        <v>0</v>
      </c>
      <c r="AK38" s="54">
        <v>0</v>
      </c>
      <c r="AL38" s="72">
        <v>0</v>
      </c>
      <c r="AM38" s="45">
        <v>0</v>
      </c>
      <c r="AN38" s="45">
        <v>0</v>
      </c>
      <c r="AO38" s="45">
        <v>0</v>
      </c>
      <c r="AP38" s="54">
        <v>0</v>
      </c>
      <c r="AQ38" s="72">
        <v>0</v>
      </c>
      <c r="AR38" s="53">
        <v>0</v>
      </c>
      <c r="AS38" s="45">
        <v>0</v>
      </c>
      <c r="AT38" s="45">
        <v>0</v>
      </c>
      <c r="AU38" s="54">
        <v>0</v>
      </c>
      <c r="AV38" s="72">
        <v>0.608822242</v>
      </c>
      <c r="AW38" s="45">
        <v>31.210934960000003</v>
      </c>
      <c r="AX38" s="45">
        <v>0</v>
      </c>
      <c r="AY38" s="45">
        <v>0</v>
      </c>
      <c r="AZ38" s="54">
        <v>37.736343156000004</v>
      </c>
      <c r="BA38" s="72">
        <v>0</v>
      </c>
      <c r="BB38" s="53">
        <v>0</v>
      </c>
      <c r="BC38" s="45">
        <v>0</v>
      </c>
      <c r="BD38" s="45">
        <v>0</v>
      </c>
      <c r="BE38" s="54">
        <v>0</v>
      </c>
      <c r="BF38" s="72">
        <v>0.025798408</v>
      </c>
      <c r="BG38" s="53">
        <v>1.5479045</v>
      </c>
      <c r="BH38" s="45">
        <v>0</v>
      </c>
      <c r="BI38" s="45">
        <v>0</v>
      </c>
      <c r="BJ38" s="56">
        <v>0.629481163</v>
      </c>
      <c r="BK38" s="61">
        <v>289.05954039200003</v>
      </c>
      <c r="BL38" s="105"/>
      <c r="BM38" s="105"/>
    </row>
    <row r="39" spans="1:65" ht="12.75">
      <c r="A39" s="93"/>
      <c r="B39" s="3" t="s">
        <v>125</v>
      </c>
      <c r="C39" s="55">
        <v>0</v>
      </c>
      <c r="D39" s="53">
        <v>67.019766645</v>
      </c>
      <c r="E39" s="45">
        <v>0</v>
      </c>
      <c r="F39" s="45">
        <v>0</v>
      </c>
      <c r="G39" s="54">
        <v>0</v>
      </c>
      <c r="H39" s="72">
        <v>0.309734428</v>
      </c>
      <c r="I39" s="45">
        <v>116.581926907</v>
      </c>
      <c r="J39" s="45">
        <v>0</v>
      </c>
      <c r="K39" s="45">
        <v>0</v>
      </c>
      <c r="L39" s="54">
        <v>28.420215429000002</v>
      </c>
      <c r="M39" s="72">
        <v>0</v>
      </c>
      <c r="N39" s="53">
        <v>0</v>
      </c>
      <c r="O39" s="45">
        <v>0</v>
      </c>
      <c r="P39" s="45">
        <v>0</v>
      </c>
      <c r="Q39" s="54">
        <v>0</v>
      </c>
      <c r="R39" s="72">
        <v>0.038149713</v>
      </c>
      <c r="S39" s="45">
        <v>0</v>
      </c>
      <c r="T39" s="45">
        <v>0</v>
      </c>
      <c r="U39" s="45">
        <v>0</v>
      </c>
      <c r="V39" s="54">
        <v>11.08403833</v>
      </c>
      <c r="W39" s="72">
        <v>0</v>
      </c>
      <c r="X39" s="45">
        <v>0</v>
      </c>
      <c r="Y39" s="45">
        <v>0</v>
      </c>
      <c r="Z39" s="45">
        <v>0</v>
      </c>
      <c r="AA39" s="54">
        <v>0</v>
      </c>
      <c r="AB39" s="72">
        <v>0</v>
      </c>
      <c r="AC39" s="45">
        <v>0</v>
      </c>
      <c r="AD39" s="45">
        <v>0</v>
      </c>
      <c r="AE39" s="45">
        <v>0</v>
      </c>
      <c r="AF39" s="54">
        <v>0</v>
      </c>
      <c r="AG39" s="72">
        <v>0</v>
      </c>
      <c r="AH39" s="45">
        <v>0</v>
      </c>
      <c r="AI39" s="45">
        <v>0</v>
      </c>
      <c r="AJ39" s="45">
        <v>0</v>
      </c>
      <c r="AK39" s="54">
        <v>0</v>
      </c>
      <c r="AL39" s="72">
        <v>0</v>
      </c>
      <c r="AM39" s="45">
        <v>0</v>
      </c>
      <c r="AN39" s="45">
        <v>0</v>
      </c>
      <c r="AO39" s="45">
        <v>0</v>
      </c>
      <c r="AP39" s="54">
        <v>0</v>
      </c>
      <c r="AQ39" s="72">
        <v>0</v>
      </c>
      <c r="AR39" s="53">
        <v>0</v>
      </c>
      <c r="AS39" s="45">
        <v>0</v>
      </c>
      <c r="AT39" s="45">
        <v>0</v>
      </c>
      <c r="AU39" s="54">
        <v>0</v>
      </c>
      <c r="AV39" s="72">
        <v>0.729966291</v>
      </c>
      <c r="AW39" s="45">
        <v>4.5320968</v>
      </c>
      <c r="AX39" s="45">
        <v>0</v>
      </c>
      <c r="AY39" s="45">
        <v>0</v>
      </c>
      <c r="AZ39" s="54">
        <v>18.859058103</v>
      </c>
      <c r="BA39" s="72">
        <v>0</v>
      </c>
      <c r="BB39" s="53">
        <v>0</v>
      </c>
      <c r="BC39" s="45">
        <v>0</v>
      </c>
      <c r="BD39" s="45">
        <v>0</v>
      </c>
      <c r="BE39" s="54">
        <v>0</v>
      </c>
      <c r="BF39" s="72">
        <v>0.083407218</v>
      </c>
      <c r="BG39" s="53">
        <v>30.926298387</v>
      </c>
      <c r="BH39" s="45">
        <v>0</v>
      </c>
      <c r="BI39" s="45">
        <v>0</v>
      </c>
      <c r="BJ39" s="56">
        <v>0.57681232</v>
      </c>
      <c r="BK39" s="61">
        <v>279.16147057099994</v>
      </c>
      <c r="BL39" s="105"/>
      <c r="BM39" s="105"/>
    </row>
    <row r="40" spans="1:65" ht="12.75">
      <c r="A40" s="93"/>
      <c r="B40" s="3" t="s">
        <v>126</v>
      </c>
      <c r="C40" s="55">
        <v>0</v>
      </c>
      <c r="D40" s="53">
        <v>97.421011635</v>
      </c>
      <c r="E40" s="45">
        <v>0</v>
      </c>
      <c r="F40" s="45">
        <v>0</v>
      </c>
      <c r="G40" s="54">
        <v>0</v>
      </c>
      <c r="H40" s="72">
        <v>0.102958626</v>
      </c>
      <c r="I40" s="45">
        <v>218.77917932800003</v>
      </c>
      <c r="J40" s="45">
        <v>0</v>
      </c>
      <c r="K40" s="45">
        <v>0</v>
      </c>
      <c r="L40" s="54">
        <v>9.494889369</v>
      </c>
      <c r="M40" s="72">
        <v>0</v>
      </c>
      <c r="N40" s="53">
        <v>0</v>
      </c>
      <c r="O40" s="45">
        <v>0</v>
      </c>
      <c r="P40" s="45">
        <v>0</v>
      </c>
      <c r="Q40" s="54">
        <v>0</v>
      </c>
      <c r="R40" s="72">
        <v>0.069220192</v>
      </c>
      <c r="S40" s="45">
        <v>0</v>
      </c>
      <c r="T40" s="45">
        <v>0</v>
      </c>
      <c r="U40" s="45">
        <v>0</v>
      </c>
      <c r="V40" s="54">
        <v>0.102548433</v>
      </c>
      <c r="W40" s="72">
        <v>0</v>
      </c>
      <c r="X40" s="45">
        <v>0</v>
      </c>
      <c r="Y40" s="45">
        <v>0</v>
      </c>
      <c r="Z40" s="45">
        <v>0</v>
      </c>
      <c r="AA40" s="54">
        <v>0</v>
      </c>
      <c r="AB40" s="72">
        <v>0</v>
      </c>
      <c r="AC40" s="45">
        <v>0</v>
      </c>
      <c r="AD40" s="45">
        <v>0</v>
      </c>
      <c r="AE40" s="45">
        <v>0</v>
      </c>
      <c r="AF40" s="54">
        <v>0</v>
      </c>
      <c r="AG40" s="72">
        <v>0</v>
      </c>
      <c r="AH40" s="45">
        <v>0</v>
      </c>
      <c r="AI40" s="45">
        <v>0</v>
      </c>
      <c r="AJ40" s="45">
        <v>0</v>
      </c>
      <c r="AK40" s="54">
        <v>0</v>
      </c>
      <c r="AL40" s="72">
        <v>0</v>
      </c>
      <c r="AM40" s="45">
        <v>0</v>
      </c>
      <c r="AN40" s="45">
        <v>0</v>
      </c>
      <c r="AO40" s="45">
        <v>0</v>
      </c>
      <c r="AP40" s="54">
        <v>0</v>
      </c>
      <c r="AQ40" s="72">
        <v>0</v>
      </c>
      <c r="AR40" s="53">
        <v>0</v>
      </c>
      <c r="AS40" s="45">
        <v>0</v>
      </c>
      <c r="AT40" s="45">
        <v>0</v>
      </c>
      <c r="AU40" s="54">
        <v>0</v>
      </c>
      <c r="AV40" s="72">
        <v>0.365332304</v>
      </c>
      <c r="AW40" s="45">
        <v>1.536731501</v>
      </c>
      <c r="AX40" s="45">
        <v>0</v>
      </c>
      <c r="AY40" s="45">
        <v>0</v>
      </c>
      <c r="AZ40" s="54">
        <v>20.749111423000002</v>
      </c>
      <c r="BA40" s="72">
        <v>0</v>
      </c>
      <c r="BB40" s="53">
        <v>0</v>
      </c>
      <c r="BC40" s="45">
        <v>0</v>
      </c>
      <c r="BD40" s="45">
        <v>0</v>
      </c>
      <c r="BE40" s="54">
        <v>0</v>
      </c>
      <c r="BF40" s="72">
        <v>0.06505496699999999</v>
      </c>
      <c r="BG40" s="53">
        <v>0.031420157000000004</v>
      </c>
      <c r="BH40" s="45">
        <v>0</v>
      </c>
      <c r="BI40" s="45">
        <v>0</v>
      </c>
      <c r="BJ40" s="56">
        <v>0.665916984</v>
      </c>
      <c r="BK40" s="61">
        <v>349.383374919</v>
      </c>
      <c r="BL40" s="105"/>
      <c r="BM40" s="105"/>
    </row>
    <row r="41" spans="1:65" ht="12.75">
      <c r="A41" s="93"/>
      <c r="B41" s="3" t="s">
        <v>127</v>
      </c>
      <c r="C41" s="55">
        <v>0</v>
      </c>
      <c r="D41" s="53">
        <v>55.195002018</v>
      </c>
      <c r="E41" s="45">
        <v>0</v>
      </c>
      <c r="F41" s="45">
        <v>0</v>
      </c>
      <c r="G41" s="54">
        <v>0</v>
      </c>
      <c r="H41" s="72">
        <v>0.338835986</v>
      </c>
      <c r="I41" s="45">
        <v>52.11247696</v>
      </c>
      <c r="J41" s="45">
        <v>0</v>
      </c>
      <c r="K41" s="45">
        <v>0</v>
      </c>
      <c r="L41" s="54">
        <v>69.979801012</v>
      </c>
      <c r="M41" s="72">
        <v>0</v>
      </c>
      <c r="N41" s="53">
        <v>0</v>
      </c>
      <c r="O41" s="45">
        <v>0</v>
      </c>
      <c r="P41" s="45">
        <v>0</v>
      </c>
      <c r="Q41" s="54">
        <v>0</v>
      </c>
      <c r="R41" s="72">
        <v>0.012776621</v>
      </c>
      <c r="S41" s="45">
        <v>0</v>
      </c>
      <c r="T41" s="45">
        <v>0</v>
      </c>
      <c r="U41" s="45">
        <v>0</v>
      </c>
      <c r="V41" s="54">
        <v>0.24531112000000002</v>
      </c>
      <c r="W41" s="72">
        <v>0</v>
      </c>
      <c r="X41" s="45">
        <v>0</v>
      </c>
      <c r="Y41" s="45">
        <v>0</v>
      </c>
      <c r="Z41" s="45">
        <v>0</v>
      </c>
      <c r="AA41" s="54">
        <v>0</v>
      </c>
      <c r="AB41" s="72">
        <v>0</v>
      </c>
      <c r="AC41" s="45">
        <v>0</v>
      </c>
      <c r="AD41" s="45">
        <v>0</v>
      </c>
      <c r="AE41" s="45">
        <v>0</v>
      </c>
      <c r="AF41" s="54">
        <v>0</v>
      </c>
      <c r="AG41" s="72">
        <v>0</v>
      </c>
      <c r="AH41" s="45">
        <v>0</v>
      </c>
      <c r="AI41" s="45">
        <v>0</v>
      </c>
      <c r="AJ41" s="45">
        <v>0</v>
      </c>
      <c r="AK41" s="54">
        <v>0</v>
      </c>
      <c r="AL41" s="72">
        <v>0</v>
      </c>
      <c r="AM41" s="45">
        <v>0</v>
      </c>
      <c r="AN41" s="45">
        <v>0</v>
      </c>
      <c r="AO41" s="45">
        <v>0</v>
      </c>
      <c r="AP41" s="54">
        <v>0</v>
      </c>
      <c r="AQ41" s="72">
        <v>0</v>
      </c>
      <c r="AR41" s="53">
        <v>0</v>
      </c>
      <c r="AS41" s="45">
        <v>0</v>
      </c>
      <c r="AT41" s="45">
        <v>0</v>
      </c>
      <c r="AU41" s="54">
        <v>0</v>
      </c>
      <c r="AV41" s="72">
        <v>0.987496195</v>
      </c>
      <c r="AW41" s="45">
        <v>9.252319637000001</v>
      </c>
      <c r="AX41" s="45">
        <v>0</v>
      </c>
      <c r="AY41" s="45">
        <v>0</v>
      </c>
      <c r="AZ41" s="54">
        <v>18.424043762</v>
      </c>
      <c r="BA41" s="72">
        <v>0</v>
      </c>
      <c r="BB41" s="53">
        <v>0</v>
      </c>
      <c r="BC41" s="45">
        <v>0</v>
      </c>
      <c r="BD41" s="45">
        <v>0</v>
      </c>
      <c r="BE41" s="54">
        <v>0</v>
      </c>
      <c r="BF41" s="72">
        <v>0.080676962</v>
      </c>
      <c r="BG41" s="53">
        <v>0.265519107</v>
      </c>
      <c r="BH41" s="45">
        <v>0</v>
      </c>
      <c r="BI41" s="45">
        <v>0</v>
      </c>
      <c r="BJ41" s="56">
        <v>3.5673908310000004</v>
      </c>
      <c r="BK41" s="61">
        <v>210.461650211</v>
      </c>
      <c r="BL41" s="105"/>
      <c r="BM41" s="105"/>
    </row>
    <row r="42" spans="1:65" ht="12.75">
      <c r="A42" s="93"/>
      <c r="B42" s="3" t="s">
        <v>128</v>
      </c>
      <c r="C42" s="55">
        <v>0</v>
      </c>
      <c r="D42" s="53">
        <v>25.500391675</v>
      </c>
      <c r="E42" s="45">
        <v>0</v>
      </c>
      <c r="F42" s="45">
        <v>0</v>
      </c>
      <c r="G42" s="54">
        <v>0</v>
      </c>
      <c r="H42" s="72">
        <v>0.18962091300000003</v>
      </c>
      <c r="I42" s="45">
        <v>61.688086182000006</v>
      </c>
      <c r="J42" s="45">
        <v>0</v>
      </c>
      <c r="K42" s="45">
        <v>0</v>
      </c>
      <c r="L42" s="54">
        <v>5.050097568</v>
      </c>
      <c r="M42" s="72">
        <v>0</v>
      </c>
      <c r="N42" s="53">
        <v>0</v>
      </c>
      <c r="O42" s="45">
        <v>0</v>
      </c>
      <c r="P42" s="45">
        <v>0</v>
      </c>
      <c r="Q42" s="54">
        <v>0</v>
      </c>
      <c r="R42" s="72">
        <v>0.006120094</v>
      </c>
      <c r="S42" s="45">
        <v>0</v>
      </c>
      <c r="T42" s="45">
        <v>0</v>
      </c>
      <c r="U42" s="45">
        <v>0</v>
      </c>
      <c r="V42" s="54">
        <v>0</v>
      </c>
      <c r="W42" s="72">
        <v>0</v>
      </c>
      <c r="X42" s="45">
        <v>0</v>
      </c>
      <c r="Y42" s="45">
        <v>0</v>
      </c>
      <c r="Z42" s="45">
        <v>0</v>
      </c>
      <c r="AA42" s="54">
        <v>0</v>
      </c>
      <c r="AB42" s="72">
        <v>0</v>
      </c>
      <c r="AC42" s="45">
        <v>0</v>
      </c>
      <c r="AD42" s="45">
        <v>0</v>
      </c>
      <c r="AE42" s="45">
        <v>0</v>
      </c>
      <c r="AF42" s="54">
        <v>0</v>
      </c>
      <c r="AG42" s="72">
        <v>0</v>
      </c>
      <c r="AH42" s="45">
        <v>0</v>
      </c>
      <c r="AI42" s="45">
        <v>0</v>
      </c>
      <c r="AJ42" s="45">
        <v>0</v>
      </c>
      <c r="AK42" s="54">
        <v>0</v>
      </c>
      <c r="AL42" s="72">
        <v>0</v>
      </c>
      <c r="AM42" s="45">
        <v>0</v>
      </c>
      <c r="AN42" s="45">
        <v>0</v>
      </c>
      <c r="AO42" s="45">
        <v>0</v>
      </c>
      <c r="AP42" s="54">
        <v>0</v>
      </c>
      <c r="AQ42" s="72">
        <v>0</v>
      </c>
      <c r="AR42" s="53">
        <v>0</v>
      </c>
      <c r="AS42" s="45">
        <v>0</v>
      </c>
      <c r="AT42" s="45">
        <v>0</v>
      </c>
      <c r="AU42" s="54">
        <v>0</v>
      </c>
      <c r="AV42" s="72">
        <v>0.4125393</v>
      </c>
      <c r="AW42" s="45">
        <v>7.993991742</v>
      </c>
      <c r="AX42" s="45">
        <v>0</v>
      </c>
      <c r="AY42" s="45">
        <v>0</v>
      </c>
      <c r="AZ42" s="54">
        <v>10.562909786</v>
      </c>
      <c r="BA42" s="72">
        <v>0</v>
      </c>
      <c r="BB42" s="53">
        <v>0</v>
      </c>
      <c r="BC42" s="45">
        <v>0</v>
      </c>
      <c r="BD42" s="45">
        <v>0</v>
      </c>
      <c r="BE42" s="54">
        <v>0</v>
      </c>
      <c r="BF42" s="72">
        <v>0.054014632</v>
      </c>
      <c r="BG42" s="53">
        <v>0</v>
      </c>
      <c r="BH42" s="45">
        <v>0</v>
      </c>
      <c r="BI42" s="45">
        <v>0</v>
      </c>
      <c r="BJ42" s="56">
        <v>0</v>
      </c>
      <c r="BK42" s="61">
        <v>111.45777189200003</v>
      </c>
      <c r="BL42" s="105"/>
      <c r="BM42" s="105"/>
    </row>
    <row r="43" spans="1:65" ht="12.75">
      <c r="A43" s="93"/>
      <c r="B43" s="3" t="s">
        <v>129</v>
      </c>
      <c r="C43" s="55">
        <v>0</v>
      </c>
      <c r="D43" s="53">
        <v>0</v>
      </c>
      <c r="E43" s="45">
        <v>0</v>
      </c>
      <c r="F43" s="45">
        <v>0</v>
      </c>
      <c r="G43" s="54">
        <v>0</v>
      </c>
      <c r="H43" s="72">
        <v>0.6964878609999999</v>
      </c>
      <c r="I43" s="45">
        <v>53.396539316</v>
      </c>
      <c r="J43" s="45">
        <v>0</v>
      </c>
      <c r="K43" s="45">
        <v>0</v>
      </c>
      <c r="L43" s="54">
        <v>34.599495017</v>
      </c>
      <c r="M43" s="72">
        <v>0</v>
      </c>
      <c r="N43" s="53">
        <v>0</v>
      </c>
      <c r="O43" s="45">
        <v>0</v>
      </c>
      <c r="P43" s="45">
        <v>0</v>
      </c>
      <c r="Q43" s="54">
        <v>0</v>
      </c>
      <c r="R43" s="72">
        <v>0.014212007</v>
      </c>
      <c r="S43" s="45">
        <v>5.075716665</v>
      </c>
      <c r="T43" s="45">
        <v>0</v>
      </c>
      <c r="U43" s="45">
        <v>0</v>
      </c>
      <c r="V43" s="54">
        <v>2.507404033</v>
      </c>
      <c r="W43" s="72">
        <v>0</v>
      </c>
      <c r="X43" s="45">
        <v>0</v>
      </c>
      <c r="Y43" s="45">
        <v>0</v>
      </c>
      <c r="Z43" s="45">
        <v>0</v>
      </c>
      <c r="AA43" s="54">
        <v>0</v>
      </c>
      <c r="AB43" s="72">
        <v>0.040557027</v>
      </c>
      <c r="AC43" s="45">
        <v>0</v>
      </c>
      <c r="AD43" s="45">
        <v>0</v>
      </c>
      <c r="AE43" s="45">
        <v>0</v>
      </c>
      <c r="AF43" s="54">
        <v>0</v>
      </c>
      <c r="AG43" s="72">
        <v>0</v>
      </c>
      <c r="AH43" s="45">
        <v>0</v>
      </c>
      <c r="AI43" s="45">
        <v>0</v>
      </c>
      <c r="AJ43" s="45">
        <v>0</v>
      </c>
      <c r="AK43" s="54">
        <v>0</v>
      </c>
      <c r="AL43" s="72">
        <v>0</v>
      </c>
      <c r="AM43" s="45">
        <v>0</v>
      </c>
      <c r="AN43" s="45">
        <v>0</v>
      </c>
      <c r="AO43" s="45">
        <v>0</v>
      </c>
      <c r="AP43" s="54">
        <v>0</v>
      </c>
      <c r="AQ43" s="72">
        <v>0</v>
      </c>
      <c r="AR43" s="53">
        <v>0</v>
      </c>
      <c r="AS43" s="45">
        <v>0</v>
      </c>
      <c r="AT43" s="45">
        <v>0</v>
      </c>
      <c r="AU43" s="54">
        <v>0</v>
      </c>
      <c r="AV43" s="72">
        <v>3.198272902</v>
      </c>
      <c r="AW43" s="45">
        <v>62.26675603300001</v>
      </c>
      <c r="AX43" s="45">
        <v>0</v>
      </c>
      <c r="AY43" s="45">
        <v>0</v>
      </c>
      <c r="AZ43" s="54">
        <v>182.97616037894903</v>
      </c>
      <c r="BA43" s="72">
        <v>0</v>
      </c>
      <c r="BB43" s="53">
        <v>0</v>
      </c>
      <c r="BC43" s="45">
        <v>0</v>
      </c>
      <c r="BD43" s="45">
        <v>0</v>
      </c>
      <c r="BE43" s="54">
        <v>0</v>
      </c>
      <c r="BF43" s="72">
        <v>1.3941767690000002</v>
      </c>
      <c r="BG43" s="53">
        <v>14.866563094</v>
      </c>
      <c r="BH43" s="45">
        <v>3.0417770010000003</v>
      </c>
      <c r="BI43" s="45">
        <v>0</v>
      </c>
      <c r="BJ43" s="56">
        <v>8.674650021</v>
      </c>
      <c r="BK43" s="61">
        <v>372.7487681249491</v>
      </c>
      <c r="BL43" s="105"/>
      <c r="BM43" s="105"/>
    </row>
    <row r="44" spans="1:65" ht="12.75">
      <c r="A44" s="93"/>
      <c r="B44" s="3" t="s">
        <v>130</v>
      </c>
      <c r="C44" s="55">
        <v>0</v>
      </c>
      <c r="D44" s="53">
        <v>0</v>
      </c>
      <c r="E44" s="45">
        <v>0</v>
      </c>
      <c r="F44" s="45">
        <v>0</v>
      </c>
      <c r="G44" s="54">
        <v>0</v>
      </c>
      <c r="H44" s="72">
        <v>0.231757942</v>
      </c>
      <c r="I44" s="45">
        <v>9.233431953</v>
      </c>
      <c r="J44" s="45">
        <v>0</v>
      </c>
      <c r="K44" s="45">
        <v>0</v>
      </c>
      <c r="L44" s="54">
        <v>22.36925946</v>
      </c>
      <c r="M44" s="72">
        <v>0</v>
      </c>
      <c r="N44" s="53">
        <v>0</v>
      </c>
      <c r="O44" s="45">
        <v>0</v>
      </c>
      <c r="P44" s="45">
        <v>0</v>
      </c>
      <c r="Q44" s="54">
        <v>0</v>
      </c>
      <c r="R44" s="72">
        <v>0.044134984</v>
      </c>
      <c r="S44" s="45">
        <v>0</v>
      </c>
      <c r="T44" s="45">
        <v>0</v>
      </c>
      <c r="U44" s="45">
        <v>0</v>
      </c>
      <c r="V44" s="54">
        <v>3.6690888229999996</v>
      </c>
      <c r="W44" s="72">
        <v>0</v>
      </c>
      <c r="X44" s="45">
        <v>0</v>
      </c>
      <c r="Y44" s="45">
        <v>0</v>
      </c>
      <c r="Z44" s="45">
        <v>0</v>
      </c>
      <c r="AA44" s="54">
        <v>0</v>
      </c>
      <c r="AB44" s="72">
        <v>0</v>
      </c>
      <c r="AC44" s="45">
        <v>0</v>
      </c>
      <c r="AD44" s="45">
        <v>0</v>
      </c>
      <c r="AE44" s="45">
        <v>0</v>
      </c>
      <c r="AF44" s="54">
        <v>0</v>
      </c>
      <c r="AG44" s="72">
        <v>0</v>
      </c>
      <c r="AH44" s="45">
        <v>0</v>
      </c>
      <c r="AI44" s="45">
        <v>0</v>
      </c>
      <c r="AJ44" s="45">
        <v>0</v>
      </c>
      <c r="AK44" s="54">
        <v>0</v>
      </c>
      <c r="AL44" s="72">
        <v>0</v>
      </c>
      <c r="AM44" s="45">
        <v>0</v>
      </c>
      <c r="AN44" s="45">
        <v>0</v>
      </c>
      <c r="AO44" s="45">
        <v>0</v>
      </c>
      <c r="AP44" s="54">
        <v>0</v>
      </c>
      <c r="AQ44" s="72">
        <v>0</v>
      </c>
      <c r="AR44" s="53">
        <v>0</v>
      </c>
      <c r="AS44" s="45">
        <v>0</v>
      </c>
      <c r="AT44" s="45">
        <v>0</v>
      </c>
      <c r="AU44" s="54">
        <v>0</v>
      </c>
      <c r="AV44" s="72">
        <v>1.2847020820000001</v>
      </c>
      <c r="AW44" s="45">
        <v>7.7787852829999995</v>
      </c>
      <c r="AX44" s="45">
        <v>0</v>
      </c>
      <c r="AY44" s="45">
        <v>0</v>
      </c>
      <c r="AZ44" s="54">
        <v>50.615908994</v>
      </c>
      <c r="BA44" s="72">
        <v>0</v>
      </c>
      <c r="BB44" s="53">
        <v>0</v>
      </c>
      <c r="BC44" s="45">
        <v>0</v>
      </c>
      <c r="BD44" s="45">
        <v>0</v>
      </c>
      <c r="BE44" s="54">
        <v>0</v>
      </c>
      <c r="BF44" s="72">
        <v>0.200546807</v>
      </c>
      <c r="BG44" s="53">
        <v>0</v>
      </c>
      <c r="BH44" s="45">
        <v>0</v>
      </c>
      <c r="BI44" s="45">
        <v>0</v>
      </c>
      <c r="BJ44" s="56">
        <v>2.9778162420000003</v>
      </c>
      <c r="BK44" s="61">
        <v>98.40543257</v>
      </c>
      <c r="BL44" s="105"/>
      <c r="BM44" s="105"/>
    </row>
    <row r="45" spans="1:65" ht="12.75">
      <c r="A45" s="93"/>
      <c r="B45" s="3" t="s">
        <v>135</v>
      </c>
      <c r="C45" s="55">
        <v>0</v>
      </c>
      <c r="D45" s="53">
        <v>0</v>
      </c>
      <c r="E45" s="45">
        <v>0</v>
      </c>
      <c r="F45" s="45">
        <v>0</v>
      </c>
      <c r="G45" s="54">
        <v>0</v>
      </c>
      <c r="H45" s="72">
        <v>0.320382987</v>
      </c>
      <c r="I45" s="45">
        <v>52.51390297</v>
      </c>
      <c r="J45" s="45">
        <v>0</v>
      </c>
      <c r="K45" s="45">
        <v>0</v>
      </c>
      <c r="L45" s="54">
        <v>62.314344362</v>
      </c>
      <c r="M45" s="72">
        <v>0</v>
      </c>
      <c r="N45" s="53">
        <v>0</v>
      </c>
      <c r="O45" s="45">
        <v>0</v>
      </c>
      <c r="P45" s="45">
        <v>0</v>
      </c>
      <c r="Q45" s="54">
        <v>0</v>
      </c>
      <c r="R45" s="72">
        <v>0.015205981</v>
      </c>
      <c r="S45" s="45">
        <v>10.422643203</v>
      </c>
      <c r="T45" s="45">
        <v>0</v>
      </c>
      <c r="U45" s="45">
        <v>0</v>
      </c>
      <c r="V45" s="54">
        <v>9.677449390000001</v>
      </c>
      <c r="W45" s="72">
        <v>0</v>
      </c>
      <c r="X45" s="45">
        <v>0</v>
      </c>
      <c r="Y45" s="45">
        <v>0</v>
      </c>
      <c r="Z45" s="45">
        <v>0</v>
      </c>
      <c r="AA45" s="54">
        <v>0</v>
      </c>
      <c r="AB45" s="72">
        <v>0</v>
      </c>
      <c r="AC45" s="45">
        <v>0</v>
      </c>
      <c r="AD45" s="45">
        <v>0</v>
      </c>
      <c r="AE45" s="45">
        <v>0</v>
      </c>
      <c r="AF45" s="54">
        <v>0</v>
      </c>
      <c r="AG45" s="72">
        <v>0</v>
      </c>
      <c r="AH45" s="45">
        <v>0</v>
      </c>
      <c r="AI45" s="45">
        <v>0</v>
      </c>
      <c r="AJ45" s="45">
        <v>0</v>
      </c>
      <c r="AK45" s="54">
        <v>0</v>
      </c>
      <c r="AL45" s="72">
        <v>0</v>
      </c>
      <c r="AM45" s="45">
        <v>0</v>
      </c>
      <c r="AN45" s="45">
        <v>0</v>
      </c>
      <c r="AO45" s="45">
        <v>0</v>
      </c>
      <c r="AP45" s="54">
        <v>0</v>
      </c>
      <c r="AQ45" s="72">
        <v>0</v>
      </c>
      <c r="AR45" s="53">
        <v>0</v>
      </c>
      <c r="AS45" s="45">
        <v>0</v>
      </c>
      <c r="AT45" s="45">
        <v>0</v>
      </c>
      <c r="AU45" s="54">
        <v>0</v>
      </c>
      <c r="AV45" s="72">
        <v>0.23304339700000004</v>
      </c>
      <c r="AW45" s="45">
        <v>90.707268794</v>
      </c>
      <c r="AX45" s="45">
        <v>0</v>
      </c>
      <c r="AY45" s="45">
        <v>0</v>
      </c>
      <c r="AZ45" s="54">
        <v>165.339724086</v>
      </c>
      <c r="BA45" s="72">
        <v>0</v>
      </c>
      <c r="BB45" s="53">
        <v>0</v>
      </c>
      <c r="BC45" s="45">
        <v>0</v>
      </c>
      <c r="BD45" s="45">
        <v>0</v>
      </c>
      <c r="BE45" s="54">
        <v>0</v>
      </c>
      <c r="BF45" s="72">
        <v>0.007030528000000001</v>
      </c>
      <c r="BG45" s="53">
        <v>0.3520293</v>
      </c>
      <c r="BH45" s="45">
        <v>0</v>
      </c>
      <c r="BI45" s="45">
        <v>0</v>
      </c>
      <c r="BJ45" s="56">
        <v>0.3017394</v>
      </c>
      <c r="BK45" s="61">
        <v>392.20476439799995</v>
      </c>
      <c r="BL45" s="105"/>
      <c r="BM45" s="105"/>
    </row>
    <row r="46" spans="1:65" ht="12.75">
      <c r="A46" s="93"/>
      <c r="B46" s="3" t="s">
        <v>136</v>
      </c>
      <c r="C46" s="55">
        <v>0</v>
      </c>
      <c r="D46" s="53">
        <v>0.6784666650000001</v>
      </c>
      <c r="E46" s="45">
        <v>0</v>
      </c>
      <c r="F46" s="45">
        <v>0</v>
      </c>
      <c r="G46" s="54">
        <v>0</v>
      </c>
      <c r="H46" s="72">
        <v>0.011155037</v>
      </c>
      <c r="I46" s="45">
        <v>16.532059209</v>
      </c>
      <c r="J46" s="45">
        <v>0.271386666</v>
      </c>
      <c r="K46" s="45">
        <v>0</v>
      </c>
      <c r="L46" s="54">
        <v>0.712389999</v>
      </c>
      <c r="M46" s="72">
        <v>0</v>
      </c>
      <c r="N46" s="53">
        <v>0</v>
      </c>
      <c r="O46" s="45">
        <v>0</v>
      </c>
      <c r="P46" s="45">
        <v>0</v>
      </c>
      <c r="Q46" s="54">
        <v>0</v>
      </c>
      <c r="R46" s="72">
        <v>0.003541597</v>
      </c>
      <c r="S46" s="45">
        <v>3.392333325</v>
      </c>
      <c r="T46" s="45">
        <v>0.6784666650000001</v>
      </c>
      <c r="U46" s="45">
        <v>0</v>
      </c>
      <c r="V46" s="54">
        <v>0</v>
      </c>
      <c r="W46" s="72">
        <v>0</v>
      </c>
      <c r="X46" s="45">
        <v>0</v>
      </c>
      <c r="Y46" s="45">
        <v>0</v>
      </c>
      <c r="Z46" s="45">
        <v>0</v>
      </c>
      <c r="AA46" s="54">
        <v>0</v>
      </c>
      <c r="AB46" s="72">
        <v>0</v>
      </c>
      <c r="AC46" s="45">
        <v>0</v>
      </c>
      <c r="AD46" s="45">
        <v>0</v>
      </c>
      <c r="AE46" s="45">
        <v>0</v>
      </c>
      <c r="AF46" s="54">
        <v>0</v>
      </c>
      <c r="AG46" s="72">
        <v>0</v>
      </c>
      <c r="AH46" s="45">
        <v>0</v>
      </c>
      <c r="AI46" s="45">
        <v>0</v>
      </c>
      <c r="AJ46" s="45">
        <v>0</v>
      </c>
      <c r="AK46" s="54">
        <v>0</v>
      </c>
      <c r="AL46" s="72">
        <v>0</v>
      </c>
      <c r="AM46" s="45">
        <v>0</v>
      </c>
      <c r="AN46" s="45">
        <v>0</v>
      </c>
      <c r="AO46" s="45">
        <v>0</v>
      </c>
      <c r="AP46" s="54">
        <v>0</v>
      </c>
      <c r="AQ46" s="72">
        <v>0</v>
      </c>
      <c r="AR46" s="53">
        <v>0</v>
      </c>
      <c r="AS46" s="45">
        <v>0</v>
      </c>
      <c r="AT46" s="45">
        <v>0</v>
      </c>
      <c r="AU46" s="54">
        <v>0</v>
      </c>
      <c r="AV46" s="72">
        <v>0.009220404</v>
      </c>
      <c r="AW46" s="45">
        <v>0.899073043</v>
      </c>
      <c r="AX46" s="45">
        <v>0.746051166</v>
      </c>
      <c r="AY46" s="45">
        <v>0</v>
      </c>
      <c r="AZ46" s="54">
        <v>0.044784814</v>
      </c>
      <c r="BA46" s="72">
        <v>0</v>
      </c>
      <c r="BB46" s="53">
        <v>0</v>
      </c>
      <c r="BC46" s="45">
        <v>0</v>
      </c>
      <c r="BD46" s="45">
        <v>0</v>
      </c>
      <c r="BE46" s="54">
        <v>0</v>
      </c>
      <c r="BF46" s="72">
        <v>0.001449442</v>
      </c>
      <c r="BG46" s="53">
        <v>0.000271291</v>
      </c>
      <c r="BH46" s="45">
        <v>0</v>
      </c>
      <c r="BI46" s="45">
        <v>0</v>
      </c>
      <c r="BJ46" s="56">
        <v>0</v>
      </c>
      <c r="BK46" s="61">
        <v>23.980649323</v>
      </c>
      <c r="BL46" s="105"/>
      <c r="BM46" s="105"/>
    </row>
    <row r="47" spans="1:65" ht="12.75">
      <c r="A47" s="93"/>
      <c r="B47" s="3" t="s">
        <v>137</v>
      </c>
      <c r="C47" s="55">
        <v>0</v>
      </c>
      <c r="D47" s="53">
        <v>0</v>
      </c>
      <c r="E47" s="45">
        <v>0</v>
      </c>
      <c r="F47" s="45">
        <v>0</v>
      </c>
      <c r="G47" s="54">
        <v>0</v>
      </c>
      <c r="H47" s="72">
        <v>0.589553882</v>
      </c>
      <c r="I47" s="45">
        <v>13.745575352000001</v>
      </c>
      <c r="J47" s="45">
        <v>0</v>
      </c>
      <c r="K47" s="45">
        <v>0</v>
      </c>
      <c r="L47" s="54">
        <v>111.99308031099999</v>
      </c>
      <c r="M47" s="72">
        <v>0</v>
      </c>
      <c r="N47" s="53">
        <v>0</v>
      </c>
      <c r="O47" s="45">
        <v>0</v>
      </c>
      <c r="P47" s="45">
        <v>0</v>
      </c>
      <c r="Q47" s="54">
        <v>0</v>
      </c>
      <c r="R47" s="72">
        <v>0.765822965</v>
      </c>
      <c r="S47" s="45">
        <v>0</v>
      </c>
      <c r="T47" s="45">
        <v>1.006264667</v>
      </c>
      <c r="U47" s="45">
        <v>0</v>
      </c>
      <c r="V47" s="54">
        <v>2.571012979</v>
      </c>
      <c r="W47" s="72">
        <v>0</v>
      </c>
      <c r="X47" s="45">
        <v>0</v>
      </c>
      <c r="Y47" s="45">
        <v>0</v>
      </c>
      <c r="Z47" s="45">
        <v>0</v>
      </c>
      <c r="AA47" s="54">
        <v>0</v>
      </c>
      <c r="AB47" s="72">
        <v>0</v>
      </c>
      <c r="AC47" s="45">
        <v>0</v>
      </c>
      <c r="AD47" s="45">
        <v>0</v>
      </c>
      <c r="AE47" s="45">
        <v>0</v>
      </c>
      <c r="AF47" s="54">
        <v>0</v>
      </c>
      <c r="AG47" s="72">
        <v>0</v>
      </c>
      <c r="AH47" s="45">
        <v>0</v>
      </c>
      <c r="AI47" s="45">
        <v>0</v>
      </c>
      <c r="AJ47" s="45">
        <v>0</v>
      </c>
      <c r="AK47" s="54">
        <v>0</v>
      </c>
      <c r="AL47" s="72">
        <v>0</v>
      </c>
      <c r="AM47" s="45">
        <v>0</v>
      </c>
      <c r="AN47" s="45">
        <v>0</v>
      </c>
      <c r="AO47" s="45">
        <v>0</v>
      </c>
      <c r="AP47" s="54">
        <v>0</v>
      </c>
      <c r="AQ47" s="72">
        <v>0</v>
      </c>
      <c r="AR47" s="53">
        <v>0</v>
      </c>
      <c r="AS47" s="45">
        <v>0</v>
      </c>
      <c r="AT47" s="45">
        <v>0</v>
      </c>
      <c r="AU47" s="54">
        <v>0</v>
      </c>
      <c r="AV47" s="72">
        <v>2.437288723</v>
      </c>
      <c r="AW47" s="45">
        <v>14.143081296</v>
      </c>
      <c r="AX47" s="45">
        <v>0</v>
      </c>
      <c r="AY47" s="45">
        <v>0</v>
      </c>
      <c r="AZ47" s="54">
        <v>52.393509782</v>
      </c>
      <c r="BA47" s="72">
        <v>0</v>
      </c>
      <c r="BB47" s="53">
        <v>0</v>
      </c>
      <c r="BC47" s="45">
        <v>0</v>
      </c>
      <c r="BD47" s="45">
        <v>0</v>
      </c>
      <c r="BE47" s="54">
        <v>0</v>
      </c>
      <c r="BF47" s="72">
        <v>0.6825723499999999</v>
      </c>
      <c r="BG47" s="53">
        <v>0.402231333</v>
      </c>
      <c r="BH47" s="45">
        <v>0</v>
      </c>
      <c r="BI47" s="45">
        <v>0</v>
      </c>
      <c r="BJ47" s="56">
        <v>6.540851673</v>
      </c>
      <c r="BK47" s="61">
        <v>207.27084531299994</v>
      </c>
      <c r="BL47" s="105"/>
      <c r="BM47" s="105"/>
    </row>
    <row r="48" spans="1:65" ht="12.75">
      <c r="A48" s="93"/>
      <c r="B48" s="3" t="s">
        <v>138</v>
      </c>
      <c r="C48" s="55">
        <v>0</v>
      </c>
      <c r="D48" s="53">
        <v>20.22108666</v>
      </c>
      <c r="E48" s="45">
        <v>0</v>
      </c>
      <c r="F48" s="45">
        <v>0</v>
      </c>
      <c r="G48" s="54">
        <v>0</v>
      </c>
      <c r="H48" s="72">
        <v>0.1228431</v>
      </c>
      <c r="I48" s="45">
        <v>11.323808529999999</v>
      </c>
      <c r="J48" s="45">
        <v>0</v>
      </c>
      <c r="K48" s="45">
        <v>0</v>
      </c>
      <c r="L48" s="54">
        <v>14.569292938999999</v>
      </c>
      <c r="M48" s="72">
        <v>0</v>
      </c>
      <c r="N48" s="53">
        <v>0</v>
      </c>
      <c r="O48" s="45">
        <v>0</v>
      </c>
      <c r="P48" s="45">
        <v>0</v>
      </c>
      <c r="Q48" s="54">
        <v>0</v>
      </c>
      <c r="R48" s="72">
        <v>0.031342683</v>
      </c>
      <c r="S48" s="45">
        <v>0</v>
      </c>
      <c r="T48" s="45">
        <v>0</v>
      </c>
      <c r="U48" s="45">
        <v>0</v>
      </c>
      <c r="V48" s="54">
        <v>0</v>
      </c>
      <c r="W48" s="72">
        <v>0</v>
      </c>
      <c r="X48" s="45">
        <v>0</v>
      </c>
      <c r="Y48" s="45">
        <v>0</v>
      </c>
      <c r="Z48" s="45">
        <v>0</v>
      </c>
      <c r="AA48" s="54">
        <v>0</v>
      </c>
      <c r="AB48" s="72">
        <v>0</v>
      </c>
      <c r="AC48" s="45">
        <v>0</v>
      </c>
      <c r="AD48" s="45">
        <v>0</v>
      </c>
      <c r="AE48" s="45">
        <v>0</v>
      </c>
      <c r="AF48" s="54">
        <v>0</v>
      </c>
      <c r="AG48" s="72">
        <v>0</v>
      </c>
      <c r="AH48" s="45">
        <v>0</v>
      </c>
      <c r="AI48" s="45">
        <v>0</v>
      </c>
      <c r="AJ48" s="45">
        <v>0</v>
      </c>
      <c r="AK48" s="54">
        <v>0</v>
      </c>
      <c r="AL48" s="72">
        <v>0</v>
      </c>
      <c r="AM48" s="45">
        <v>0</v>
      </c>
      <c r="AN48" s="45">
        <v>0</v>
      </c>
      <c r="AO48" s="45">
        <v>0</v>
      </c>
      <c r="AP48" s="54">
        <v>0</v>
      </c>
      <c r="AQ48" s="72">
        <v>0</v>
      </c>
      <c r="AR48" s="53">
        <v>0</v>
      </c>
      <c r="AS48" s="45">
        <v>0</v>
      </c>
      <c r="AT48" s="45">
        <v>0</v>
      </c>
      <c r="AU48" s="54">
        <v>0</v>
      </c>
      <c r="AV48" s="72">
        <v>0.44023747199999996</v>
      </c>
      <c r="AW48" s="45">
        <v>23.968988395</v>
      </c>
      <c r="AX48" s="45">
        <v>0</v>
      </c>
      <c r="AY48" s="45">
        <v>0</v>
      </c>
      <c r="AZ48" s="54">
        <v>10.865438045</v>
      </c>
      <c r="BA48" s="72">
        <v>0</v>
      </c>
      <c r="BB48" s="53">
        <v>0</v>
      </c>
      <c r="BC48" s="45">
        <v>0</v>
      </c>
      <c r="BD48" s="45">
        <v>0</v>
      </c>
      <c r="BE48" s="54">
        <v>0</v>
      </c>
      <c r="BF48" s="72">
        <v>0.006568445</v>
      </c>
      <c r="BG48" s="53">
        <v>0</v>
      </c>
      <c r="BH48" s="45">
        <v>0</v>
      </c>
      <c r="BI48" s="45">
        <v>0</v>
      </c>
      <c r="BJ48" s="56">
        <v>0.14854791</v>
      </c>
      <c r="BK48" s="61">
        <v>81.69815417900001</v>
      </c>
      <c r="BL48" s="105"/>
      <c r="BM48" s="105"/>
    </row>
    <row r="49" spans="1:65" ht="12.75">
      <c r="A49" s="36"/>
      <c r="B49" s="37" t="s">
        <v>98</v>
      </c>
      <c r="C49" s="91">
        <f>SUM(C16:C48)</f>
        <v>0</v>
      </c>
      <c r="D49" s="91">
        <f>SUM(D16:D48)</f>
        <v>762.6185375779999</v>
      </c>
      <c r="E49" s="91">
        <f>SUM(E16:E48)</f>
        <v>0</v>
      </c>
      <c r="F49" s="91">
        <f>SUM(F16:F48)</f>
        <v>0</v>
      </c>
      <c r="G49" s="91">
        <f>SUM(G16:G48)</f>
        <v>0</v>
      </c>
      <c r="H49" s="91">
        <f>SUM(H16:H48)</f>
        <v>10.041299088</v>
      </c>
      <c r="I49" s="91">
        <f>SUM(I16:I48)</f>
        <v>2287.6402224480003</v>
      </c>
      <c r="J49" s="91">
        <f>SUM(J16:J48)</f>
        <v>16.111151861</v>
      </c>
      <c r="K49" s="91">
        <f>SUM(K16:K48)</f>
        <v>0</v>
      </c>
      <c r="L49" s="91">
        <f>SUM(L16:L48)</f>
        <v>614.078119431</v>
      </c>
      <c r="M49" s="91">
        <f>SUM(M16:M48)</f>
        <v>0</v>
      </c>
      <c r="N49" s="91">
        <f>SUM(N16:N48)</f>
        <v>0</v>
      </c>
      <c r="O49" s="91">
        <f>SUM(O16:O48)</f>
        <v>0</v>
      </c>
      <c r="P49" s="91">
        <f>SUM(P16:P48)</f>
        <v>0</v>
      </c>
      <c r="Q49" s="91">
        <f>SUM(Q16:Q48)</f>
        <v>0</v>
      </c>
      <c r="R49" s="91">
        <f>SUM(R16:R48)</f>
        <v>1.743703645</v>
      </c>
      <c r="S49" s="91">
        <f>SUM(S16:S48)</f>
        <v>68.698359903</v>
      </c>
      <c r="T49" s="91">
        <f>SUM(T16:T48)</f>
        <v>1.996374432</v>
      </c>
      <c r="U49" s="91">
        <f>SUM(U16:U48)</f>
        <v>0</v>
      </c>
      <c r="V49" s="91">
        <f>SUM(V16:V48)</f>
        <v>43.811573102000004</v>
      </c>
      <c r="W49" s="91">
        <f>SUM(W16:W48)</f>
        <v>0</v>
      </c>
      <c r="X49" s="91">
        <f>SUM(X16:X48)</f>
        <v>0</v>
      </c>
      <c r="Y49" s="91">
        <f>SUM(Y16:Y48)</f>
        <v>0</v>
      </c>
      <c r="Z49" s="91">
        <f>SUM(Z16:Z48)</f>
        <v>0</v>
      </c>
      <c r="AA49" s="91">
        <f>SUM(AA16:AA48)</f>
        <v>0</v>
      </c>
      <c r="AB49" s="91">
        <f>SUM(AB16:AB48)</f>
        <v>0.040557027</v>
      </c>
      <c r="AC49" s="91">
        <f>SUM(AC16:AC48)</f>
        <v>0</v>
      </c>
      <c r="AD49" s="91">
        <f>SUM(AD16:AD48)</f>
        <v>0</v>
      </c>
      <c r="AE49" s="91">
        <f>SUM(AE16:AE48)</f>
        <v>0</v>
      </c>
      <c r="AF49" s="91">
        <f>SUM(AF16:AF48)</f>
        <v>0</v>
      </c>
      <c r="AG49" s="91">
        <f>SUM(AG16:AG48)</f>
        <v>0</v>
      </c>
      <c r="AH49" s="91">
        <f>SUM(AH16:AH48)</f>
        <v>0</v>
      </c>
      <c r="AI49" s="91">
        <f>SUM(AI16:AI48)</f>
        <v>0</v>
      </c>
      <c r="AJ49" s="91">
        <f>SUM(AJ16:AJ48)</f>
        <v>0</v>
      </c>
      <c r="AK49" s="91">
        <f>SUM(AK16:AK48)</f>
        <v>0</v>
      </c>
      <c r="AL49" s="91">
        <f>SUM(AL16:AL48)</f>
        <v>0</v>
      </c>
      <c r="AM49" s="91">
        <f>SUM(AM16:AM48)</f>
        <v>0</v>
      </c>
      <c r="AN49" s="91">
        <f>SUM(AN16:AN48)</f>
        <v>0</v>
      </c>
      <c r="AO49" s="91">
        <f>SUM(AO16:AO48)</f>
        <v>0</v>
      </c>
      <c r="AP49" s="91">
        <f>SUM(AP16:AP48)</f>
        <v>0</v>
      </c>
      <c r="AQ49" s="91">
        <f>SUM(AQ16:AQ48)</f>
        <v>0</v>
      </c>
      <c r="AR49" s="91">
        <f>SUM(AR16:AR48)</f>
        <v>0</v>
      </c>
      <c r="AS49" s="91">
        <f>SUM(AS16:AS48)</f>
        <v>0</v>
      </c>
      <c r="AT49" s="91">
        <f>SUM(AT16:AT48)</f>
        <v>0</v>
      </c>
      <c r="AU49" s="91">
        <f>SUM(AU16:AU48)</f>
        <v>0</v>
      </c>
      <c r="AV49" s="91">
        <f>SUM(AV16:AV48)</f>
        <v>60.949561380999995</v>
      </c>
      <c r="AW49" s="91">
        <f>SUM(AW16:AW48)</f>
        <v>545.3572656549999</v>
      </c>
      <c r="AX49" s="91">
        <f>SUM(AX16:AX48)</f>
        <v>0.746051166</v>
      </c>
      <c r="AY49" s="91">
        <f>SUM(AY16:AY48)</f>
        <v>0</v>
      </c>
      <c r="AZ49" s="91">
        <f>SUM(AZ16:AZ48)</f>
        <v>1159.822809443949</v>
      </c>
      <c r="BA49" s="91">
        <f>SUM(BA16:BA48)</f>
        <v>0</v>
      </c>
      <c r="BB49" s="91">
        <f>SUM(BB16:BB48)</f>
        <v>0</v>
      </c>
      <c r="BC49" s="91">
        <f>SUM(BC16:BC48)</f>
        <v>0</v>
      </c>
      <c r="BD49" s="91">
        <f>SUM(BD16:BD48)</f>
        <v>0</v>
      </c>
      <c r="BE49" s="91">
        <f>SUM(BE16:BE48)</f>
        <v>0</v>
      </c>
      <c r="BF49" s="91">
        <f>SUM(BF16:BF48)</f>
        <v>9.379577340999997</v>
      </c>
      <c r="BG49" s="91">
        <f>SUM(BG16:BG48)</f>
        <v>53.847375262999996</v>
      </c>
      <c r="BH49" s="91">
        <f>SUM(BH16:BH48)</f>
        <v>4.079757326</v>
      </c>
      <c r="BI49" s="91">
        <f>SUM(BI16:BI48)</f>
        <v>0</v>
      </c>
      <c r="BJ49" s="91">
        <f>SUM(BJ16:BJ48)</f>
        <v>43.620217352</v>
      </c>
      <c r="BK49" s="102">
        <f>SUM(BK16:BK48)</f>
        <v>5684.582513442949</v>
      </c>
      <c r="BM49" s="105"/>
    </row>
    <row r="50" spans="1:65" ht="12.75">
      <c r="A50" s="11" t="s">
        <v>70</v>
      </c>
      <c r="B50" s="18" t="s">
        <v>13</v>
      </c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35"/>
      <c r="BM50" s="105"/>
    </row>
    <row r="51" spans="1:65" ht="12.75">
      <c r="A51" s="11"/>
      <c r="B51" s="19" t="s">
        <v>31</v>
      </c>
      <c r="C51" s="57"/>
      <c r="D51" s="58"/>
      <c r="E51" s="59"/>
      <c r="F51" s="59"/>
      <c r="G51" s="60"/>
      <c r="H51" s="57"/>
      <c r="I51" s="59"/>
      <c r="J51" s="59"/>
      <c r="K51" s="59"/>
      <c r="L51" s="60"/>
      <c r="M51" s="57"/>
      <c r="N51" s="58"/>
      <c r="O51" s="59"/>
      <c r="P51" s="59"/>
      <c r="Q51" s="60"/>
      <c r="R51" s="57"/>
      <c r="S51" s="59"/>
      <c r="T51" s="59"/>
      <c r="U51" s="59"/>
      <c r="V51" s="60"/>
      <c r="W51" s="57"/>
      <c r="X51" s="59"/>
      <c r="Y51" s="59"/>
      <c r="Z51" s="59"/>
      <c r="AA51" s="60"/>
      <c r="AB51" s="57"/>
      <c r="AC51" s="59"/>
      <c r="AD51" s="59"/>
      <c r="AE51" s="59"/>
      <c r="AF51" s="60"/>
      <c r="AG51" s="57"/>
      <c r="AH51" s="59"/>
      <c r="AI51" s="59"/>
      <c r="AJ51" s="59"/>
      <c r="AK51" s="60"/>
      <c r="AL51" s="57"/>
      <c r="AM51" s="59"/>
      <c r="AN51" s="59"/>
      <c r="AO51" s="59"/>
      <c r="AP51" s="60"/>
      <c r="AQ51" s="57"/>
      <c r="AR51" s="58"/>
      <c r="AS51" s="59"/>
      <c r="AT51" s="59"/>
      <c r="AU51" s="60"/>
      <c r="AV51" s="57"/>
      <c r="AW51" s="59"/>
      <c r="AX51" s="59"/>
      <c r="AY51" s="59"/>
      <c r="AZ51" s="60"/>
      <c r="BA51" s="57"/>
      <c r="BB51" s="58"/>
      <c r="BC51" s="59"/>
      <c r="BD51" s="59"/>
      <c r="BE51" s="60"/>
      <c r="BF51" s="57"/>
      <c r="BG51" s="58"/>
      <c r="BH51" s="59"/>
      <c r="BI51" s="59"/>
      <c r="BJ51" s="60"/>
      <c r="BK51" s="61"/>
      <c r="BM51" s="105"/>
    </row>
    <row r="52" spans="1:65" ht="12.75">
      <c r="A52" s="36"/>
      <c r="B52" s="37" t="s">
        <v>83</v>
      </c>
      <c r="C52" s="62"/>
      <c r="D52" s="63"/>
      <c r="E52" s="63"/>
      <c r="F52" s="63"/>
      <c r="G52" s="64"/>
      <c r="H52" s="62"/>
      <c r="I52" s="63"/>
      <c r="J52" s="63"/>
      <c r="K52" s="63"/>
      <c r="L52" s="64"/>
      <c r="M52" s="62"/>
      <c r="N52" s="63"/>
      <c r="O52" s="63"/>
      <c r="P52" s="63"/>
      <c r="Q52" s="64"/>
      <c r="R52" s="62"/>
      <c r="S52" s="63"/>
      <c r="T52" s="63"/>
      <c r="U52" s="63"/>
      <c r="V52" s="64"/>
      <c r="W52" s="62"/>
      <c r="X52" s="63"/>
      <c r="Y52" s="63"/>
      <c r="Z52" s="63"/>
      <c r="AA52" s="64"/>
      <c r="AB52" s="62"/>
      <c r="AC52" s="63"/>
      <c r="AD52" s="63"/>
      <c r="AE52" s="63"/>
      <c r="AF52" s="64"/>
      <c r="AG52" s="62"/>
      <c r="AH52" s="63"/>
      <c r="AI52" s="63"/>
      <c r="AJ52" s="63"/>
      <c r="AK52" s="64"/>
      <c r="AL52" s="62"/>
      <c r="AM52" s="63"/>
      <c r="AN52" s="63"/>
      <c r="AO52" s="63"/>
      <c r="AP52" s="64"/>
      <c r="AQ52" s="62"/>
      <c r="AR52" s="63"/>
      <c r="AS52" s="63"/>
      <c r="AT52" s="63"/>
      <c r="AU52" s="64"/>
      <c r="AV52" s="62"/>
      <c r="AW52" s="63"/>
      <c r="AX52" s="63"/>
      <c r="AY52" s="63"/>
      <c r="AZ52" s="64"/>
      <c r="BA52" s="62"/>
      <c r="BB52" s="63"/>
      <c r="BC52" s="63"/>
      <c r="BD52" s="63"/>
      <c r="BE52" s="64"/>
      <c r="BF52" s="62"/>
      <c r="BG52" s="63"/>
      <c r="BH52" s="63"/>
      <c r="BI52" s="63"/>
      <c r="BJ52" s="64"/>
      <c r="BK52" s="65"/>
      <c r="BM52" s="105"/>
    </row>
    <row r="53" spans="1:65" ht="12.75">
      <c r="A53" s="11" t="s">
        <v>72</v>
      </c>
      <c r="B53" s="24" t="s">
        <v>87</v>
      </c>
      <c r="C53" s="112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4"/>
      <c r="BM53" s="105"/>
    </row>
    <row r="54" spans="1:65" ht="12.75">
      <c r="A54" s="11"/>
      <c r="B54" s="19" t="s">
        <v>31</v>
      </c>
      <c r="C54" s="57"/>
      <c r="D54" s="58"/>
      <c r="E54" s="59"/>
      <c r="F54" s="59"/>
      <c r="G54" s="60"/>
      <c r="H54" s="57"/>
      <c r="I54" s="59"/>
      <c r="J54" s="59"/>
      <c r="K54" s="59"/>
      <c r="L54" s="60"/>
      <c r="M54" s="57"/>
      <c r="N54" s="58"/>
      <c r="O54" s="59"/>
      <c r="P54" s="59"/>
      <c r="Q54" s="60"/>
      <c r="R54" s="57"/>
      <c r="S54" s="59"/>
      <c r="T54" s="59"/>
      <c r="U54" s="59"/>
      <c r="V54" s="60"/>
      <c r="W54" s="57"/>
      <c r="X54" s="59"/>
      <c r="Y54" s="59"/>
      <c r="Z54" s="59"/>
      <c r="AA54" s="60"/>
      <c r="AB54" s="57"/>
      <c r="AC54" s="59"/>
      <c r="AD54" s="59"/>
      <c r="AE54" s="59"/>
      <c r="AF54" s="60"/>
      <c r="AG54" s="57"/>
      <c r="AH54" s="59"/>
      <c r="AI54" s="59"/>
      <c r="AJ54" s="59"/>
      <c r="AK54" s="60"/>
      <c r="AL54" s="57"/>
      <c r="AM54" s="59"/>
      <c r="AN54" s="59"/>
      <c r="AO54" s="59"/>
      <c r="AP54" s="60"/>
      <c r="AQ54" s="57"/>
      <c r="AR54" s="58"/>
      <c r="AS54" s="59"/>
      <c r="AT54" s="59"/>
      <c r="AU54" s="60"/>
      <c r="AV54" s="57"/>
      <c r="AW54" s="59"/>
      <c r="AX54" s="59"/>
      <c r="AY54" s="59"/>
      <c r="AZ54" s="60"/>
      <c r="BA54" s="57"/>
      <c r="BB54" s="58"/>
      <c r="BC54" s="59"/>
      <c r="BD54" s="59"/>
      <c r="BE54" s="60"/>
      <c r="BF54" s="57"/>
      <c r="BG54" s="58"/>
      <c r="BH54" s="59"/>
      <c r="BI54" s="59"/>
      <c r="BJ54" s="60"/>
      <c r="BK54" s="61"/>
      <c r="BM54" s="105"/>
    </row>
    <row r="55" spans="1:65" ht="12.75">
      <c r="A55" s="36"/>
      <c r="B55" s="37" t="s">
        <v>82</v>
      </c>
      <c r="C55" s="62"/>
      <c r="D55" s="63"/>
      <c r="E55" s="63"/>
      <c r="F55" s="63"/>
      <c r="G55" s="64"/>
      <c r="H55" s="62"/>
      <c r="I55" s="63"/>
      <c r="J55" s="63"/>
      <c r="K55" s="63"/>
      <c r="L55" s="64"/>
      <c r="M55" s="62"/>
      <c r="N55" s="63"/>
      <c r="O55" s="63"/>
      <c r="P55" s="63"/>
      <c r="Q55" s="64"/>
      <c r="R55" s="62"/>
      <c r="S55" s="63"/>
      <c r="T55" s="63"/>
      <c r="U55" s="63"/>
      <c r="V55" s="64"/>
      <c r="W55" s="62"/>
      <c r="X55" s="63"/>
      <c r="Y55" s="63"/>
      <c r="Z55" s="63"/>
      <c r="AA55" s="64"/>
      <c r="AB55" s="62"/>
      <c r="AC55" s="63"/>
      <c r="AD55" s="63"/>
      <c r="AE55" s="63"/>
      <c r="AF55" s="64"/>
      <c r="AG55" s="62"/>
      <c r="AH55" s="63"/>
      <c r="AI55" s="63"/>
      <c r="AJ55" s="63"/>
      <c r="AK55" s="64"/>
      <c r="AL55" s="62"/>
      <c r="AM55" s="63"/>
      <c r="AN55" s="63"/>
      <c r="AO55" s="63"/>
      <c r="AP55" s="64"/>
      <c r="AQ55" s="62"/>
      <c r="AR55" s="63"/>
      <c r="AS55" s="63"/>
      <c r="AT55" s="63"/>
      <c r="AU55" s="64"/>
      <c r="AV55" s="62"/>
      <c r="AW55" s="63"/>
      <c r="AX55" s="63"/>
      <c r="AY55" s="63"/>
      <c r="AZ55" s="64"/>
      <c r="BA55" s="62"/>
      <c r="BB55" s="63"/>
      <c r="BC55" s="63"/>
      <c r="BD55" s="63"/>
      <c r="BE55" s="64"/>
      <c r="BF55" s="62"/>
      <c r="BG55" s="63"/>
      <c r="BH55" s="63"/>
      <c r="BI55" s="63"/>
      <c r="BJ55" s="64"/>
      <c r="BK55" s="65"/>
      <c r="BM55" s="105"/>
    </row>
    <row r="56" spans="1:65" ht="12.75">
      <c r="A56" s="11" t="s">
        <v>73</v>
      </c>
      <c r="B56" s="18" t="s">
        <v>14</v>
      </c>
      <c r="C56" s="112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4"/>
      <c r="BM56" s="105"/>
    </row>
    <row r="57" spans="1:65" ht="12.75">
      <c r="A57" s="11"/>
      <c r="B57" s="24" t="s">
        <v>139</v>
      </c>
      <c r="C57" s="72">
        <v>0</v>
      </c>
      <c r="D57" s="53">
        <v>417.044317874</v>
      </c>
      <c r="E57" s="45">
        <v>0</v>
      </c>
      <c r="F57" s="45">
        <v>0</v>
      </c>
      <c r="G57" s="54">
        <v>0</v>
      </c>
      <c r="H57" s="72">
        <v>3.253506804</v>
      </c>
      <c r="I57" s="45">
        <v>487.820311672</v>
      </c>
      <c r="J57" s="45">
        <v>0.009169728</v>
      </c>
      <c r="K57" s="45">
        <v>0</v>
      </c>
      <c r="L57" s="54">
        <v>196.689879165</v>
      </c>
      <c r="M57" s="72">
        <v>0</v>
      </c>
      <c r="N57" s="53">
        <v>0</v>
      </c>
      <c r="O57" s="45">
        <v>0</v>
      </c>
      <c r="P57" s="45">
        <v>0</v>
      </c>
      <c r="Q57" s="54">
        <v>0</v>
      </c>
      <c r="R57" s="72">
        <v>0.70704191</v>
      </c>
      <c r="S57" s="45">
        <v>0.040662499</v>
      </c>
      <c r="T57" s="45">
        <v>0</v>
      </c>
      <c r="U57" s="45">
        <v>0</v>
      </c>
      <c r="V57" s="54">
        <v>14.582377388999998</v>
      </c>
      <c r="W57" s="72">
        <v>0</v>
      </c>
      <c r="X57" s="45">
        <v>0</v>
      </c>
      <c r="Y57" s="45">
        <v>0</v>
      </c>
      <c r="Z57" s="45">
        <v>0</v>
      </c>
      <c r="AA57" s="54">
        <v>0</v>
      </c>
      <c r="AB57" s="72">
        <v>0</v>
      </c>
      <c r="AC57" s="45">
        <v>0</v>
      </c>
      <c r="AD57" s="45">
        <v>0</v>
      </c>
      <c r="AE57" s="45">
        <v>0</v>
      </c>
      <c r="AF57" s="54">
        <v>0</v>
      </c>
      <c r="AG57" s="72">
        <v>0</v>
      </c>
      <c r="AH57" s="45">
        <v>0</v>
      </c>
      <c r="AI57" s="45">
        <v>0</v>
      </c>
      <c r="AJ57" s="45">
        <v>0</v>
      </c>
      <c r="AK57" s="54">
        <v>0</v>
      </c>
      <c r="AL57" s="72">
        <v>7.0621E-05</v>
      </c>
      <c r="AM57" s="45">
        <v>0</v>
      </c>
      <c r="AN57" s="45">
        <v>0</v>
      </c>
      <c r="AO57" s="45">
        <v>0</v>
      </c>
      <c r="AP57" s="54">
        <v>0</v>
      </c>
      <c r="AQ57" s="72">
        <v>0</v>
      </c>
      <c r="AR57" s="53">
        <v>0</v>
      </c>
      <c r="AS57" s="45">
        <v>0</v>
      </c>
      <c r="AT57" s="45">
        <v>0</v>
      </c>
      <c r="AU57" s="54">
        <v>0</v>
      </c>
      <c r="AV57" s="72">
        <v>8.729125271000001</v>
      </c>
      <c r="AW57" s="45">
        <v>135.304807387</v>
      </c>
      <c r="AX57" s="45">
        <v>0</v>
      </c>
      <c r="AY57" s="45">
        <v>0</v>
      </c>
      <c r="AZ57" s="54">
        <v>176.16093136900002</v>
      </c>
      <c r="BA57" s="72">
        <v>0</v>
      </c>
      <c r="BB57" s="53">
        <v>0</v>
      </c>
      <c r="BC57" s="45">
        <v>0</v>
      </c>
      <c r="BD57" s="45">
        <v>0</v>
      </c>
      <c r="BE57" s="54">
        <v>0</v>
      </c>
      <c r="BF57" s="72">
        <v>1.794910999</v>
      </c>
      <c r="BG57" s="53">
        <v>0.587266684</v>
      </c>
      <c r="BH57" s="45">
        <v>1.4768867509999999</v>
      </c>
      <c r="BI57" s="45">
        <v>0</v>
      </c>
      <c r="BJ57" s="54">
        <v>8.562546884</v>
      </c>
      <c r="BK57" s="49">
        <v>1452.7638130070002</v>
      </c>
      <c r="BL57" s="105"/>
      <c r="BM57" s="105"/>
    </row>
    <row r="58" spans="1:65" ht="12.75">
      <c r="A58" s="11"/>
      <c r="B58" s="24" t="s">
        <v>140</v>
      </c>
      <c r="C58" s="72">
        <v>0</v>
      </c>
      <c r="D58" s="53">
        <v>32.429592614</v>
      </c>
      <c r="E58" s="45">
        <v>0</v>
      </c>
      <c r="F58" s="45">
        <v>0</v>
      </c>
      <c r="G58" s="54">
        <v>0</v>
      </c>
      <c r="H58" s="72">
        <v>2.596130386</v>
      </c>
      <c r="I58" s="45">
        <v>43.463583086999996</v>
      </c>
      <c r="J58" s="45">
        <v>0</v>
      </c>
      <c r="K58" s="45">
        <v>0</v>
      </c>
      <c r="L58" s="54">
        <v>48.181353109</v>
      </c>
      <c r="M58" s="72">
        <v>0</v>
      </c>
      <c r="N58" s="53">
        <v>0</v>
      </c>
      <c r="O58" s="45">
        <v>0</v>
      </c>
      <c r="P58" s="45">
        <v>0</v>
      </c>
      <c r="Q58" s="54">
        <v>0</v>
      </c>
      <c r="R58" s="72">
        <v>0.49807113500000005</v>
      </c>
      <c r="S58" s="45">
        <v>13.397063417</v>
      </c>
      <c r="T58" s="45">
        <v>0</v>
      </c>
      <c r="U58" s="45">
        <v>0</v>
      </c>
      <c r="V58" s="54">
        <v>1.243511056</v>
      </c>
      <c r="W58" s="72">
        <v>0</v>
      </c>
      <c r="X58" s="45">
        <v>0</v>
      </c>
      <c r="Y58" s="45">
        <v>0</v>
      </c>
      <c r="Z58" s="45">
        <v>0</v>
      </c>
      <c r="AA58" s="54">
        <v>0</v>
      </c>
      <c r="AB58" s="72">
        <v>0</v>
      </c>
      <c r="AC58" s="45">
        <v>0</v>
      </c>
      <c r="AD58" s="45">
        <v>0</v>
      </c>
      <c r="AE58" s="45">
        <v>0</v>
      </c>
      <c r="AF58" s="54">
        <v>0</v>
      </c>
      <c r="AG58" s="72">
        <v>0</v>
      </c>
      <c r="AH58" s="45">
        <v>0</v>
      </c>
      <c r="AI58" s="45">
        <v>0</v>
      </c>
      <c r="AJ58" s="45">
        <v>0</v>
      </c>
      <c r="AK58" s="54">
        <v>0</v>
      </c>
      <c r="AL58" s="72">
        <v>0</v>
      </c>
      <c r="AM58" s="45">
        <v>0</v>
      </c>
      <c r="AN58" s="45">
        <v>0</v>
      </c>
      <c r="AO58" s="45">
        <v>0</v>
      </c>
      <c r="AP58" s="54">
        <v>0</v>
      </c>
      <c r="AQ58" s="72">
        <v>0</v>
      </c>
      <c r="AR58" s="53">
        <v>0</v>
      </c>
      <c r="AS58" s="45">
        <v>0</v>
      </c>
      <c r="AT58" s="45">
        <v>0</v>
      </c>
      <c r="AU58" s="54">
        <v>0</v>
      </c>
      <c r="AV58" s="72">
        <v>17.761362320000003</v>
      </c>
      <c r="AW58" s="45">
        <v>173.332168507</v>
      </c>
      <c r="AX58" s="45">
        <v>0</v>
      </c>
      <c r="AY58" s="45">
        <v>0</v>
      </c>
      <c r="AZ58" s="54">
        <v>184.530669595</v>
      </c>
      <c r="BA58" s="72">
        <v>0</v>
      </c>
      <c r="BB58" s="53">
        <v>0</v>
      </c>
      <c r="BC58" s="45">
        <v>0</v>
      </c>
      <c r="BD58" s="45">
        <v>0</v>
      </c>
      <c r="BE58" s="54">
        <v>0</v>
      </c>
      <c r="BF58" s="72">
        <v>2.6494172739999997</v>
      </c>
      <c r="BG58" s="53">
        <v>6.686201546</v>
      </c>
      <c r="BH58" s="45">
        <v>1.518783659</v>
      </c>
      <c r="BI58" s="45">
        <v>0</v>
      </c>
      <c r="BJ58" s="54">
        <v>11.661835268</v>
      </c>
      <c r="BK58" s="49">
        <v>539.9497429730001</v>
      </c>
      <c r="BL58" s="105"/>
      <c r="BM58" s="105"/>
    </row>
    <row r="59" spans="1:65" ht="12.75">
      <c r="A59" s="11"/>
      <c r="B59" s="24" t="s">
        <v>141</v>
      </c>
      <c r="C59" s="72">
        <v>0</v>
      </c>
      <c r="D59" s="53">
        <v>1.7998913710000002</v>
      </c>
      <c r="E59" s="45">
        <v>0</v>
      </c>
      <c r="F59" s="45">
        <v>0</v>
      </c>
      <c r="G59" s="54">
        <v>0</v>
      </c>
      <c r="H59" s="72">
        <v>22.266055399</v>
      </c>
      <c r="I59" s="45">
        <v>280.36305545100004</v>
      </c>
      <c r="J59" s="45">
        <v>1.783434839</v>
      </c>
      <c r="K59" s="45">
        <v>0</v>
      </c>
      <c r="L59" s="54">
        <v>297.4576133660001</v>
      </c>
      <c r="M59" s="72">
        <v>0</v>
      </c>
      <c r="N59" s="53">
        <v>0</v>
      </c>
      <c r="O59" s="45">
        <v>0</v>
      </c>
      <c r="P59" s="45">
        <v>0</v>
      </c>
      <c r="Q59" s="54">
        <v>0</v>
      </c>
      <c r="R59" s="72">
        <v>4.308285215</v>
      </c>
      <c r="S59" s="45">
        <v>6.701378421</v>
      </c>
      <c r="T59" s="45">
        <v>0</v>
      </c>
      <c r="U59" s="45">
        <v>0</v>
      </c>
      <c r="V59" s="54">
        <v>22.614038274000002</v>
      </c>
      <c r="W59" s="72">
        <v>0</v>
      </c>
      <c r="X59" s="45">
        <v>0</v>
      </c>
      <c r="Y59" s="45">
        <v>0</v>
      </c>
      <c r="Z59" s="45">
        <v>0</v>
      </c>
      <c r="AA59" s="54">
        <v>0</v>
      </c>
      <c r="AB59" s="72">
        <v>0.01165395</v>
      </c>
      <c r="AC59" s="45">
        <v>0</v>
      </c>
      <c r="AD59" s="45">
        <v>0</v>
      </c>
      <c r="AE59" s="45">
        <v>0</v>
      </c>
      <c r="AF59" s="54">
        <v>0</v>
      </c>
      <c r="AG59" s="72">
        <v>0</v>
      </c>
      <c r="AH59" s="45">
        <v>0</v>
      </c>
      <c r="AI59" s="45">
        <v>0</v>
      </c>
      <c r="AJ59" s="45">
        <v>0</v>
      </c>
      <c r="AK59" s="54">
        <v>0</v>
      </c>
      <c r="AL59" s="72">
        <v>0.00010943</v>
      </c>
      <c r="AM59" s="45">
        <v>0</v>
      </c>
      <c r="AN59" s="45">
        <v>0</v>
      </c>
      <c r="AO59" s="45">
        <v>0</v>
      </c>
      <c r="AP59" s="54">
        <v>0</v>
      </c>
      <c r="AQ59" s="72">
        <v>0</v>
      </c>
      <c r="AR59" s="53">
        <v>0</v>
      </c>
      <c r="AS59" s="45">
        <v>0</v>
      </c>
      <c r="AT59" s="45">
        <v>0</v>
      </c>
      <c r="AU59" s="54">
        <v>0</v>
      </c>
      <c r="AV59" s="72">
        <v>295.36746195700005</v>
      </c>
      <c r="AW59" s="45">
        <v>1326.070253275</v>
      </c>
      <c r="AX59" s="45">
        <v>9.664379679000001</v>
      </c>
      <c r="AY59" s="45">
        <v>0</v>
      </c>
      <c r="AZ59" s="54">
        <v>2702.69087122</v>
      </c>
      <c r="BA59" s="72">
        <v>0</v>
      </c>
      <c r="BB59" s="53">
        <v>0</v>
      </c>
      <c r="BC59" s="45">
        <v>0</v>
      </c>
      <c r="BD59" s="45">
        <v>0</v>
      </c>
      <c r="BE59" s="54">
        <v>0</v>
      </c>
      <c r="BF59" s="72">
        <v>67.723452863</v>
      </c>
      <c r="BG59" s="53">
        <v>129.30683565</v>
      </c>
      <c r="BH59" s="45">
        <v>36.043836444</v>
      </c>
      <c r="BI59" s="45">
        <v>0</v>
      </c>
      <c r="BJ59" s="54">
        <v>268.306107461</v>
      </c>
      <c r="BK59" s="49">
        <v>5472.478714265</v>
      </c>
      <c r="BL59" s="105"/>
      <c r="BM59" s="105"/>
    </row>
    <row r="60" spans="1:65" ht="12.75">
      <c r="A60" s="11"/>
      <c r="B60" s="24" t="s">
        <v>142</v>
      </c>
      <c r="C60" s="72">
        <v>0</v>
      </c>
      <c r="D60" s="53">
        <v>479.743129871</v>
      </c>
      <c r="E60" s="45">
        <v>0</v>
      </c>
      <c r="F60" s="45">
        <v>0</v>
      </c>
      <c r="G60" s="54">
        <v>0</v>
      </c>
      <c r="H60" s="72">
        <v>16.490367563000003</v>
      </c>
      <c r="I60" s="45">
        <v>986.057056871</v>
      </c>
      <c r="J60" s="45">
        <v>0.17833159099999998</v>
      </c>
      <c r="K60" s="45">
        <v>0</v>
      </c>
      <c r="L60" s="54">
        <v>688.660830282</v>
      </c>
      <c r="M60" s="72">
        <v>0</v>
      </c>
      <c r="N60" s="53">
        <v>0</v>
      </c>
      <c r="O60" s="45">
        <v>0</v>
      </c>
      <c r="P60" s="45">
        <v>0</v>
      </c>
      <c r="Q60" s="54">
        <v>0</v>
      </c>
      <c r="R60" s="72">
        <v>4.404742334000001</v>
      </c>
      <c r="S60" s="45">
        <v>5.433083497999999</v>
      </c>
      <c r="T60" s="45">
        <v>0</v>
      </c>
      <c r="U60" s="45">
        <v>0</v>
      </c>
      <c r="V60" s="54">
        <v>7.213795113000001</v>
      </c>
      <c r="W60" s="72">
        <v>0</v>
      </c>
      <c r="X60" s="45">
        <v>0</v>
      </c>
      <c r="Y60" s="45">
        <v>0</v>
      </c>
      <c r="Z60" s="45">
        <v>0</v>
      </c>
      <c r="AA60" s="54">
        <v>0</v>
      </c>
      <c r="AB60" s="72">
        <v>0.01804321</v>
      </c>
      <c r="AC60" s="45">
        <v>0</v>
      </c>
      <c r="AD60" s="45">
        <v>0</v>
      </c>
      <c r="AE60" s="45">
        <v>0</v>
      </c>
      <c r="AF60" s="54">
        <v>0</v>
      </c>
      <c r="AG60" s="72">
        <v>0</v>
      </c>
      <c r="AH60" s="45">
        <v>0</v>
      </c>
      <c r="AI60" s="45">
        <v>0</v>
      </c>
      <c r="AJ60" s="45">
        <v>0</v>
      </c>
      <c r="AK60" s="54">
        <v>0</v>
      </c>
      <c r="AL60" s="72">
        <v>0</v>
      </c>
      <c r="AM60" s="45">
        <v>0</v>
      </c>
      <c r="AN60" s="45">
        <v>0</v>
      </c>
      <c r="AO60" s="45">
        <v>0</v>
      </c>
      <c r="AP60" s="54">
        <v>0</v>
      </c>
      <c r="AQ60" s="72">
        <v>0</v>
      </c>
      <c r="AR60" s="53">
        <v>0</v>
      </c>
      <c r="AS60" s="45">
        <v>0</v>
      </c>
      <c r="AT60" s="45">
        <v>0</v>
      </c>
      <c r="AU60" s="54">
        <v>0</v>
      </c>
      <c r="AV60" s="72">
        <v>40.13574470200001</v>
      </c>
      <c r="AW60" s="45">
        <v>814.8603440060001</v>
      </c>
      <c r="AX60" s="45">
        <v>19.729302078</v>
      </c>
      <c r="AY60" s="45">
        <v>0</v>
      </c>
      <c r="AZ60" s="54">
        <v>426.55100237799996</v>
      </c>
      <c r="BA60" s="72">
        <v>0</v>
      </c>
      <c r="BB60" s="53">
        <v>0</v>
      </c>
      <c r="BC60" s="45">
        <v>0</v>
      </c>
      <c r="BD60" s="45">
        <v>0</v>
      </c>
      <c r="BE60" s="54">
        <v>0</v>
      </c>
      <c r="BF60" s="72">
        <v>13.105725439999999</v>
      </c>
      <c r="BG60" s="53">
        <v>74.12785378400001</v>
      </c>
      <c r="BH60" s="45">
        <v>0</v>
      </c>
      <c r="BI60" s="45">
        <v>0</v>
      </c>
      <c r="BJ60" s="54">
        <v>46.029877971000005</v>
      </c>
      <c r="BK60" s="49">
        <v>3622.7392306919996</v>
      </c>
      <c r="BL60" s="105"/>
      <c r="BM60" s="105"/>
    </row>
    <row r="61" spans="1:65" ht="12.75">
      <c r="A61" s="11"/>
      <c r="B61" s="24" t="s">
        <v>143</v>
      </c>
      <c r="C61" s="72">
        <v>0</v>
      </c>
      <c r="D61" s="53">
        <v>10.374099578000001</v>
      </c>
      <c r="E61" s="45">
        <v>0</v>
      </c>
      <c r="F61" s="45">
        <v>0</v>
      </c>
      <c r="G61" s="54">
        <v>0</v>
      </c>
      <c r="H61" s="72">
        <v>28.834822264</v>
      </c>
      <c r="I61" s="45">
        <v>692.5763813039999</v>
      </c>
      <c r="J61" s="45">
        <v>0.159513625</v>
      </c>
      <c r="K61" s="45">
        <v>0</v>
      </c>
      <c r="L61" s="54">
        <v>555.47185739</v>
      </c>
      <c r="M61" s="72">
        <v>0</v>
      </c>
      <c r="N61" s="53">
        <v>0</v>
      </c>
      <c r="O61" s="45">
        <v>0</v>
      </c>
      <c r="P61" s="45">
        <v>0</v>
      </c>
      <c r="Q61" s="54">
        <v>0</v>
      </c>
      <c r="R61" s="72">
        <v>9.489944231</v>
      </c>
      <c r="S61" s="45">
        <v>0.432641381</v>
      </c>
      <c r="T61" s="45">
        <v>0</v>
      </c>
      <c r="U61" s="45">
        <v>0</v>
      </c>
      <c r="V61" s="54">
        <v>9.475372419000001</v>
      </c>
      <c r="W61" s="72">
        <v>0</v>
      </c>
      <c r="X61" s="45">
        <v>0</v>
      </c>
      <c r="Y61" s="45">
        <v>0</v>
      </c>
      <c r="Z61" s="45">
        <v>0</v>
      </c>
      <c r="AA61" s="54">
        <v>0</v>
      </c>
      <c r="AB61" s="72">
        <v>0.047137543000000004</v>
      </c>
      <c r="AC61" s="45">
        <v>0.0020266349999999997</v>
      </c>
      <c r="AD61" s="45">
        <v>0</v>
      </c>
      <c r="AE61" s="45">
        <v>0</v>
      </c>
      <c r="AF61" s="54">
        <v>0.041938764</v>
      </c>
      <c r="AG61" s="72">
        <v>0</v>
      </c>
      <c r="AH61" s="45">
        <v>0</v>
      </c>
      <c r="AI61" s="45">
        <v>0</v>
      </c>
      <c r="AJ61" s="45">
        <v>0</v>
      </c>
      <c r="AK61" s="54">
        <v>0</v>
      </c>
      <c r="AL61" s="72">
        <v>0.028275434999999998</v>
      </c>
      <c r="AM61" s="45">
        <v>0</v>
      </c>
      <c r="AN61" s="45">
        <v>0</v>
      </c>
      <c r="AO61" s="45">
        <v>0</v>
      </c>
      <c r="AP61" s="54">
        <v>0</v>
      </c>
      <c r="AQ61" s="72">
        <v>0</v>
      </c>
      <c r="AR61" s="53">
        <v>0</v>
      </c>
      <c r="AS61" s="45">
        <v>0</v>
      </c>
      <c r="AT61" s="45">
        <v>0</v>
      </c>
      <c r="AU61" s="54">
        <v>0</v>
      </c>
      <c r="AV61" s="72">
        <v>261.14132418899993</v>
      </c>
      <c r="AW61" s="45">
        <v>580.635016173</v>
      </c>
      <c r="AX61" s="45">
        <v>0</v>
      </c>
      <c r="AY61" s="45">
        <v>0</v>
      </c>
      <c r="AZ61" s="54">
        <v>785.177230944</v>
      </c>
      <c r="BA61" s="72">
        <v>0</v>
      </c>
      <c r="BB61" s="53">
        <v>0</v>
      </c>
      <c r="BC61" s="45">
        <v>0</v>
      </c>
      <c r="BD61" s="45">
        <v>0</v>
      </c>
      <c r="BE61" s="54">
        <v>0</v>
      </c>
      <c r="BF61" s="72">
        <v>82.43994953199999</v>
      </c>
      <c r="BG61" s="53">
        <v>42.503756446000004</v>
      </c>
      <c r="BH61" s="45">
        <v>6.0270025799999996</v>
      </c>
      <c r="BI61" s="45">
        <v>0</v>
      </c>
      <c r="BJ61" s="54">
        <v>86.57007310800002</v>
      </c>
      <c r="BK61" s="49">
        <v>3151.428363541</v>
      </c>
      <c r="BL61" s="105"/>
      <c r="BM61" s="105"/>
    </row>
    <row r="62" spans="1:65" ht="12.75">
      <c r="A62" s="11"/>
      <c r="B62" s="24" t="s">
        <v>144</v>
      </c>
      <c r="C62" s="72">
        <v>0</v>
      </c>
      <c r="D62" s="53">
        <v>0.650226212</v>
      </c>
      <c r="E62" s="45">
        <v>0</v>
      </c>
      <c r="F62" s="45">
        <v>0</v>
      </c>
      <c r="G62" s="54">
        <v>0</v>
      </c>
      <c r="H62" s="72">
        <v>2.545057568</v>
      </c>
      <c r="I62" s="45">
        <v>1.167932403</v>
      </c>
      <c r="J62" s="45">
        <v>0</v>
      </c>
      <c r="K62" s="45">
        <v>0</v>
      </c>
      <c r="L62" s="54">
        <v>2.77323101</v>
      </c>
      <c r="M62" s="72">
        <v>0</v>
      </c>
      <c r="N62" s="53">
        <v>0</v>
      </c>
      <c r="O62" s="45">
        <v>0</v>
      </c>
      <c r="P62" s="45">
        <v>0</v>
      </c>
      <c r="Q62" s="54">
        <v>0</v>
      </c>
      <c r="R62" s="72">
        <v>0.9043736079999999</v>
      </c>
      <c r="S62" s="45">
        <v>0</v>
      </c>
      <c r="T62" s="45">
        <v>0</v>
      </c>
      <c r="U62" s="45">
        <v>0</v>
      </c>
      <c r="V62" s="54">
        <v>0.10449314900000001</v>
      </c>
      <c r="W62" s="72">
        <v>0</v>
      </c>
      <c r="X62" s="45">
        <v>0</v>
      </c>
      <c r="Y62" s="45">
        <v>0</v>
      </c>
      <c r="Z62" s="45">
        <v>0</v>
      </c>
      <c r="AA62" s="54">
        <v>0</v>
      </c>
      <c r="AB62" s="72">
        <v>0</v>
      </c>
      <c r="AC62" s="45">
        <v>0</v>
      </c>
      <c r="AD62" s="45">
        <v>0</v>
      </c>
      <c r="AE62" s="45">
        <v>0</v>
      </c>
      <c r="AF62" s="54">
        <v>0</v>
      </c>
      <c r="AG62" s="72">
        <v>0</v>
      </c>
      <c r="AH62" s="45">
        <v>0</v>
      </c>
      <c r="AI62" s="45">
        <v>0</v>
      </c>
      <c r="AJ62" s="45">
        <v>0</v>
      </c>
      <c r="AK62" s="54">
        <v>0</v>
      </c>
      <c r="AL62" s="72">
        <v>0</v>
      </c>
      <c r="AM62" s="45">
        <v>0</v>
      </c>
      <c r="AN62" s="45">
        <v>0</v>
      </c>
      <c r="AO62" s="45">
        <v>0</v>
      </c>
      <c r="AP62" s="54">
        <v>0</v>
      </c>
      <c r="AQ62" s="72">
        <v>0</v>
      </c>
      <c r="AR62" s="53">
        <v>0</v>
      </c>
      <c r="AS62" s="45">
        <v>0</v>
      </c>
      <c r="AT62" s="45">
        <v>0</v>
      </c>
      <c r="AU62" s="54">
        <v>0</v>
      </c>
      <c r="AV62" s="72">
        <v>66.79612667599999</v>
      </c>
      <c r="AW62" s="45">
        <v>33.414252749999996</v>
      </c>
      <c r="AX62" s="45">
        <v>0</v>
      </c>
      <c r="AY62" s="45">
        <v>0</v>
      </c>
      <c r="AZ62" s="54">
        <v>193.286274784</v>
      </c>
      <c r="BA62" s="72">
        <v>0</v>
      </c>
      <c r="BB62" s="53">
        <v>0</v>
      </c>
      <c r="BC62" s="45">
        <v>0</v>
      </c>
      <c r="BD62" s="45">
        <v>0</v>
      </c>
      <c r="BE62" s="54">
        <v>0</v>
      </c>
      <c r="BF62" s="72">
        <v>11.902383224</v>
      </c>
      <c r="BG62" s="53">
        <v>0.9036676849999999</v>
      </c>
      <c r="BH62" s="45">
        <v>0</v>
      </c>
      <c r="BI62" s="45">
        <v>0</v>
      </c>
      <c r="BJ62" s="54">
        <v>21.220200575</v>
      </c>
      <c r="BK62" s="49">
        <v>335.668219644</v>
      </c>
      <c r="BL62" s="105"/>
      <c r="BM62" s="105"/>
    </row>
    <row r="63" spans="1:65" ht="12.75">
      <c r="A63" s="11"/>
      <c r="B63" s="24" t="s">
        <v>145</v>
      </c>
      <c r="C63" s="72">
        <v>0</v>
      </c>
      <c r="D63" s="53">
        <v>247.931292415</v>
      </c>
      <c r="E63" s="45">
        <v>0</v>
      </c>
      <c r="F63" s="45">
        <v>0</v>
      </c>
      <c r="G63" s="54">
        <v>0</v>
      </c>
      <c r="H63" s="72">
        <v>8.87893867</v>
      </c>
      <c r="I63" s="45">
        <v>1327.438698774</v>
      </c>
      <c r="J63" s="45">
        <v>0</v>
      </c>
      <c r="K63" s="45">
        <v>7.205061873</v>
      </c>
      <c r="L63" s="54">
        <v>207.466272763</v>
      </c>
      <c r="M63" s="72">
        <v>0</v>
      </c>
      <c r="N63" s="53">
        <v>0</v>
      </c>
      <c r="O63" s="45">
        <v>0</v>
      </c>
      <c r="P63" s="45">
        <v>0</v>
      </c>
      <c r="Q63" s="54">
        <v>0</v>
      </c>
      <c r="R63" s="72">
        <v>1.499115046</v>
      </c>
      <c r="S63" s="45">
        <v>0.9576054230000001</v>
      </c>
      <c r="T63" s="45">
        <v>0</v>
      </c>
      <c r="U63" s="45">
        <v>0</v>
      </c>
      <c r="V63" s="54">
        <v>6.264403667</v>
      </c>
      <c r="W63" s="72">
        <v>0</v>
      </c>
      <c r="X63" s="45">
        <v>0</v>
      </c>
      <c r="Y63" s="45">
        <v>0</v>
      </c>
      <c r="Z63" s="45">
        <v>0</v>
      </c>
      <c r="AA63" s="54">
        <v>0</v>
      </c>
      <c r="AB63" s="72">
        <v>0</v>
      </c>
      <c r="AC63" s="45">
        <v>0</v>
      </c>
      <c r="AD63" s="45">
        <v>0</v>
      </c>
      <c r="AE63" s="45">
        <v>0</v>
      </c>
      <c r="AF63" s="54">
        <v>0</v>
      </c>
      <c r="AG63" s="72">
        <v>0</v>
      </c>
      <c r="AH63" s="45">
        <v>0</v>
      </c>
      <c r="AI63" s="45">
        <v>0</v>
      </c>
      <c r="AJ63" s="45">
        <v>0</v>
      </c>
      <c r="AK63" s="54">
        <v>0</v>
      </c>
      <c r="AL63" s="72">
        <v>2.7E-08</v>
      </c>
      <c r="AM63" s="45">
        <v>0</v>
      </c>
      <c r="AN63" s="45">
        <v>0</v>
      </c>
      <c r="AO63" s="45">
        <v>0</v>
      </c>
      <c r="AP63" s="54">
        <v>0</v>
      </c>
      <c r="AQ63" s="72">
        <v>0</v>
      </c>
      <c r="AR63" s="53">
        <v>0</v>
      </c>
      <c r="AS63" s="45">
        <v>0</v>
      </c>
      <c r="AT63" s="45">
        <v>0</v>
      </c>
      <c r="AU63" s="54">
        <v>0</v>
      </c>
      <c r="AV63" s="72">
        <v>33.292077355</v>
      </c>
      <c r="AW63" s="45">
        <v>269.554162416</v>
      </c>
      <c r="AX63" s="45">
        <v>5.873532672</v>
      </c>
      <c r="AY63" s="45">
        <v>0</v>
      </c>
      <c r="AZ63" s="54">
        <v>291.341668235</v>
      </c>
      <c r="BA63" s="72">
        <v>0</v>
      </c>
      <c r="BB63" s="53">
        <v>0</v>
      </c>
      <c r="BC63" s="45">
        <v>0</v>
      </c>
      <c r="BD63" s="45">
        <v>0</v>
      </c>
      <c r="BE63" s="54">
        <v>0</v>
      </c>
      <c r="BF63" s="72">
        <v>6.110491659</v>
      </c>
      <c r="BG63" s="53">
        <v>1.328007669</v>
      </c>
      <c r="BH63" s="45">
        <v>2.186822012</v>
      </c>
      <c r="BI63" s="45">
        <v>0</v>
      </c>
      <c r="BJ63" s="54">
        <v>13.854881675</v>
      </c>
      <c r="BK63" s="49">
        <v>2431.183032350999</v>
      </c>
      <c r="BL63" s="105"/>
      <c r="BM63" s="105"/>
    </row>
    <row r="64" spans="1:65" ht="12.75">
      <c r="A64" s="11"/>
      <c r="B64" s="24" t="s">
        <v>176</v>
      </c>
      <c r="C64" s="72">
        <v>0</v>
      </c>
      <c r="D64" s="53">
        <v>16.841022509000002</v>
      </c>
      <c r="E64" s="45">
        <v>0</v>
      </c>
      <c r="F64" s="45">
        <v>0</v>
      </c>
      <c r="G64" s="54">
        <v>0</v>
      </c>
      <c r="H64" s="72">
        <v>0.30191318899999997</v>
      </c>
      <c r="I64" s="45">
        <v>30.721083502999996</v>
      </c>
      <c r="J64" s="45">
        <v>1.020549333</v>
      </c>
      <c r="K64" s="45">
        <v>0</v>
      </c>
      <c r="L64" s="54">
        <v>14.237955817</v>
      </c>
      <c r="M64" s="72">
        <v>0</v>
      </c>
      <c r="N64" s="53">
        <v>0</v>
      </c>
      <c r="O64" s="45">
        <v>0</v>
      </c>
      <c r="P64" s="45">
        <v>0</v>
      </c>
      <c r="Q64" s="54">
        <v>0</v>
      </c>
      <c r="R64" s="72">
        <v>0.131902425</v>
      </c>
      <c r="S64" s="45">
        <v>0</v>
      </c>
      <c r="T64" s="45">
        <v>0</v>
      </c>
      <c r="U64" s="45">
        <v>0</v>
      </c>
      <c r="V64" s="54">
        <v>0.170590788</v>
      </c>
      <c r="W64" s="72">
        <v>0</v>
      </c>
      <c r="X64" s="45">
        <v>0</v>
      </c>
      <c r="Y64" s="45">
        <v>0</v>
      </c>
      <c r="Z64" s="45">
        <v>0</v>
      </c>
      <c r="AA64" s="54">
        <v>0</v>
      </c>
      <c r="AB64" s="72">
        <v>0</v>
      </c>
      <c r="AC64" s="45">
        <v>0</v>
      </c>
      <c r="AD64" s="45">
        <v>0</v>
      </c>
      <c r="AE64" s="45">
        <v>0</v>
      </c>
      <c r="AF64" s="54">
        <v>0</v>
      </c>
      <c r="AG64" s="72">
        <v>0</v>
      </c>
      <c r="AH64" s="45">
        <v>0</v>
      </c>
      <c r="AI64" s="45">
        <v>0</v>
      </c>
      <c r="AJ64" s="45">
        <v>0</v>
      </c>
      <c r="AK64" s="54">
        <v>0</v>
      </c>
      <c r="AL64" s="72">
        <v>0</v>
      </c>
      <c r="AM64" s="45">
        <v>0</v>
      </c>
      <c r="AN64" s="45">
        <v>0</v>
      </c>
      <c r="AO64" s="45">
        <v>0</v>
      </c>
      <c r="AP64" s="54">
        <v>0</v>
      </c>
      <c r="AQ64" s="72">
        <v>0</v>
      </c>
      <c r="AR64" s="53">
        <v>0</v>
      </c>
      <c r="AS64" s="45">
        <v>0</v>
      </c>
      <c r="AT64" s="45">
        <v>0</v>
      </c>
      <c r="AU64" s="54">
        <v>0</v>
      </c>
      <c r="AV64" s="72">
        <v>0.6614352229999999</v>
      </c>
      <c r="AW64" s="45">
        <v>5.188038870000001</v>
      </c>
      <c r="AX64" s="45">
        <v>1.020087667</v>
      </c>
      <c r="AY64" s="45">
        <v>0</v>
      </c>
      <c r="AZ64" s="54">
        <v>12.035625689</v>
      </c>
      <c r="BA64" s="72">
        <v>0</v>
      </c>
      <c r="BB64" s="53">
        <v>0</v>
      </c>
      <c r="BC64" s="45">
        <v>0</v>
      </c>
      <c r="BD64" s="45">
        <v>0</v>
      </c>
      <c r="BE64" s="54">
        <v>0</v>
      </c>
      <c r="BF64" s="72">
        <v>0.251514698</v>
      </c>
      <c r="BG64" s="53">
        <v>0</v>
      </c>
      <c r="BH64" s="45">
        <v>0.087562026</v>
      </c>
      <c r="BI64" s="45">
        <v>0</v>
      </c>
      <c r="BJ64" s="54">
        <v>0.13132866699999998</v>
      </c>
      <c r="BK64" s="49">
        <v>82.800610404</v>
      </c>
      <c r="BL64" s="105"/>
      <c r="BM64" s="105"/>
    </row>
    <row r="65" spans="1:65" ht="12.75">
      <c r="A65" s="11"/>
      <c r="B65" s="24" t="s">
        <v>146</v>
      </c>
      <c r="C65" s="72">
        <v>0</v>
      </c>
      <c r="D65" s="53">
        <v>211.220742896</v>
      </c>
      <c r="E65" s="45">
        <v>0</v>
      </c>
      <c r="F65" s="45">
        <v>0</v>
      </c>
      <c r="G65" s="54">
        <v>0</v>
      </c>
      <c r="H65" s="72">
        <v>4.2810305930000006</v>
      </c>
      <c r="I65" s="45">
        <v>2.07004936</v>
      </c>
      <c r="J65" s="45">
        <v>0</v>
      </c>
      <c r="K65" s="45">
        <v>0</v>
      </c>
      <c r="L65" s="54">
        <v>159.929749133</v>
      </c>
      <c r="M65" s="72">
        <v>0</v>
      </c>
      <c r="N65" s="53">
        <v>0</v>
      </c>
      <c r="O65" s="45">
        <v>0</v>
      </c>
      <c r="P65" s="45">
        <v>0</v>
      </c>
      <c r="Q65" s="54">
        <v>0</v>
      </c>
      <c r="R65" s="72">
        <v>0.856014465</v>
      </c>
      <c r="S65" s="45">
        <v>0</v>
      </c>
      <c r="T65" s="45">
        <v>0</v>
      </c>
      <c r="U65" s="45">
        <v>0</v>
      </c>
      <c r="V65" s="54">
        <v>0.51753225</v>
      </c>
      <c r="W65" s="72">
        <v>0</v>
      </c>
      <c r="X65" s="45">
        <v>0</v>
      </c>
      <c r="Y65" s="45">
        <v>0</v>
      </c>
      <c r="Z65" s="45">
        <v>0</v>
      </c>
      <c r="AA65" s="54">
        <v>0</v>
      </c>
      <c r="AB65" s="72">
        <v>0.08008862900000001</v>
      </c>
      <c r="AC65" s="45">
        <v>0</v>
      </c>
      <c r="AD65" s="45">
        <v>0</v>
      </c>
      <c r="AE65" s="45">
        <v>0</v>
      </c>
      <c r="AF65" s="54">
        <v>0</v>
      </c>
      <c r="AG65" s="72">
        <v>0</v>
      </c>
      <c r="AH65" s="45">
        <v>0</v>
      </c>
      <c r="AI65" s="45">
        <v>0</v>
      </c>
      <c r="AJ65" s="45">
        <v>0</v>
      </c>
      <c r="AK65" s="54">
        <v>0</v>
      </c>
      <c r="AL65" s="72">
        <v>0</v>
      </c>
      <c r="AM65" s="45">
        <v>0</v>
      </c>
      <c r="AN65" s="45">
        <v>0</v>
      </c>
      <c r="AO65" s="45">
        <v>0</v>
      </c>
      <c r="AP65" s="54">
        <v>0</v>
      </c>
      <c r="AQ65" s="72">
        <v>0</v>
      </c>
      <c r="AR65" s="53">
        <v>0</v>
      </c>
      <c r="AS65" s="45">
        <v>0</v>
      </c>
      <c r="AT65" s="45">
        <v>0</v>
      </c>
      <c r="AU65" s="54">
        <v>0</v>
      </c>
      <c r="AV65" s="72">
        <v>11.502422009</v>
      </c>
      <c r="AW65" s="45">
        <v>116.02531933599998</v>
      </c>
      <c r="AX65" s="45">
        <v>7.160890356</v>
      </c>
      <c r="AY65" s="45">
        <v>0</v>
      </c>
      <c r="AZ65" s="54">
        <v>230.719311471</v>
      </c>
      <c r="BA65" s="72">
        <v>0</v>
      </c>
      <c r="BB65" s="53">
        <v>0</v>
      </c>
      <c r="BC65" s="45">
        <v>0</v>
      </c>
      <c r="BD65" s="45">
        <v>0</v>
      </c>
      <c r="BE65" s="54">
        <v>0</v>
      </c>
      <c r="BF65" s="72">
        <v>1.2401087270000002</v>
      </c>
      <c r="BG65" s="53">
        <v>0.000593303</v>
      </c>
      <c r="BH65" s="45">
        <v>1.250573318</v>
      </c>
      <c r="BI65" s="45">
        <v>0</v>
      </c>
      <c r="BJ65" s="54">
        <v>1.262591901</v>
      </c>
      <c r="BK65" s="49">
        <v>748.1170177469997</v>
      </c>
      <c r="BL65" s="105"/>
      <c r="BM65" s="105"/>
    </row>
    <row r="66" spans="1:66" ht="12.75">
      <c r="A66" s="36"/>
      <c r="B66" s="37" t="s">
        <v>81</v>
      </c>
      <c r="C66" s="81">
        <f aca="true" t="shared" si="3" ref="C66:AH66">SUM(C57:C65)</f>
        <v>0</v>
      </c>
      <c r="D66" s="81">
        <f t="shared" si="3"/>
        <v>1418.03431534</v>
      </c>
      <c r="E66" s="81">
        <f t="shared" si="3"/>
        <v>0</v>
      </c>
      <c r="F66" s="81">
        <f t="shared" si="3"/>
        <v>0</v>
      </c>
      <c r="G66" s="81">
        <f t="shared" si="3"/>
        <v>0</v>
      </c>
      <c r="H66" s="81">
        <f t="shared" si="3"/>
        <v>89.447822436</v>
      </c>
      <c r="I66" s="81">
        <f t="shared" si="3"/>
        <v>3851.678152425</v>
      </c>
      <c r="J66" s="81">
        <f t="shared" si="3"/>
        <v>3.1509991160000004</v>
      </c>
      <c r="K66" s="81">
        <f t="shared" si="3"/>
        <v>7.205061873</v>
      </c>
      <c r="L66" s="81">
        <f t="shared" si="3"/>
        <v>2170.868742035</v>
      </c>
      <c r="M66" s="81">
        <f t="shared" si="3"/>
        <v>0</v>
      </c>
      <c r="N66" s="81">
        <f t="shared" si="3"/>
        <v>0</v>
      </c>
      <c r="O66" s="81">
        <f t="shared" si="3"/>
        <v>0</v>
      </c>
      <c r="P66" s="81">
        <f t="shared" si="3"/>
        <v>0</v>
      </c>
      <c r="Q66" s="81">
        <f t="shared" si="3"/>
        <v>0</v>
      </c>
      <c r="R66" s="81">
        <f t="shared" si="3"/>
        <v>22.799490369000004</v>
      </c>
      <c r="S66" s="81">
        <f t="shared" si="3"/>
        <v>26.962434638999998</v>
      </c>
      <c r="T66" s="81">
        <f t="shared" si="3"/>
        <v>0</v>
      </c>
      <c r="U66" s="81">
        <f t="shared" si="3"/>
        <v>0</v>
      </c>
      <c r="V66" s="81">
        <f t="shared" si="3"/>
        <v>62.186114105</v>
      </c>
      <c r="W66" s="81">
        <f t="shared" si="3"/>
        <v>0</v>
      </c>
      <c r="X66" s="81">
        <f t="shared" si="3"/>
        <v>0</v>
      </c>
      <c r="Y66" s="81">
        <f t="shared" si="3"/>
        <v>0</v>
      </c>
      <c r="Z66" s="81">
        <f t="shared" si="3"/>
        <v>0</v>
      </c>
      <c r="AA66" s="81">
        <f t="shared" si="3"/>
        <v>0</v>
      </c>
      <c r="AB66" s="81">
        <f t="shared" si="3"/>
        <v>0.15692333200000003</v>
      </c>
      <c r="AC66" s="81">
        <f t="shared" si="3"/>
        <v>0.0020266349999999997</v>
      </c>
      <c r="AD66" s="81">
        <f t="shared" si="3"/>
        <v>0</v>
      </c>
      <c r="AE66" s="81">
        <f t="shared" si="3"/>
        <v>0</v>
      </c>
      <c r="AF66" s="81">
        <f t="shared" si="3"/>
        <v>0.041938764</v>
      </c>
      <c r="AG66" s="81">
        <f t="shared" si="3"/>
        <v>0</v>
      </c>
      <c r="AH66" s="81">
        <f t="shared" si="3"/>
        <v>0</v>
      </c>
      <c r="AI66" s="81">
        <f aca="true" t="shared" si="4" ref="AI66:BJ66">SUM(AI57:AI65)</f>
        <v>0</v>
      </c>
      <c r="AJ66" s="81">
        <f t="shared" si="4"/>
        <v>0</v>
      </c>
      <c r="AK66" s="81">
        <f t="shared" si="4"/>
        <v>0</v>
      </c>
      <c r="AL66" s="81">
        <f t="shared" si="4"/>
        <v>0.028455512999999998</v>
      </c>
      <c r="AM66" s="81">
        <f t="shared" si="4"/>
        <v>0</v>
      </c>
      <c r="AN66" s="81">
        <f t="shared" si="4"/>
        <v>0</v>
      </c>
      <c r="AO66" s="81">
        <f t="shared" si="4"/>
        <v>0</v>
      </c>
      <c r="AP66" s="81">
        <f t="shared" si="4"/>
        <v>0</v>
      </c>
      <c r="AQ66" s="81">
        <f t="shared" si="4"/>
        <v>0</v>
      </c>
      <c r="AR66" s="81">
        <f t="shared" si="4"/>
        <v>0</v>
      </c>
      <c r="AS66" s="81">
        <f t="shared" si="4"/>
        <v>0</v>
      </c>
      <c r="AT66" s="81">
        <f t="shared" si="4"/>
        <v>0</v>
      </c>
      <c r="AU66" s="81">
        <f t="shared" si="4"/>
        <v>0</v>
      </c>
      <c r="AV66" s="81">
        <f t="shared" si="4"/>
        <v>735.3870797020002</v>
      </c>
      <c r="AW66" s="81">
        <f t="shared" si="4"/>
        <v>3454.38436272</v>
      </c>
      <c r="AX66" s="81">
        <f t="shared" si="4"/>
        <v>43.44819245200001</v>
      </c>
      <c r="AY66" s="81">
        <f t="shared" si="4"/>
        <v>0</v>
      </c>
      <c r="AZ66" s="81">
        <f t="shared" si="4"/>
        <v>5002.493585685</v>
      </c>
      <c r="BA66" s="81">
        <f t="shared" si="4"/>
        <v>0</v>
      </c>
      <c r="BB66" s="81">
        <f t="shared" si="4"/>
        <v>0</v>
      </c>
      <c r="BC66" s="81">
        <f t="shared" si="4"/>
        <v>0</v>
      </c>
      <c r="BD66" s="81">
        <f t="shared" si="4"/>
        <v>0</v>
      </c>
      <c r="BE66" s="81">
        <f t="shared" si="4"/>
        <v>0</v>
      </c>
      <c r="BF66" s="81">
        <f t="shared" si="4"/>
        <v>187.217954416</v>
      </c>
      <c r="BG66" s="81">
        <f t="shared" si="4"/>
        <v>255.44418276699997</v>
      </c>
      <c r="BH66" s="81">
        <f t="shared" si="4"/>
        <v>48.591466790000005</v>
      </c>
      <c r="BI66" s="81">
        <f t="shared" si="4"/>
        <v>0</v>
      </c>
      <c r="BJ66" s="81">
        <f t="shared" si="4"/>
        <v>457.59944351</v>
      </c>
      <c r="BK66" s="66">
        <f>SUM(BK57:BK65)</f>
        <v>17837.128744624</v>
      </c>
      <c r="BL66" s="105"/>
      <c r="BM66" s="105"/>
      <c r="BN66" s="105"/>
    </row>
    <row r="67" spans="1:65" ht="12.75">
      <c r="A67" s="36"/>
      <c r="B67" s="38" t="s">
        <v>71</v>
      </c>
      <c r="C67" s="66">
        <f>+C66+C49+C14+C10</f>
        <v>0</v>
      </c>
      <c r="D67" s="73">
        <f>+D66+D49+D14+D10</f>
        <v>2970.1444651109996</v>
      </c>
      <c r="E67" s="73">
        <f>+E66+E49+E14+E10</f>
        <v>0</v>
      </c>
      <c r="F67" s="73">
        <f>+F66+F49+F14+F10</f>
        <v>0</v>
      </c>
      <c r="G67" s="74">
        <f>+G66+G49+G14+G10</f>
        <v>0</v>
      </c>
      <c r="H67" s="66">
        <f>+H66+H49+H14+H10</f>
        <v>210.69167266</v>
      </c>
      <c r="I67" s="73">
        <f>+I66+I49+I14+I10</f>
        <v>13608.638950568944</v>
      </c>
      <c r="J67" s="73">
        <f>+J66+J49+J14+J10</f>
        <v>1428.586950312</v>
      </c>
      <c r="K67" s="73">
        <f>+K66+K49+K14+K10</f>
        <v>7.205061873</v>
      </c>
      <c r="L67" s="74">
        <f>+L66+L49+L14+L10</f>
        <v>3773.1795031019997</v>
      </c>
      <c r="M67" s="66">
        <f>+M66+M49+M14+M10</f>
        <v>0</v>
      </c>
      <c r="N67" s="73">
        <f>+N66+N49+N14+N10</f>
        <v>0</v>
      </c>
      <c r="O67" s="73">
        <f>+O66+O49+O14+O10</f>
        <v>0</v>
      </c>
      <c r="P67" s="73">
        <f>+P66+P49+P14+P10</f>
        <v>0</v>
      </c>
      <c r="Q67" s="74">
        <f>+Q66+Q49+Q14+Q10</f>
        <v>0</v>
      </c>
      <c r="R67" s="66">
        <f>+R66+R49+R14+R10</f>
        <v>60.992674337</v>
      </c>
      <c r="S67" s="73">
        <f>+S66+S49+S14+S10</f>
        <v>254.887004258</v>
      </c>
      <c r="T67" s="73">
        <f>+T66+T49+T14+T10</f>
        <v>81.60080017499999</v>
      </c>
      <c r="U67" s="73">
        <f>+U66+U49+U14+U10</f>
        <v>0</v>
      </c>
      <c r="V67" s="74">
        <f>+V66+V49+V14+V10</f>
        <v>152.83323190800002</v>
      </c>
      <c r="W67" s="66">
        <f>+W66+W49+W14+W10</f>
        <v>0</v>
      </c>
      <c r="X67" s="66">
        <f>+X66+X49+X14+X10</f>
        <v>0</v>
      </c>
      <c r="Y67" s="66">
        <f>+Y66+Y49+Y14+Y10</f>
        <v>0</v>
      </c>
      <c r="Z67" s="66">
        <f>+Z66+Z49+Z14+Z10</f>
        <v>0</v>
      </c>
      <c r="AA67" s="66">
        <f>+AA66+AA49+AA14+AA10</f>
        <v>0</v>
      </c>
      <c r="AB67" s="66">
        <f>+AB66+AB49+AB14+AB10</f>
        <v>0.253976828</v>
      </c>
      <c r="AC67" s="73">
        <f>+AC66+AC49+AC14+AC10</f>
        <v>57.93441288100001</v>
      </c>
      <c r="AD67" s="73">
        <f>+AD66+AD49+AD14+AD10</f>
        <v>0</v>
      </c>
      <c r="AE67" s="73">
        <f>+AE66+AE49+AE14+AE10</f>
        <v>0</v>
      </c>
      <c r="AF67" s="74">
        <f>+AF66+AF49+AF14+AF10</f>
        <v>0.29410410700000006</v>
      </c>
      <c r="AG67" s="66">
        <f>+AG66+AG49+AG14+AG10</f>
        <v>0</v>
      </c>
      <c r="AH67" s="73">
        <f>+AH66+AH49+AH14+AH10</f>
        <v>0</v>
      </c>
      <c r="AI67" s="73">
        <f>+AI66+AI49+AI14+AI10</f>
        <v>0</v>
      </c>
      <c r="AJ67" s="73">
        <f>+AJ66+AJ49+AJ14+AJ10</f>
        <v>0</v>
      </c>
      <c r="AK67" s="74">
        <f>+AK66+AK49+AK14+AK10</f>
        <v>0</v>
      </c>
      <c r="AL67" s="66">
        <f>+AL66+AL49+AL14+AL10</f>
        <v>0.109805599</v>
      </c>
      <c r="AM67" s="73">
        <f>+AM66+AM49+AM14+AM10</f>
        <v>0</v>
      </c>
      <c r="AN67" s="73">
        <f>+AN66+AN49+AN14+AN10</f>
        <v>0</v>
      </c>
      <c r="AO67" s="73">
        <f>+AO66+AO49+AO14+AO10</f>
        <v>0</v>
      </c>
      <c r="AP67" s="74">
        <f>+AP66+AP49+AP14+AP10</f>
        <v>0</v>
      </c>
      <c r="AQ67" s="66">
        <f>+AQ66+AQ49+AQ14+AQ10</f>
        <v>0</v>
      </c>
      <c r="AR67" s="73">
        <f>+AR66+AR49+AR14+AR10</f>
        <v>0.733384033</v>
      </c>
      <c r="AS67" s="73">
        <f>+AS66+AS49+AS14+AS10</f>
        <v>0</v>
      </c>
      <c r="AT67" s="73">
        <f>+AT66+AT49+AT14+AT10</f>
        <v>0</v>
      </c>
      <c r="AU67" s="74">
        <f>+AU66+AU49+AU14+AU10</f>
        <v>0</v>
      </c>
      <c r="AV67" s="66">
        <f>+AV66+AV49+AV14+AV10</f>
        <v>902.2252564070002</v>
      </c>
      <c r="AW67" s="73">
        <f>+AW66+AW49+AW14+AW10</f>
        <v>6920.866883868</v>
      </c>
      <c r="AX67" s="73">
        <f>+AX66+AX49+AX14+AX10</f>
        <v>278.524154495</v>
      </c>
      <c r="AY67" s="73">
        <f>+AY66+AY49+AY14+AY10</f>
        <v>0</v>
      </c>
      <c r="AZ67" s="74">
        <f>+AZ66+AZ49+AZ14+AZ10</f>
        <v>6797.402630938948</v>
      </c>
      <c r="BA67" s="66">
        <f>+BA66+BA49+BA14+BA10</f>
        <v>0</v>
      </c>
      <c r="BB67" s="73">
        <f>+BB66+BB49+BB14+BB10</f>
        <v>0</v>
      </c>
      <c r="BC67" s="73">
        <f>+BC66+BC49+BC14+BC10</f>
        <v>0</v>
      </c>
      <c r="BD67" s="73">
        <f>+BD66+BD49+BD14+BD10</f>
        <v>0</v>
      </c>
      <c r="BE67" s="74">
        <f>+BE66+BE49+BE14+BE10</f>
        <v>0</v>
      </c>
      <c r="BF67" s="66">
        <f>+BF66+BF49+BF14+BF10</f>
        <v>228.226955121</v>
      </c>
      <c r="BG67" s="73">
        <f>+BG66+BG49+BG14+BG10</f>
        <v>369.297854202</v>
      </c>
      <c r="BH67" s="73">
        <f>+BH66+BH49+BH14+BH10</f>
        <v>56.13141889800001</v>
      </c>
      <c r="BI67" s="73">
        <f>+BI66+BI49+BI14+BI10</f>
        <v>0</v>
      </c>
      <c r="BJ67" s="74">
        <f>+BJ66+BJ49+BJ14+BJ10</f>
        <v>552.3803204640001</v>
      </c>
      <c r="BK67" s="66">
        <f>+BK66+BK49+BK14+BK10</f>
        <v>38713.14147214689</v>
      </c>
      <c r="BM67" s="105"/>
    </row>
    <row r="68" spans="1:65" ht="3.75" customHeight="1">
      <c r="A68" s="11"/>
      <c r="B68" s="20"/>
      <c r="C68" s="122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4"/>
      <c r="BM68" s="105"/>
    </row>
    <row r="69" spans="1:65" ht="3.75" customHeight="1">
      <c r="A69" s="11"/>
      <c r="B69" s="20"/>
      <c r="C69" s="25"/>
      <c r="D69" s="33"/>
      <c r="E69" s="26"/>
      <c r="F69" s="26"/>
      <c r="G69" s="26"/>
      <c r="H69" s="26"/>
      <c r="I69" s="26"/>
      <c r="J69" s="26"/>
      <c r="K69" s="26"/>
      <c r="L69" s="26"/>
      <c r="M69" s="26"/>
      <c r="N69" s="33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33"/>
      <c r="AS69" s="26"/>
      <c r="AT69" s="26"/>
      <c r="AU69" s="26"/>
      <c r="AV69" s="26"/>
      <c r="AW69" s="26"/>
      <c r="AX69" s="26"/>
      <c r="AY69" s="26"/>
      <c r="AZ69" s="26"/>
      <c r="BA69" s="26"/>
      <c r="BB69" s="33"/>
      <c r="BC69" s="26"/>
      <c r="BD69" s="26"/>
      <c r="BE69" s="26"/>
      <c r="BF69" s="26"/>
      <c r="BG69" s="33"/>
      <c r="BH69" s="26"/>
      <c r="BI69" s="26"/>
      <c r="BJ69" s="26"/>
      <c r="BK69" s="29"/>
      <c r="BM69" s="105"/>
    </row>
    <row r="70" spans="1:65" ht="12.75">
      <c r="A70" s="11" t="s">
        <v>1</v>
      </c>
      <c r="B70" s="17" t="s">
        <v>7</v>
      </c>
      <c r="C70" s="122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4"/>
      <c r="BM70" s="105"/>
    </row>
    <row r="71" spans="1:255" s="4" customFormat="1" ht="12.75">
      <c r="A71" s="11" t="s">
        <v>67</v>
      </c>
      <c r="B71" s="24" t="s">
        <v>2</v>
      </c>
      <c r="C71" s="119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1"/>
      <c r="BL71" s="2"/>
      <c r="BM71" s="105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s="4" customFormat="1" ht="12.75">
      <c r="A72" s="11"/>
      <c r="B72" s="24" t="s">
        <v>172</v>
      </c>
      <c r="C72" s="76">
        <v>0</v>
      </c>
      <c r="D72" s="53">
        <v>0.7626416</v>
      </c>
      <c r="E72" s="77">
        <v>0</v>
      </c>
      <c r="F72" s="77">
        <v>0</v>
      </c>
      <c r="G72" s="78">
        <v>0</v>
      </c>
      <c r="H72" s="76">
        <v>375.99530055500003</v>
      </c>
      <c r="I72" s="77">
        <v>0.018791644</v>
      </c>
      <c r="J72" s="77">
        <v>0</v>
      </c>
      <c r="K72" s="77">
        <v>0</v>
      </c>
      <c r="L72" s="78">
        <v>17.13482454</v>
      </c>
      <c r="M72" s="67">
        <v>0</v>
      </c>
      <c r="N72" s="68">
        <v>0</v>
      </c>
      <c r="O72" s="67">
        <v>0</v>
      </c>
      <c r="P72" s="67">
        <v>0</v>
      </c>
      <c r="Q72" s="67">
        <v>0</v>
      </c>
      <c r="R72" s="76">
        <v>191.22373719499998</v>
      </c>
      <c r="S72" s="77">
        <v>0.003980747</v>
      </c>
      <c r="T72" s="77">
        <v>0</v>
      </c>
      <c r="U72" s="77">
        <v>0</v>
      </c>
      <c r="V72" s="78">
        <v>3.070994927</v>
      </c>
      <c r="W72" s="76">
        <v>0</v>
      </c>
      <c r="X72" s="77">
        <v>0</v>
      </c>
      <c r="Y72" s="77">
        <v>0</v>
      </c>
      <c r="Z72" s="77">
        <v>0</v>
      </c>
      <c r="AA72" s="78">
        <v>0</v>
      </c>
      <c r="AB72" s="76">
        <v>1.7189162599999999</v>
      </c>
      <c r="AC72" s="77">
        <v>0</v>
      </c>
      <c r="AD72" s="77">
        <v>0</v>
      </c>
      <c r="AE72" s="77">
        <v>0</v>
      </c>
      <c r="AF72" s="78">
        <v>0.011143419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76">
        <v>0.6367528140000001</v>
      </c>
      <c r="AM72" s="77">
        <v>0</v>
      </c>
      <c r="AN72" s="77">
        <v>0</v>
      </c>
      <c r="AO72" s="77">
        <v>0</v>
      </c>
      <c r="AP72" s="78">
        <v>0</v>
      </c>
      <c r="AQ72" s="76">
        <v>0</v>
      </c>
      <c r="AR72" s="79">
        <v>0.003607577</v>
      </c>
      <c r="AS72" s="77">
        <v>0</v>
      </c>
      <c r="AT72" s="77">
        <v>0</v>
      </c>
      <c r="AU72" s="78">
        <v>0</v>
      </c>
      <c r="AV72" s="76">
        <v>2501.4828734358143</v>
      </c>
      <c r="AW72" s="77">
        <v>12.163648424000002</v>
      </c>
      <c r="AX72" s="77">
        <v>1.722369629</v>
      </c>
      <c r="AY72" s="77">
        <v>0</v>
      </c>
      <c r="AZ72" s="78">
        <v>354.24356247</v>
      </c>
      <c r="BA72" s="76">
        <v>0</v>
      </c>
      <c r="BB72" s="79">
        <v>0</v>
      </c>
      <c r="BC72" s="77">
        <v>0</v>
      </c>
      <c r="BD72" s="77">
        <v>0</v>
      </c>
      <c r="BE72" s="78">
        <v>0</v>
      </c>
      <c r="BF72" s="76">
        <v>915.050115691</v>
      </c>
      <c r="BG72" s="79">
        <v>3.132786479</v>
      </c>
      <c r="BH72" s="77">
        <v>0</v>
      </c>
      <c r="BI72" s="77">
        <v>0</v>
      </c>
      <c r="BJ72" s="78">
        <v>70.594597773</v>
      </c>
      <c r="BK72" s="94">
        <v>4448.970645179814</v>
      </c>
      <c r="BL72" s="27"/>
      <c r="BM72" s="105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s="4" customFormat="1" ht="12.75">
      <c r="A73" s="36"/>
      <c r="B73" s="37" t="s">
        <v>76</v>
      </c>
      <c r="C73" s="50">
        <f>SUM(C72)</f>
        <v>0</v>
      </c>
      <c r="D73" s="70">
        <f>SUM(D72)</f>
        <v>0.7626416</v>
      </c>
      <c r="E73" s="70">
        <f aca="true" t="shared" si="5" ref="E73:BJ73">SUM(E72)</f>
        <v>0</v>
      </c>
      <c r="F73" s="70">
        <f t="shared" si="5"/>
        <v>0</v>
      </c>
      <c r="G73" s="69">
        <f t="shared" si="5"/>
        <v>0</v>
      </c>
      <c r="H73" s="50">
        <f t="shared" si="5"/>
        <v>375.99530055500003</v>
      </c>
      <c r="I73" s="70">
        <f t="shared" si="5"/>
        <v>0.018791644</v>
      </c>
      <c r="J73" s="70">
        <f t="shared" si="5"/>
        <v>0</v>
      </c>
      <c r="K73" s="70">
        <f t="shared" si="5"/>
        <v>0</v>
      </c>
      <c r="L73" s="69">
        <f t="shared" si="5"/>
        <v>17.13482454</v>
      </c>
      <c r="M73" s="51">
        <f t="shared" si="5"/>
        <v>0</v>
      </c>
      <c r="N73" s="51">
        <f t="shared" si="5"/>
        <v>0</v>
      </c>
      <c r="O73" s="51">
        <f t="shared" si="5"/>
        <v>0</v>
      </c>
      <c r="P73" s="51">
        <f t="shared" si="5"/>
        <v>0</v>
      </c>
      <c r="Q73" s="75">
        <f t="shared" si="5"/>
        <v>0</v>
      </c>
      <c r="R73" s="50">
        <f t="shared" si="5"/>
        <v>191.22373719499998</v>
      </c>
      <c r="S73" s="70">
        <f t="shared" si="5"/>
        <v>0.003980747</v>
      </c>
      <c r="T73" s="70">
        <f t="shared" si="5"/>
        <v>0</v>
      </c>
      <c r="U73" s="70">
        <f t="shared" si="5"/>
        <v>0</v>
      </c>
      <c r="V73" s="69">
        <f t="shared" si="5"/>
        <v>3.070994927</v>
      </c>
      <c r="W73" s="50">
        <f t="shared" si="5"/>
        <v>0</v>
      </c>
      <c r="X73" s="70">
        <f t="shared" si="5"/>
        <v>0</v>
      </c>
      <c r="Y73" s="70">
        <f t="shared" si="5"/>
        <v>0</v>
      </c>
      <c r="Z73" s="70">
        <f t="shared" si="5"/>
        <v>0</v>
      </c>
      <c r="AA73" s="69">
        <f t="shared" si="5"/>
        <v>0</v>
      </c>
      <c r="AB73" s="50">
        <f t="shared" si="5"/>
        <v>1.7189162599999999</v>
      </c>
      <c r="AC73" s="70">
        <f t="shared" si="5"/>
        <v>0</v>
      </c>
      <c r="AD73" s="70">
        <f t="shared" si="5"/>
        <v>0</v>
      </c>
      <c r="AE73" s="70">
        <f t="shared" si="5"/>
        <v>0</v>
      </c>
      <c r="AF73" s="69">
        <f t="shared" si="5"/>
        <v>0.011143419</v>
      </c>
      <c r="AG73" s="51">
        <f t="shared" si="5"/>
        <v>0</v>
      </c>
      <c r="AH73" s="51">
        <f t="shared" si="5"/>
        <v>0</v>
      </c>
      <c r="AI73" s="51">
        <f t="shared" si="5"/>
        <v>0</v>
      </c>
      <c r="AJ73" s="51">
        <f t="shared" si="5"/>
        <v>0</v>
      </c>
      <c r="AK73" s="75">
        <f t="shared" si="5"/>
        <v>0</v>
      </c>
      <c r="AL73" s="50">
        <f t="shared" si="5"/>
        <v>0.6367528140000001</v>
      </c>
      <c r="AM73" s="70">
        <f t="shared" si="5"/>
        <v>0</v>
      </c>
      <c r="AN73" s="70">
        <f t="shared" si="5"/>
        <v>0</v>
      </c>
      <c r="AO73" s="70">
        <f t="shared" si="5"/>
        <v>0</v>
      </c>
      <c r="AP73" s="69">
        <f t="shared" si="5"/>
        <v>0</v>
      </c>
      <c r="AQ73" s="50">
        <f t="shared" si="5"/>
        <v>0</v>
      </c>
      <c r="AR73" s="70">
        <f t="shared" si="5"/>
        <v>0.003607577</v>
      </c>
      <c r="AS73" s="70">
        <f t="shared" si="5"/>
        <v>0</v>
      </c>
      <c r="AT73" s="70">
        <f t="shared" si="5"/>
        <v>0</v>
      </c>
      <c r="AU73" s="69">
        <f t="shared" si="5"/>
        <v>0</v>
      </c>
      <c r="AV73" s="50">
        <f t="shared" si="5"/>
        <v>2501.4828734358143</v>
      </c>
      <c r="AW73" s="70">
        <f t="shared" si="5"/>
        <v>12.163648424000002</v>
      </c>
      <c r="AX73" s="70">
        <f t="shared" si="5"/>
        <v>1.722369629</v>
      </c>
      <c r="AY73" s="70">
        <f t="shared" si="5"/>
        <v>0</v>
      </c>
      <c r="AZ73" s="69">
        <f t="shared" si="5"/>
        <v>354.24356247</v>
      </c>
      <c r="BA73" s="50">
        <f t="shared" si="5"/>
        <v>0</v>
      </c>
      <c r="BB73" s="70">
        <f t="shared" si="5"/>
        <v>0</v>
      </c>
      <c r="BC73" s="70">
        <f t="shared" si="5"/>
        <v>0</v>
      </c>
      <c r="BD73" s="70">
        <f t="shared" si="5"/>
        <v>0</v>
      </c>
      <c r="BE73" s="69">
        <f t="shared" si="5"/>
        <v>0</v>
      </c>
      <c r="BF73" s="50">
        <f t="shared" si="5"/>
        <v>915.050115691</v>
      </c>
      <c r="BG73" s="70">
        <f t="shared" si="5"/>
        <v>3.132786479</v>
      </c>
      <c r="BH73" s="70">
        <f t="shared" si="5"/>
        <v>0</v>
      </c>
      <c r="BI73" s="70">
        <f t="shared" si="5"/>
        <v>0</v>
      </c>
      <c r="BJ73" s="69">
        <f t="shared" si="5"/>
        <v>70.594597773</v>
      </c>
      <c r="BK73" s="52">
        <f>SUM(BK72:BK72)</f>
        <v>4448.970645179814</v>
      </c>
      <c r="BL73" s="2"/>
      <c r="BM73" s="105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65" ht="12.75">
      <c r="A74" s="11" t="s">
        <v>68</v>
      </c>
      <c r="B74" s="18" t="s">
        <v>15</v>
      </c>
      <c r="C74" s="112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4"/>
      <c r="BM74" s="105"/>
    </row>
    <row r="75" spans="1:65" ht="12.75">
      <c r="A75" s="11"/>
      <c r="B75" s="24" t="s">
        <v>147</v>
      </c>
      <c r="C75" s="72">
        <v>0</v>
      </c>
      <c r="D75" s="53">
        <v>0</v>
      </c>
      <c r="E75" s="45">
        <v>0</v>
      </c>
      <c r="F75" s="45">
        <v>0</v>
      </c>
      <c r="G75" s="54">
        <v>0</v>
      </c>
      <c r="H75" s="72">
        <v>0.366306801</v>
      </c>
      <c r="I75" s="45">
        <v>0</v>
      </c>
      <c r="J75" s="45">
        <v>0</v>
      </c>
      <c r="K75" s="45">
        <v>0</v>
      </c>
      <c r="L75" s="54">
        <v>0.11620805000000001</v>
      </c>
      <c r="M75" s="72">
        <v>0</v>
      </c>
      <c r="N75" s="53">
        <v>0</v>
      </c>
      <c r="O75" s="45">
        <v>0</v>
      </c>
      <c r="P75" s="45">
        <v>0</v>
      </c>
      <c r="Q75" s="54">
        <v>0</v>
      </c>
      <c r="R75" s="72">
        <v>0.026542279000000002</v>
      </c>
      <c r="S75" s="45">
        <v>0</v>
      </c>
      <c r="T75" s="45">
        <v>0</v>
      </c>
      <c r="U75" s="45">
        <v>0</v>
      </c>
      <c r="V75" s="54">
        <v>0</v>
      </c>
      <c r="W75" s="72">
        <v>0</v>
      </c>
      <c r="X75" s="45">
        <v>0</v>
      </c>
      <c r="Y75" s="45">
        <v>0</v>
      </c>
      <c r="Z75" s="45">
        <v>0</v>
      </c>
      <c r="AA75" s="54">
        <v>0</v>
      </c>
      <c r="AB75" s="72">
        <v>0</v>
      </c>
      <c r="AC75" s="45">
        <v>0</v>
      </c>
      <c r="AD75" s="45">
        <v>0</v>
      </c>
      <c r="AE75" s="45">
        <v>0</v>
      </c>
      <c r="AF75" s="54">
        <v>0</v>
      </c>
      <c r="AG75" s="72">
        <v>0</v>
      </c>
      <c r="AH75" s="45">
        <v>0</v>
      </c>
      <c r="AI75" s="45">
        <v>0</v>
      </c>
      <c r="AJ75" s="45">
        <v>0</v>
      </c>
      <c r="AK75" s="54">
        <v>0</v>
      </c>
      <c r="AL75" s="72">
        <v>0</v>
      </c>
      <c r="AM75" s="45">
        <v>0</v>
      </c>
      <c r="AN75" s="45">
        <v>0</v>
      </c>
      <c r="AO75" s="45">
        <v>0</v>
      </c>
      <c r="AP75" s="54">
        <v>0</v>
      </c>
      <c r="AQ75" s="72">
        <v>0</v>
      </c>
      <c r="AR75" s="53">
        <v>0</v>
      </c>
      <c r="AS75" s="45">
        <v>0</v>
      </c>
      <c r="AT75" s="45">
        <v>0</v>
      </c>
      <c r="AU75" s="54">
        <v>0</v>
      </c>
      <c r="AV75" s="72">
        <v>6.3623213839999995</v>
      </c>
      <c r="AW75" s="45">
        <v>1.4017297100000001</v>
      </c>
      <c r="AX75" s="45">
        <v>0</v>
      </c>
      <c r="AY75" s="45">
        <v>0</v>
      </c>
      <c r="AZ75" s="54">
        <v>20.852556393</v>
      </c>
      <c r="BA75" s="72">
        <v>0</v>
      </c>
      <c r="BB75" s="53">
        <v>0</v>
      </c>
      <c r="BC75" s="45">
        <v>0</v>
      </c>
      <c r="BD75" s="45">
        <v>0</v>
      </c>
      <c r="BE75" s="54">
        <v>0</v>
      </c>
      <c r="BF75" s="72">
        <v>0.569989936</v>
      </c>
      <c r="BG75" s="53">
        <v>0</v>
      </c>
      <c r="BH75" s="45">
        <v>0</v>
      </c>
      <c r="BI75" s="45">
        <v>0</v>
      </c>
      <c r="BJ75" s="54">
        <v>0.22378390099999998</v>
      </c>
      <c r="BK75" s="49">
        <v>29.919438453999998</v>
      </c>
      <c r="BL75" s="27"/>
      <c r="BM75" s="105"/>
    </row>
    <row r="76" spans="1:65" ht="12.75">
      <c r="A76" s="11"/>
      <c r="B76" s="24" t="s">
        <v>148</v>
      </c>
      <c r="C76" s="72">
        <v>0</v>
      </c>
      <c r="D76" s="53">
        <v>19.23126666</v>
      </c>
      <c r="E76" s="45">
        <v>0</v>
      </c>
      <c r="F76" s="45">
        <v>0</v>
      </c>
      <c r="G76" s="54">
        <v>0</v>
      </c>
      <c r="H76" s="72">
        <v>9.253062641</v>
      </c>
      <c r="I76" s="45">
        <v>10.899262227000001</v>
      </c>
      <c r="J76" s="45">
        <v>0</v>
      </c>
      <c r="K76" s="45">
        <v>0</v>
      </c>
      <c r="L76" s="54">
        <v>18.163704309</v>
      </c>
      <c r="M76" s="72">
        <v>0</v>
      </c>
      <c r="N76" s="53">
        <v>0</v>
      </c>
      <c r="O76" s="45">
        <v>0</v>
      </c>
      <c r="P76" s="45">
        <v>0</v>
      </c>
      <c r="Q76" s="54">
        <v>0</v>
      </c>
      <c r="R76" s="72">
        <v>3.045718319</v>
      </c>
      <c r="S76" s="45">
        <v>19.33223081</v>
      </c>
      <c r="T76" s="45">
        <v>0</v>
      </c>
      <c r="U76" s="45">
        <v>0</v>
      </c>
      <c r="V76" s="54">
        <v>1.7171761179999998</v>
      </c>
      <c r="W76" s="72">
        <v>0</v>
      </c>
      <c r="X76" s="45">
        <v>0</v>
      </c>
      <c r="Y76" s="45">
        <v>0</v>
      </c>
      <c r="Z76" s="45">
        <v>0</v>
      </c>
      <c r="AA76" s="54">
        <v>0</v>
      </c>
      <c r="AB76" s="72">
        <v>0</v>
      </c>
      <c r="AC76" s="45">
        <v>0</v>
      </c>
      <c r="AD76" s="45">
        <v>0</v>
      </c>
      <c r="AE76" s="45">
        <v>0</v>
      </c>
      <c r="AF76" s="54">
        <v>0</v>
      </c>
      <c r="AG76" s="72">
        <v>0</v>
      </c>
      <c r="AH76" s="45">
        <v>0</v>
      </c>
      <c r="AI76" s="45">
        <v>0</v>
      </c>
      <c r="AJ76" s="45">
        <v>0</v>
      </c>
      <c r="AK76" s="54">
        <v>0</v>
      </c>
      <c r="AL76" s="72">
        <v>0</v>
      </c>
      <c r="AM76" s="45">
        <v>0</v>
      </c>
      <c r="AN76" s="45">
        <v>0</v>
      </c>
      <c r="AO76" s="45">
        <v>0</v>
      </c>
      <c r="AP76" s="54">
        <v>0</v>
      </c>
      <c r="AQ76" s="72">
        <v>0</v>
      </c>
      <c r="AR76" s="53">
        <v>0</v>
      </c>
      <c r="AS76" s="45">
        <v>0</v>
      </c>
      <c r="AT76" s="45">
        <v>0</v>
      </c>
      <c r="AU76" s="54">
        <v>0</v>
      </c>
      <c r="AV76" s="72">
        <v>113.37018577399999</v>
      </c>
      <c r="AW76" s="45">
        <v>56.916454947999995</v>
      </c>
      <c r="AX76" s="45">
        <v>0</v>
      </c>
      <c r="AY76" s="45">
        <v>0</v>
      </c>
      <c r="AZ76" s="54">
        <v>214.251509339</v>
      </c>
      <c r="BA76" s="72">
        <v>0</v>
      </c>
      <c r="BB76" s="53">
        <v>0</v>
      </c>
      <c r="BC76" s="45">
        <v>0</v>
      </c>
      <c r="BD76" s="45">
        <v>0</v>
      </c>
      <c r="BE76" s="54">
        <v>0</v>
      </c>
      <c r="BF76" s="72">
        <v>44.171802399</v>
      </c>
      <c r="BG76" s="53">
        <v>6.3939036</v>
      </c>
      <c r="BH76" s="45">
        <v>0</v>
      </c>
      <c r="BI76" s="45">
        <v>0</v>
      </c>
      <c r="BJ76" s="54">
        <v>33.982350366000006</v>
      </c>
      <c r="BK76" s="49">
        <v>550.7286275099999</v>
      </c>
      <c r="BL76" s="27"/>
      <c r="BM76" s="105"/>
    </row>
    <row r="77" spans="1:65" ht="12.75">
      <c r="A77" s="11"/>
      <c r="B77" s="24" t="s">
        <v>149</v>
      </c>
      <c r="C77" s="72">
        <v>0</v>
      </c>
      <c r="D77" s="53">
        <v>0</v>
      </c>
      <c r="E77" s="45">
        <v>0</v>
      </c>
      <c r="F77" s="45">
        <v>0</v>
      </c>
      <c r="G77" s="54">
        <v>0</v>
      </c>
      <c r="H77" s="72">
        <v>2.004470601</v>
      </c>
      <c r="I77" s="45">
        <v>0.0286353</v>
      </c>
      <c r="J77" s="45">
        <v>0</v>
      </c>
      <c r="K77" s="45">
        <v>0</v>
      </c>
      <c r="L77" s="54">
        <v>1.9869252300000002</v>
      </c>
      <c r="M77" s="72">
        <v>0</v>
      </c>
      <c r="N77" s="53">
        <v>0</v>
      </c>
      <c r="O77" s="45">
        <v>0</v>
      </c>
      <c r="P77" s="45">
        <v>0</v>
      </c>
      <c r="Q77" s="54">
        <v>0</v>
      </c>
      <c r="R77" s="72">
        <v>0.589695137</v>
      </c>
      <c r="S77" s="45">
        <v>0</v>
      </c>
      <c r="T77" s="45">
        <v>0</v>
      </c>
      <c r="U77" s="45">
        <v>0</v>
      </c>
      <c r="V77" s="54">
        <v>0.358417583</v>
      </c>
      <c r="W77" s="72">
        <v>0</v>
      </c>
      <c r="X77" s="45">
        <v>0</v>
      </c>
      <c r="Y77" s="45">
        <v>0</v>
      </c>
      <c r="Z77" s="45">
        <v>0</v>
      </c>
      <c r="AA77" s="54">
        <v>0</v>
      </c>
      <c r="AB77" s="72">
        <v>0</v>
      </c>
      <c r="AC77" s="45">
        <v>0</v>
      </c>
      <c r="AD77" s="45">
        <v>0</v>
      </c>
      <c r="AE77" s="45">
        <v>0</v>
      </c>
      <c r="AF77" s="54">
        <v>0</v>
      </c>
      <c r="AG77" s="72">
        <v>0</v>
      </c>
      <c r="AH77" s="45">
        <v>0</v>
      </c>
      <c r="AI77" s="45">
        <v>0</v>
      </c>
      <c r="AJ77" s="45">
        <v>0</v>
      </c>
      <c r="AK77" s="54">
        <v>0</v>
      </c>
      <c r="AL77" s="72">
        <v>0.0009478299999999999</v>
      </c>
      <c r="AM77" s="45">
        <v>0</v>
      </c>
      <c r="AN77" s="45">
        <v>0</v>
      </c>
      <c r="AO77" s="45">
        <v>0</v>
      </c>
      <c r="AP77" s="54">
        <v>0</v>
      </c>
      <c r="AQ77" s="72">
        <v>0</v>
      </c>
      <c r="AR77" s="53">
        <v>0</v>
      </c>
      <c r="AS77" s="45">
        <v>0</v>
      </c>
      <c r="AT77" s="45">
        <v>0</v>
      </c>
      <c r="AU77" s="54">
        <v>0</v>
      </c>
      <c r="AV77" s="72">
        <v>19.297916004</v>
      </c>
      <c r="AW77" s="45">
        <v>4.8878879269999995</v>
      </c>
      <c r="AX77" s="45">
        <v>0</v>
      </c>
      <c r="AY77" s="45">
        <v>0</v>
      </c>
      <c r="AZ77" s="54">
        <v>38.560423797</v>
      </c>
      <c r="BA77" s="72">
        <v>0</v>
      </c>
      <c r="BB77" s="53">
        <v>0</v>
      </c>
      <c r="BC77" s="45">
        <v>0</v>
      </c>
      <c r="BD77" s="45">
        <v>0</v>
      </c>
      <c r="BE77" s="54">
        <v>0</v>
      </c>
      <c r="BF77" s="72">
        <v>4.29133151</v>
      </c>
      <c r="BG77" s="53">
        <v>0</v>
      </c>
      <c r="BH77" s="45">
        <v>0</v>
      </c>
      <c r="BI77" s="45">
        <v>0</v>
      </c>
      <c r="BJ77" s="54">
        <v>2.796400282</v>
      </c>
      <c r="BK77" s="49">
        <v>74.80305120099999</v>
      </c>
      <c r="BL77" s="27"/>
      <c r="BM77" s="105"/>
    </row>
    <row r="78" spans="1:65" ht="12.75">
      <c r="A78" s="11"/>
      <c r="B78" s="100" t="s">
        <v>150</v>
      </c>
      <c r="C78" s="72">
        <v>0</v>
      </c>
      <c r="D78" s="53">
        <v>53.122771989</v>
      </c>
      <c r="E78" s="45">
        <v>0</v>
      </c>
      <c r="F78" s="45">
        <v>0</v>
      </c>
      <c r="G78" s="54">
        <v>0</v>
      </c>
      <c r="H78" s="72">
        <v>4.014794917000001</v>
      </c>
      <c r="I78" s="45">
        <v>14.877847989</v>
      </c>
      <c r="J78" s="45">
        <v>0</v>
      </c>
      <c r="K78" s="45">
        <v>0</v>
      </c>
      <c r="L78" s="54">
        <v>34.993818127</v>
      </c>
      <c r="M78" s="72">
        <v>0</v>
      </c>
      <c r="N78" s="53">
        <v>0</v>
      </c>
      <c r="O78" s="45">
        <v>0</v>
      </c>
      <c r="P78" s="45">
        <v>0</v>
      </c>
      <c r="Q78" s="54">
        <v>0</v>
      </c>
      <c r="R78" s="72">
        <v>0.700556886</v>
      </c>
      <c r="S78" s="45">
        <v>0.133333333</v>
      </c>
      <c r="T78" s="45">
        <v>0</v>
      </c>
      <c r="U78" s="45">
        <v>0</v>
      </c>
      <c r="V78" s="54">
        <v>0.742059653</v>
      </c>
      <c r="W78" s="72">
        <v>0</v>
      </c>
      <c r="X78" s="45">
        <v>0</v>
      </c>
      <c r="Y78" s="45">
        <v>0</v>
      </c>
      <c r="Z78" s="45">
        <v>0</v>
      </c>
      <c r="AA78" s="54">
        <v>0</v>
      </c>
      <c r="AB78" s="72">
        <v>0</v>
      </c>
      <c r="AC78" s="45">
        <v>0</v>
      </c>
      <c r="AD78" s="45">
        <v>0</v>
      </c>
      <c r="AE78" s="45">
        <v>0</v>
      </c>
      <c r="AF78" s="54">
        <v>0</v>
      </c>
      <c r="AG78" s="72">
        <v>0</v>
      </c>
      <c r="AH78" s="45">
        <v>0</v>
      </c>
      <c r="AI78" s="45">
        <v>0</v>
      </c>
      <c r="AJ78" s="45">
        <v>0</v>
      </c>
      <c r="AK78" s="54">
        <v>0</v>
      </c>
      <c r="AL78" s="72">
        <v>0</v>
      </c>
      <c r="AM78" s="45">
        <v>0</v>
      </c>
      <c r="AN78" s="45">
        <v>0</v>
      </c>
      <c r="AO78" s="45">
        <v>0</v>
      </c>
      <c r="AP78" s="54">
        <v>0</v>
      </c>
      <c r="AQ78" s="72">
        <v>0</v>
      </c>
      <c r="AR78" s="53">
        <v>0</v>
      </c>
      <c r="AS78" s="45">
        <v>0</v>
      </c>
      <c r="AT78" s="45">
        <v>0</v>
      </c>
      <c r="AU78" s="54">
        <v>0</v>
      </c>
      <c r="AV78" s="72">
        <v>7.806109713</v>
      </c>
      <c r="AW78" s="45">
        <v>43.47202060199999</v>
      </c>
      <c r="AX78" s="45">
        <v>0</v>
      </c>
      <c r="AY78" s="45">
        <v>0</v>
      </c>
      <c r="AZ78" s="54">
        <v>60.00411215199999</v>
      </c>
      <c r="BA78" s="72">
        <v>0</v>
      </c>
      <c r="BB78" s="53">
        <v>0</v>
      </c>
      <c r="BC78" s="45">
        <v>0</v>
      </c>
      <c r="BD78" s="45">
        <v>0</v>
      </c>
      <c r="BE78" s="54">
        <v>0</v>
      </c>
      <c r="BF78" s="72">
        <v>1.95229412</v>
      </c>
      <c r="BG78" s="53">
        <v>15.541397559</v>
      </c>
      <c r="BH78" s="45">
        <v>0</v>
      </c>
      <c r="BI78" s="45">
        <v>0</v>
      </c>
      <c r="BJ78" s="54">
        <v>27.268086259</v>
      </c>
      <c r="BK78" s="49">
        <v>264.629203299</v>
      </c>
      <c r="BL78" s="27"/>
      <c r="BM78" s="105"/>
    </row>
    <row r="79" spans="1:65" ht="12.75">
      <c r="A79" s="11"/>
      <c r="B79" s="24" t="s">
        <v>151</v>
      </c>
      <c r="C79" s="72">
        <v>0</v>
      </c>
      <c r="D79" s="53">
        <v>0.683075769</v>
      </c>
      <c r="E79" s="45">
        <v>0</v>
      </c>
      <c r="F79" s="45">
        <v>0</v>
      </c>
      <c r="G79" s="54">
        <v>0</v>
      </c>
      <c r="H79" s="72">
        <v>7.163350251000001</v>
      </c>
      <c r="I79" s="45">
        <v>7.147801797</v>
      </c>
      <c r="J79" s="45">
        <v>0</v>
      </c>
      <c r="K79" s="45">
        <v>0</v>
      </c>
      <c r="L79" s="54">
        <v>20.307942015000002</v>
      </c>
      <c r="M79" s="72">
        <v>0</v>
      </c>
      <c r="N79" s="53">
        <v>0</v>
      </c>
      <c r="O79" s="45">
        <v>0</v>
      </c>
      <c r="P79" s="45">
        <v>0</v>
      </c>
      <c r="Q79" s="54">
        <v>0</v>
      </c>
      <c r="R79" s="72">
        <v>1.674462273</v>
      </c>
      <c r="S79" s="45">
        <v>0.152316333</v>
      </c>
      <c r="T79" s="45">
        <v>0</v>
      </c>
      <c r="U79" s="45">
        <v>0</v>
      </c>
      <c r="V79" s="54">
        <v>2.695943512</v>
      </c>
      <c r="W79" s="72">
        <v>0</v>
      </c>
      <c r="X79" s="45">
        <v>0</v>
      </c>
      <c r="Y79" s="45">
        <v>0</v>
      </c>
      <c r="Z79" s="45">
        <v>0</v>
      </c>
      <c r="AA79" s="54">
        <v>0</v>
      </c>
      <c r="AB79" s="72">
        <v>0.0011988979999999999</v>
      </c>
      <c r="AC79" s="45">
        <v>0</v>
      </c>
      <c r="AD79" s="45">
        <v>0</v>
      </c>
      <c r="AE79" s="45">
        <v>0</v>
      </c>
      <c r="AF79" s="54">
        <v>0</v>
      </c>
      <c r="AG79" s="72">
        <v>0</v>
      </c>
      <c r="AH79" s="45">
        <v>0</v>
      </c>
      <c r="AI79" s="45">
        <v>0</v>
      </c>
      <c r="AJ79" s="45">
        <v>0</v>
      </c>
      <c r="AK79" s="54">
        <v>0</v>
      </c>
      <c r="AL79" s="72">
        <v>0.006594281</v>
      </c>
      <c r="AM79" s="45">
        <v>0</v>
      </c>
      <c r="AN79" s="45">
        <v>0</v>
      </c>
      <c r="AO79" s="45">
        <v>0</v>
      </c>
      <c r="AP79" s="54">
        <v>0</v>
      </c>
      <c r="AQ79" s="72">
        <v>0</v>
      </c>
      <c r="AR79" s="53">
        <v>0</v>
      </c>
      <c r="AS79" s="45">
        <v>0</v>
      </c>
      <c r="AT79" s="45">
        <v>0</v>
      </c>
      <c r="AU79" s="54">
        <v>0</v>
      </c>
      <c r="AV79" s="72">
        <v>156.97973654999998</v>
      </c>
      <c r="AW79" s="45">
        <v>145.700798188</v>
      </c>
      <c r="AX79" s="45">
        <v>0</v>
      </c>
      <c r="AY79" s="45">
        <v>0</v>
      </c>
      <c r="AZ79" s="54">
        <v>383.273474465</v>
      </c>
      <c r="BA79" s="72">
        <v>0</v>
      </c>
      <c r="BB79" s="53">
        <v>0</v>
      </c>
      <c r="BC79" s="45">
        <v>0</v>
      </c>
      <c r="BD79" s="45">
        <v>0</v>
      </c>
      <c r="BE79" s="54">
        <v>0</v>
      </c>
      <c r="BF79" s="72">
        <v>45.050786965</v>
      </c>
      <c r="BG79" s="53">
        <v>20.547871326</v>
      </c>
      <c r="BH79" s="45">
        <v>0</v>
      </c>
      <c r="BI79" s="45">
        <v>0</v>
      </c>
      <c r="BJ79" s="54">
        <v>84.082115701</v>
      </c>
      <c r="BK79" s="49">
        <v>875.467468324</v>
      </c>
      <c r="BM79" s="105"/>
    </row>
    <row r="80" spans="1:65" ht="12.75">
      <c r="A80" s="11"/>
      <c r="B80" s="24" t="s">
        <v>152</v>
      </c>
      <c r="C80" s="72">
        <v>0</v>
      </c>
      <c r="D80" s="53">
        <v>5.225726</v>
      </c>
      <c r="E80" s="45">
        <v>0</v>
      </c>
      <c r="F80" s="45">
        <v>0</v>
      </c>
      <c r="G80" s="54">
        <v>0</v>
      </c>
      <c r="H80" s="72">
        <v>16.70711119</v>
      </c>
      <c r="I80" s="45">
        <v>9.748300549999998</v>
      </c>
      <c r="J80" s="45">
        <v>0</v>
      </c>
      <c r="K80" s="45">
        <v>0</v>
      </c>
      <c r="L80" s="54">
        <v>9.062105442999998</v>
      </c>
      <c r="M80" s="72">
        <v>0</v>
      </c>
      <c r="N80" s="53">
        <v>0</v>
      </c>
      <c r="O80" s="45">
        <v>0</v>
      </c>
      <c r="P80" s="45">
        <v>0</v>
      </c>
      <c r="Q80" s="54">
        <v>0</v>
      </c>
      <c r="R80" s="72">
        <v>6.181490558999999</v>
      </c>
      <c r="S80" s="45">
        <v>0</v>
      </c>
      <c r="T80" s="45">
        <v>0</v>
      </c>
      <c r="U80" s="45">
        <v>0</v>
      </c>
      <c r="V80" s="54">
        <v>1.18146335</v>
      </c>
      <c r="W80" s="72">
        <v>0</v>
      </c>
      <c r="X80" s="45">
        <v>0</v>
      </c>
      <c r="Y80" s="45">
        <v>0</v>
      </c>
      <c r="Z80" s="45">
        <v>0</v>
      </c>
      <c r="AA80" s="54">
        <v>0</v>
      </c>
      <c r="AB80" s="72">
        <v>0.0056111830000000005</v>
      </c>
      <c r="AC80" s="45">
        <v>0</v>
      </c>
      <c r="AD80" s="45">
        <v>0</v>
      </c>
      <c r="AE80" s="45">
        <v>0</v>
      </c>
      <c r="AF80" s="54">
        <v>0</v>
      </c>
      <c r="AG80" s="72">
        <v>0</v>
      </c>
      <c r="AH80" s="45">
        <v>0</v>
      </c>
      <c r="AI80" s="45">
        <v>0</v>
      </c>
      <c r="AJ80" s="45">
        <v>0</v>
      </c>
      <c r="AK80" s="54">
        <v>0</v>
      </c>
      <c r="AL80" s="72">
        <v>0.035985429</v>
      </c>
      <c r="AM80" s="45">
        <v>0</v>
      </c>
      <c r="AN80" s="45">
        <v>0</v>
      </c>
      <c r="AO80" s="45">
        <v>0</v>
      </c>
      <c r="AP80" s="54">
        <v>0</v>
      </c>
      <c r="AQ80" s="72">
        <v>0</v>
      </c>
      <c r="AR80" s="53">
        <v>0</v>
      </c>
      <c r="AS80" s="45">
        <v>0</v>
      </c>
      <c r="AT80" s="45">
        <v>0</v>
      </c>
      <c r="AU80" s="54">
        <v>0</v>
      </c>
      <c r="AV80" s="72">
        <v>29.268583134000004</v>
      </c>
      <c r="AW80" s="45">
        <v>8.824944039</v>
      </c>
      <c r="AX80" s="45">
        <v>0</v>
      </c>
      <c r="AY80" s="45">
        <v>0</v>
      </c>
      <c r="AZ80" s="54">
        <v>21.406646329000004</v>
      </c>
      <c r="BA80" s="72">
        <v>0</v>
      </c>
      <c r="BB80" s="53">
        <v>0</v>
      </c>
      <c r="BC80" s="45">
        <v>0</v>
      </c>
      <c r="BD80" s="45">
        <v>0</v>
      </c>
      <c r="BE80" s="54">
        <v>0</v>
      </c>
      <c r="BF80" s="72">
        <v>9.734579621</v>
      </c>
      <c r="BG80" s="53">
        <v>0.008161665</v>
      </c>
      <c r="BH80" s="45">
        <v>0</v>
      </c>
      <c r="BI80" s="45">
        <v>0</v>
      </c>
      <c r="BJ80" s="54">
        <v>2.613737007</v>
      </c>
      <c r="BK80" s="49">
        <v>120.004445499</v>
      </c>
      <c r="BL80" s="27"/>
      <c r="BM80" s="105"/>
    </row>
    <row r="81" spans="1:65" ht="12.75">
      <c r="A81" s="11"/>
      <c r="B81" s="24" t="s">
        <v>153</v>
      </c>
      <c r="C81" s="72">
        <v>0</v>
      </c>
      <c r="D81" s="53">
        <v>6.4979237009999995</v>
      </c>
      <c r="E81" s="45">
        <v>0</v>
      </c>
      <c r="F81" s="45">
        <v>0</v>
      </c>
      <c r="G81" s="54">
        <v>0</v>
      </c>
      <c r="H81" s="72">
        <v>76.384235867</v>
      </c>
      <c r="I81" s="45">
        <v>79.720568637</v>
      </c>
      <c r="J81" s="45">
        <v>0</v>
      </c>
      <c r="K81" s="45">
        <v>0</v>
      </c>
      <c r="L81" s="54">
        <v>64.656403755</v>
      </c>
      <c r="M81" s="72">
        <v>0</v>
      </c>
      <c r="N81" s="53">
        <v>0</v>
      </c>
      <c r="O81" s="45">
        <v>0</v>
      </c>
      <c r="P81" s="45">
        <v>0</v>
      </c>
      <c r="Q81" s="54">
        <v>0</v>
      </c>
      <c r="R81" s="72">
        <v>16.712187737</v>
      </c>
      <c r="S81" s="45">
        <v>0.696837157</v>
      </c>
      <c r="T81" s="45">
        <v>0</v>
      </c>
      <c r="U81" s="45">
        <v>0</v>
      </c>
      <c r="V81" s="54">
        <v>2.53975345</v>
      </c>
      <c r="W81" s="72">
        <v>0</v>
      </c>
      <c r="X81" s="45">
        <v>0</v>
      </c>
      <c r="Y81" s="45">
        <v>0</v>
      </c>
      <c r="Z81" s="45">
        <v>0</v>
      </c>
      <c r="AA81" s="54">
        <v>0</v>
      </c>
      <c r="AB81" s="72">
        <v>0.306402504</v>
      </c>
      <c r="AC81" s="45">
        <v>0</v>
      </c>
      <c r="AD81" s="45">
        <v>0</v>
      </c>
      <c r="AE81" s="45">
        <v>0</v>
      </c>
      <c r="AF81" s="54">
        <v>0</v>
      </c>
      <c r="AG81" s="72">
        <v>0</v>
      </c>
      <c r="AH81" s="45">
        <v>0</v>
      </c>
      <c r="AI81" s="45">
        <v>0</v>
      </c>
      <c r="AJ81" s="45">
        <v>0</v>
      </c>
      <c r="AK81" s="54">
        <v>0</v>
      </c>
      <c r="AL81" s="72">
        <v>0.09303484699999999</v>
      </c>
      <c r="AM81" s="45">
        <v>0</v>
      </c>
      <c r="AN81" s="45">
        <v>0</v>
      </c>
      <c r="AO81" s="45">
        <v>0</v>
      </c>
      <c r="AP81" s="54">
        <v>0.076394843</v>
      </c>
      <c r="AQ81" s="72">
        <v>0</v>
      </c>
      <c r="AR81" s="53">
        <v>0.2233375</v>
      </c>
      <c r="AS81" s="45">
        <v>0</v>
      </c>
      <c r="AT81" s="45">
        <v>0</v>
      </c>
      <c r="AU81" s="54">
        <v>0</v>
      </c>
      <c r="AV81" s="72">
        <v>1113.807051441416</v>
      </c>
      <c r="AW81" s="45">
        <v>174.68420658400004</v>
      </c>
      <c r="AX81" s="45">
        <v>0</v>
      </c>
      <c r="AY81" s="45">
        <v>0</v>
      </c>
      <c r="AZ81" s="54">
        <v>597.9393898810001</v>
      </c>
      <c r="BA81" s="72">
        <v>0</v>
      </c>
      <c r="BB81" s="53">
        <v>0</v>
      </c>
      <c r="BC81" s="45">
        <v>0</v>
      </c>
      <c r="BD81" s="45">
        <v>0</v>
      </c>
      <c r="BE81" s="54">
        <v>0</v>
      </c>
      <c r="BF81" s="72">
        <v>210.07989582</v>
      </c>
      <c r="BG81" s="53">
        <v>37.916184762</v>
      </c>
      <c r="BH81" s="45">
        <v>0</v>
      </c>
      <c r="BI81" s="45">
        <v>0</v>
      </c>
      <c r="BJ81" s="54">
        <v>82.331967101</v>
      </c>
      <c r="BK81" s="49">
        <v>2464.6657755874157</v>
      </c>
      <c r="BL81" s="27"/>
      <c r="BM81" s="105"/>
    </row>
    <row r="82" spans="1:65" ht="12.75">
      <c r="A82" s="11"/>
      <c r="B82" s="24" t="s">
        <v>154</v>
      </c>
      <c r="C82" s="72">
        <v>0</v>
      </c>
      <c r="D82" s="53">
        <v>70.742564624</v>
      </c>
      <c r="E82" s="45">
        <v>0</v>
      </c>
      <c r="F82" s="45">
        <v>0</v>
      </c>
      <c r="G82" s="54">
        <v>0</v>
      </c>
      <c r="H82" s="72">
        <v>141.94847440200002</v>
      </c>
      <c r="I82" s="45">
        <v>141.137275337</v>
      </c>
      <c r="J82" s="45">
        <v>0</v>
      </c>
      <c r="K82" s="45">
        <v>0</v>
      </c>
      <c r="L82" s="54">
        <v>314.64777329400005</v>
      </c>
      <c r="M82" s="72">
        <v>0</v>
      </c>
      <c r="N82" s="53">
        <v>0</v>
      </c>
      <c r="O82" s="45">
        <v>0</v>
      </c>
      <c r="P82" s="45">
        <v>0</v>
      </c>
      <c r="Q82" s="54">
        <v>0</v>
      </c>
      <c r="R82" s="72">
        <v>35.866884327</v>
      </c>
      <c r="S82" s="45">
        <v>21.340063565</v>
      </c>
      <c r="T82" s="45">
        <v>0</v>
      </c>
      <c r="U82" s="45">
        <v>0</v>
      </c>
      <c r="V82" s="54">
        <v>21.038664201000003</v>
      </c>
      <c r="W82" s="72">
        <v>0</v>
      </c>
      <c r="X82" s="45">
        <v>0</v>
      </c>
      <c r="Y82" s="45">
        <v>0</v>
      </c>
      <c r="Z82" s="45">
        <v>0</v>
      </c>
      <c r="AA82" s="54">
        <v>0</v>
      </c>
      <c r="AB82" s="72">
        <v>0.281238261</v>
      </c>
      <c r="AC82" s="45">
        <v>0</v>
      </c>
      <c r="AD82" s="45">
        <v>0</v>
      </c>
      <c r="AE82" s="45">
        <v>0</v>
      </c>
      <c r="AF82" s="54">
        <v>0</v>
      </c>
      <c r="AG82" s="72">
        <v>0</v>
      </c>
      <c r="AH82" s="45">
        <v>0</v>
      </c>
      <c r="AI82" s="45">
        <v>0</v>
      </c>
      <c r="AJ82" s="45">
        <v>0</v>
      </c>
      <c r="AK82" s="54">
        <v>0</v>
      </c>
      <c r="AL82" s="72">
        <v>0.233435327</v>
      </c>
      <c r="AM82" s="45">
        <v>0</v>
      </c>
      <c r="AN82" s="45">
        <v>0</v>
      </c>
      <c r="AO82" s="45">
        <v>0</v>
      </c>
      <c r="AP82" s="54">
        <v>0</v>
      </c>
      <c r="AQ82" s="72">
        <v>0</v>
      </c>
      <c r="AR82" s="53">
        <v>0</v>
      </c>
      <c r="AS82" s="45">
        <v>0</v>
      </c>
      <c r="AT82" s="45">
        <v>0</v>
      </c>
      <c r="AU82" s="54">
        <v>0</v>
      </c>
      <c r="AV82" s="72">
        <v>1556.2342689670002</v>
      </c>
      <c r="AW82" s="45">
        <v>360.768132894</v>
      </c>
      <c r="AX82" s="45">
        <v>0</v>
      </c>
      <c r="AY82" s="45">
        <v>0</v>
      </c>
      <c r="AZ82" s="54">
        <v>2088.022687353</v>
      </c>
      <c r="BA82" s="72">
        <v>0</v>
      </c>
      <c r="BB82" s="53">
        <v>0</v>
      </c>
      <c r="BC82" s="45">
        <v>0</v>
      </c>
      <c r="BD82" s="45">
        <v>0</v>
      </c>
      <c r="BE82" s="54">
        <v>0</v>
      </c>
      <c r="BF82" s="72">
        <v>443.711000189</v>
      </c>
      <c r="BG82" s="53">
        <v>38.972993326</v>
      </c>
      <c r="BH82" s="45">
        <v>0</v>
      </c>
      <c r="BI82" s="45">
        <v>0</v>
      </c>
      <c r="BJ82" s="54">
        <v>207.110297818</v>
      </c>
      <c r="BK82" s="49">
        <v>5442.055753884999</v>
      </c>
      <c r="BM82" s="105"/>
    </row>
    <row r="83" spans="1:65" ht="12.75">
      <c r="A83" s="11"/>
      <c r="B83" s="24" t="s">
        <v>155</v>
      </c>
      <c r="C83" s="72">
        <v>0</v>
      </c>
      <c r="D83" s="53">
        <v>264.647532875</v>
      </c>
      <c r="E83" s="45">
        <v>0</v>
      </c>
      <c r="F83" s="45">
        <v>0</v>
      </c>
      <c r="G83" s="54">
        <v>0</v>
      </c>
      <c r="H83" s="72">
        <v>6.470806209</v>
      </c>
      <c r="I83" s="45">
        <v>73.601056388</v>
      </c>
      <c r="J83" s="45">
        <v>0</v>
      </c>
      <c r="K83" s="45">
        <v>0</v>
      </c>
      <c r="L83" s="54">
        <v>188.570449696</v>
      </c>
      <c r="M83" s="72">
        <v>0</v>
      </c>
      <c r="N83" s="53">
        <v>0</v>
      </c>
      <c r="O83" s="45">
        <v>0</v>
      </c>
      <c r="P83" s="45">
        <v>0</v>
      </c>
      <c r="Q83" s="54">
        <v>0</v>
      </c>
      <c r="R83" s="72">
        <v>1.911714702</v>
      </c>
      <c r="S83" s="45">
        <v>1.776765099</v>
      </c>
      <c r="T83" s="45">
        <v>0</v>
      </c>
      <c r="U83" s="45">
        <v>0</v>
      </c>
      <c r="V83" s="54">
        <v>3.791834101</v>
      </c>
      <c r="W83" s="72">
        <v>0</v>
      </c>
      <c r="X83" s="45">
        <v>0</v>
      </c>
      <c r="Y83" s="45">
        <v>0</v>
      </c>
      <c r="Z83" s="45">
        <v>0</v>
      </c>
      <c r="AA83" s="54">
        <v>0</v>
      </c>
      <c r="AB83" s="72">
        <v>0.03696356</v>
      </c>
      <c r="AC83" s="45">
        <v>0</v>
      </c>
      <c r="AD83" s="45">
        <v>0</v>
      </c>
      <c r="AE83" s="45">
        <v>0</v>
      </c>
      <c r="AF83" s="54">
        <v>0</v>
      </c>
      <c r="AG83" s="72">
        <v>0</v>
      </c>
      <c r="AH83" s="45">
        <v>0</v>
      </c>
      <c r="AI83" s="45">
        <v>0</v>
      </c>
      <c r="AJ83" s="45">
        <v>0</v>
      </c>
      <c r="AK83" s="54">
        <v>0</v>
      </c>
      <c r="AL83" s="72">
        <v>0.001599556</v>
      </c>
      <c r="AM83" s="45">
        <v>0</v>
      </c>
      <c r="AN83" s="45">
        <v>0</v>
      </c>
      <c r="AO83" s="45">
        <v>0</v>
      </c>
      <c r="AP83" s="54">
        <v>0</v>
      </c>
      <c r="AQ83" s="72">
        <v>0</v>
      </c>
      <c r="AR83" s="53">
        <v>0</v>
      </c>
      <c r="AS83" s="45">
        <v>0</v>
      </c>
      <c r="AT83" s="45">
        <v>0</v>
      </c>
      <c r="AU83" s="54">
        <v>0</v>
      </c>
      <c r="AV83" s="72">
        <v>139.045120838</v>
      </c>
      <c r="AW83" s="45">
        <v>142.274932747</v>
      </c>
      <c r="AX83" s="45">
        <v>0</v>
      </c>
      <c r="AY83" s="45">
        <v>0</v>
      </c>
      <c r="AZ83" s="54">
        <v>586.659566819</v>
      </c>
      <c r="BA83" s="72">
        <v>0</v>
      </c>
      <c r="BB83" s="53">
        <v>0</v>
      </c>
      <c r="BC83" s="45">
        <v>0</v>
      </c>
      <c r="BD83" s="45">
        <v>0</v>
      </c>
      <c r="BE83" s="54">
        <v>0</v>
      </c>
      <c r="BF83" s="72">
        <v>37.563926728</v>
      </c>
      <c r="BG83" s="53">
        <v>23.316955326</v>
      </c>
      <c r="BH83" s="45">
        <v>0</v>
      </c>
      <c r="BI83" s="45">
        <v>0</v>
      </c>
      <c r="BJ83" s="54">
        <v>64.448881993</v>
      </c>
      <c r="BK83" s="49">
        <v>1534.118106637</v>
      </c>
      <c r="BL83" s="27"/>
      <c r="BM83" s="105"/>
    </row>
    <row r="84" spans="1:65" ht="12.75">
      <c r="A84" s="11"/>
      <c r="B84" s="24" t="s">
        <v>156</v>
      </c>
      <c r="C84" s="72">
        <v>0</v>
      </c>
      <c r="D84" s="53">
        <v>96.849356262</v>
      </c>
      <c r="E84" s="45">
        <v>0</v>
      </c>
      <c r="F84" s="45">
        <v>0</v>
      </c>
      <c r="G84" s="54">
        <v>0</v>
      </c>
      <c r="H84" s="72">
        <v>58.236432253000004</v>
      </c>
      <c r="I84" s="45">
        <v>188.66232875000003</v>
      </c>
      <c r="J84" s="45">
        <v>0.9673559509999999</v>
      </c>
      <c r="K84" s="45">
        <v>0</v>
      </c>
      <c r="L84" s="54">
        <v>165.749193595</v>
      </c>
      <c r="M84" s="72">
        <v>0</v>
      </c>
      <c r="N84" s="53">
        <v>0</v>
      </c>
      <c r="O84" s="45">
        <v>0</v>
      </c>
      <c r="P84" s="45">
        <v>0</v>
      </c>
      <c r="Q84" s="54">
        <v>0</v>
      </c>
      <c r="R84" s="72">
        <v>15.033850663</v>
      </c>
      <c r="S84" s="45">
        <v>5.374537947</v>
      </c>
      <c r="T84" s="45">
        <v>0</v>
      </c>
      <c r="U84" s="45">
        <v>0</v>
      </c>
      <c r="V84" s="54">
        <v>5.621112444</v>
      </c>
      <c r="W84" s="72">
        <v>0</v>
      </c>
      <c r="X84" s="45">
        <v>0</v>
      </c>
      <c r="Y84" s="45">
        <v>0</v>
      </c>
      <c r="Z84" s="45">
        <v>0</v>
      </c>
      <c r="AA84" s="54">
        <v>0</v>
      </c>
      <c r="AB84" s="72">
        <v>0.10636702099999999</v>
      </c>
      <c r="AC84" s="45">
        <v>0</v>
      </c>
      <c r="AD84" s="45">
        <v>0</v>
      </c>
      <c r="AE84" s="45">
        <v>0</v>
      </c>
      <c r="AF84" s="54">
        <v>0</v>
      </c>
      <c r="AG84" s="72">
        <v>0</v>
      </c>
      <c r="AH84" s="45">
        <v>0</v>
      </c>
      <c r="AI84" s="45">
        <v>0</v>
      </c>
      <c r="AJ84" s="45">
        <v>0</v>
      </c>
      <c r="AK84" s="54">
        <v>0</v>
      </c>
      <c r="AL84" s="72">
        <v>0.075141514</v>
      </c>
      <c r="AM84" s="45">
        <v>0</v>
      </c>
      <c r="AN84" s="45">
        <v>0</v>
      </c>
      <c r="AO84" s="45">
        <v>0</v>
      </c>
      <c r="AP84" s="54">
        <v>0</v>
      </c>
      <c r="AQ84" s="72">
        <v>0</v>
      </c>
      <c r="AR84" s="53">
        <v>21.302439709</v>
      </c>
      <c r="AS84" s="45">
        <v>0</v>
      </c>
      <c r="AT84" s="45">
        <v>0</v>
      </c>
      <c r="AU84" s="54">
        <v>0</v>
      </c>
      <c r="AV84" s="72">
        <v>580.876369274</v>
      </c>
      <c r="AW84" s="45">
        <v>163.27786363799999</v>
      </c>
      <c r="AX84" s="45">
        <v>0</v>
      </c>
      <c r="AY84" s="45">
        <v>0</v>
      </c>
      <c r="AZ84" s="54">
        <v>707.867362431</v>
      </c>
      <c r="BA84" s="72">
        <v>0</v>
      </c>
      <c r="BB84" s="53">
        <v>0</v>
      </c>
      <c r="BC84" s="45">
        <v>0</v>
      </c>
      <c r="BD84" s="45">
        <v>0</v>
      </c>
      <c r="BE84" s="54">
        <v>0</v>
      </c>
      <c r="BF84" s="72">
        <v>121.30461177400001</v>
      </c>
      <c r="BG84" s="53">
        <v>8.865526218000001</v>
      </c>
      <c r="BH84" s="45">
        <v>0</v>
      </c>
      <c r="BI84" s="45">
        <v>0</v>
      </c>
      <c r="BJ84" s="54">
        <v>42.934110837</v>
      </c>
      <c r="BK84" s="49">
        <v>2183.103960281</v>
      </c>
      <c r="BM84" s="105"/>
    </row>
    <row r="85" spans="1:65" ht="12.75">
      <c r="A85" s="11"/>
      <c r="B85" s="24" t="s">
        <v>177</v>
      </c>
      <c r="C85" s="72">
        <v>0</v>
      </c>
      <c r="D85" s="53">
        <v>0.016666667</v>
      </c>
      <c r="E85" s="45">
        <v>0</v>
      </c>
      <c r="F85" s="45">
        <v>0</v>
      </c>
      <c r="G85" s="54">
        <v>0</v>
      </c>
      <c r="H85" s="72">
        <v>0.070300739</v>
      </c>
      <c r="I85" s="45">
        <v>0.171079058</v>
      </c>
      <c r="J85" s="45">
        <v>0</v>
      </c>
      <c r="K85" s="45">
        <v>0</v>
      </c>
      <c r="L85" s="54">
        <v>0.10141456900000001</v>
      </c>
      <c r="M85" s="72">
        <v>0</v>
      </c>
      <c r="N85" s="53">
        <v>0</v>
      </c>
      <c r="O85" s="45">
        <v>0</v>
      </c>
      <c r="P85" s="45">
        <v>0</v>
      </c>
      <c r="Q85" s="54">
        <v>0</v>
      </c>
      <c r="R85" s="72">
        <v>0.028394046000000003</v>
      </c>
      <c r="S85" s="45">
        <v>0</v>
      </c>
      <c r="T85" s="45">
        <v>0</v>
      </c>
      <c r="U85" s="45">
        <v>0</v>
      </c>
      <c r="V85" s="54">
        <v>0.164714301</v>
      </c>
      <c r="W85" s="72">
        <v>0</v>
      </c>
      <c r="X85" s="45">
        <v>0</v>
      </c>
      <c r="Y85" s="45">
        <v>0</v>
      </c>
      <c r="Z85" s="45">
        <v>0</v>
      </c>
      <c r="AA85" s="54">
        <v>0</v>
      </c>
      <c r="AB85" s="72">
        <v>4.6667E-05</v>
      </c>
      <c r="AC85" s="45">
        <v>0</v>
      </c>
      <c r="AD85" s="45">
        <v>0</v>
      </c>
      <c r="AE85" s="45">
        <v>0</v>
      </c>
      <c r="AF85" s="54">
        <v>0</v>
      </c>
      <c r="AG85" s="72">
        <v>0</v>
      </c>
      <c r="AH85" s="45">
        <v>0</v>
      </c>
      <c r="AI85" s="45">
        <v>0</v>
      </c>
      <c r="AJ85" s="45">
        <v>0</v>
      </c>
      <c r="AK85" s="54">
        <v>0</v>
      </c>
      <c r="AL85" s="72">
        <v>1E-05</v>
      </c>
      <c r="AM85" s="45">
        <v>0</v>
      </c>
      <c r="AN85" s="45">
        <v>0</v>
      </c>
      <c r="AO85" s="45">
        <v>0</v>
      </c>
      <c r="AP85" s="54">
        <v>0</v>
      </c>
      <c r="AQ85" s="72">
        <v>0</v>
      </c>
      <c r="AR85" s="53">
        <v>0</v>
      </c>
      <c r="AS85" s="45">
        <v>0</v>
      </c>
      <c r="AT85" s="45">
        <v>0</v>
      </c>
      <c r="AU85" s="54">
        <v>0</v>
      </c>
      <c r="AV85" s="72">
        <v>1.166869451</v>
      </c>
      <c r="AW85" s="45">
        <v>0.350962262</v>
      </c>
      <c r="AX85" s="45">
        <v>0</v>
      </c>
      <c r="AY85" s="45">
        <v>0</v>
      </c>
      <c r="AZ85" s="54">
        <v>1.4114976520000002</v>
      </c>
      <c r="BA85" s="72">
        <v>0</v>
      </c>
      <c r="BB85" s="53">
        <v>0</v>
      </c>
      <c r="BC85" s="45">
        <v>0</v>
      </c>
      <c r="BD85" s="45">
        <v>0</v>
      </c>
      <c r="BE85" s="54">
        <v>0</v>
      </c>
      <c r="BF85" s="72">
        <v>0.639421494</v>
      </c>
      <c r="BG85" s="53">
        <v>0.041883332999999995</v>
      </c>
      <c r="BH85" s="45">
        <v>0</v>
      </c>
      <c r="BI85" s="45">
        <v>0</v>
      </c>
      <c r="BJ85" s="54">
        <v>0.5003765020000001</v>
      </c>
      <c r="BK85" s="49">
        <v>4.663636741</v>
      </c>
      <c r="BM85" s="105"/>
    </row>
    <row r="86" spans="1:65" ht="12.75">
      <c r="A86" s="11"/>
      <c r="B86" s="24" t="s">
        <v>157</v>
      </c>
      <c r="C86" s="72">
        <v>0</v>
      </c>
      <c r="D86" s="53">
        <v>0.824049285</v>
      </c>
      <c r="E86" s="45">
        <v>0</v>
      </c>
      <c r="F86" s="45">
        <v>0</v>
      </c>
      <c r="G86" s="54">
        <v>0</v>
      </c>
      <c r="H86" s="72">
        <v>251.498327624</v>
      </c>
      <c r="I86" s="45">
        <v>70.52112693100001</v>
      </c>
      <c r="J86" s="45">
        <v>0</v>
      </c>
      <c r="K86" s="45">
        <v>0</v>
      </c>
      <c r="L86" s="54">
        <v>231.36193781599997</v>
      </c>
      <c r="M86" s="72">
        <v>0</v>
      </c>
      <c r="N86" s="53">
        <v>0</v>
      </c>
      <c r="O86" s="45">
        <v>0</v>
      </c>
      <c r="P86" s="45">
        <v>0</v>
      </c>
      <c r="Q86" s="54">
        <v>0</v>
      </c>
      <c r="R86" s="72">
        <v>86.185627286</v>
      </c>
      <c r="S86" s="45">
        <v>3.0289375800000005</v>
      </c>
      <c r="T86" s="45">
        <v>0</v>
      </c>
      <c r="U86" s="45">
        <v>0</v>
      </c>
      <c r="V86" s="54">
        <v>15.945661261</v>
      </c>
      <c r="W86" s="72">
        <v>0</v>
      </c>
      <c r="X86" s="45">
        <v>0</v>
      </c>
      <c r="Y86" s="45">
        <v>0</v>
      </c>
      <c r="Z86" s="45">
        <v>0</v>
      </c>
      <c r="AA86" s="54">
        <v>0</v>
      </c>
      <c r="AB86" s="72">
        <v>1.325575687</v>
      </c>
      <c r="AC86" s="45">
        <v>0</v>
      </c>
      <c r="AD86" s="45">
        <v>0</v>
      </c>
      <c r="AE86" s="45">
        <v>0</v>
      </c>
      <c r="AF86" s="54">
        <v>0.08001960799999999</v>
      </c>
      <c r="AG86" s="72">
        <v>0</v>
      </c>
      <c r="AH86" s="45">
        <v>0</v>
      </c>
      <c r="AI86" s="45">
        <v>0</v>
      </c>
      <c r="AJ86" s="45">
        <v>0</v>
      </c>
      <c r="AK86" s="54">
        <v>0</v>
      </c>
      <c r="AL86" s="72">
        <v>0.889483428</v>
      </c>
      <c r="AM86" s="45">
        <v>0</v>
      </c>
      <c r="AN86" s="45">
        <v>0</v>
      </c>
      <c r="AO86" s="45">
        <v>0</v>
      </c>
      <c r="AP86" s="54">
        <v>0</v>
      </c>
      <c r="AQ86" s="72">
        <v>0</v>
      </c>
      <c r="AR86" s="53">
        <v>0</v>
      </c>
      <c r="AS86" s="45">
        <v>0</v>
      </c>
      <c r="AT86" s="45">
        <v>0</v>
      </c>
      <c r="AU86" s="54">
        <v>0</v>
      </c>
      <c r="AV86" s="72">
        <v>2340.844348678</v>
      </c>
      <c r="AW86" s="45">
        <v>247.073296531</v>
      </c>
      <c r="AX86" s="45">
        <v>0</v>
      </c>
      <c r="AY86" s="45">
        <v>0</v>
      </c>
      <c r="AZ86" s="54">
        <v>1253.159913434</v>
      </c>
      <c r="BA86" s="72">
        <v>0</v>
      </c>
      <c r="BB86" s="53">
        <v>0</v>
      </c>
      <c r="BC86" s="45">
        <v>0</v>
      </c>
      <c r="BD86" s="45">
        <v>0</v>
      </c>
      <c r="BE86" s="54">
        <v>0</v>
      </c>
      <c r="BF86" s="72">
        <v>698.904322909</v>
      </c>
      <c r="BG86" s="53">
        <v>32.679643999</v>
      </c>
      <c r="BH86" s="45">
        <v>0</v>
      </c>
      <c r="BI86" s="45">
        <v>0</v>
      </c>
      <c r="BJ86" s="54">
        <v>142.11397183</v>
      </c>
      <c r="BK86" s="49">
        <v>5376.436243887</v>
      </c>
      <c r="BL86" s="27"/>
      <c r="BM86" s="105"/>
    </row>
    <row r="87" spans="1:65" ht="12" customHeight="1">
      <c r="A87" s="11"/>
      <c r="B87" s="24" t="s">
        <v>158</v>
      </c>
      <c r="C87" s="72">
        <v>0</v>
      </c>
      <c r="D87" s="53">
        <v>0.86132198</v>
      </c>
      <c r="E87" s="45">
        <v>0</v>
      </c>
      <c r="F87" s="45">
        <v>0</v>
      </c>
      <c r="G87" s="54">
        <v>0</v>
      </c>
      <c r="H87" s="72">
        <v>74.155846181</v>
      </c>
      <c r="I87" s="45">
        <v>3.241231744</v>
      </c>
      <c r="J87" s="45">
        <v>0</v>
      </c>
      <c r="K87" s="45">
        <v>0</v>
      </c>
      <c r="L87" s="54">
        <v>38.469376129</v>
      </c>
      <c r="M87" s="72">
        <v>0</v>
      </c>
      <c r="N87" s="53">
        <v>0</v>
      </c>
      <c r="O87" s="45">
        <v>0</v>
      </c>
      <c r="P87" s="45">
        <v>0</v>
      </c>
      <c r="Q87" s="54">
        <v>0</v>
      </c>
      <c r="R87" s="72">
        <v>29.342772332999996</v>
      </c>
      <c r="S87" s="45">
        <v>0.012100999000000001</v>
      </c>
      <c r="T87" s="45">
        <v>0</v>
      </c>
      <c r="U87" s="45">
        <v>0</v>
      </c>
      <c r="V87" s="54">
        <v>3.389621615</v>
      </c>
      <c r="W87" s="72">
        <v>0</v>
      </c>
      <c r="X87" s="45">
        <v>0</v>
      </c>
      <c r="Y87" s="45">
        <v>0</v>
      </c>
      <c r="Z87" s="45">
        <v>0</v>
      </c>
      <c r="AA87" s="54">
        <v>0</v>
      </c>
      <c r="AB87" s="72">
        <v>0.095778789</v>
      </c>
      <c r="AC87" s="45">
        <v>0</v>
      </c>
      <c r="AD87" s="45">
        <v>0</v>
      </c>
      <c r="AE87" s="45">
        <v>0</v>
      </c>
      <c r="AF87" s="54">
        <v>0</v>
      </c>
      <c r="AG87" s="72">
        <v>0</v>
      </c>
      <c r="AH87" s="45">
        <v>0</v>
      </c>
      <c r="AI87" s="45">
        <v>0</v>
      </c>
      <c r="AJ87" s="45">
        <v>0</v>
      </c>
      <c r="AK87" s="54">
        <v>0</v>
      </c>
      <c r="AL87" s="72">
        <v>0.053473879</v>
      </c>
      <c r="AM87" s="45">
        <v>0</v>
      </c>
      <c r="AN87" s="45">
        <v>0</v>
      </c>
      <c r="AO87" s="45">
        <v>0</v>
      </c>
      <c r="AP87" s="54">
        <v>0</v>
      </c>
      <c r="AQ87" s="72">
        <v>0</v>
      </c>
      <c r="AR87" s="53">
        <v>0.0041769879999999995</v>
      </c>
      <c r="AS87" s="45">
        <v>0</v>
      </c>
      <c r="AT87" s="45">
        <v>0</v>
      </c>
      <c r="AU87" s="54">
        <v>0</v>
      </c>
      <c r="AV87" s="72">
        <v>140.389497932</v>
      </c>
      <c r="AW87" s="45">
        <v>7.690384562</v>
      </c>
      <c r="AX87" s="45">
        <v>0</v>
      </c>
      <c r="AY87" s="45">
        <v>0</v>
      </c>
      <c r="AZ87" s="54">
        <v>42.652484632000004</v>
      </c>
      <c r="BA87" s="72">
        <v>0</v>
      </c>
      <c r="BB87" s="53">
        <v>0</v>
      </c>
      <c r="BC87" s="45">
        <v>0</v>
      </c>
      <c r="BD87" s="45">
        <v>0</v>
      </c>
      <c r="BE87" s="54">
        <v>0</v>
      </c>
      <c r="BF87" s="72">
        <v>50.681828136</v>
      </c>
      <c r="BG87" s="53">
        <v>0.8791896059999998</v>
      </c>
      <c r="BH87" s="45">
        <v>0</v>
      </c>
      <c r="BI87" s="45">
        <v>0</v>
      </c>
      <c r="BJ87" s="54">
        <v>9.064661226</v>
      </c>
      <c r="BK87" s="49">
        <v>400.98374673100005</v>
      </c>
      <c r="BL87" s="27"/>
      <c r="BM87" s="105"/>
    </row>
    <row r="88" spans="1:65" ht="12.75">
      <c r="A88" s="11"/>
      <c r="B88" s="24" t="s">
        <v>159</v>
      </c>
      <c r="C88" s="72">
        <v>0</v>
      </c>
      <c r="D88" s="53">
        <v>0.717221203</v>
      </c>
      <c r="E88" s="45">
        <v>0</v>
      </c>
      <c r="F88" s="45">
        <v>0</v>
      </c>
      <c r="G88" s="54">
        <v>0</v>
      </c>
      <c r="H88" s="72">
        <v>464.899876632</v>
      </c>
      <c r="I88" s="45">
        <v>12.588210720000001</v>
      </c>
      <c r="J88" s="45">
        <v>0</v>
      </c>
      <c r="K88" s="45">
        <v>0</v>
      </c>
      <c r="L88" s="54">
        <v>114.49048670200001</v>
      </c>
      <c r="M88" s="72">
        <v>0</v>
      </c>
      <c r="N88" s="53">
        <v>0</v>
      </c>
      <c r="O88" s="45">
        <v>0</v>
      </c>
      <c r="P88" s="45">
        <v>0</v>
      </c>
      <c r="Q88" s="54">
        <v>0</v>
      </c>
      <c r="R88" s="72">
        <v>139.01722314199998</v>
      </c>
      <c r="S88" s="45">
        <v>2.3000355949999998</v>
      </c>
      <c r="T88" s="45">
        <v>0</v>
      </c>
      <c r="U88" s="45">
        <v>0</v>
      </c>
      <c r="V88" s="54">
        <v>10.732486758</v>
      </c>
      <c r="W88" s="72">
        <v>0</v>
      </c>
      <c r="X88" s="45">
        <v>0</v>
      </c>
      <c r="Y88" s="45">
        <v>0</v>
      </c>
      <c r="Z88" s="45">
        <v>0</v>
      </c>
      <c r="AA88" s="54">
        <v>0</v>
      </c>
      <c r="AB88" s="72">
        <v>2.367071857</v>
      </c>
      <c r="AC88" s="45">
        <v>0</v>
      </c>
      <c r="AD88" s="45">
        <v>0</v>
      </c>
      <c r="AE88" s="45">
        <v>0</v>
      </c>
      <c r="AF88" s="54">
        <v>0.004191972</v>
      </c>
      <c r="AG88" s="72">
        <v>0</v>
      </c>
      <c r="AH88" s="45">
        <v>0</v>
      </c>
      <c r="AI88" s="45">
        <v>0</v>
      </c>
      <c r="AJ88" s="45">
        <v>0</v>
      </c>
      <c r="AK88" s="54">
        <v>0</v>
      </c>
      <c r="AL88" s="72">
        <v>1.612252425</v>
      </c>
      <c r="AM88" s="45">
        <v>0</v>
      </c>
      <c r="AN88" s="45">
        <v>0</v>
      </c>
      <c r="AO88" s="45">
        <v>0</v>
      </c>
      <c r="AP88" s="54">
        <v>0</v>
      </c>
      <c r="AQ88" s="72">
        <v>0</v>
      </c>
      <c r="AR88" s="53">
        <v>5.3078</v>
      </c>
      <c r="AS88" s="45">
        <v>0</v>
      </c>
      <c r="AT88" s="45">
        <v>0</v>
      </c>
      <c r="AU88" s="54">
        <v>0</v>
      </c>
      <c r="AV88" s="72">
        <v>2553.3789996170003</v>
      </c>
      <c r="AW88" s="45">
        <v>101.39684225699999</v>
      </c>
      <c r="AX88" s="45">
        <v>0</v>
      </c>
      <c r="AY88" s="45">
        <v>0</v>
      </c>
      <c r="AZ88" s="54">
        <v>625.052716423</v>
      </c>
      <c r="BA88" s="72">
        <v>0</v>
      </c>
      <c r="BB88" s="53">
        <v>0</v>
      </c>
      <c r="BC88" s="45">
        <v>0</v>
      </c>
      <c r="BD88" s="45">
        <v>0</v>
      </c>
      <c r="BE88" s="54">
        <v>0</v>
      </c>
      <c r="BF88" s="72">
        <v>782.052235073</v>
      </c>
      <c r="BG88" s="53">
        <v>10.345331246999999</v>
      </c>
      <c r="BH88" s="45">
        <v>0</v>
      </c>
      <c r="BI88" s="45">
        <v>0</v>
      </c>
      <c r="BJ88" s="54">
        <v>44.569719151</v>
      </c>
      <c r="BK88" s="49">
        <v>4870.832700774</v>
      </c>
      <c r="BL88" s="27"/>
      <c r="BM88" s="105"/>
    </row>
    <row r="89" spans="1:65" ht="12.75">
      <c r="A89" s="11"/>
      <c r="B89" s="24" t="s">
        <v>160</v>
      </c>
      <c r="C89" s="72">
        <v>0</v>
      </c>
      <c r="D89" s="53">
        <v>46.510488953</v>
      </c>
      <c r="E89" s="45">
        <v>0</v>
      </c>
      <c r="F89" s="45">
        <v>0</v>
      </c>
      <c r="G89" s="54">
        <v>0</v>
      </c>
      <c r="H89" s="72">
        <v>30.037058770999998</v>
      </c>
      <c r="I89" s="45">
        <v>6.438342684</v>
      </c>
      <c r="J89" s="45">
        <v>0</v>
      </c>
      <c r="K89" s="45">
        <v>0</v>
      </c>
      <c r="L89" s="54">
        <v>51.233732436000004</v>
      </c>
      <c r="M89" s="72">
        <v>0</v>
      </c>
      <c r="N89" s="53">
        <v>0</v>
      </c>
      <c r="O89" s="45">
        <v>0</v>
      </c>
      <c r="P89" s="45">
        <v>0</v>
      </c>
      <c r="Q89" s="54">
        <v>0</v>
      </c>
      <c r="R89" s="72">
        <v>6.656324705</v>
      </c>
      <c r="S89" s="45">
        <v>0.8788851300000001</v>
      </c>
      <c r="T89" s="45">
        <v>0</v>
      </c>
      <c r="U89" s="45">
        <v>0</v>
      </c>
      <c r="V89" s="54">
        <v>0.672423024</v>
      </c>
      <c r="W89" s="72">
        <v>0</v>
      </c>
      <c r="X89" s="45">
        <v>0</v>
      </c>
      <c r="Y89" s="45">
        <v>0</v>
      </c>
      <c r="Z89" s="45">
        <v>0</v>
      </c>
      <c r="AA89" s="54">
        <v>0</v>
      </c>
      <c r="AB89" s="72">
        <v>0.72160869</v>
      </c>
      <c r="AC89" s="45">
        <v>0</v>
      </c>
      <c r="AD89" s="45">
        <v>0</v>
      </c>
      <c r="AE89" s="45">
        <v>0</v>
      </c>
      <c r="AF89" s="54">
        <v>0</v>
      </c>
      <c r="AG89" s="72">
        <v>0</v>
      </c>
      <c r="AH89" s="45">
        <v>0</v>
      </c>
      <c r="AI89" s="45">
        <v>0</v>
      </c>
      <c r="AJ89" s="45">
        <v>0</v>
      </c>
      <c r="AK89" s="54">
        <v>0</v>
      </c>
      <c r="AL89" s="72">
        <v>0.289361611</v>
      </c>
      <c r="AM89" s="45">
        <v>0</v>
      </c>
      <c r="AN89" s="45">
        <v>0</v>
      </c>
      <c r="AO89" s="45">
        <v>0</v>
      </c>
      <c r="AP89" s="54">
        <v>0</v>
      </c>
      <c r="AQ89" s="72">
        <v>0</v>
      </c>
      <c r="AR89" s="53">
        <v>0</v>
      </c>
      <c r="AS89" s="45">
        <v>0</v>
      </c>
      <c r="AT89" s="45">
        <v>0</v>
      </c>
      <c r="AU89" s="54">
        <v>0</v>
      </c>
      <c r="AV89" s="72">
        <v>633.531130124</v>
      </c>
      <c r="AW89" s="45">
        <v>51.074849938999996</v>
      </c>
      <c r="AX89" s="45">
        <v>0</v>
      </c>
      <c r="AY89" s="45">
        <v>0</v>
      </c>
      <c r="AZ89" s="54">
        <v>215.63478465400001</v>
      </c>
      <c r="BA89" s="72">
        <v>0</v>
      </c>
      <c r="BB89" s="53">
        <v>0</v>
      </c>
      <c r="BC89" s="45">
        <v>0</v>
      </c>
      <c r="BD89" s="45">
        <v>0</v>
      </c>
      <c r="BE89" s="54">
        <v>0</v>
      </c>
      <c r="BF89" s="72">
        <v>113.58880297500001</v>
      </c>
      <c r="BG89" s="53">
        <v>9.356628103</v>
      </c>
      <c r="BH89" s="45">
        <v>0.021431598</v>
      </c>
      <c r="BI89" s="45">
        <v>0</v>
      </c>
      <c r="BJ89" s="54">
        <v>32.32255756</v>
      </c>
      <c r="BK89" s="49">
        <v>1198.968410957</v>
      </c>
      <c r="BL89" s="27"/>
      <c r="BM89" s="105"/>
    </row>
    <row r="90" spans="1:65" ht="12.75">
      <c r="A90" s="11"/>
      <c r="B90" s="24" t="s">
        <v>161</v>
      </c>
      <c r="C90" s="72">
        <v>0</v>
      </c>
      <c r="D90" s="53">
        <v>136.39810054</v>
      </c>
      <c r="E90" s="45">
        <v>0</v>
      </c>
      <c r="F90" s="45">
        <v>0</v>
      </c>
      <c r="G90" s="54">
        <v>0</v>
      </c>
      <c r="H90" s="72">
        <v>94.67675552</v>
      </c>
      <c r="I90" s="45">
        <v>22.874796641</v>
      </c>
      <c r="J90" s="45">
        <v>0</v>
      </c>
      <c r="K90" s="45">
        <v>0</v>
      </c>
      <c r="L90" s="54">
        <v>169.874256403</v>
      </c>
      <c r="M90" s="72">
        <v>0</v>
      </c>
      <c r="N90" s="53">
        <v>0</v>
      </c>
      <c r="O90" s="45">
        <v>0</v>
      </c>
      <c r="P90" s="45">
        <v>0</v>
      </c>
      <c r="Q90" s="54">
        <v>0</v>
      </c>
      <c r="R90" s="72">
        <v>23.929711332000004</v>
      </c>
      <c r="S90" s="45">
        <v>0</v>
      </c>
      <c r="T90" s="45">
        <v>0</v>
      </c>
      <c r="U90" s="45">
        <v>0</v>
      </c>
      <c r="V90" s="54">
        <v>1.442170988</v>
      </c>
      <c r="W90" s="72">
        <v>0</v>
      </c>
      <c r="X90" s="45">
        <v>0</v>
      </c>
      <c r="Y90" s="45">
        <v>0</v>
      </c>
      <c r="Z90" s="45">
        <v>0</v>
      </c>
      <c r="AA90" s="54">
        <v>0</v>
      </c>
      <c r="AB90" s="72">
        <v>0.798313998</v>
      </c>
      <c r="AC90" s="45">
        <v>0</v>
      </c>
      <c r="AD90" s="45">
        <v>0</v>
      </c>
      <c r="AE90" s="45">
        <v>0</v>
      </c>
      <c r="AF90" s="54">
        <v>0.008089146</v>
      </c>
      <c r="AG90" s="72">
        <v>0</v>
      </c>
      <c r="AH90" s="45">
        <v>0</v>
      </c>
      <c r="AI90" s="45">
        <v>0</v>
      </c>
      <c r="AJ90" s="45">
        <v>0</v>
      </c>
      <c r="AK90" s="54">
        <v>0</v>
      </c>
      <c r="AL90" s="72">
        <v>0.21228130299999998</v>
      </c>
      <c r="AM90" s="45">
        <v>0</v>
      </c>
      <c r="AN90" s="45">
        <v>0</v>
      </c>
      <c r="AO90" s="45">
        <v>0</v>
      </c>
      <c r="AP90" s="54">
        <v>0</v>
      </c>
      <c r="AQ90" s="72">
        <v>0</v>
      </c>
      <c r="AR90" s="53">
        <v>54.80431541</v>
      </c>
      <c r="AS90" s="45">
        <v>0</v>
      </c>
      <c r="AT90" s="45">
        <v>0</v>
      </c>
      <c r="AU90" s="54">
        <v>0</v>
      </c>
      <c r="AV90" s="72">
        <v>1371.4935132589999</v>
      </c>
      <c r="AW90" s="45">
        <v>78.942553608</v>
      </c>
      <c r="AX90" s="45">
        <v>0.103145843</v>
      </c>
      <c r="AY90" s="45">
        <v>0</v>
      </c>
      <c r="AZ90" s="54">
        <v>432.85697234</v>
      </c>
      <c r="BA90" s="72">
        <v>0</v>
      </c>
      <c r="BB90" s="53">
        <v>0</v>
      </c>
      <c r="BC90" s="45">
        <v>0</v>
      </c>
      <c r="BD90" s="45">
        <v>0</v>
      </c>
      <c r="BE90" s="54">
        <v>0</v>
      </c>
      <c r="BF90" s="72">
        <v>258.953019414</v>
      </c>
      <c r="BG90" s="53">
        <v>13.084398259999999</v>
      </c>
      <c r="BH90" s="45">
        <v>0</v>
      </c>
      <c r="BI90" s="45">
        <v>0</v>
      </c>
      <c r="BJ90" s="54">
        <v>29.704482788999997</v>
      </c>
      <c r="BK90" s="49">
        <v>2690.1568767939993</v>
      </c>
      <c r="BL90" s="27"/>
      <c r="BM90" s="105"/>
    </row>
    <row r="91" spans="1:65" ht="12.75">
      <c r="A91" s="36"/>
      <c r="B91" s="37" t="s">
        <v>77</v>
      </c>
      <c r="C91" s="80">
        <f>SUM(C75:C90)</f>
        <v>0</v>
      </c>
      <c r="D91" s="80">
        <f>SUM(D75:D90)</f>
        <v>702.328066508</v>
      </c>
      <c r="E91" s="80">
        <f aca="true" t="shared" si="6" ref="E91:BJ91">SUM(E75:E90)</f>
        <v>0</v>
      </c>
      <c r="F91" s="80">
        <f t="shared" si="6"/>
        <v>0</v>
      </c>
      <c r="G91" s="80">
        <f t="shared" si="6"/>
        <v>0</v>
      </c>
      <c r="H91" s="80">
        <f t="shared" si="6"/>
        <v>1237.887210599</v>
      </c>
      <c r="I91" s="80">
        <f t="shared" si="6"/>
        <v>641.657864753</v>
      </c>
      <c r="J91" s="80">
        <f t="shared" si="6"/>
        <v>0.9673559509999999</v>
      </c>
      <c r="K91" s="80">
        <f t="shared" si="6"/>
        <v>0</v>
      </c>
      <c r="L91" s="80">
        <f t="shared" si="6"/>
        <v>1423.7857275690003</v>
      </c>
      <c r="M91" s="80">
        <f t="shared" si="6"/>
        <v>0</v>
      </c>
      <c r="N91" s="80">
        <f t="shared" si="6"/>
        <v>0</v>
      </c>
      <c r="O91" s="80">
        <f t="shared" si="6"/>
        <v>0</v>
      </c>
      <c r="P91" s="80">
        <f t="shared" si="6"/>
        <v>0</v>
      </c>
      <c r="Q91" s="80">
        <f t="shared" si="6"/>
        <v>0</v>
      </c>
      <c r="R91" s="80">
        <f t="shared" si="6"/>
        <v>366.9031557259999</v>
      </c>
      <c r="S91" s="80">
        <f t="shared" si="6"/>
        <v>55.026043548</v>
      </c>
      <c r="T91" s="80">
        <f t="shared" si="6"/>
        <v>0</v>
      </c>
      <c r="U91" s="80">
        <f t="shared" si="6"/>
        <v>0</v>
      </c>
      <c r="V91" s="80">
        <f t="shared" si="6"/>
        <v>72.033502359</v>
      </c>
      <c r="W91" s="80">
        <f t="shared" si="6"/>
        <v>0</v>
      </c>
      <c r="X91" s="80">
        <f t="shared" si="6"/>
        <v>0</v>
      </c>
      <c r="Y91" s="80">
        <f t="shared" si="6"/>
        <v>0</v>
      </c>
      <c r="Z91" s="80">
        <f t="shared" si="6"/>
        <v>0</v>
      </c>
      <c r="AA91" s="80">
        <f t="shared" si="6"/>
        <v>0</v>
      </c>
      <c r="AB91" s="80">
        <f t="shared" si="6"/>
        <v>6.046177115</v>
      </c>
      <c r="AC91" s="80">
        <f t="shared" si="6"/>
        <v>0</v>
      </c>
      <c r="AD91" s="80">
        <f t="shared" si="6"/>
        <v>0</v>
      </c>
      <c r="AE91" s="80">
        <f t="shared" si="6"/>
        <v>0</v>
      </c>
      <c r="AF91" s="80">
        <f t="shared" si="6"/>
        <v>0.092300726</v>
      </c>
      <c r="AG91" s="80">
        <f t="shared" si="6"/>
        <v>0</v>
      </c>
      <c r="AH91" s="80">
        <f t="shared" si="6"/>
        <v>0</v>
      </c>
      <c r="AI91" s="80">
        <f t="shared" si="6"/>
        <v>0</v>
      </c>
      <c r="AJ91" s="80">
        <f t="shared" si="6"/>
        <v>0</v>
      </c>
      <c r="AK91" s="80">
        <f t="shared" si="6"/>
        <v>0</v>
      </c>
      <c r="AL91" s="80">
        <f t="shared" si="6"/>
        <v>3.5036014300000002</v>
      </c>
      <c r="AM91" s="80">
        <f t="shared" si="6"/>
        <v>0</v>
      </c>
      <c r="AN91" s="80">
        <f t="shared" si="6"/>
        <v>0</v>
      </c>
      <c r="AO91" s="80">
        <f t="shared" si="6"/>
        <v>0</v>
      </c>
      <c r="AP91" s="80">
        <f t="shared" si="6"/>
        <v>0.076394843</v>
      </c>
      <c r="AQ91" s="80">
        <f t="shared" si="6"/>
        <v>0</v>
      </c>
      <c r="AR91" s="80">
        <f t="shared" si="6"/>
        <v>81.642069607</v>
      </c>
      <c r="AS91" s="80">
        <f t="shared" si="6"/>
        <v>0</v>
      </c>
      <c r="AT91" s="80">
        <f t="shared" si="6"/>
        <v>0</v>
      </c>
      <c r="AU91" s="80">
        <f t="shared" si="6"/>
        <v>0</v>
      </c>
      <c r="AV91" s="80">
        <f t="shared" si="6"/>
        <v>10763.852022140416</v>
      </c>
      <c r="AW91" s="80">
        <f t="shared" si="6"/>
        <v>1588.737860436</v>
      </c>
      <c r="AX91" s="80">
        <f t="shared" si="6"/>
        <v>0.103145843</v>
      </c>
      <c r="AY91" s="80">
        <f t="shared" si="6"/>
        <v>0</v>
      </c>
      <c r="AZ91" s="80">
        <f t="shared" si="6"/>
        <v>7289.606098094001</v>
      </c>
      <c r="BA91" s="80">
        <f t="shared" si="6"/>
        <v>0</v>
      </c>
      <c r="BB91" s="80">
        <f t="shared" si="6"/>
        <v>0</v>
      </c>
      <c r="BC91" s="80">
        <f t="shared" si="6"/>
        <v>0</v>
      </c>
      <c r="BD91" s="80">
        <f t="shared" si="6"/>
        <v>0</v>
      </c>
      <c r="BE91" s="80">
        <f t="shared" si="6"/>
        <v>0</v>
      </c>
      <c r="BF91" s="80">
        <f t="shared" si="6"/>
        <v>2823.2498490629996</v>
      </c>
      <c r="BG91" s="80">
        <f t="shared" si="6"/>
        <v>217.95006833</v>
      </c>
      <c r="BH91" s="80">
        <f t="shared" si="6"/>
        <v>0.021431598</v>
      </c>
      <c r="BI91" s="80">
        <f t="shared" si="6"/>
        <v>0</v>
      </c>
      <c r="BJ91" s="80">
        <f t="shared" si="6"/>
        <v>806.0675003229999</v>
      </c>
      <c r="BK91" s="101">
        <f>SUM(C91:BJ91)</f>
        <v>28081.537446561415</v>
      </c>
      <c r="BL91" s="27"/>
      <c r="BM91" s="105"/>
    </row>
    <row r="92" spans="1:65" ht="12.75">
      <c r="A92" s="36"/>
      <c r="B92" s="38" t="s">
        <v>75</v>
      </c>
      <c r="C92" s="50">
        <f aca="true" t="shared" si="7" ref="C92:AH92">+C91+C73</f>
        <v>0</v>
      </c>
      <c r="D92" s="70">
        <f t="shared" si="7"/>
        <v>703.0907081080001</v>
      </c>
      <c r="E92" s="70">
        <f t="shared" si="7"/>
        <v>0</v>
      </c>
      <c r="F92" s="70">
        <f t="shared" si="7"/>
        <v>0</v>
      </c>
      <c r="G92" s="69">
        <f t="shared" si="7"/>
        <v>0</v>
      </c>
      <c r="H92" s="50">
        <f t="shared" si="7"/>
        <v>1613.882511154</v>
      </c>
      <c r="I92" s="70">
        <f t="shared" si="7"/>
        <v>641.676656397</v>
      </c>
      <c r="J92" s="70">
        <f t="shared" si="7"/>
        <v>0.9673559509999999</v>
      </c>
      <c r="K92" s="70">
        <f t="shared" si="7"/>
        <v>0</v>
      </c>
      <c r="L92" s="69">
        <f t="shared" si="7"/>
        <v>1440.9205521090003</v>
      </c>
      <c r="M92" s="50">
        <f t="shared" si="7"/>
        <v>0</v>
      </c>
      <c r="N92" s="70">
        <f t="shared" si="7"/>
        <v>0</v>
      </c>
      <c r="O92" s="70">
        <f t="shared" si="7"/>
        <v>0</v>
      </c>
      <c r="P92" s="70">
        <f t="shared" si="7"/>
        <v>0</v>
      </c>
      <c r="Q92" s="69">
        <f t="shared" si="7"/>
        <v>0</v>
      </c>
      <c r="R92" s="50">
        <f t="shared" si="7"/>
        <v>558.1268929209999</v>
      </c>
      <c r="S92" s="70">
        <f t="shared" si="7"/>
        <v>55.030024295</v>
      </c>
      <c r="T92" s="70">
        <f t="shared" si="7"/>
        <v>0</v>
      </c>
      <c r="U92" s="70">
        <f t="shared" si="7"/>
        <v>0</v>
      </c>
      <c r="V92" s="69">
        <f t="shared" si="7"/>
        <v>75.104497286</v>
      </c>
      <c r="W92" s="50">
        <f t="shared" si="7"/>
        <v>0</v>
      </c>
      <c r="X92" s="70">
        <f t="shared" si="7"/>
        <v>0</v>
      </c>
      <c r="Y92" s="70">
        <f t="shared" si="7"/>
        <v>0</v>
      </c>
      <c r="Z92" s="70">
        <f t="shared" si="7"/>
        <v>0</v>
      </c>
      <c r="AA92" s="69">
        <f t="shared" si="7"/>
        <v>0</v>
      </c>
      <c r="AB92" s="50">
        <f t="shared" si="7"/>
        <v>7.765093374999999</v>
      </c>
      <c r="AC92" s="70">
        <f t="shared" si="7"/>
        <v>0</v>
      </c>
      <c r="AD92" s="70">
        <f t="shared" si="7"/>
        <v>0</v>
      </c>
      <c r="AE92" s="70">
        <f t="shared" si="7"/>
        <v>0</v>
      </c>
      <c r="AF92" s="69">
        <f t="shared" si="7"/>
        <v>0.103444145</v>
      </c>
      <c r="AG92" s="50">
        <f t="shared" si="7"/>
        <v>0</v>
      </c>
      <c r="AH92" s="70">
        <f t="shared" si="7"/>
        <v>0</v>
      </c>
      <c r="AI92" s="70">
        <f aca="true" t="shared" si="8" ref="AI92:BK92">+AI91+AI73</f>
        <v>0</v>
      </c>
      <c r="AJ92" s="70">
        <f t="shared" si="8"/>
        <v>0</v>
      </c>
      <c r="AK92" s="69">
        <f t="shared" si="8"/>
        <v>0</v>
      </c>
      <c r="AL92" s="50">
        <f t="shared" si="8"/>
        <v>4.140354244</v>
      </c>
      <c r="AM92" s="70">
        <f t="shared" si="8"/>
        <v>0</v>
      </c>
      <c r="AN92" s="70">
        <f t="shared" si="8"/>
        <v>0</v>
      </c>
      <c r="AO92" s="70">
        <f t="shared" si="8"/>
        <v>0</v>
      </c>
      <c r="AP92" s="69">
        <f t="shared" si="8"/>
        <v>0.076394843</v>
      </c>
      <c r="AQ92" s="50">
        <f t="shared" si="8"/>
        <v>0</v>
      </c>
      <c r="AR92" s="70">
        <f t="shared" si="8"/>
        <v>81.645677184</v>
      </c>
      <c r="AS92" s="70">
        <f t="shared" si="8"/>
        <v>0</v>
      </c>
      <c r="AT92" s="70">
        <f t="shared" si="8"/>
        <v>0</v>
      </c>
      <c r="AU92" s="69">
        <f t="shared" si="8"/>
        <v>0</v>
      </c>
      <c r="AV92" s="50">
        <f t="shared" si="8"/>
        <v>13265.33489557623</v>
      </c>
      <c r="AW92" s="70">
        <f t="shared" si="8"/>
        <v>1600.90150886</v>
      </c>
      <c r="AX92" s="70">
        <f t="shared" si="8"/>
        <v>1.825515472</v>
      </c>
      <c r="AY92" s="70">
        <f t="shared" si="8"/>
        <v>0</v>
      </c>
      <c r="AZ92" s="69">
        <f t="shared" si="8"/>
        <v>7643.849660564001</v>
      </c>
      <c r="BA92" s="50">
        <f t="shared" si="8"/>
        <v>0</v>
      </c>
      <c r="BB92" s="70">
        <f t="shared" si="8"/>
        <v>0</v>
      </c>
      <c r="BC92" s="70">
        <f t="shared" si="8"/>
        <v>0</v>
      </c>
      <c r="BD92" s="70">
        <f t="shared" si="8"/>
        <v>0</v>
      </c>
      <c r="BE92" s="69">
        <f t="shared" si="8"/>
        <v>0</v>
      </c>
      <c r="BF92" s="50">
        <f t="shared" si="8"/>
        <v>3738.2999647539996</v>
      </c>
      <c r="BG92" s="70">
        <f t="shared" si="8"/>
        <v>221.082854809</v>
      </c>
      <c r="BH92" s="70">
        <f t="shared" si="8"/>
        <v>0.021431598</v>
      </c>
      <c r="BI92" s="70">
        <f t="shared" si="8"/>
        <v>0</v>
      </c>
      <c r="BJ92" s="69">
        <f t="shared" si="8"/>
        <v>876.6620980959999</v>
      </c>
      <c r="BK92" s="52">
        <f t="shared" si="8"/>
        <v>32530.508091741227</v>
      </c>
      <c r="BL92" s="27"/>
      <c r="BM92" s="105"/>
    </row>
    <row r="93" spans="1:65" ht="3" customHeight="1">
      <c r="A93" s="11"/>
      <c r="B93" s="18"/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4"/>
      <c r="BM93" s="105"/>
    </row>
    <row r="94" spans="1:65" ht="12.75">
      <c r="A94" s="11" t="s">
        <v>16</v>
      </c>
      <c r="B94" s="17" t="s">
        <v>8</v>
      </c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4"/>
      <c r="BM94" s="105"/>
    </row>
    <row r="95" spans="1:65" ht="12.75">
      <c r="A95" s="11" t="s">
        <v>67</v>
      </c>
      <c r="B95" s="18" t="s">
        <v>17</v>
      </c>
      <c r="C95" s="11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4"/>
      <c r="BM95" s="105"/>
    </row>
    <row r="96" spans="1:65" ht="12.75">
      <c r="A96" s="11"/>
      <c r="B96" s="24" t="s">
        <v>173</v>
      </c>
      <c r="C96" s="72">
        <v>0</v>
      </c>
      <c r="D96" s="53">
        <v>107.38650845</v>
      </c>
      <c r="E96" s="45">
        <v>0</v>
      </c>
      <c r="F96" s="45">
        <v>0</v>
      </c>
      <c r="G96" s="54">
        <v>0</v>
      </c>
      <c r="H96" s="72">
        <v>68.257243355</v>
      </c>
      <c r="I96" s="45">
        <v>81.111085747</v>
      </c>
      <c r="J96" s="45">
        <v>0.014659460000000001</v>
      </c>
      <c r="K96" s="45">
        <v>0</v>
      </c>
      <c r="L96" s="54">
        <v>210.933601712</v>
      </c>
      <c r="M96" s="72">
        <v>0</v>
      </c>
      <c r="N96" s="53">
        <v>0</v>
      </c>
      <c r="O96" s="45">
        <v>0</v>
      </c>
      <c r="P96" s="45">
        <v>0</v>
      </c>
      <c r="Q96" s="54">
        <v>0</v>
      </c>
      <c r="R96" s="72">
        <v>17.371510393</v>
      </c>
      <c r="S96" s="45">
        <v>0.399579296</v>
      </c>
      <c r="T96" s="45">
        <v>0</v>
      </c>
      <c r="U96" s="45">
        <v>0</v>
      </c>
      <c r="V96" s="54">
        <v>10.710496671</v>
      </c>
      <c r="W96" s="72">
        <v>0</v>
      </c>
      <c r="X96" s="45">
        <v>0</v>
      </c>
      <c r="Y96" s="45">
        <v>0</v>
      </c>
      <c r="Z96" s="45">
        <v>0</v>
      </c>
      <c r="AA96" s="54">
        <v>0</v>
      </c>
      <c r="AB96" s="72">
        <v>0.284248848</v>
      </c>
      <c r="AC96" s="45">
        <v>0</v>
      </c>
      <c r="AD96" s="45">
        <v>0</v>
      </c>
      <c r="AE96" s="45">
        <v>0</v>
      </c>
      <c r="AF96" s="54">
        <v>0.7944424520000001</v>
      </c>
      <c r="AG96" s="72">
        <v>0</v>
      </c>
      <c r="AH96" s="45">
        <v>0</v>
      </c>
      <c r="AI96" s="45">
        <v>0</v>
      </c>
      <c r="AJ96" s="45">
        <v>0</v>
      </c>
      <c r="AK96" s="54">
        <v>0</v>
      </c>
      <c r="AL96" s="72">
        <v>0.019036624</v>
      </c>
      <c r="AM96" s="45">
        <v>0</v>
      </c>
      <c r="AN96" s="45">
        <v>0</v>
      </c>
      <c r="AO96" s="45">
        <v>0</v>
      </c>
      <c r="AP96" s="54">
        <v>0</v>
      </c>
      <c r="AQ96" s="72">
        <v>0</v>
      </c>
      <c r="AR96" s="53">
        <v>0</v>
      </c>
      <c r="AS96" s="45">
        <v>0</v>
      </c>
      <c r="AT96" s="45">
        <v>0</v>
      </c>
      <c r="AU96" s="54">
        <v>0</v>
      </c>
      <c r="AV96" s="72">
        <v>1409.0010144246216</v>
      </c>
      <c r="AW96" s="45">
        <v>445.22950165500004</v>
      </c>
      <c r="AX96" s="45">
        <v>0</v>
      </c>
      <c r="AY96" s="45">
        <v>0</v>
      </c>
      <c r="AZ96" s="54">
        <v>3112.4346001599997</v>
      </c>
      <c r="BA96" s="72">
        <v>0</v>
      </c>
      <c r="BB96" s="53">
        <v>0</v>
      </c>
      <c r="BC96" s="45">
        <v>0</v>
      </c>
      <c r="BD96" s="45">
        <v>0</v>
      </c>
      <c r="BE96" s="54">
        <v>0</v>
      </c>
      <c r="BF96" s="72">
        <v>419.97582600799996</v>
      </c>
      <c r="BG96" s="53">
        <v>43.19703893</v>
      </c>
      <c r="BH96" s="45">
        <v>3.400341261</v>
      </c>
      <c r="BI96" s="45">
        <v>0</v>
      </c>
      <c r="BJ96" s="54">
        <v>435.22425191</v>
      </c>
      <c r="BK96" s="61">
        <v>6365.744987356622</v>
      </c>
      <c r="BL96" s="27"/>
      <c r="BM96" s="105"/>
    </row>
    <row r="97" spans="1:65" ht="12.75">
      <c r="A97" s="36"/>
      <c r="B97" s="38" t="s">
        <v>74</v>
      </c>
      <c r="C97" s="50">
        <f aca="true" t="shared" si="9" ref="C97:AH97">SUM(C96:C96)</f>
        <v>0</v>
      </c>
      <c r="D97" s="70">
        <f t="shared" si="9"/>
        <v>107.38650845</v>
      </c>
      <c r="E97" s="70">
        <f t="shared" si="9"/>
        <v>0</v>
      </c>
      <c r="F97" s="70">
        <f t="shared" si="9"/>
        <v>0</v>
      </c>
      <c r="G97" s="69">
        <f t="shared" si="9"/>
        <v>0</v>
      </c>
      <c r="H97" s="50">
        <f t="shared" si="9"/>
        <v>68.257243355</v>
      </c>
      <c r="I97" s="70">
        <f t="shared" si="9"/>
        <v>81.111085747</v>
      </c>
      <c r="J97" s="70">
        <f t="shared" si="9"/>
        <v>0.014659460000000001</v>
      </c>
      <c r="K97" s="70">
        <f t="shared" si="9"/>
        <v>0</v>
      </c>
      <c r="L97" s="69">
        <f t="shared" si="9"/>
        <v>210.933601712</v>
      </c>
      <c r="M97" s="50">
        <f t="shared" si="9"/>
        <v>0</v>
      </c>
      <c r="N97" s="70">
        <f t="shared" si="9"/>
        <v>0</v>
      </c>
      <c r="O97" s="70">
        <f t="shared" si="9"/>
        <v>0</v>
      </c>
      <c r="P97" s="70">
        <f t="shared" si="9"/>
        <v>0</v>
      </c>
      <c r="Q97" s="69">
        <f t="shared" si="9"/>
        <v>0</v>
      </c>
      <c r="R97" s="50">
        <f t="shared" si="9"/>
        <v>17.371510393</v>
      </c>
      <c r="S97" s="70">
        <f t="shared" si="9"/>
        <v>0.399579296</v>
      </c>
      <c r="T97" s="70">
        <f t="shared" si="9"/>
        <v>0</v>
      </c>
      <c r="U97" s="70">
        <f t="shared" si="9"/>
        <v>0</v>
      </c>
      <c r="V97" s="69">
        <f t="shared" si="9"/>
        <v>10.710496671</v>
      </c>
      <c r="W97" s="50">
        <f t="shared" si="9"/>
        <v>0</v>
      </c>
      <c r="X97" s="70">
        <f t="shared" si="9"/>
        <v>0</v>
      </c>
      <c r="Y97" s="70">
        <f t="shared" si="9"/>
        <v>0</v>
      </c>
      <c r="Z97" s="70">
        <f t="shared" si="9"/>
        <v>0</v>
      </c>
      <c r="AA97" s="69">
        <f t="shared" si="9"/>
        <v>0</v>
      </c>
      <c r="AB97" s="50">
        <f t="shared" si="9"/>
        <v>0.284248848</v>
      </c>
      <c r="AC97" s="70">
        <f t="shared" si="9"/>
        <v>0</v>
      </c>
      <c r="AD97" s="70">
        <f t="shared" si="9"/>
        <v>0</v>
      </c>
      <c r="AE97" s="70">
        <f t="shared" si="9"/>
        <v>0</v>
      </c>
      <c r="AF97" s="69">
        <f t="shared" si="9"/>
        <v>0.7944424520000001</v>
      </c>
      <c r="AG97" s="50">
        <f t="shared" si="9"/>
        <v>0</v>
      </c>
      <c r="AH97" s="70">
        <f t="shared" si="9"/>
        <v>0</v>
      </c>
      <c r="AI97" s="70">
        <f aca="true" t="shared" si="10" ref="AI97:BJ97">SUM(AI96:AI96)</f>
        <v>0</v>
      </c>
      <c r="AJ97" s="70">
        <f t="shared" si="10"/>
        <v>0</v>
      </c>
      <c r="AK97" s="69">
        <f t="shared" si="10"/>
        <v>0</v>
      </c>
      <c r="AL97" s="50">
        <f t="shared" si="10"/>
        <v>0.019036624</v>
      </c>
      <c r="AM97" s="70">
        <f t="shared" si="10"/>
        <v>0</v>
      </c>
      <c r="AN97" s="70">
        <f t="shared" si="10"/>
        <v>0</v>
      </c>
      <c r="AO97" s="70">
        <f t="shared" si="10"/>
        <v>0</v>
      </c>
      <c r="AP97" s="69">
        <f t="shared" si="10"/>
        <v>0</v>
      </c>
      <c r="AQ97" s="50">
        <f t="shared" si="10"/>
        <v>0</v>
      </c>
      <c r="AR97" s="70">
        <f>SUM(AR96:AR96)</f>
        <v>0</v>
      </c>
      <c r="AS97" s="70">
        <f t="shared" si="10"/>
        <v>0</v>
      </c>
      <c r="AT97" s="70">
        <f t="shared" si="10"/>
        <v>0</v>
      </c>
      <c r="AU97" s="69">
        <f t="shared" si="10"/>
        <v>0</v>
      </c>
      <c r="AV97" s="50">
        <f t="shared" si="10"/>
        <v>1409.0010144246216</v>
      </c>
      <c r="AW97" s="70">
        <f t="shared" si="10"/>
        <v>445.22950165500004</v>
      </c>
      <c r="AX97" s="70">
        <f t="shared" si="10"/>
        <v>0</v>
      </c>
      <c r="AY97" s="70">
        <f t="shared" si="10"/>
        <v>0</v>
      </c>
      <c r="AZ97" s="69">
        <f t="shared" si="10"/>
        <v>3112.4346001599997</v>
      </c>
      <c r="BA97" s="50">
        <f t="shared" si="10"/>
        <v>0</v>
      </c>
      <c r="BB97" s="70">
        <f t="shared" si="10"/>
        <v>0</v>
      </c>
      <c r="BC97" s="70">
        <f t="shared" si="10"/>
        <v>0</v>
      </c>
      <c r="BD97" s="70">
        <f t="shared" si="10"/>
        <v>0</v>
      </c>
      <c r="BE97" s="69">
        <f t="shared" si="10"/>
        <v>0</v>
      </c>
      <c r="BF97" s="50">
        <f t="shared" si="10"/>
        <v>419.97582600799996</v>
      </c>
      <c r="BG97" s="70">
        <f t="shared" si="10"/>
        <v>43.19703893</v>
      </c>
      <c r="BH97" s="70">
        <f t="shared" si="10"/>
        <v>3.400341261</v>
      </c>
      <c r="BI97" s="70">
        <f t="shared" si="10"/>
        <v>0</v>
      </c>
      <c r="BJ97" s="69">
        <f t="shared" si="10"/>
        <v>435.22425191</v>
      </c>
      <c r="BK97" s="98">
        <f>SUM(BK96:BK96)</f>
        <v>6365.744987356622</v>
      </c>
      <c r="BM97" s="105"/>
    </row>
    <row r="98" spans="1:65" ht="2.25" customHeight="1">
      <c r="A98" s="11"/>
      <c r="B98" s="18"/>
      <c r="C98" s="11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4"/>
      <c r="BM98" s="105"/>
    </row>
    <row r="99" spans="1:65" ht="12.75">
      <c r="A99" s="11" t="s">
        <v>4</v>
      </c>
      <c r="B99" s="17" t="s">
        <v>9</v>
      </c>
      <c r="C99" s="112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4"/>
      <c r="BM99" s="105"/>
    </row>
    <row r="100" spans="1:65" ht="12.75">
      <c r="A100" s="11" t="s">
        <v>67</v>
      </c>
      <c r="B100" s="18" t="s">
        <v>18</v>
      </c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4"/>
      <c r="BM100" s="105"/>
    </row>
    <row r="101" spans="1:65" ht="12.75">
      <c r="A101" s="11"/>
      <c r="B101" s="19" t="s">
        <v>31</v>
      </c>
      <c r="C101" s="57"/>
      <c r="D101" s="58"/>
      <c r="E101" s="59"/>
      <c r="F101" s="59"/>
      <c r="G101" s="60"/>
      <c r="H101" s="57"/>
      <c r="I101" s="59"/>
      <c r="J101" s="59"/>
      <c r="K101" s="59"/>
      <c r="L101" s="60"/>
      <c r="M101" s="57"/>
      <c r="N101" s="58"/>
      <c r="O101" s="59"/>
      <c r="P101" s="59"/>
      <c r="Q101" s="60"/>
      <c r="R101" s="57"/>
      <c r="S101" s="59"/>
      <c r="T101" s="59"/>
      <c r="U101" s="59"/>
      <c r="V101" s="60"/>
      <c r="W101" s="57"/>
      <c r="X101" s="59"/>
      <c r="Y101" s="59"/>
      <c r="Z101" s="59"/>
      <c r="AA101" s="60"/>
      <c r="AB101" s="57"/>
      <c r="AC101" s="59"/>
      <c r="AD101" s="59"/>
      <c r="AE101" s="59"/>
      <c r="AF101" s="60"/>
      <c r="AG101" s="57"/>
      <c r="AH101" s="59"/>
      <c r="AI101" s="59"/>
      <c r="AJ101" s="59"/>
      <c r="AK101" s="60"/>
      <c r="AL101" s="57"/>
      <c r="AM101" s="59"/>
      <c r="AN101" s="59"/>
      <c r="AO101" s="59"/>
      <c r="AP101" s="60"/>
      <c r="AQ101" s="57"/>
      <c r="AR101" s="58"/>
      <c r="AS101" s="59"/>
      <c r="AT101" s="59"/>
      <c r="AU101" s="60"/>
      <c r="AV101" s="57"/>
      <c r="AW101" s="59"/>
      <c r="AX101" s="59"/>
      <c r="AY101" s="59"/>
      <c r="AZ101" s="60"/>
      <c r="BA101" s="57"/>
      <c r="BB101" s="58"/>
      <c r="BC101" s="59"/>
      <c r="BD101" s="59"/>
      <c r="BE101" s="60"/>
      <c r="BF101" s="57"/>
      <c r="BG101" s="58"/>
      <c r="BH101" s="59"/>
      <c r="BI101" s="59"/>
      <c r="BJ101" s="60"/>
      <c r="BK101" s="61"/>
      <c r="BM101" s="105"/>
    </row>
    <row r="102" spans="1:255" s="39" customFormat="1" ht="12.75">
      <c r="A102" s="36"/>
      <c r="B102" s="37" t="s">
        <v>76</v>
      </c>
      <c r="C102" s="62"/>
      <c r="D102" s="63"/>
      <c r="E102" s="63"/>
      <c r="F102" s="63"/>
      <c r="G102" s="64"/>
      <c r="H102" s="62"/>
      <c r="I102" s="63"/>
      <c r="J102" s="63"/>
      <c r="K102" s="63"/>
      <c r="L102" s="64"/>
      <c r="M102" s="62"/>
      <c r="N102" s="63"/>
      <c r="O102" s="63"/>
      <c r="P102" s="63"/>
      <c r="Q102" s="64"/>
      <c r="R102" s="62"/>
      <c r="S102" s="63"/>
      <c r="T102" s="63"/>
      <c r="U102" s="63"/>
      <c r="V102" s="64"/>
      <c r="W102" s="62"/>
      <c r="X102" s="63"/>
      <c r="Y102" s="63"/>
      <c r="Z102" s="63"/>
      <c r="AA102" s="64"/>
      <c r="AB102" s="62"/>
      <c r="AC102" s="63"/>
      <c r="AD102" s="63"/>
      <c r="AE102" s="63"/>
      <c r="AF102" s="64"/>
      <c r="AG102" s="62"/>
      <c r="AH102" s="63"/>
      <c r="AI102" s="63"/>
      <c r="AJ102" s="63"/>
      <c r="AK102" s="64"/>
      <c r="AL102" s="62"/>
      <c r="AM102" s="63"/>
      <c r="AN102" s="63"/>
      <c r="AO102" s="63"/>
      <c r="AP102" s="64"/>
      <c r="AQ102" s="62"/>
      <c r="AR102" s="63"/>
      <c r="AS102" s="63"/>
      <c r="AT102" s="63"/>
      <c r="AU102" s="64"/>
      <c r="AV102" s="62"/>
      <c r="AW102" s="63"/>
      <c r="AX102" s="63"/>
      <c r="AY102" s="63"/>
      <c r="AZ102" s="64"/>
      <c r="BA102" s="62"/>
      <c r="BB102" s="63"/>
      <c r="BC102" s="63"/>
      <c r="BD102" s="63"/>
      <c r="BE102" s="64"/>
      <c r="BF102" s="62"/>
      <c r="BG102" s="63"/>
      <c r="BH102" s="63"/>
      <c r="BI102" s="63"/>
      <c r="BJ102" s="64"/>
      <c r="BK102" s="65"/>
      <c r="BL102" s="2"/>
      <c r="BM102" s="105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65" ht="12.75">
      <c r="A103" s="11" t="s">
        <v>68</v>
      </c>
      <c r="B103" s="18" t="s">
        <v>19</v>
      </c>
      <c r="C103" s="112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4"/>
      <c r="BM103" s="105"/>
    </row>
    <row r="104" spans="1:65" ht="12.75">
      <c r="A104" s="11"/>
      <c r="B104" s="111" t="s">
        <v>174</v>
      </c>
      <c r="C104" s="57">
        <v>0</v>
      </c>
      <c r="D104" s="58">
        <v>0</v>
      </c>
      <c r="E104" s="59">
        <v>0</v>
      </c>
      <c r="F104" s="59">
        <v>0</v>
      </c>
      <c r="G104" s="60">
        <v>0</v>
      </c>
      <c r="H104" s="57">
        <v>0</v>
      </c>
      <c r="I104" s="59">
        <v>0</v>
      </c>
      <c r="J104" s="59">
        <v>0</v>
      </c>
      <c r="K104" s="59">
        <v>0</v>
      </c>
      <c r="L104" s="60">
        <v>0</v>
      </c>
      <c r="M104" s="57">
        <v>0</v>
      </c>
      <c r="N104" s="58">
        <v>0</v>
      </c>
      <c r="O104" s="59">
        <v>0</v>
      </c>
      <c r="P104" s="59">
        <v>0</v>
      </c>
      <c r="Q104" s="60">
        <v>0</v>
      </c>
      <c r="R104" s="57">
        <v>0</v>
      </c>
      <c r="S104" s="59">
        <v>0</v>
      </c>
      <c r="T104" s="59">
        <v>0</v>
      </c>
      <c r="U104" s="59">
        <v>0</v>
      </c>
      <c r="V104" s="60">
        <v>0</v>
      </c>
      <c r="W104" s="57">
        <v>0</v>
      </c>
      <c r="X104" s="59">
        <v>0</v>
      </c>
      <c r="Y104" s="59">
        <v>0</v>
      </c>
      <c r="Z104" s="59">
        <v>0</v>
      </c>
      <c r="AA104" s="60">
        <v>0</v>
      </c>
      <c r="AB104" s="57">
        <v>0</v>
      </c>
      <c r="AC104" s="59">
        <v>0</v>
      </c>
      <c r="AD104" s="59">
        <v>0</v>
      </c>
      <c r="AE104" s="59">
        <v>0</v>
      </c>
      <c r="AF104" s="60">
        <v>0</v>
      </c>
      <c r="AG104" s="57">
        <v>0</v>
      </c>
      <c r="AH104" s="59">
        <v>0</v>
      </c>
      <c r="AI104" s="59">
        <v>0</v>
      </c>
      <c r="AJ104" s="59">
        <v>0</v>
      </c>
      <c r="AK104" s="60">
        <v>0</v>
      </c>
      <c r="AL104" s="57">
        <v>0</v>
      </c>
      <c r="AM104" s="59">
        <v>0</v>
      </c>
      <c r="AN104" s="59">
        <v>0</v>
      </c>
      <c r="AO104" s="59">
        <v>0</v>
      </c>
      <c r="AP104" s="60">
        <v>0</v>
      </c>
      <c r="AQ104" s="57">
        <v>0</v>
      </c>
      <c r="AR104" s="58">
        <v>0</v>
      </c>
      <c r="AS104" s="59">
        <v>0</v>
      </c>
      <c r="AT104" s="59">
        <v>0</v>
      </c>
      <c r="AU104" s="60">
        <v>0</v>
      </c>
      <c r="AV104" s="57">
        <v>0</v>
      </c>
      <c r="AW104" s="59">
        <v>32.914727567</v>
      </c>
      <c r="AX104" s="59">
        <v>0</v>
      </c>
      <c r="AY104" s="59">
        <v>0</v>
      </c>
      <c r="AZ104" s="60">
        <v>34.46807252633332</v>
      </c>
      <c r="BA104" s="57">
        <v>0</v>
      </c>
      <c r="BB104" s="58">
        <v>0</v>
      </c>
      <c r="BC104" s="59">
        <v>0</v>
      </c>
      <c r="BD104" s="59">
        <v>0</v>
      </c>
      <c r="BE104" s="60">
        <v>0</v>
      </c>
      <c r="BF104" s="57">
        <v>0</v>
      </c>
      <c r="BG104" s="58">
        <v>0</v>
      </c>
      <c r="BH104" s="59">
        <v>0</v>
      </c>
      <c r="BI104" s="59">
        <v>0</v>
      </c>
      <c r="BJ104" s="60">
        <v>0</v>
      </c>
      <c r="BK104" s="61">
        <v>67.38280009333332</v>
      </c>
      <c r="BM104" s="105"/>
    </row>
    <row r="105" spans="1:255" s="39" customFormat="1" ht="12.75">
      <c r="A105" s="36"/>
      <c r="B105" s="38" t="s">
        <v>77</v>
      </c>
      <c r="C105" s="50">
        <f aca="true" t="shared" si="11" ref="C105:BJ105">SUM(C104:C104)</f>
        <v>0</v>
      </c>
      <c r="D105" s="70">
        <f t="shared" si="11"/>
        <v>0</v>
      </c>
      <c r="E105" s="70">
        <f t="shared" si="11"/>
        <v>0</v>
      </c>
      <c r="F105" s="70">
        <f t="shared" si="11"/>
        <v>0</v>
      </c>
      <c r="G105" s="69">
        <f t="shared" si="11"/>
        <v>0</v>
      </c>
      <c r="H105" s="50">
        <f t="shared" si="11"/>
        <v>0</v>
      </c>
      <c r="I105" s="70">
        <f t="shared" si="11"/>
        <v>0</v>
      </c>
      <c r="J105" s="70">
        <f t="shared" si="11"/>
        <v>0</v>
      </c>
      <c r="K105" s="70">
        <f t="shared" si="11"/>
        <v>0</v>
      </c>
      <c r="L105" s="69">
        <f t="shared" si="11"/>
        <v>0</v>
      </c>
      <c r="M105" s="50">
        <f t="shared" si="11"/>
        <v>0</v>
      </c>
      <c r="N105" s="70">
        <f t="shared" si="11"/>
        <v>0</v>
      </c>
      <c r="O105" s="70">
        <f t="shared" si="11"/>
        <v>0</v>
      </c>
      <c r="P105" s="70">
        <f t="shared" si="11"/>
        <v>0</v>
      </c>
      <c r="Q105" s="69">
        <f t="shared" si="11"/>
        <v>0</v>
      </c>
      <c r="R105" s="50">
        <f t="shared" si="11"/>
        <v>0</v>
      </c>
      <c r="S105" s="70">
        <f t="shared" si="11"/>
        <v>0</v>
      </c>
      <c r="T105" s="70">
        <f t="shared" si="11"/>
        <v>0</v>
      </c>
      <c r="U105" s="70">
        <f t="shared" si="11"/>
        <v>0</v>
      </c>
      <c r="V105" s="69">
        <f t="shared" si="11"/>
        <v>0</v>
      </c>
      <c r="W105" s="50">
        <f t="shared" si="11"/>
        <v>0</v>
      </c>
      <c r="X105" s="70">
        <f t="shared" si="11"/>
        <v>0</v>
      </c>
      <c r="Y105" s="70">
        <f t="shared" si="11"/>
        <v>0</v>
      </c>
      <c r="Z105" s="70">
        <f t="shared" si="11"/>
        <v>0</v>
      </c>
      <c r="AA105" s="69">
        <f t="shared" si="11"/>
        <v>0</v>
      </c>
      <c r="AB105" s="50">
        <f t="shared" si="11"/>
        <v>0</v>
      </c>
      <c r="AC105" s="70">
        <f t="shared" si="11"/>
        <v>0</v>
      </c>
      <c r="AD105" s="70">
        <f t="shared" si="11"/>
        <v>0</v>
      </c>
      <c r="AE105" s="70">
        <f t="shared" si="11"/>
        <v>0</v>
      </c>
      <c r="AF105" s="69">
        <f t="shared" si="11"/>
        <v>0</v>
      </c>
      <c r="AG105" s="50">
        <f t="shared" si="11"/>
        <v>0</v>
      </c>
      <c r="AH105" s="70">
        <f t="shared" si="11"/>
        <v>0</v>
      </c>
      <c r="AI105" s="70">
        <f t="shared" si="11"/>
        <v>0</v>
      </c>
      <c r="AJ105" s="70">
        <f t="shared" si="11"/>
        <v>0</v>
      </c>
      <c r="AK105" s="69">
        <f t="shared" si="11"/>
        <v>0</v>
      </c>
      <c r="AL105" s="50">
        <f t="shared" si="11"/>
        <v>0</v>
      </c>
      <c r="AM105" s="70">
        <f t="shared" si="11"/>
        <v>0</v>
      </c>
      <c r="AN105" s="70">
        <f t="shared" si="11"/>
        <v>0</v>
      </c>
      <c r="AO105" s="70">
        <f t="shared" si="11"/>
        <v>0</v>
      </c>
      <c r="AP105" s="69">
        <f t="shared" si="11"/>
        <v>0</v>
      </c>
      <c r="AQ105" s="50">
        <f t="shared" si="11"/>
        <v>0</v>
      </c>
      <c r="AR105" s="70">
        <f>SUM(AR104:AR104)</f>
        <v>0</v>
      </c>
      <c r="AS105" s="70">
        <f t="shared" si="11"/>
        <v>0</v>
      </c>
      <c r="AT105" s="70">
        <f t="shared" si="11"/>
        <v>0</v>
      </c>
      <c r="AU105" s="69">
        <f t="shared" si="11"/>
        <v>0</v>
      </c>
      <c r="AV105" s="50">
        <f t="shared" si="11"/>
        <v>0</v>
      </c>
      <c r="AW105" s="70">
        <f t="shared" si="11"/>
        <v>32.914727567</v>
      </c>
      <c r="AX105" s="70">
        <f t="shared" si="11"/>
        <v>0</v>
      </c>
      <c r="AY105" s="70">
        <f t="shared" si="11"/>
        <v>0</v>
      </c>
      <c r="AZ105" s="69">
        <f t="shared" si="11"/>
        <v>34.46807252633332</v>
      </c>
      <c r="BA105" s="50">
        <f t="shared" si="11"/>
        <v>0</v>
      </c>
      <c r="BB105" s="70">
        <f t="shared" si="11"/>
        <v>0</v>
      </c>
      <c r="BC105" s="70">
        <f t="shared" si="11"/>
        <v>0</v>
      </c>
      <c r="BD105" s="70">
        <f t="shared" si="11"/>
        <v>0</v>
      </c>
      <c r="BE105" s="69">
        <f t="shared" si="11"/>
        <v>0</v>
      </c>
      <c r="BF105" s="50">
        <f t="shared" si="11"/>
        <v>0</v>
      </c>
      <c r="BG105" s="70">
        <f t="shared" si="11"/>
        <v>0</v>
      </c>
      <c r="BH105" s="70">
        <f t="shared" si="11"/>
        <v>0</v>
      </c>
      <c r="BI105" s="70">
        <f t="shared" si="11"/>
        <v>0</v>
      </c>
      <c r="BJ105" s="69">
        <f t="shared" si="11"/>
        <v>0</v>
      </c>
      <c r="BK105" s="98">
        <f>SUM(BK104:BK104)</f>
        <v>67.38280009333332</v>
      </c>
      <c r="BL105" s="2"/>
      <c r="BM105" s="105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</row>
    <row r="106" spans="1:255" s="39" customFormat="1" ht="12.75">
      <c r="A106" s="36"/>
      <c r="B106" s="38" t="s">
        <v>75</v>
      </c>
      <c r="C106" s="50">
        <f aca="true" t="shared" si="12" ref="C106:AR106">SUM(C105,C102)</f>
        <v>0</v>
      </c>
      <c r="D106" s="70">
        <f t="shared" si="12"/>
        <v>0</v>
      </c>
      <c r="E106" s="70">
        <f t="shared" si="12"/>
        <v>0</v>
      </c>
      <c r="F106" s="70">
        <f t="shared" si="12"/>
        <v>0</v>
      </c>
      <c r="G106" s="69">
        <f t="shared" si="12"/>
        <v>0</v>
      </c>
      <c r="H106" s="50">
        <f t="shared" si="12"/>
        <v>0</v>
      </c>
      <c r="I106" s="70">
        <f t="shared" si="12"/>
        <v>0</v>
      </c>
      <c r="J106" s="70">
        <f t="shared" si="12"/>
        <v>0</v>
      </c>
      <c r="K106" s="70">
        <f t="shared" si="12"/>
        <v>0</v>
      </c>
      <c r="L106" s="69">
        <f t="shared" si="12"/>
        <v>0</v>
      </c>
      <c r="M106" s="50">
        <f t="shared" si="12"/>
        <v>0</v>
      </c>
      <c r="N106" s="70">
        <f t="shared" si="12"/>
        <v>0</v>
      </c>
      <c r="O106" s="70">
        <f t="shared" si="12"/>
        <v>0</v>
      </c>
      <c r="P106" s="70">
        <f t="shared" si="12"/>
        <v>0</v>
      </c>
      <c r="Q106" s="69">
        <f t="shared" si="12"/>
        <v>0</v>
      </c>
      <c r="R106" s="50">
        <f t="shared" si="12"/>
        <v>0</v>
      </c>
      <c r="S106" s="70">
        <f t="shared" si="12"/>
        <v>0</v>
      </c>
      <c r="T106" s="70">
        <f t="shared" si="12"/>
        <v>0</v>
      </c>
      <c r="U106" s="70">
        <f t="shared" si="12"/>
        <v>0</v>
      </c>
      <c r="V106" s="69">
        <f t="shared" si="12"/>
        <v>0</v>
      </c>
      <c r="W106" s="50">
        <f t="shared" si="12"/>
        <v>0</v>
      </c>
      <c r="X106" s="70">
        <f t="shared" si="12"/>
        <v>0</v>
      </c>
      <c r="Y106" s="70">
        <f t="shared" si="12"/>
        <v>0</v>
      </c>
      <c r="Z106" s="70">
        <f t="shared" si="12"/>
        <v>0</v>
      </c>
      <c r="AA106" s="69">
        <f t="shared" si="12"/>
        <v>0</v>
      </c>
      <c r="AB106" s="50">
        <f t="shared" si="12"/>
        <v>0</v>
      </c>
      <c r="AC106" s="70">
        <f t="shared" si="12"/>
        <v>0</v>
      </c>
      <c r="AD106" s="70">
        <f t="shared" si="12"/>
        <v>0</v>
      </c>
      <c r="AE106" s="70">
        <f t="shared" si="12"/>
        <v>0</v>
      </c>
      <c r="AF106" s="69">
        <f t="shared" si="12"/>
        <v>0</v>
      </c>
      <c r="AG106" s="50">
        <f t="shared" si="12"/>
        <v>0</v>
      </c>
      <c r="AH106" s="70">
        <f t="shared" si="12"/>
        <v>0</v>
      </c>
      <c r="AI106" s="70">
        <f t="shared" si="12"/>
        <v>0</v>
      </c>
      <c r="AJ106" s="70">
        <f t="shared" si="12"/>
        <v>0</v>
      </c>
      <c r="AK106" s="69">
        <f t="shared" si="12"/>
        <v>0</v>
      </c>
      <c r="AL106" s="50">
        <f t="shared" si="12"/>
        <v>0</v>
      </c>
      <c r="AM106" s="70">
        <f t="shared" si="12"/>
        <v>0</v>
      </c>
      <c r="AN106" s="70">
        <f t="shared" si="12"/>
        <v>0</v>
      </c>
      <c r="AO106" s="70">
        <f t="shared" si="12"/>
        <v>0</v>
      </c>
      <c r="AP106" s="69">
        <f t="shared" si="12"/>
        <v>0</v>
      </c>
      <c r="AQ106" s="50">
        <f t="shared" si="12"/>
        <v>0</v>
      </c>
      <c r="AR106" s="70">
        <f t="shared" si="12"/>
        <v>0</v>
      </c>
      <c r="AS106" s="70">
        <f aca="true" t="shared" si="13" ref="AS106:BK106">SUM(AS105,AS102)</f>
        <v>0</v>
      </c>
      <c r="AT106" s="70">
        <f t="shared" si="13"/>
        <v>0</v>
      </c>
      <c r="AU106" s="69">
        <f t="shared" si="13"/>
        <v>0</v>
      </c>
      <c r="AV106" s="50">
        <f t="shared" si="13"/>
        <v>0</v>
      </c>
      <c r="AW106" s="70">
        <f t="shared" si="13"/>
        <v>32.914727567</v>
      </c>
      <c r="AX106" s="70">
        <f t="shared" si="13"/>
        <v>0</v>
      </c>
      <c r="AY106" s="70">
        <f t="shared" si="13"/>
        <v>0</v>
      </c>
      <c r="AZ106" s="69">
        <f t="shared" si="13"/>
        <v>34.46807252633332</v>
      </c>
      <c r="BA106" s="50">
        <f t="shared" si="13"/>
        <v>0</v>
      </c>
      <c r="BB106" s="70">
        <f t="shared" si="13"/>
        <v>0</v>
      </c>
      <c r="BC106" s="70">
        <f t="shared" si="13"/>
        <v>0</v>
      </c>
      <c r="BD106" s="70">
        <f t="shared" si="13"/>
        <v>0</v>
      </c>
      <c r="BE106" s="69">
        <f t="shared" si="13"/>
        <v>0</v>
      </c>
      <c r="BF106" s="50">
        <f t="shared" si="13"/>
        <v>0</v>
      </c>
      <c r="BG106" s="70">
        <f t="shared" si="13"/>
        <v>0</v>
      </c>
      <c r="BH106" s="70">
        <f t="shared" si="13"/>
        <v>0</v>
      </c>
      <c r="BI106" s="70">
        <f t="shared" si="13"/>
        <v>0</v>
      </c>
      <c r="BJ106" s="69">
        <f t="shared" si="13"/>
        <v>0</v>
      </c>
      <c r="BK106" s="98">
        <f t="shared" si="13"/>
        <v>67.38280009333332</v>
      </c>
      <c r="BL106" s="2"/>
      <c r="BM106" s="105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65" ht="4.5" customHeight="1">
      <c r="A107" s="11"/>
      <c r="B107" s="18"/>
      <c r="C107" s="112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4"/>
      <c r="BM107" s="105"/>
    </row>
    <row r="108" spans="1:65" ht="12.75">
      <c r="A108" s="11" t="s">
        <v>20</v>
      </c>
      <c r="B108" s="17" t="s">
        <v>21</v>
      </c>
      <c r="C108" s="112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4"/>
      <c r="BM108" s="105"/>
    </row>
    <row r="109" spans="1:65" ht="12.75">
      <c r="A109" s="11" t="s">
        <v>67</v>
      </c>
      <c r="B109" s="18" t="s">
        <v>22</v>
      </c>
      <c r="C109" s="112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4"/>
      <c r="BM109" s="105"/>
    </row>
    <row r="110" spans="1:65" ht="12.75">
      <c r="A110" s="11"/>
      <c r="B110" s="24" t="s">
        <v>162</v>
      </c>
      <c r="C110" s="72">
        <v>0</v>
      </c>
      <c r="D110" s="53">
        <v>82.132294423</v>
      </c>
      <c r="E110" s="45">
        <v>0</v>
      </c>
      <c r="F110" s="45">
        <v>0</v>
      </c>
      <c r="G110" s="54">
        <v>0</v>
      </c>
      <c r="H110" s="72">
        <v>11.327030048</v>
      </c>
      <c r="I110" s="45">
        <v>4.889844793</v>
      </c>
      <c r="J110" s="45">
        <v>0</v>
      </c>
      <c r="K110" s="45">
        <v>0</v>
      </c>
      <c r="L110" s="54">
        <v>7.1978599</v>
      </c>
      <c r="M110" s="72">
        <v>0</v>
      </c>
      <c r="N110" s="53">
        <v>0</v>
      </c>
      <c r="O110" s="45">
        <v>0</v>
      </c>
      <c r="P110" s="45">
        <v>0</v>
      </c>
      <c r="Q110" s="54">
        <v>0</v>
      </c>
      <c r="R110" s="72">
        <v>3.078804636</v>
      </c>
      <c r="S110" s="45">
        <v>0</v>
      </c>
      <c r="T110" s="45">
        <v>0</v>
      </c>
      <c r="U110" s="45">
        <v>0</v>
      </c>
      <c r="V110" s="54">
        <v>0.862302073</v>
      </c>
      <c r="W110" s="72">
        <v>0</v>
      </c>
      <c r="X110" s="45">
        <v>0</v>
      </c>
      <c r="Y110" s="45">
        <v>0</v>
      </c>
      <c r="Z110" s="45">
        <v>0</v>
      </c>
      <c r="AA110" s="54">
        <v>0</v>
      </c>
      <c r="AB110" s="72">
        <v>0</v>
      </c>
      <c r="AC110" s="45">
        <v>0</v>
      </c>
      <c r="AD110" s="45">
        <v>0</v>
      </c>
      <c r="AE110" s="45">
        <v>0</v>
      </c>
      <c r="AF110" s="54">
        <v>0</v>
      </c>
      <c r="AG110" s="72">
        <v>0</v>
      </c>
      <c r="AH110" s="45">
        <v>0</v>
      </c>
      <c r="AI110" s="45">
        <v>0</v>
      </c>
      <c r="AJ110" s="45">
        <v>0</v>
      </c>
      <c r="AK110" s="54">
        <v>0</v>
      </c>
      <c r="AL110" s="72">
        <v>0.000683137</v>
      </c>
      <c r="AM110" s="45">
        <v>0</v>
      </c>
      <c r="AN110" s="45">
        <v>0</v>
      </c>
      <c r="AO110" s="45">
        <v>0</v>
      </c>
      <c r="AP110" s="54">
        <v>0</v>
      </c>
      <c r="AQ110" s="72">
        <v>0</v>
      </c>
      <c r="AR110" s="53">
        <v>0</v>
      </c>
      <c r="AS110" s="45">
        <v>0</v>
      </c>
      <c r="AT110" s="45">
        <v>0</v>
      </c>
      <c r="AU110" s="54">
        <v>0</v>
      </c>
      <c r="AV110" s="72">
        <v>15.291814913999998</v>
      </c>
      <c r="AW110" s="45">
        <v>33.04315840708038</v>
      </c>
      <c r="AX110" s="45">
        <v>0</v>
      </c>
      <c r="AY110" s="45">
        <v>0</v>
      </c>
      <c r="AZ110" s="54">
        <v>42.69686119000001</v>
      </c>
      <c r="BA110" s="72">
        <v>0</v>
      </c>
      <c r="BB110" s="53">
        <v>0</v>
      </c>
      <c r="BC110" s="45">
        <v>0</v>
      </c>
      <c r="BD110" s="45">
        <v>0</v>
      </c>
      <c r="BE110" s="54">
        <v>0</v>
      </c>
      <c r="BF110" s="72">
        <v>2.264457893</v>
      </c>
      <c r="BG110" s="53">
        <v>1.527096927</v>
      </c>
      <c r="BH110" s="45">
        <v>0</v>
      </c>
      <c r="BI110" s="45">
        <v>0</v>
      </c>
      <c r="BJ110" s="54">
        <v>0.8590476859999999</v>
      </c>
      <c r="BK110" s="61">
        <v>205.17125602708037</v>
      </c>
      <c r="BL110" s="27"/>
      <c r="BM110" s="105"/>
    </row>
    <row r="111" spans="1:65" ht="12.75">
      <c r="A111" s="11"/>
      <c r="B111" s="24" t="s">
        <v>163</v>
      </c>
      <c r="C111" s="72">
        <v>0</v>
      </c>
      <c r="D111" s="53">
        <v>0.435053954</v>
      </c>
      <c r="E111" s="45">
        <v>0</v>
      </c>
      <c r="F111" s="45">
        <v>0</v>
      </c>
      <c r="G111" s="54">
        <v>0</v>
      </c>
      <c r="H111" s="72">
        <v>0.821303545</v>
      </c>
      <c r="I111" s="45">
        <v>1.302738741</v>
      </c>
      <c r="J111" s="45">
        <v>0</v>
      </c>
      <c r="K111" s="45">
        <v>0</v>
      </c>
      <c r="L111" s="54">
        <v>0.983693602</v>
      </c>
      <c r="M111" s="72">
        <v>0</v>
      </c>
      <c r="N111" s="53">
        <v>0</v>
      </c>
      <c r="O111" s="45">
        <v>0</v>
      </c>
      <c r="P111" s="45">
        <v>0</v>
      </c>
      <c r="Q111" s="54">
        <v>0</v>
      </c>
      <c r="R111" s="72">
        <v>0.19997593199999997</v>
      </c>
      <c r="S111" s="45">
        <v>0</v>
      </c>
      <c r="T111" s="45">
        <v>0</v>
      </c>
      <c r="U111" s="45">
        <v>0</v>
      </c>
      <c r="V111" s="54">
        <v>0.086845883</v>
      </c>
      <c r="W111" s="72">
        <v>0</v>
      </c>
      <c r="X111" s="45">
        <v>0</v>
      </c>
      <c r="Y111" s="45">
        <v>0</v>
      </c>
      <c r="Z111" s="45">
        <v>0</v>
      </c>
      <c r="AA111" s="54">
        <v>0</v>
      </c>
      <c r="AB111" s="72">
        <v>0</v>
      </c>
      <c r="AC111" s="45">
        <v>0</v>
      </c>
      <c r="AD111" s="45">
        <v>0</v>
      </c>
      <c r="AE111" s="45">
        <v>0</v>
      </c>
      <c r="AF111" s="54">
        <v>0</v>
      </c>
      <c r="AG111" s="72">
        <v>0</v>
      </c>
      <c r="AH111" s="45">
        <v>0</v>
      </c>
      <c r="AI111" s="45">
        <v>0</v>
      </c>
      <c r="AJ111" s="45">
        <v>0</v>
      </c>
      <c r="AK111" s="54">
        <v>0</v>
      </c>
      <c r="AL111" s="72">
        <v>0</v>
      </c>
      <c r="AM111" s="45">
        <v>0</v>
      </c>
      <c r="AN111" s="45">
        <v>0</v>
      </c>
      <c r="AO111" s="45">
        <v>0</v>
      </c>
      <c r="AP111" s="54">
        <v>0</v>
      </c>
      <c r="AQ111" s="72">
        <v>0</v>
      </c>
      <c r="AR111" s="53">
        <v>12.531975</v>
      </c>
      <c r="AS111" s="45">
        <v>0</v>
      </c>
      <c r="AT111" s="45">
        <v>0</v>
      </c>
      <c r="AU111" s="54">
        <v>0</v>
      </c>
      <c r="AV111" s="72">
        <v>2.7087931640000003</v>
      </c>
      <c r="AW111" s="45">
        <v>1.113718152</v>
      </c>
      <c r="AX111" s="45">
        <v>0</v>
      </c>
      <c r="AY111" s="45">
        <v>0</v>
      </c>
      <c r="AZ111" s="54">
        <v>10.301393851000002</v>
      </c>
      <c r="BA111" s="72">
        <v>0</v>
      </c>
      <c r="BB111" s="53">
        <v>0</v>
      </c>
      <c r="BC111" s="45">
        <v>0</v>
      </c>
      <c r="BD111" s="45">
        <v>0</v>
      </c>
      <c r="BE111" s="54">
        <v>0</v>
      </c>
      <c r="BF111" s="72">
        <v>0.418885691</v>
      </c>
      <c r="BG111" s="53">
        <v>0</v>
      </c>
      <c r="BH111" s="45">
        <v>0</v>
      </c>
      <c r="BI111" s="45">
        <v>0</v>
      </c>
      <c r="BJ111" s="54">
        <v>0.07799493</v>
      </c>
      <c r="BK111" s="61">
        <v>30.982372445</v>
      </c>
      <c r="BL111" s="27"/>
      <c r="BM111" s="105"/>
    </row>
    <row r="112" spans="1:65" ht="12.75">
      <c r="A112" s="11"/>
      <c r="B112" s="24" t="s">
        <v>164</v>
      </c>
      <c r="C112" s="72">
        <v>0</v>
      </c>
      <c r="D112" s="53">
        <v>0.49142954000000005</v>
      </c>
      <c r="E112" s="45">
        <v>0</v>
      </c>
      <c r="F112" s="45">
        <v>0</v>
      </c>
      <c r="G112" s="54">
        <v>0</v>
      </c>
      <c r="H112" s="72">
        <v>1.630433029</v>
      </c>
      <c r="I112" s="45">
        <v>0.001270156</v>
      </c>
      <c r="J112" s="45">
        <v>0</v>
      </c>
      <c r="K112" s="45">
        <v>0</v>
      </c>
      <c r="L112" s="54">
        <v>1.389223353</v>
      </c>
      <c r="M112" s="72">
        <v>0</v>
      </c>
      <c r="N112" s="53">
        <v>0</v>
      </c>
      <c r="O112" s="45">
        <v>0</v>
      </c>
      <c r="P112" s="45">
        <v>0</v>
      </c>
      <c r="Q112" s="54">
        <v>0</v>
      </c>
      <c r="R112" s="72">
        <v>0.451055794</v>
      </c>
      <c r="S112" s="45">
        <v>0.10772111599999999</v>
      </c>
      <c r="T112" s="45">
        <v>0</v>
      </c>
      <c r="U112" s="45">
        <v>0</v>
      </c>
      <c r="V112" s="54">
        <v>0.11713173999999998</v>
      </c>
      <c r="W112" s="72">
        <v>0</v>
      </c>
      <c r="X112" s="45">
        <v>0</v>
      </c>
      <c r="Y112" s="45">
        <v>0</v>
      </c>
      <c r="Z112" s="45">
        <v>0</v>
      </c>
      <c r="AA112" s="54">
        <v>0</v>
      </c>
      <c r="AB112" s="72">
        <v>0</v>
      </c>
      <c r="AC112" s="45">
        <v>0</v>
      </c>
      <c r="AD112" s="45">
        <v>0</v>
      </c>
      <c r="AE112" s="45">
        <v>0</v>
      </c>
      <c r="AF112" s="54">
        <v>0</v>
      </c>
      <c r="AG112" s="72">
        <v>0</v>
      </c>
      <c r="AH112" s="45">
        <v>0</v>
      </c>
      <c r="AI112" s="45">
        <v>0</v>
      </c>
      <c r="AJ112" s="45">
        <v>0</v>
      </c>
      <c r="AK112" s="54">
        <v>0</v>
      </c>
      <c r="AL112" s="72">
        <v>0.000645662</v>
      </c>
      <c r="AM112" s="45">
        <v>0</v>
      </c>
      <c r="AN112" s="45">
        <v>0</v>
      </c>
      <c r="AO112" s="45">
        <v>0</v>
      </c>
      <c r="AP112" s="54">
        <v>0</v>
      </c>
      <c r="AQ112" s="72">
        <v>0</v>
      </c>
      <c r="AR112" s="53">
        <v>0</v>
      </c>
      <c r="AS112" s="45">
        <v>0</v>
      </c>
      <c r="AT112" s="45">
        <v>0</v>
      </c>
      <c r="AU112" s="54">
        <v>0</v>
      </c>
      <c r="AV112" s="72">
        <v>7.173340965</v>
      </c>
      <c r="AW112" s="45">
        <v>0.689886664</v>
      </c>
      <c r="AX112" s="45">
        <v>0</v>
      </c>
      <c r="AY112" s="45">
        <v>0</v>
      </c>
      <c r="AZ112" s="54">
        <v>5.429890915</v>
      </c>
      <c r="BA112" s="72">
        <v>0</v>
      </c>
      <c r="BB112" s="53">
        <v>0</v>
      </c>
      <c r="BC112" s="45">
        <v>0</v>
      </c>
      <c r="BD112" s="45">
        <v>0</v>
      </c>
      <c r="BE112" s="54">
        <v>0</v>
      </c>
      <c r="BF112" s="72">
        <v>1.5294221289999999</v>
      </c>
      <c r="BG112" s="53">
        <v>0.012899866</v>
      </c>
      <c r="BH112" s="45">
        <v>0</v>
      </c>
      <c r="BI112" s="45">
        <v>0</v>
      </c>
      <c r="BJ112" s="54">
        <v>0.272308859</v>
      </c>
      <c r="BK112" s="61">
        <v>19.296659788</v>
      </c>
      <c r="BL112" s="27"/>
      <c r="BM112" s="105"/>
    </row>
    <row r="113" spans="1:65" ht="12.75">
      <c r="A113" s="11"/>
      <c r="B113" s="24" t="s">
        <v>165</v>
      </c>
      <c r="C113" s="72">
        <v>0</v>
      </c>
      <c r="D113" s="53">
        <v>0.575190231</v>
      </c>
      <c r="E113" s="45">
        <v>0</v>
      </c>
      <c r="F113" s="45">
        <v>0</v>
      </c>
      <c r="G113" s="54">
        <v>0</v>
      </c>
      <c r="H113" s="72">
        <v>9.793589874999999</v>
      </c>
      <c r="I113" s="45">
        <v>8.837946687</v>
      </c>
      <c r="J113" s="45">
        <v>0</v>
      </c>
      <c r="K113" s="45">
        <v>0</v>
      </c>
      <c r="L113" s="54">
        <v>23.522219345</v>
      </c>
      <c r="M113" s="72">
        <v>0</v>
      </c>
      <c r="N113" s="53">
        <v>0</v>
      </c>
      <c r="O113" s="45">
        <v>0</v>
      </c>
      <c r="P113" s="45">
        <v>0</v>
      </c>
      <c r="Q113" s="54">
        <v>0</v>
      </c>
      <c r="R113" s="72">
        <v>1.488860674</v>
      </c>
      <c r="S113" s="45">
        <v>0</v>
      </c>
      <c r="T113" s="45">
        <v>0</v>
      </c>
      <c r="U113" s="45">
        <v>0</v>
      </c>
      <c r="V113" s="54">
        <v>0.168949436</v>
      </c>
      <c r="W113" s="72">
        <v>0</v>
      </c>
      <c r="X113" s="45">
        <v>0</v>
      </c>
      <c r="Y113" s="45">
        <v>0</v>
      </c>
      <c r="Z113" s="45">
        <v>0</v>
      </c>
      <c r="AA113" s="54">
        <v>0</v>
      </c>
      <c r="AB113" s="72">
        <v>0.086651562</v>
      </c>
      <c r="AC113" s="45">
        <v>0</v>
      </c>
      <c r="AD113" s="45">
        <v>0</v>
      </c>
      <c r="AE113" s="45">
        <v>0</v>
      </c>
      <c r="AF113" s="54">
        <v>0</v>
      </c>
      <c r="AG113" s="72">
        <v>0</v>
      </c>
      <c r="AH113" s="45">
        <v>0</v>
      </c>
      <c r="AI113" s="45">
        <v>0</v>
      </c>
      <c r="AJ113" s="45">
        <v>0</v>
      </c>
      <c r="AK113" s="54">
        <v>0</v>
      </c>
      <c r="AL113" s="72">
        <v>0.019970618</v>
      </c>
      <c r="AM113" s="45">
        <v>0</v>
      </c>
      <c r="AN113" s="45">
        <v>0</v>
      </c>
      <c r="AO113" s="45">
        <v>0</v>
      </c>
      <c r="AP113" s="54">
        <v>0</v>
      </c>
      <c r="AQ113" s="72">
        <v>0</v>
      </c>
      <c r="AR113" s="53">
        <v>0</v>
      </c>
      <c r="AS113" s="45">
        <v>0</v>
      </c>
      <c r="AT113" s="45">
        <v>0</v>
      </c>
      <c r="AU113" s="54">
        <v>0</v>
      </c>
      <c r="AV113" s="72">
        <v>54.84553540900001</v>
      </c>
      <c r="AW113" s="45">
        <v>7.088488339</v>
      </c>
      <c r="AX113" s="45">
        <v>0</v>
      </c>
      <c r="AY113" s="45">
        <v>0</v>
      </c>
      <c r="AZ113" s="54">
        <v>82.18290550900001</v>
      </c>
      <c r="BA113" s="72">
        <v>0</v>
      </c>
      <c r="BB113" s="53">
        <v>0</v>
      </c>
      <c r="BC113" s="45">
        <v>0</v>
      </c>
      <c r="BD113" s="45">
        <v>0</v>
      </c>
      <c r="BE113" s="54">
        <v>0</v>
      </c>
      <c r="BF113" s="72">
        <v>10.909682195000002</v>
      </c>
      <c r="BG113" s="53">
        <v>1.005688171</v>
      </c>
      <c r="BH113" s="45">
        <v>0</v>
      </c>
      <c r="BI113" s="45">
        <v>0</v>
      </c>
      <c r="BJ113" s="54">
        <v>2.258286298</v>
      </c>
      <c r="BK113" s="61">
        <v>202.78396434900003</v>
      </c>
      <c r="BL113" s="27"/>
      <c r="BM113" s="105"/>
    </row>
    <row r="114" spans="1:65" ht="12.75">
      <c r="A114" s="11"/>
      <c r="B114" s="24" t="s">
        <v>166</v>
      </c>
      <c r="C114" s="72">
        <v>0</v>
      </c>
      <c r="D114" s="53">
        <v>8.071253931000001</v>
      </c>
      <c r="E114" s="45">
        <v>0</v>
      </c>
      <c r="F114" s="45">
        <v>0</v>
      </c>
      <c r="G114" s="54">
        <v>0</v>
      </c>
      <c r="H114" s="72">
        <v>2.062194718</v>
      </c>
      <c r="I114" s="45">
        <v>0.011933861</v>
      </c>
      <c r="J114" s="45">
        <v>0</v>
      </c>
      <c r="K114" s="45">
        <v>0</v>
      </c>
      <c r="L114" s="54">
        <v>6.640078267</v>
      </c>
      <c r="M114" s="72">
        <v>0</v>
      </c>
      <c r="N114" s="53">
        <v>0</v>
      </c>
      <c r="O114" s="45">
        <v>0</v>
      </c>
      <c r="P114" s="45">
        <v>0</v>
      </c>
      <c r="Q114" s="54">
        <v>0</v>
      </c>
      <c r="R114" s="72">
        <v>0.8266765739999999</v>
      </c>
      <c r="S114" s="45">
        <v>0</v>
      </c>
      <c r="T114" s="45">
        <v>0</v>
      </c>
      <c r="U114" s="45">
        <v>0</v>
      </c>
      <c r="V114" s="54">
        <v>0.057268122</v>
      </c>
      <c r="W114" s="72">
        <v>0</v>
      </c>
      <c r="X114" s="45">
        <v>0</v>
      </c>
      <c r="Y114" s="45">
        <v>0</v>
      </c>
      <c r="Z114" s="45">
        <v>0</v>
      </c>
      <c r="AA114" s="54">
        <v>0</v>
      </c>
      <c r="AB114" s="72">
        <v>0</v>
      </c>
      <c r="AC114" s="45">
        <v>0</v>
      </c>
      <c r="AD114" s="45">
        <v>0</v>
      </c>
      <c r="AE114" s="45">
        <v>0</v>
      </c>
      <c r="AF114" s="54">
        <v>0</v>
      </c>
      <c r="AG114" s="72">
        <v>0</v>
      </c>
      <c r="AH114" s="45">
        <v>0</v>
      </c>
      <c r="AI114" s="45">
        <v>0</v>
      </c>
      <c r="AJ114" s="45">
        <v>0</v>
      </c>
      <c r="AK114" s="54">
        <v>0</v>
      </c>
      <c r="AL114" s="72">
        <v>0.00019421800000000002</v>
      </c>
      <c r="AM114" s="45">
        <v>0</v>
      </c>
      <c r="AN114" s="45">
        <v>0</v>
      </c>
      <c r="AO114" s="45">
        <v>0</v>
      </c>
      <c r="AP114" s="54">
        <v>0</v>
      </c>
      <c r="AQ114" s="72">
        <v>0</v>
      </c>
      <c r="AR114" s="53">
        <v>0</v>
      </c>
      <c r="AS114" s="45">
        <v>0</v>
      </c>
      <c r="AT114" s="45">
        <v>0</v>
      </c>
      <c r="AU114" s="54">
        <v>0</v>
      </c>
      <c r="AV114" s="72">
        <v>5.771443175</v>
      </c>
      <c r="AW114" s="45">
        <v>0.085067722</v>
      </c>
      <c r="AX114" s="45">
        <v>0</v>
      </c>
      <c r="AY114" s="45">
        <v>0</v>
      </c>
      <c r="AZ114" s="54">
        <v>7.166031603</v>
      </c>
      <c r="BA114" s="72">
        <v>0</v>
      </c>
      <c r="BB114" s="53">
        <v>0</v>
      </c>
      <c r="BC114" s="45">
        <v>0</v>
      </c>
      <c r="BD114" s="45">
        <v>0</v>
      </c>
      <c r="BE114" s="54">
        <v>0</v>
      </c>
      <c r="BF114" s="72">
        <v>1.552676441</v>
      </c>
      <c r="BG114" s="53">
        <v>0.000795662</v>
      </c>
      <c r="BH114" s="45">
        <v>0</v>
      </c>
      <c r="BI114" s="45">
        <v>0</v>
      </c>
      <c r="BJ114" s="54">
        <v>0.13603204</v>
      </c>
      <c r="BK114" s="61">
        <v>32.38164633400001</v>
      </c>
      <c r="BL114" s="27"/>
      <c r="BM114" s="105"/>
    </row>
    <row r="115" spans="1:65" ht="12.75">
      <c r="A115" s="11"/>
      <c r="B115" s="24" t="s">
        <v>167</v>
      </c>
      <c r="C115" s="72">
        <v>0</v>
      </c>
      <c r="D115" s="53">
        <v>6.760757669</v>
      </c>
      <c r="E115" s="45">
        <v>0</v>
      </c>
      <c r="F115" s="45">
        <v>0</v>
      </c>
      <c r="G115" s="54">
        <v>0</v>
      </c>
      <c r="H115" s="72">
        <v>1.023313424</v>
      </c>
      <c r="I115" s="45">
        <v>0.717481161</v>
      </c>
      <c r="J115" s="45">
        <v>0</v>
      </c>
      <c r="K115" s="45">
        <v>0</v>
      </c>
      <c r="L115" s="54">
        <v>0.53259939</v>
      </c>
      <c r="M115" s="72">
        <v>0</v>
      </c>
      <c r="N115" s="53">
        <v>0</v>
      </c>
      <c r="O115" s="45">
        <v>0</v>
      </c>
      <c r="P115" s="45">
        <v>0</v>
      </c>
      <c r="Q115" s="54">
        <v>0</v>
      </c>
      <c r="R115" s="72">
        <v>0.12673780499999998</v>
      </c>
      <c r="S115" s="45">
        <v>0</v>
      </c>
      <c r="T115" s="45">
        <v>0</v>
      </c>
      <c r="U115" s="45">
        <v>0</v>
      </c>
      <c r="V115" s="54">
        <v>0.22781898599999997</v>
      </c>
      <c r="W115" s="72">
        <v>0</v>
      </c>
      <c r="X115" s="45">
        <v>0</v>
      </c>
      <c r="Y115" s="45">
        <v>0</v>
      </c>
      <c r="Z115" s="45">
        <v>0</v>
      </c>
      <c r="AA115" s="54">
        <v>0</v>
      </c>
      <c r="AB115" s="72">
        <v>0</v>
      </c>
      <c r="AC115" s="45">
        <v>0</v>
      </c>
      <c r="AD115" s="45">
        <v>0</v>
      </c>
      <c r="AE115" s="45">
        <v>0</v>
      </c>
      <c r="AF115" s="54">
        <v>0</v>
      </c>
      <c r="AG115" s="72">
        <v>0</v>
      </c>
      <c r="AH115" s="45">
        <v>0</v>
      </c>
      <c r="AI115" s="45">
        <v>0</v>
      </c>
      <c r="AJ115" s="45">
        <v>0</v>
      </c>
      <c r="AK115" s="54">
        <v>0</v>
      </c>
      <c r="AL115" s="72">
        <v>0</v>
      </c>
      <c r="AM115" s="45">
        <v>0</v>
      </c>
      <c r="AN115" s="45">
        <v>0</v>
      </c>
      <c r="AO115" s="45">
        <v>0</v>
      </c>
      <c r="AP115" s="54">
        <v>0</v>
      </c>
      <c r="AQ115" s="72">
        <v>0</v>
      </c>
      <c r="AR115" s="53">
        <v>0</v>
      </c>
      <c r="AS115" s="45">
        <v>0</v>
      </c>
      <c r="AT115" s="45">
        <v>0</v>
      </c>
      <c r="AU115" s="54">
        <v>0</v>
      </c>
      <c r="AV115" s="72">
        <v>4.254159227</v>
      </c>
      <c r="AW115" s="45">
        <v>1.098911205</v>
      </c>
      <c r="AX115" s="45">
        <v>0</v>
      </c>
      <c r="AY115" s="45">
        <v>0</v>
      </c>
      <c r="AZ115" s="54">
        <v>13.053116403</v>
      </c>
      <c r="BA115" s="72">
        <v>0</v>
      </c>
      <c r="BB115" s="53">
        <v>0</v>
      </c>
      <c r="BC115" s="45">
        <v>0</v>
      </c>
      <c r="BD115" s="45">
        <v>0</v>
      </c>
      <c r="BE115" s="54">
        <v>0</v>
      </c>
      <c r="BF115" s="72">
        <v>0.443218761</v>
      </c>
      <c r="BG115" s="53">
        <v>0</v>
      </c>
      <c r="BH115" s="45">
        <v>0</v>
      </c>
      <c r="BI115" s="45">
        <v>0</v>
      </c>
      <c r="BJ115" s="54">
        <v>0.066907652</v>
      </c>
      <c r="BK115" s="61">
        <v>28.305021683000003</v>
      </c>
      <c r="BL115" s="27"/>
      <c r="BM115" s="105"/>
    </row>
    <row r="116" spans="1:65" ht="12.75">
      <c r="A116" s="36"/>
      <c r="B116" s="38" t="s">
        <v>74</v>
      </c>
      <c r="C116" s="80">
        <f aca="true" t="shared" si="14" ref="C116:AH116">SUM(C110:C115)</f>
        <v>0</v>
      </c>
      <c r="D116" s="80">
        <f t="shared" si="14"/>
        <v>98.465979748</v>
      </c>
      <c r="E116" s="80">
        <f t="shared" si="14"/>
        <v>0</v>
      </c>
      <c r="F116" s="80">
        <f t="shared" si="14"/>
        <v>0</v>
      </c>
      <c r="G116" s="80">
        <f t="shared" si="14"/>
        <v>0</v>
      </c>
      <c r="H116" s="80">
        <f t="shared" si="14"/>
        <v>26.657864639</v>
      </c>
      <c r="I116" s="80">
        <f t="shared" si="14"/>
        <v>15.761215399</v>
      </c>
      <c r="J116" s="80">
        <f t="shared" si="14"/>
        <v>0</v>
      </c>
      <c r="K116" s="80">
        <f t="shared" si="14"/>
        <v>0</v>
      </c>
      <c r="L116" s="80">
        <f t="shared" si="14"/>
        <v>40.265673857</v>
      </c>
      <c r="M116" s="80">
        <f t="shared" si="14"/>
        <v>0</v>
      </c>
      <c r="N116" s="80">
        <f t="shared" si="14"/>
        <v>0</v>
      </c>
      <c r="O116" s="80">
        <f t="shared" si="14"/>
        <v>0</v>
      </c>
      <c r="P116" s="80">
        <f t="shared" si="14"/>
        <v>0</v>
      </c>
      <c r="Q116" s="80">
        <f t="shared" si="14"/>
        <v>0</v>
      </c>
      <c r="R116" s="80">
        <f t="shared" si="14"/>
        <v>6.172111415000001</v>
      </c>
      <c r="S116" s="80">
        <f t="shared" si="14"/>
        <v>0.10772111599999999</v>
      </c>
      <c r="T116" s="80">
        <f t="shared" si="14"/>
        <v>0</v>
      </c>
      <c r="U116" s="80">
        <f t="shared" si="14"/>
        <v>0</v>
      </c>
      <c r="V116" s="80">
        <f t="shared" si="14"/>
        <v>1.5203162399999997</v>
      </c>
      <c r="W116" s="80">
        <f t="shared" si="14"/>
        <v>0</v>
      </c>
      <c r="X116" s="80">
        <f t="shared" si="14"/>
        <v>0</v>
      </c>
      <c r="Y116" s="80">
        <f t="shared" si="14"/>
        <v>0</v>
      </c>
      <c r="Z116" s="80">
        <f t="shared" si="14"/>
        <v>0</v>
      </c>
      <c r="AA116" s="80">
        <f t="shared" si="14"/>
        <v>0</v>
      </c>
      <c r="AB116" s="80">
        <f t="shared" si="14"/>
        <v>0.086651562</v>
      </c>
      <c r="AC116" s="80">
        <f t="shared" si="14"/>
        <v>0</v>
      </c>
      <c r="AD116" s="80">
        <f t="shared" si="14"/>
        <v>0</v>
      </c>
      <c r="AE116" s="80">
        <f t="shared" si="14"/>
        <v>0</v>
      </c>
      <c r="AF116" s="80">
        <f t="shared" si="14"/>
        <v>0</v>
      </c>
      <c r="AG116" s="80">
        <f t="shared" si="14"/>
        <v>0</v>
      </c>
      <c r="AH116" s="80">
        <f t="shared" si="14"/>
        <v>0</v>
      </c>
      <c r="AI116" s="80">
        <f aca="true" t="shared" si="15" ref="AI116:BK116">SUM(AI110:AI115)</f>
        <v>0</v>
      </c>
      <c r="AJ116" s="80">
        <f t="shared" si="15"/>
        <v>0</v>
      </c>
      <c r="AK116" s="80">
        <f t="shared" si="15"/>
        <v>0</v>
      </c>
      <c r="AL116" s="80">
        <f t="shared" si="15"/>
        <v>0.021493634999999997</v>
      </c>
      <c r="AM116" s="80">
        <f t="shared" si="15"/>
        <v>0</v>
      </c>
      <c r="AN116" s="80">
        <f t="shared" si="15"/>
        <v>0</v>
      </c>
      <c r="AO116" s="80">
        <f t="shared" si="15"/>
        <v>0</v>
      </c>
      <c r="AP116" s="80">
        <f t="shared" si="15"/>
        <v>0</v>
      </c>
      <c r="AQ116" s="80">
        <f t="shared" si="15"/>
        <v>0</v>
      </c>
      <c r="AR116" s="80">
        <f t="shared" si="15"/>
        <v>12.531975</v>
      </c>
      <c r="AS116" s="80">
        <f t="shared" si="15"/>
        <v>0</v>
      </c>
      <c r="AT116" s="80">
        <f t="shared" si="15"/>
        <v>0</v>
      </c>
      <c r="AU116" s="80">
        <f t="shared" si="15"/>
        <v>0</v>
      </c>
      <c r="AV116" s="80">
        <f t="shared" si="15"/>
        <v>90.045086854</v>
      </c>
      <c r="AW116" s="80">
        <f t="shared" si="15"/>
        <v>43.11923048908037</v>
      </c>
      <c r="AX116" s="80">
        <f t="shared" si="15"/>
        <v>0</v>
      </c>
      <c r="AY116" s="80">
        <f t="shared" si="15"/>
        <v>0</v>
      </c>
      <c r="AZ116" s="80">
        <f t="shared" si="15"/>
        <v>160.830199471</v>
      </c>
      <c r="BA116" s="80">
        <f t="shared" si="15"/>
        <v>0</v>
      </c>
      <c r="BB116" s="80">
        <f t="shared" si="15"/>
        <v>0</v>
      </c>
      <c r="BC116" s="80">
        <f t="shared" si="15"/>
        <v>0</v>
      </c>
      <c r="BD116" s="80">
        <f t="shared" si="15"/>
        <v>0</v>
      </c>
      <c r="BE116" s="80">
        <f t="shared" si="15"/>
        <v>0</v>
      </c>
      <c r="BF116" s="80">
        <f t="shared" si="15"/>
        <v>17.11834311</v>
      </c>
      <c r="BG116" s="80">
        <f t="shared" si="15"/>
        <v>2.546480626</v>
      </c>
      <c r="BH116" s="80">
        <f t="shared" si="15"/>
        <v>0</v>
      </c>
      <c r="BI116" s="80">
        <f t="shared" si="15"/>
        <v>0</v>
      </c>
      <c r="BJ116" s="80">
        <f t="shared" si="15"/>
        <v>3.6705774649999996</v>
      </c>
      <c r="BK116" s="95">
        <f t="shared" si="15"/>
        <v>518.9209206260804</v>
      </c>
      <c r="BL116" s="27"/>
      <c r="BM116" s="105"/>
    </row>
    <row r="117" spans="1:65" ht="4.5" customHeight="1">
      <c r="A117" s="11"/>
      <c r="B117" s="21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4"/>
      <c r="BM117" s="105"/>
    </row>
    <row r="118" spans="1:65" ht="12.75">
      <c r="A118" s="36"/>
      <c r="B118" s="82" t="s">
        <v>88</v>
      </c>
      <c r="C118" s="83">
        <f aca="true" t="shared" si="16" ref="C118:AH118">+C116++C97+C92+C67+C106</f>
        <v>0</v>
      </c>
      <c r="D118" s="83">
        <f t="shared" si="16"/>
        <v>3879.0876614169997</v>
      </c>
      <c r="E118" s="83">
        <f t="shared" si="16"/>
        <v>0</v>
      </c>
      <c r="F118" s="83">
        <f t="shared" si="16"/>
        <v>0</v>
      </c>
      <c r="G118" s="83">
        <f t="shared" si="16"/>
        <v>0</v>
      </c>
      <c r="H118" s="83">
        <f t="shared" si="16"/>
        <v>1919.489291808</v>
      </c>
      <c r="I118" s="83">
        <f t="shared" si="16"/>
        <v>14347.187908111944</v>
      </c>
      <c r="J118" s="83">
        <f t="shared" si="16"/>
        <v>1429.568965723</v>
      </c>
      <c r="K118" s="83">
        <f t="shared" si="16"/>
        <v>7.205061873</v>
      </c>
      <c r="L118" s="83">
        <f t="shared" si="16"/>
        <v>5465.29933078</v>
      </c>
      <c r="M118" s="83">
        <f t="shared" si="16"/>
        <v>0</v>
      </c>
      <c r="N118" s="83">
        <f t="shared" si="16"/>
        <v>0</v>
      </c>
      <c r="O118" s="83">
        <f t="shared" si="16"/>
        <v>0</v>
      </c>
      <c r="P118" s="83">
        <f t="shared" si="16"/>
        <v>0</v>
      </c>
      <c r="Q118" s="83">
        <f t="shared" si="16"/>
        <v>0</v>
      </c>
      <c r="R118" s="83">
        <f t="shared" si="16"/>
        <v>642.663189066</v>
      </c>
      <c r="S118" s="83">
        <f t="shared" si="16"/>
        <v>310.424328965</v>
      </c>
      <c r="T118" s="83">
        <f t="shared" si="16"/>
        <v>81.60080017499999</v>
      </c>
      <c r="U118" s="83">
        <f t="shared" si="16"/>
        <v>0</v>
      </c>
      <c r="V118" s="83">
        <f t="shared" si="16"/>
        <v>240.16854210500003</v>
      </c>
      <c r="W118" s="83">
        <f t="shared" si="16"/>
        <v>0</v>
      </c>
      <c r="X118" s="83">
        <f t="shared" si="16"/>
        <v>0</v>
      </c>
      <c r="Y118" s="83">
        <f t="shared" si="16"/>
        <v>0</v>
      </c>
      <c r="Z118" s="83">
        <f t="shared" si="16"/>
        <v>0</v>
      </c>
      <c r="AA118" s="83">
        <f t="shared" si="16"/>
        <v>0</v>
      </c>
      <c r="AB118" s="83">
        <f t="shared" si="16"/>
        <v>8.389970613000001</v>
      </c>
      <c r="AC118" s="83">
        <f t="shared" si="16"/>
        <v>57.93441288100001</v>
      </c>
      <c r="AD118" s="83">
        <f t="shared" si="16"/>
        <v>0</v>
      </c>
      <c r="AE118" s="83">
        <f t="shared" si="16"/>
        <v>0</v>
      </c>
      <c r="AF118" s="83">
        <f t="shared" si="16"/>
        <v>1.1919907040000002</v>
      </c>
      <c r="AG118" s="83">
        <f t="shared" si="16"/>
        <v>0</v>
      </c>
      <c r="AH118" s="83">
        <f t="shared" si="16"/>
        <v>0</v>
      </c>
      <c r="AI118" s="83">
        <f aca="true" t="shared" si="17" ref="AI118:BK118">+AI116++AI97+AI92+AI67+AI106</f>
        <v>0</v>
      </c>
      <c r="AJ118" s="83">
        <f t="shared" si="17"/>
        <v>0</v>
      </c>
      <c r="AK118" s="83">
        <f t="shared" si="17"/>
        <v>0</v>
      </c>
      <c r="AL118" s="83">
        <f t="shared" si="17"/>
        <v>4.290690102</v>
      </c>
      <c r="AM118" s="83">
        <f t="shared" si="17"/>
        <v>0</v>
      </c>
      <c r="AN118" s="83">
        <f t="shared" si="17"/>
        <v>0</v>
      </c>
      <c r="AO118" s="83">
        <f t="shared" si="17"/>
        <v>0</v>
      </c>
      <c r="AP118" s="83">
        <f t="shared" si="17"/>
        <v>0.076394843</v>
      </c>
      <c r="AQ118" s="83">
        <f t="shared" si="17"/>
        <v>0</v>
      </c>
      <c r="AR118" s="83">
        <f t="shared" si="17"/>
        <v>94.91103621699999</v>
      </c>
      <c r="AS118" s="83">
        <f t="shared" si="17"/>
        <v>0</v>
      </c>
      <c r="AT118" s="83">
        <f t="shared" si="17"/>
        <v>0</v>
      </c>
      <c r="AU118" s="83">
        <f t="shared" si="17"/>
        <v>0</v>
      </c>
      <c r="AV118" s="83">
        <f t="shared" si="17"/>
        <v>15666.606253261853</v>
      </c>
      <c r="AW118" s="83">
        <f t="shared" si="17"/>
        <v>9043.03185243908</v>
      </c>
      <c r="AX118" s="83">
        <f t="shared" si="17"/>
        <v>280.349669967</v>
      </c>
      <c r="AY118" s="83">
        <f t="shared" si="17"/>
        <v>0</v>
      </c>
      <c r="AZ118" s="83">
        <f t="shared" si="17"/>
        <v>17748.98516366028</v>
      </c>
      <c r="BA118" s="83">
        <f t="shared" si="17"/>
        <v>0</v>
      </c>
      <c r="BB118" s="83">
        <f t="shared" si="17"/>
        <v>0</v>
      </c>
      <c r="BC118" s="83">
        <f t="shared" si="17"/>
        <v>0</v>
      </c>
      <c r="BD118" s="83">
        <f t="shared" si="17"/>
        <v>0</v>
      </c>
      <c r="BE118" s="83">
        <f t="shared" si="17"/>
        <v>0</v>
      </c>
      <c r="BF118" s="83">
        <f t="shared" si="17"/>
        <v>4403.621088993</v>
      </c>
      <c r="BG118" s="83">
        <f t="shared" si="17"/>
        <v>636.124228567</v>
      </c>
      <c r="BH118" s="83">
        <f t="shared" si="17"/>
        <v>59.55319175700001</v>
      </c>
      <c r="BI118" s="83">
        <f t="shared" si="17"/>
        <v>0</v>
      </c>
      <c r="BJ118" s="83">
        <f t="shared" si="17"/>
        <v>1867.937247935</v>
      </c>
      <c r="BK118" s="83">
        <f t="shared" si="17"/>
        <v>78195.69827196415</v>
      </c>
      <c r="BL118" s="27"/>
      <c r="BM118" s="105"/>
    </row>
    <row r="119" spans="1:63" ht="4.5" customHeight="1">
      <c r="A119" s="11"/>
      <c r="B119" s="22"/>
      <c r="C119" s="117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8"/>
    </row>
    <row r="120" spans="1:63" ht="14.25" customHeight="1">
      <c r="A120" s="11" t="s">
        <v>5</v>
      </c>
      <c r="B120" s="23" t="s">
        <v>24</v>
      </c>
      <c r="C120" s="117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8"/>
    </row>
    <row r="121" spans="1:64" ht="14.25" customHeight="1">
      <c r="A121" s="32"/>
      <c r="B121" s="28"/>
      <c r="C121" s="72">
        <v>0</v>
      </c>
      <c r="D121" s="53">
        <v>0</v>
      </c>
      <c r="E121" s="45">
        <v>0</v>
      </c>
      <c r="F121" s="45">
        <v>0</v>
      </c>
      <c r="G121" s="54">
        <v>0</v>
      </c>
      <c r="H121" s="72">
        <v>0</v>
      </c>
      <c r="I121" s="45">
        <v>0</v>
      </c>
      <c r="J121" s="45">
        <v>0</v>
      </c>
      <c r="K121" s="45">
        <v>0</v>
      </c>
      <c r="L121" s="54">
        <v>0</v>
      </c>
      <c r="M121" s="72">
        <v>0</v>
      </c>
      <c r="N121" s="53">
        <v>0</v>
      </c>
      <c r="O121" s="45">
        <v>0</v>
      </c>
      <c r="P121" s="45">
        <v>0</v>
      </c>
      <c r="Q121" s="54">
        <v>0</v>
      </c>
      <c r="R121" s="72">
        <v>0</v>
      </c>
      <c r="S121" s="45">
        <v>0</v>
      </c>
      <c r="T121" s="45">
        <v>0</v>
      </c>
      <c r="U121" s="45">
        <v>0</v>
      </c>
      <c r="V121" s="54">
        <v>0</v>
      </c>
      <c r="W121" s="72">
        <v>0</v>
      </c>
      <c r="X121" s="45">
        <v>0</v>
      </c>
      <c r="Y121" s="45">
        <v>0</v>
      </c>
      <c r="Z121" s="45">
        <v>0</v>
      </c>
      <c r="AA121" s="54">
        <v>0</v>
      </c>
      <c r="AB121" s="72">
        <v>0</v>
      </c>
      <c r="AC121" s="45">
        <v>0</v>
      </c>
      <c r="AD121" s="45">
        <v>0</v>
      </c>
      <c r="AE121" s="45">
        <v>0</v>
      </c>
      <c r="AF121" s="54">
        <v>0</v>
      </c>
      <c r="AG121" s="72">
        <v>0</v>
      </c>
      <c r="AH121" s="45">
        <v>0</v>
      </c>
      <c r="AI121" s="45">
        <v>0</v>
      </c>
      <c r="AJ121" s="45">
        <v>0</v>
      </c>
      <c r="AK121" s="54">
        <v>0</v>
      </c>
      <c r="AL121" s="72">
        <v>0</v>
      </c>
      <c r="AM121" s="45">
        <v>0</v>
      </c>
      <c r="AN121" s="45">
        <v>0</v>
      </c>
      <c r="AO121" s="45">
        <v>0</v>
      </c>
      <c r="AP121" s="54">
        <v>0</v>
      </c>
      <c r="AQ121" s="72">
        <v>0</v>
      </c>
      <c r="AR121" s="53">
        <v>0</v>
      </c>
      <c r="AS121" s="45">
        <v>0</v>
      </c>
      <c r="AT121" s="45">
        <v>0</v>
      </c>
      <c r="AU121" s="54">
        <v>0</v>
      </c>
      <c r="AV121" s="72">
        <v>0</v>
      </c>
      <c r="AW121" s="45">
        <v>0</v>
      </c>
      <c r="AX121" s="45">
        <v>0</v>
      </c>
      <c r="AY121" s="45">
        <v>0</v>
      </c>
      <c r="AZ121" s="54">
        <v>0</v>
      </c>
      <c r="BA121" s="43">
        <v>0</v>
      </c>
      <c r="BB121" s="44">
        <v>0</v>
      </c>
      <c r="BC121" s="43">
        <v>0</v>
      </c>
      <c r="BD121" s="43">
        <v>0</v>
      </c>
      <c r="BE121" s="48">
        <v>0</v>
      </c>
      <c r="BF121" s="43">
        <v>0</v>
      </c>
      <c r="BG121" s="44">
        <v>0</v>
      </c>
      <c r="BH121" s="43">
        <v>0</v>
      </c>
      <c r="BI121" s="43">
        <v>0</v>
      </c>
      <c r="BJ121" s="48">
        <v>0</v>
      </c>
      <c r="BK121" s="96">
        <f>SUM(C121:BJ121)</f>
        <v>0</v>
      </c>
      <c r="BL121" s="105"/>
    </row>
    <row r="122" spans="1:63" ht="13.5" thickBot="1">
      <c r="A122" s="40"/>
      <c r="B122" s="84" t="s">
        <v>74</v>
      </c>
      <c r="C122" s="50">
        <f>SUM(C121)</f>
        <v>0</v>
      </c>
      <c r="D122" s="70">
        <f aca="true" t="shared" si="18" ref="D122:BK122">SUM(D121)</f>
        <v>0</v>
      </c>
      <c r="E122" s="70">
        <f t="shared" si="18"/>
        <v>0</v>
      </c>
      <c r="F122" s="70">
        <f t="shared" si="18"/>
        <v>0</v>
      </c>
      <c r="G122" s="69">
        <f t="shared" si="18"/>
        <v>0</v>
      </c>
      <c r="H122" s="50">
        <f t="shared" si="18"/>
        <v>0</v>
      </c>
      <c r="I122" s="70">
        <f t="shared" si="18"/>
        <v>0</v>
      </c>
      <c r="J122" s="70">
        <f t="shared" si="18"/>
        <v>0</v>
      </c>
      <c r="K122" s="70">
        <f t="shared" si="18"/>
        <v>0</v>
      </c>
      <c r="L122" s="69">
        <f t="shared" si="18"/>
        <v>0</v>
      </c>
      <c r="M122" s="50">
        <f t="shared" si="18"/>
        <v>0</v>
      </c>
      <c r="N122" s="70">
        <f t="shared" si="18"/>
        <v>0</v>
      </c>
      <c r="O122" s="70">
        <f t="shared" si="18"/>
        <v>0</v>
      </c>
      <c r="P122" s="70">
        <f t="shared" si="18"/>
        <v>0</v>
      </c>
      <c r="Q122" s="69">
        <f t="shared" si="18"/>
        <v>0</v>
      </c>
      <c r="R122" s="50">
        <f t="shared" si="18"/>
        <v>0</v>
      </c>
      <c r="S122" s="70">
        <f t="shared" si="18"/>
        <v>0</v>
      </c>
      <c r="T122" s="70">
        <f t="shared" si="18"/>
        <v>0</v>
      </c>
      <c r="U122" s="70">
        <f t="shared" si="18"/>
        <v>0</v>
      </c>
      <c r="V122" s="69">
        <f t="shared" si="18"/>
        <v>0</v>
      </c>
      <c r="W122" s="50">
        <f t="shared" si="18"/>
        <v>0</v>
      </c>
      <c r="X122" s="70">
        <f t="shared" si="18"/>
        <v>0</v>
      </c>
      <c r="Y122" s="70">
        <f t="shared" si="18"/>
        <v>0</v>
      </c>
      <c r="Z122" s="70">
        <f t="shared" si="18"/>
        <v>0</v>
      </c>
      <c r="AA122" s="69">
        <f t="shared" si="18"/>
        <v>0</v>
      </c>
      <c r="AB122" s="50">
        <f t="shared" si="18"/>
        <v>0</v>
      </c>
      <c r="AC122" s="70">
        <f t="shared" si="18"/>
        <v>0</v>
      </c>
      <c r="AD122" s="70">
        <f t="shared" si="18"/>
        <v>0</v>
      </c>
      <c r="AE122" s="70">
        <f t="shared" si="18"/>
        <v>0</v>
      </c>
      <c r="AF122" s="69">
        <f t="shared" si="18"/>
        <v>0</v>
      </c>
      <c r="AG122" s="50">
        <f t="shared" si="18"/>
        <v>0</v>
      </c>
      <c r="AH122" s="70">
        <f t="shared" si="18"/>
        <v>0</v>
      </c>
      <c r="AI122" s="70">
        <f t="shared" si="18"/>
        <v>0</v>
      </c>
      <c r="AJ122" s="70">
        <f t="shared" si="18"/>
        <v>0</v>
      </c>
      <c r="AK122" s="69">
        <f t="shared" si="18"/>
        <v>0</v>
      </c>
      <c r="AL122" s="50">
        <f t="shared" si="18"/>
        <v>0</v>
      </c>
      <c r="AM122" s="70">
        <f t="shared" si="18"/>
        <v>0</v>
      </c>
      <c r="AN122" s="70">
        <f t="shared" si="18"/>
        <v>0</v>
      </c>
      <c r="AO122" s="70">
        <f t="shared" si="18"/>
        <v>0</v>
      </c>
      <c r="AP122" s="69">
        <f t="shared" si="18"/>
        <v>0</v>
      </c>
      <c r="AQ122" s="50">
        <f t="shared" si="18"/>
        <v>0</v>
      </c>
      <c r="AR122" s="70">
        <f t="shared" si="18"/>
        <v>0</v>
      </c>
      <c r="AS122" s="70">
        <f t="shared" si="18"/>
        <v>0</v>
      </c>
      <c r="AT122" s="70">
        <f t="shared" si="18"/>
        <v>0</v>
      </c>
      <c r="AU122" s="69">
        <f t="shared" si="18"/>
        <v>0</v>
      </c>
      <c r="AV122" s="50">
        <f t="shared" si="18"/>
        <v>0</v>
      </c>
      <c r="AW122" s="70">
        <f t="shared" si="18"/>
        <v>0</v>
      </c>
      <c r="AX122" s="70">
        <f t="shared" si="18"/>
        <v>0</v>
      </c>
      <c r="AY122" s="70">
        <f t="shared" si="18"/>
        <v>0</v>
      </c>
      <c r="AZ122" s="69">
        <f t="shared" si="18"/>
        <v>0</v>
      </c>
      <c r="BA122" s="51">
        <f t="shared" si="18"/>
        <v>0</v>
      </c>
      <c r="BB122" s="70">
        <f t="shared" si="18"/>
        <v>0</v>
      </c>
      <c r="BC122" s="70">
        <f t="shared" si="18"/>
        <v>0</v>
      </c>
      <c r="BD122" s="70">
        <f t="shared" si="18"/>
        <v>0</v>
      </c>
      <c r="BE122" s="85">
        <f t="shared" si="18"/>
        <v>0</v>
      </c>
      <c r="BF122" s="50">
        <f t="shared" si="18"/>
        <v>0</v>
      </c>
      <c r="BG122" s="70">
        <f t="shared" si="18"/>
        <v>0</v>
      </c>
      <c r="BH122" s="70">
        <f t="shared" si="18"/>
        <v>0</v>
      </c>
      <c r="BI122" s="70">
        <f t="shared" si="18"/>
        <v>0</v>
      </c>
      <c r="BJ122" s="69">
        <f t="shared" si="18"/>
        <v>0</v>
      </c>
      <c r="BK122" s="97">
        <f t="shared" si="18"/>
        <v>0</v>
      </c>
    </row>
    <row r="123" spans="1:63" ht="6" customHeight="1">
      <c r="A123" s="4"/>
      <c r="B123" s="16"/>
      <c r="C123" s="27"/>
      <c r="D123" s="34"/>
      <c r="E123" s="27"/>
      <c r="F123" s="27"/>
      <c r="G123" s="27"/>
      <c r="H123" s="27"/>
      <c r="I123" s="27"/>
      <c r="J123" s="27"/>
      <c r="K123" s="27"/>
      <c r="L123" s="27"/>
      <c r="M123" s="27"/>
      <c r="N123" s="34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34"/>
      <c r="AS123" s="27"/>
      <c r="AT123" s="27"/>
      <c r="AU123" s="27"/>
      <c r="AV123" s="27"/>
      <c r="AW123" s="27"/>
      <c r="AX123" s="27"/>
      <c r="AY123" s="27"/>
      <c r="AZ123" s="27"/>
      <c r="BA123" s="27"/>
      <c r="BB123" s="34"/>
      <c r="BC123" s="27"/>
      <c r="BD123" s="27"/>
      <c r="BE123" s="27"/>
      <c r="BF123" s="27"/>
      <c r="BG123" s="34"/>
      <c r="BH123" s="27"/>
      <c r="BI123" s="27"/>
      <c r="BJ123" s="27"/>
      <c r="BK123" s="30"/>
    </row>
    <row r="124" spans="1:63" ht="12.75">
      <c r="A124" s="4"/>
      <c r="B124" s="4" t="s">
        <v>104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41" t="s">
        <v>89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30"/>
    </row>
    <row r="125" spans="1:63" ht="12.75">
      <c r="A125" s="4"/>
      <c r="B125" s="4" t="s">
        <v>105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42" t="s">
        <v>90</v>
      </c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30"/>
    </row>
    <row r="126" spans="3:63" ht="12.75">
      <c r="C126" s="27"/>
      <c r="D126" s="27"/>
      <c r="E126" s="27"/>
      <c r="F126" s="27"/>
      <c r="G126" s="27"/>
      <c r="H126" s="27"/>
      <c r="I126" s="27"/>
      <c r="J126" s="27"/>
      <c r="K126" s="27"/>
      <c r="L126" s="42" t="s">
        <v>91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30"/>
    </row>
    <row r="127" spans="2:63" ht="12.75">
      <c r="B127" s="4" t="s">
        <v>96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42" t="s">
        <v>92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30"/>
    </row>
    <row r="128" spans="2:63" ht="12.75">
      <c r="B128" s="4" t="s">
        <v>97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42" t="s">
        <v>93</v>
      </c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30"/>
    </row>
    <row r="129" spans="2:63" ht="12.75">
      <c r="B129" s="4"/>
      <c r="C129" s="27"/>
      <c r="D129" s="27"/>
      <c r="E129" s="27"/>
      <c r="F129" s="27"/>
      <c r="G129" s="27"/>
      <c r="H129" s="27"/>
      <c r="I129" s="27"/>
      <c r="J129" s="27"/>
      <c r="K129" s="27"/>
      <c r="L129" s="42" t="s">
        <v>94</v>
      </c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30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53:BK53"/>
    <mergeCell ref="C56:BK56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70:BK70"/>
    <mergeCell ref="M3:V3"/>
    <mergeCell ref="C11:BK11"/>
    <mergeCell ref="C15:BK15"/>
    <mergeCell ref="C50:BK50"/>
    <mergeCell ref="C109:BK109"/>
    <mergeCell ref="C71:BK71"/>
    <mergeCell ref="C68:BK68"/>
    <mergeCell ref="C74:BK74"/>
    <mergeCell ref="C93:BK93"/>
    <mergeCell ref="C94:BK94"/>
    <mergeCell ref="C98:BK98"/>
    <mergeCell ref="C117:BK117"/>
    <mergeCell ref="A1:A5"/>
    <mergeCell ref="C95:BK95"/>
    <mergeCell ref="C119:BK119"/>
    <mergeCell ref="C120:BK120"/>
    <mergeCell ref="C99:BK99"/>
    <mergeCell ref="C100:BK100"/>
    <mergeCell ref="C103:BK103"/>
    <mergeCell ref="C107:BK107"/>
    <mergeCell ref="C108:BK108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50" t="s">
        <v>179</v>
      </c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2:12" ht="12.75">
      <c r="B3" s="150" t="s">
        <v>175</v>
      </c>
      <c r="C3" s="151"/>
      <c r="D3" s="151"/>
      <c r="E3" s="151"/>
      <c r="F3" s="151"/>
      <c r="G3" s="151"/>
      <c r="H3" s="151"/>
      <c r="I3" s="151"/>
      <c r="J3" s="151"/>
      <c r="K3" s="151"/>
      <c r="L3" s="152"/>
    </row>
    <row r="4" spans="2:12" ht="30">
      <c r="B4" s="110" t="s">
        <v>66</v>
      </c>
      <c r="C4" s="15" t="s">
        <v>32</v>
      </c>
      <c r="D4" s="15" t="s">
        <v>78</v>
      </c>
      <c r="E4" s="15" t="s">
        <v>79</v>
      </c>
      <c r="F4" s="15" t="s">
        <v>7</v>
      </c>
      <c r="G4" s="15" t="s">
        <v>8</v>
      </c>
      <c r="H4" s="15" t="s">
        <v>21</v>
      </c>
      <c r="I4" s="15" t="s">
        <v>84</v>
      </c>
      <c r="J4" s="15" t="s">
        <v>85</v>
      </c>
      <c r="K4" s="15" t="s">
        <v>65</v>
      </c>
      <c r="L4" s="15" t="s">
        <v>86</v>
      </c>
    </row>
    <row r="5" spans="2:12" ht="12.75">
      <c r="B5" s="12">
        <v>1</v>
      </c>
      <c r="C5" s="13" t="s">
        <v>33</v>
      </c>
      <c r="D5" s="109">
        <v>0.019404522</v>
      </c>
      <c r="E5" s="103">
        <v>0.729987787</v>
      </c>
      <c r="F5" s="103">
        <v>2.727539921</v>
      </c>
      <c r="G5" s="103">
        <v>0.14948546100000001</v>
      </c>
      <c r="H5" s="103">
        <v>0.007243357000000001</v>
      </c>
      <c r="I5" s="71"/>
      <c r="J5" s="86">
        <v>0</v>
      </c>
      <c r="K5" s="92">
        <f>SUM(D5:J5)</f>
        <v>3.633661048</v>
      </c>
      <c r="L5" s="103">
        <v>0</v>
      </c>
    </row>
    <row r="6" spans="2:12" ht="12.75">
      <c r="B6" s="12">
        <v>2</v>
      </c>
      <c r="C6" s="14" t="s">
        <v>34</v>
      </c>
      <c r="D6" s="103">
        <v>195.237460002</v>
      </c>
      <c r="E6" s="103">
        <v>250.89654145900002</v>
      </c>
      <c r="F6" s="103">
        <v>734.1369931250001</v>
      </c>
      <c r="G6" s="103">
        <v>102.01754715499999</v>
      </c>
      <c r="H6" s="103">
        <v>5.780716967</v>
      </c>
      <c r="I6" s="71"/>
      <c r="J6" s="86">
        <v>0.32534619735895676</v>
      </c>
      <c r="K6" s="92">
        <f aca="true" t="shared" si="0" ref="K6:K41">SUM(D6:J6)</f>
        <v>1288.3946049053593</v>
      </c>
      <c r="L6" s="103">
        <v>0</v>
      </c>
    </row>
    <row r="7" spans="2:12" ht="12.75">
      <c r="B7" s="12">
        <v>3</v>
      </c>
      <c r="C7" s="13" t="s">
        <v>35</v>
      </c>
      <c r="D7" s="103">
        <v>0.488375508</v>
      </c>
      <c r="E7" s="103">
        <v>0.087233789</v>
      </c>
      <c r="F7" s="103">
        <v>3.8653211470000004</v>
      </c>
      <c r="G7" s="103">
        <v>0.12257728999999999</v>
      </c>
      <c r="H7" s="103">
        <v>0.024071267</v>
      </c>
      <c r="I7" s="71"/>
      <c r="J7" s="86">
        <v>0</v>
      </c>
      <c r="K7" s="92">
        <f t="shared" si="0"/>
        <v>4.587579001</v>
      </c>
      <c r="L7" s="103">
        <v>0</v>
      </c>
    </row>
    <row r="8" spans="2:12" ht="12.75">
      <c r="B8" s="12">
        <v>4</v>
      </c>
      <c r="C8" s="14" t="s">
        <v>36</v>
      </c>
      <c r="D8" s="103">
        <v>27.591962472000002</v>
      </c>
      <c r="E8" s="103">
        <v>94.63215062600001</v>
      </c>
      <c r="F8" s="103">
        <v>208.46912348899997</v>
      </c>
      <c r="G8" s="103">
        <v>29.735529443</v>
      </c>
      <c r="H8" s="103">
        <v>0.712026546</v>
      </c>
      <c r="I8" s="71"/>
      <c r="J8" s="86">
        <v>0.13435854056584068</v>
      </c>
      <c r="K8" s="92">
        <f t="shared" si="0"/>
        <v>361.27515111656584</v>
      </c>
      <c r="L8" s="103">
        <v>0</v>
      </c>
    </row>
    <row r="9" spans="2:12" ht="12.75">
      <c r="B9" s="12">
        <v>5</v>
      </c>
      <c r="C9" s="14" t="s">
        <v>37</v>
      </c>
      <c r="D9" s="103">
        <v>45.017769374000004</v>
      </c>
      <c r="E9" s="103">
        <v>55.938589449000006</v>
      </c>
      <c r="F9" s="103">
        <v>290.947958417</v>
      </c>
      <c r="G9" s="103">
        <v>46.16264495</v>
      </c>
      <c r="H9" s="103">
        <v>1.0739598240000001</v>
      </c>
      <c r="I9" s="71"/>
      <c r="J9" s="86">
        <v>0.0005645702848690035</v>
      </c>
      <c r="K9" s="92">
        <f t="shared" si="0"/>
        <v>439.1414865842849</v>
      </c>
      <c r="L9" s="103">
        <v>0</v>
      </c>
    </row>
    <row r="10" spans="2:12" ht="12.75">
      <c r="B10" s="12">
        <v>6</v>
      </c>
      <c r="C10" s="14" t="s">
        <v>38</v>
      </c>
      <c r="D10" s="103">
        <v>4.446009845000001</v>
      </c>
      <c r="E10" s="103">
        <v>47.433133467999994</v>
      </c>
      <c r="F10" s="103">
        <v>155.08374903</v>
      </c>
      <c r="G10" s="103">
        <v>33.861724603</v>
      </c>
      <c r="H10" s="103">
        <v>1.3039852650000001</v>
      </c>
      <c r="I10" s="71"/>
      <c r="J10" s="86">
        <v>0.013009615839939396</v>
      </c>
      <c r="K10" s="92">
        <f t="shared" si="0"/>
        <v>242.14161182683992</v>
      </c>
      <c r="L10" s="103">
        <v>0</v>
      </c>
    </row>
    <row r="11" spans="2:12" ht="12.75">
      <c r="B11" s="12">
        <v>7</v>
      </c>
      <c r="C11" s="14" t="s">
        <v>39</v>
      </c>
      <c r="D11" s="103">
        <v>14.108086506</v>
      </c>
      <c r="E11" s="103">
        <v>85.716825064</v>
      </c>
      <c r="F11" s="103">
        <v>207.027427325</v>
      </c>
      <c r="G11" s="103">
        <v>29.340239654</v>
      </c>
      <c r="H11" s="103">
        <v>2.274683576</v>
      </c>
      <c r="I11" s="71"/>
      <c r="J11" s="86">
        <v>0.0017782729130230844</v>
      </c>
      <c r="K11" s="92">
        <f t="shared" si="0"/>
        <v>338.46904039791303</v>
      </c>
      <c r="L11" s="103">
        <v>0</v>
      </c>
    </row>
    <row r="12" spans="2:12" ht="12.75">
      <c r="B12" s="12">
        <v>8</v>
      </c>
      <c r="C12" s="13" t="s">
        <v>40</v>
      </c>
      <c r="D12" s="103">
        <v>0.022280369</v>
      </c>
      <c r="E12" s="103">
        <v>0.131355367</v>
      </c>
      <c r="F12" s="103">
        <v>10.443275838</v>
      </c>
      <c r="G12" s="103">
        <v>0.9016034539999999</v>
      </c>
      <c r="H12" s="103">
        <v>0.0040437550000000004</v>
      </c>
      <c r="I12" s="71"/>
      <c r="J12" s="86">
        <v>0</v>
      </c>
      <c r="K12" s="92">
        <f t="shared" si="0"/>
        <v>11.502558783</v>
      </c>
      <c r="L12" s="103">
        <v>0</v>
      </c>
    </row>
    <row r="13" spans="2:12" ht="12.75">
      <c r="B13" s="12">
        <v>9</v>
      </c>
      <c r="C13" s="13" t="s">
        <v>41</v>
      </c>
      <c r="D13" s="103">
        <v>0.308064951</v>
      </c>
      <c r="E13" s="103">
        <v>0.472738084</v>
      </c>
      <c r="F13" s="103">
        <v>6.156001086</v>
      </c>
      <c r="G13" s="103">
        <v>0.490545227</v>
      </c>
      <c r="H13" s="103">
        <v>0.014745117000000002</v>
      </c>
      <c r="I13" s="71"/>
      <c r="J13" s="86">
        <v>0</v>
      </c>
      <c r="K13" s="92">
        <f t="shared" si="0"/>
        <v>7.442094465</v>
      </c>
      <c r="L13" s="103">
        <v>0</v>
      </c>
    </row>
    <row r="14" spans="2:12" ht="12.75">
      <c r="B14" s="12">
        <v>10</v>
      </c>
      <c r="C14" s="14" t="s">
        <v>42</v>
      </c>
      <c r="D14" s="103">
        <v>42.306573883</v>
      </c>
      <c r="E14" s="103">
        <v>197.88918799</v>
      </c>
      <c r="F14" s="103">
        <v>361.673953388</v>
      </c>
      <c r="G14" s="103">
        <v>94.349438295</v>
      </c>
      <c r="H14" s="103">
        <v>1.708293898</v>
      </c>
      <c r="I14" s="71"/>
      <c r="J14" s="86">
        <v>0.007350280322953315</v>
      </c>
      <c r="K14" s="92">
        <f t="shared" si="0"/>
        <v>697.934797734323</v>
      </c>
      <c r="L14" s="103">
        <v>0</v>
      </c>
    </row>
    <row r="15" spans="2:12" ht="12.75">
      <c r="B15" s="12">
        <v>11</v>
      </c>
      <c r="C15" s="14" t="s">
        <v>43</v>
      </c>
      <c r="D15" s="103">
        <v>458.059925483</v>
      </c>
      <c r="E15" s="103">
        <v>754.2099119259999</v>
      </c>
      <c r="F15" s="103">
        <v>3020.1261752550004</v>
      </c>
      <c r="G15" s="103">
        <v>628.944219754</v>
      </c>
      <c r="H15" s="103">
        <v>19.914992981</v>
      </c>
      <c r="I15" s="71"/>
      <c r="J15" s="86">
        <v>1.8001384287330782</v>
      </c>
      <c r="K15" s="92">
        <f t="shared" si="0"/>
        <v>4883.055363827733</v>
      </c>
      <c r="L15" s="103">
        <v>0</v>
      </c>
    </row>
    <row r="16" spans="2:12" ht="12.75">
      <c r="B16" s="12">
        <v>12</v>
      </c>
      <c r="C16" s="14" t="s">
        <v>44</v>
      </c>
      <c r="D16" s="103">
        <v>199.200175285</v>
      </c>
      <c r="E16" s="103">
        <v>1463.599480521</v>
      </c>
      <c r="F16" s="103">
        <v>878.991241377</v>
      </c>
      <c r="G16" s="103">
        <v>119.75771615999999</v>
      </c>
      <c r="H16" s="103">
        <v>9.55568548</v>
      </c>
      <c r="I16" s="71"/>
      <c r="J16" s="86">
        <v>0.07441263565711732</v>
      </c>
      <c r="K16" s="92">
        <f t="shared" si="0"/>
        <v>2671.1787114586577</v>
      </c>
      <c r="L16" s="103">
        <v>0</v>
      </c>
    </row>
    <row r="17" spans="2:12" ht="12.75">
      <c r="B17" s="12">
        <v>13</v>
      </c>
      <c r="C17" s="14" t="s">
        <v>45</v>
      </c>
      <c r="D17" s="103">
        <v>1.543529736</v>
      </c>
      <c r="E17" s="103">
        <v>4.179548233</v>
      </c>
      <c r="F17" s="103">
        <v>45.397612715</v>
      </c>
      <c r="G17" s="103">
        <v>6.220706774</v>
      </c>
      <c r="H17" s="103">
        <v>0.42173517800000004</v>
      </c>
      <c r="I17" s="71"/>
      <c r="J17" s="86">
        <v>0</v>
      </c>
      <c r="K17" s="92">
        <f t="shared" si="0"/>
        <v>57.763132636</v>
      </c>
      <c r="L17" s="103">
        <v>0</v>
      </c>
    </row>
    <row r="18" spans="2:12" ht="12.75">
      <c r="B18" s="12">
        <v>14</v>
      </c>
      <c r="C18" s="14" t="s">
        <v>46</v>
      </c>
      <c r="D18" s="103">
        <v>6.030021366</v>
      </c>
      <c r="E18" s="103">
        <v>3.136807875</v>
      </c>
      <c r="F18" s="103">
        <v>24.383184616999998</v>
      </c>
      <c r="G18" s="103">
        <v>0.886600366</v>
      </c>
      <c r="H18" s="103">
        <v>0.318900544</v>
      </c>
      <c r="I18" s="71"/>
      <c r="J18" s="86">
        <v>9.789836435786218E-05</v>
      </c>
      <c r="K18" s="92">
        <f t="shared" si="0"/>
        <v>34.755612666364364</v>
      </c>
      <c r="L18" s="103">
        <v>0</v>
      </c>
    </row>
    <row r="19" spans="2:12" ht="12.75">
      <c r="B19" s="12">
        <v>15</v>
      </c>
      <c r="C19" s="14" t="s">
        <v>47</v>
      </c>
      <c r="D19" s="103">
        <v>20.611888825999998</v>
      </c>
      <c r="E19" s="103">
        <v>50.671878028</v>
      </c>
      <c r="F19" s="103">
        <v>344.274576254</v>
      </c>
      <c r="G19" s="103">
        <v>99.089504457</v>
      </c>
      <c r="H19" s="103">
        <v>2.7811183670000004</v>
      </c>
      <c r="I19" s="71"/>
      <c r="J19" s="86">
        <v>0.002515227300621119</v>
      </c>
      <c r="K19" s="92">
        <f t="shared" si="0"/>
        <v>517.4314811593006</v>
      </c>
      <c r="L19" s="103">
        <v>0</v>
      </c>
    </row>
    <row r="20" spans="2:12" ht="12.75">
      <c r="B20" s="12">
        <v>16</v>
      </c>
      <c r="C20" s="14" t="s">
        <v>48</v>
      </c>
      <c r="D20" s="103">
        <v>839.311813234</v>
      </c>
      <c r="E20" s="103">
        <v>2025.846228027</v>
      </c>
      <c r="F20" s="103">
        <v>2365.626772445</v>
      </c>
      <c r="G20" s="103">
        <v>343.8376579256219</v>
      </c>
      <c r="H20" s="103">
        <v>30.165384486080377</v>
      </c>
      <c r="I20" s="71"/>
      <c r="J20" s="86">
        <v>2.220534849437991</v>
      </c>
      <c r="K20" s="92">
        <f t="shared" si="0"/>
        <v>5607.00839096714</v>
      </c>
      <c r="L20" s="103">
        <v>0</v>
      </c>
    </row>
    <row r="21" spans="2:12" ht="12.75">
      <c r="B21" s="12">
        <v>17</v>
      </c>
      <c r="C21" s="14" t="s">
        <v>49</v>
      </c>
      <c r="D21" s="103">
        <v>59.939272186000004</v>
      </c>
      <c r="E21" s="103">
        <v>133.92512405399998</v>
      </c>
      <c r="F21" s="103">
        <v>541.038255563</v>
      </c>
      <c r="G21" s="103">
        <v>91.92039875</v>
      </c>
      <c r="H21" s="103">
        <v>5.2244337100000005</v>
      </c>
      <c r="I21" s="71"/>
      <c r="J21" s="86">
        <v>0.6109535617847345</v>
      </c>
      <c r="K21" s="92">
        <f t="shared" si="0"/>
        <v>832.6584378247848</v>
      </c>
      <c r="L21" s="103">
        <v>0</v>
      </c>
    </row>
    <row r="22" spans="2:12" ht="12.75">
      <c r="B22" s="12">
        <v>18</v>
      </c>
      <c r="C22" s="13" t="s">
        <v>50</v>
      </c>
      <c r="D22" s="103">
        <v>6.820599999999999E-05</v>
      </c>
      <c r="E22" s="103">
        <v>0.067162826</v>
      </c>
      <c r="F22" s="103">
        <v>0.201436396</v>
      </c>
      <c r="G22" s="103">
        <v>0.013408081</v>
      </c>
      <c r="H22" s="103">
        <v>0</v>
      </c>
      <c r="I22" s="71"/>
      <c r="J22" s="86">
        <v>0</v>
      </c>
      <c r="K22" s="92">
        <f t="shared" si="0"/>
        <v>0.282075509</v>
      </c>
      <c r="L22" s="103">
        <v>0</v>
      </c>
    </row>
    <row r="23" spans="2:12" ht="12.75">
      <c r="B23" s="12">
        <v>19</v>
      </c>
      <c r="C23" s="14" t="s">
        <v>51</v>
      </c>
      <c r="D23" s="103">
        <v>71.72665308500001</v>
      </c>
      <c r="E23" s="103">
        <v>103.26471115899999</v>
      </c>
      <c r="F23" s="103">
        <v>602.7885067500001</v>
      </c>
      <c r="G23" s="103">
        <v>102.206283371</v>
      </c>
      <c r="H23" s="103">
        <v>3.8062823530000003</v>
      </c>
      <c r="I23" s="71"/>
      <c r="J23" s="86">
        <v>0.14868114042261193</v>
      </c>
      <c r="K23" s="92">
        <f t="shared" si="0"/>
        <v>883.9411178584228</v>
      </c>
      <c r="L23" s="103">
        <v>0</v>
      </c>
    </row>
    <row r="24" spans="2:12" ht="12.75">
      <c r="B24" s="12">
        <v>20</v>
      </c>
      <c r="C24" s="14" t="s">
        <v>52</v>
      </c>
      <c r="D24" s="103">
        <v>7412.99105650351</v>
      </c>
      <c r="E24" s="103">
        <v>11342.465192078998</v>
      </c>
      <c r="F24" s="103">
        <v>11103.459255891237</v>
      </c>
      <c r="G24" s="103">
        <v>2569.2874379669997</v>
      </c>
      <c r="H24" s="103">
        <v>311.318636308</v>
      </c>
      <c r="I24" s="71"/>
      <c r="J24" s="86">
        <v>53.6558489548606</v>
      </c>
      <c r="K24" s="92">
        <f t="shared" si="0"/>
        <v>32793.1774277036</v>
      </c>
      <c r="L24" s="103">
        <v>0</v>
      </c>
    </row>
    <row r="25" spans="2:12" ht="12.75">
      <c r="B25" s="12">
        <v>21</v>
      </c>
      <c r="C25" s="13" t="s">
        <v>53</v>
      </c>
      <c r="D25" s="103">
        <v>0.260776375</v>
      </c>
      <c r="E25" s="103">
        <v>0.308127247</v>
      </c>
      <c r="F25" s="103">
        <v>3.683091029</v>
      </c>
      <c r="G25" s="103">
        <v>0.490772537</v>
      </c>
      <c r="H25" s="103">
        <v>0.051921993</v>
      </c>
      <c r="I25" s="71"/>
      <c r="J25" s="86">
        <v>0</v>
      </c>
      <c r="K25" s="92">
        <f t="shared" si="0"/>
        <v>4.794689180999999</v>
      </c>
      <c r="L25" s="103">
        <v>0</v>
      </c>
    </row>
    <row r="26" spans="2:12" ht="12.75">
      <c r="B26" s="12">
        <v>22</v>
      </c>
      <c r="C26" s="14" t="s">
        <v>54</v>
      </c>
      <c r="D26" s="103">
        <v>0.639211029</v>
      </c>
      <c r="E26" s="103">
        <v>7.301028183</v>
      </c>
      <c r="F26" s="103">
        <v>10.025615628</v>
      </c>
      <c r="G26" s="103">
        <v>0.44835068600000005</v>
      </c>
      <c r="H26" s="103">
        <v>0.120774314</v>
      </c>
      <c r="I26" s="71"/>
      <c r="J26" s="86">
        <v>0</v>
      </c>
      <c r="K26" s="92">
        <f t="shared" si="0"/>
        <v>18.53497984</v>
      </c>
      <c r="L26" s="103">
        <v>0</v>
      </c>
    </row>
    <row r="27" spans="2:12" ht="12.75">
      <c r="B27" s="12">
        <v>23</v>
      </c>
      <c r="C27" s="13" t="s">
        <v>55</v>
      </c>
      <c r="D27" s="103">
        <v>0</v>
      </c>
      <c r="E27" s="103">
        <v>0.284520523</v>
      </c>
      <c r="F27" s="103">
        <v>1.696884527</v>
      </c>
      <c r="G27" s="103">
        <v>0.14785778600000002</v>
      </c>
      <c r="H27" s="103">
        <v>0.009200856</v>
      </c>
      <c r="I27" s="71"/>
      <c r="J27" s="86">
        <v>0</v>
      </c>
      <c r="K27" s="92">
        <f t="shared" si="0"/>
        <v>2.138463692</v>
      </c>
      <c r="L27" s="103">
        <v>0</v>
      </c>
    </row>
    <row r="28" spans="2:12" ht="12.75">
      <c r="B28" s="12">
        <v>24</v>
      </c>
      <c r="C28" s="13" t="s">
        <v>56</v>
      </c>
      <c r="D28" s="103">
        <v>0.046363338</v>
      </c>
      <c r="E28" s="103">
        <v>0.370850521</v>
      </c>
      <c r="F28" s="103">
        <v>5.089414008</v>
      </c>
      <c r="G28" s="103">
        <v>0.10926748799999998</v>
      </c>
      <c r="H28" s="103">
        <v>0.033005992</v>
      </c>
      <c r="I28" s="71"/>
      <c r="J28" s="86">
        <v>0.09453968979701158</v>
      </c>
      <c r="K28" s="92">
        <f t="shared" si="0"/>
        <v>5.743441036797012</v>
      </c>
      <c r="L28" s="103">
        <v>0</v>
      </c>
    </row>
    <row r="29" spans="2:12" ht="12.75">
      <c r="B29" s="12">
        <v>25</v>
      </c>
      <c r="C29" s="14" t="s">
        <v>99</v>
      </c>
      <c r="D29" s="103">
        <v>3095.336487235</v>
      </c>
      <c r="E29" s="103">
        <v>2769.4734128213618</v>
      </c>
      <c r="F29" s="103">
        <v>2602.727295774</v>
      </c>
      <c r="G29" s="103">
        <v>380.63033551399997</v>
      </c>
      <c r="H29" s="103">
        <v>32.102437058999996</v>
      </c>
      <c r="I29" s="71"/>
      <c r="J29" s="86">
        <v>4.9234498120375125</v>
      </c>
      <c r="K29" s="92">
        <f t="shared" si="0"/>
        <v>8885.1934182154</v>
      </c>
      <c r="L29" s="103">
        <v>0</v>
      </c>
    </row>
    <row r="30" spans="2:12" ht="12.75">
      <c r="B30" s="12">
        <v>26</v>
      </c>
      <c r="C30" s="14" t="s">
        <v>100</v>
      </c>
      <c r="D30" s="103">
        <v>38.227453994</v>
      </c>
      <c r="E30" s="103">
        <v>56.985274462</v>
      </c>
      <c r="F30" s="103">
        <v>269.369956174</v>
      </c>
      <c r="G30" s="103">
        <v>68.648010176</v>
      </c>
      <c r="H30" s="103">
        <v>1.558787154</v>
      </c>
      <c r="I30" s="71"/>
      <c r="J30" s="86">
        <v>0.05799297578158855</v>
      </c>
      <c r="K30" s="92">
        <f t="shared" si="0"/>
        <v>434.84747493578163</v>
      </c>
      <c r="L30" s="103">
        <v>0</v>
      </c>
    </row>
    <row r="31" spans="2:12" ht="12.75">
      <c r="B31" s="12">
        <v>27</v>
      </c>
      <c r="C31" s="14" t="s">
        <v>15</v>
      </c>
      <c r="D31" s="103">
        <v>434.333885561</v>
      </c>
      <c r="E31" s="103">
        <v>773.5501691229999</v>
      </c>
      <c r="F31" s="103">
        <v>1943.397644667</v>
      </c>
      <c r="G31" s="103">
        <v>316.17340262199997</v>
      </c>
      <c r="H31" s="103">
        <v>19.136459959</v>
      </c>
      <c r="I31" s="71"/>
      <c r="J31" s="86">
        <v>0</v>
      </c>
      <c r="K31" s="92">
        <f t="shared" si="0"/>
        <v>3486.591561932</v>
      </c>
      <c r="L31" s="103">
        <v>0</v>
      </c>
    </row>
    <row r="32" spans="2:12" ht="12.75">
      <c r="B32" s="12">
        <v>28</v>
      </c>
      <c r="C32" s="14" t="s">
        <v>101</v>
      </c>
      <c r="D32" s="103">
        <v>0.130739049</v>
      </c>
      <c r="E32" s="103">
        <v>3.271440987</v>
      </c>
      <c r="F32" s="103">
        <v>20.350379063</v>
      </c>
      <c r="G32" s="103">
        <v>1.61117467</v>
      </c>
      <c r="H32" s="103">
        <v>1.110127795</v>
      </c>
      <c r="I32" s="71"/>
      <c r="J32" s="86">
        <v>0.03368217428657846</v>
      </c>
      <c r="K32" s="92">
        <f t="shared" si="0"/>
        <v>26.50754373828658</v>
      </c>
      <c r="L32" s="103">
        <v>0</v>
      </c>
    </row>
    <row r="33" spans="2:12" ht="12.75">
      <c r="B33" s="12">
        <v>29</v>
      </c>
      <c r="C33" s="14" t="s">
        <v>57</v>
      </c>
      <c r="D33" s="103">
        <v>57.409827846000006</v>
      </c>
      <c r="E33" s="103">
        <v>244.26349382</v>
      </c>
      <c r="F33" s="103">
        <v>582.6112671660001</v>
      </c>
      <c r="G33" s="103">
        <v>61.958354994000004</v>
      </c>
      <c r="H33" s="103">
        <v>4.2102080740000005</v>
      </c>
      <c r="I33" s="71"/>
      <c r="J33" s="86">
        <v>0.00163266020962905</v>
      </c>
      <c r="K33" s="92">
        <f t="shared" si="0"/>
        <v>950.4547845602098</v>
      </c>
      <c r="L33" s="103">
        <v>0</v>
      </c>
    </row>
    <row r="34" spans="2:12" ht="12.75">
      <c r="B34" s="12">
        <v>30</v>
      </c>
      <c r="C34" s="14" t="s">
        <v>58</v>
      </c>
      <c r="D34" s="103">
        <v>31.12507847</v>
      </c>
      <c r="E34" s="103">
        <v>499.573700547</v>
      </c>
      <c r="F34" s="103">
        <v>856.8063003299999</v>
      </c>
      <c r="G34" s="103">
        <v>117.20444898800001</v>
      </c>
      <c r="H34" s="103">
        <v>3.4772786909999995</v>
      </c>
      <c r="I34" s="71"/>
      <c r="J34" s="86">
        <v>0.381800459797217</v>
      </c>
      <c r="K34" s="92">
        <f t="shared" si="0"/>
        <v>1508.5686074857972</v>
      </c>
      <c r="L34" s="103">
        <v>0</v>
      </c>
    </row>
    <row r="35" spans="2:12" ht="12.75">
      <c r="B35" s="12">
        <v>31</v>
      </c>
      <c r="C35" s="13" t="s">
        <v>59</v>
      </c>
      <c r="D35" s="103">
        <v>0.035034517</v>
      </c>
      <c r="E35" s="103">
        <v>0.857832376</v>
      </c>
      <c r="F35" s="103">
        <v>26.96548076</v>
      </c>
      <c r="G35" s="103">
        <v>4.0419907020000005</v>
      </c>
      <c r="H35" s="103">
        <v>0.018275549</v>
      </c>
      <c r="I35" s="71"/>
      <c r="J35" s="86">
        <v>0</v>
      </c>
      <c r="K35" s="92">
        <f t="shared" si="0"/>
        <v>31.918613903999997</v>
      </c>
      <c r="L35" s="103">
        <v>0</v>
      </c>
    </row>
    <row r="36" spans="2:12" ht="12.75">
      <c r="B36" s="12">
        <v>32</v>
      </c>
      <c r="C36" s="14" t="s">
        <v>60</v>
      </c>
      <c r="D36" s="103">
        <v>567.517908767</v>
      </c>
      <c r="E36" s="103">
        <v>711.8763946109999</v>
      </c>
      <c r="F36" s="103">
        <v>1521.8735717959999</v>
      </c>
      <c r="G36" s="103">
        <v>381.19708585</v>
      </c>
      <c r="H36" s="103">
        <v>23.257582864</v>
      </c>
      <c r="I36" s="71"/>
      <c r="J36" s="86">
        <v>0.6882048548584239</v>
      </c>
      <c r="K36" s="92">
        <f t="shared" si="0"/>
        <v>3206.410748742858</v>
      </c>
      <c r="L36" s="103">
        <v>0</v>
      </c>
    </row>
    <row r="37" spans="2:12" ht="12.75">
      <c r="B37" s="12">
        <v>33</v>
      </c>
      <c r="C37" s="14" t="s">
        <v>95</v>
      </c>
      <c r="D37" s="103">
        <v>1.40982612</v>
      </c>
      <c r="E37" s="103">
        <v>4.448442406000001</v>
      </c>
      <c r="F37" s="103">
        <v>45.177871167999996</v>
      </c>
      <c r="G37" s="104">
        <v>5.696221335</v>
      </c>
      <c r="H37" s="104">
        <v>0.411930819</v>
      </c>
      <c r="I37" s="71"/>
      <c r="J37" s="86">
        <v>1.6975182217722136</v>
      </c>
      <c r="K37" s="92">
        <f t="shared" si="0"/>
        <v>58.84181006977221</v>
      </c>
      <c r="L37" s="103">
        <v>0</v>
      </c>
    </row>
    <row r="38" spans="2:12" ht="12.75">
      <c r="B38" s="12">
        <v>34</v>
      </c>
      <c r="C38" s="14" t="s">
        <v>61</v>
      </c>
      <c r="D38" s="103">
        <v>18.777849162</v>
      </c>
      <c r="E38" s="103">
        <v>0.22576886499999999</v>
      </c>
      <c r="F38" s="103">
        <v>3.595738403</v>
      </c>
      <c r="G38" s="103">
        <v>0.197168957</v>
      </c>
      <c r="H38" s="103">
        <v>0.010076638</v>
      </c>
      <c r="I38" s="71"/>
      <c r="J38" s="86">
        <v>6.687910461177869E-05</v>
      </c>
      <c r="K38" s="92">
        <f t="shared" si="0"/>
        <v>22.80666890410461</v>
      </c>
      <c r="L38" s="103">
        <v>0</v>
      </c>
    </row>
    <row r="39" spans="2:12" ht="12.75">
      <c r="B39" s="12">
        <v>35</v>
      </c>
      <c r="C39" s="14" t="s">
        <v>62</v>
      </c>
      <c r="D39" s="103">
        <v>463.520863757</v>
      </c>
      <c r="E39" s="103">
        <v>644.494542238</v>
      </c>
      <c r="F39" s="103">
        <v>1699.607705336</v>
      </c>
      <c r="G39" s="103">
        <v>322.078853501</v>
      </c>
      <c r="H39" s="103">
        <v>9.815475320000001</v>
      </c>
      <c r="I39" s="71"/>
      <c r="J39" s="86">
        <v>0.3478322958387758</v>
      </c>
      <c r="K39" s="92">
        <f t="shared" si="0"/>
        <v>3139.8652724478393</v>
      </c>
      <c r="L39" s="103">
        <v>0</v>
      </c>
    </row>
    <row r="40" spans="2:12" ht="12.75">
      <c r="B40" s="12">
        <v>36</v>
      </c>
      <c r="C40" s="14" t="s">
        <v>63</v>
      </c>
      <c r="D40" s="103">
        <v>23.323231583000002</v>
      </c>
      <c r="E40" s="103">
        <v>74.40805479</v>
      </c>
      <c r="F40" s="103">
        <v>209.33873190300002</v>
      </c>
      <c r="G40" s="103">
        <v>30.309451916000004</v>
      </c>
      <c r="H40" s="103">
        <v>0.6190161230000001</v>
      </c>
      <c r="I40" s="71"/>
      <c r="J40" s="86">
        <v>0.001675138813739928</v>
      </c>
      <c r="K40" s="92">
        <f t="shared" si="0"/>
        <v>338.0001614538138</v>
      </c>
      <c r="L40" s="103">
        <v>0</v>
      </c>
    </row>
    <row r="41" spans="2:12" ht="12.75">
      <c r="B41" s="12">
        <v>37</v>
      </c>
      <c r="C41" s="14" t="s">
        <v>64</v>
      </c>
      <c r="D41" s="103">
        <v>823.6411406220001</v>
      </c>
      <c r="E41" s="103">
        <v>1351.458562048</v>
      </c>
      <c r="F41" s="103">
        <v>1821.37278398</v>
      </c>
      <c r="G41" s="103">
        <v>375.506970497</v>
      </c>
      <c r="H41" s="103">
        <v>26.567422447</v>
      </c>
      <c r="I41" s="71"/>
      <c r="J41" s="86">
        <v>0.158814757189342</v>
      </c>
      <c r="K41" s="92">
        <f t="shared" si="0"/>
        <v>4398.70569435119</v>
      </c>
      <c r="L41" s="103">
        <v>0</v>
      </c>
    </row>
    <row r="42" spans="2:12" ht="15">
      <c r="B42" s="15" t="s">
        <v>11</v>
      </c>
      <c r="C42" s="87"/>
      <c r="D42" s="107">
        <f aca="true" t="shared" si="1" ref="D42:L42">SUM(D5:D41)</f>
        <v>14954.69606876751</v>
      </c>
      <c r="E42" s="107">
        <f t="shared" si="1"/>
        <v>23758.44540337936</v>
      </c>
      <c r="F42" s="107">
        <f t="shared" si="1"/>
        <v>32530.508091741245</v>
      </c>
      <c r="G42" s="107">
        <f t="shared" si="1"/>
        <v>6365.74498735662</v>
      </c>
      <c r="H42" s="107">
        <f t="shared" si="1"/>
        <v>518.9209206260804</v>
      </c>
      <c r="I42" s="107">
        <f t="shared" si="1"/>
        <v>0</v>
      </c>
      <c r="J42" s="107">
        <f t="shared" si="1"/>
        <v>67.38280009333333</v>
      </c>
      <c r="K42" s="107">
        <f t="shared" si="1"/>
        <v>78195.69827196414</v>
      </c>
      <c r="L42" s="107">
        <f t="shared" si="1"/>
        <v>0</v>
      </c>
    </row>
    <row r="43" spans="2:6" ht="12.75">
      <c r="B43" t="s">
        <v>80</v>
      </c>
      <c r="E43" s="2"/>
      <c r="F43" s="99"/>
    </row>
    <row r="44" spans="4:12" ht="12.75">
      <c r="D44" s="108"/>
      <c r="E44" s="108"/>
      <c r="F44" s="108"/>
      <c r="G44" s="108"/>
      <c r="H44" s="108"/>
      <c r="I44" s="108"/>
      <c r="J44" s="108"/>
      <c r="K44" s="108"/>
      <c r="L44" s="108"/>
    </row>
    <row r="45" spans="4:11" ht="12.75">
      <c r="D45" s="108"/>
      <c r="E45" s="108"/>
      <c r="F45" s="108"/>
      <c r="G45" s="108"/>
      <c r="H45" s="108"/>
      <c r="I45" s="108"/>
      <c r="J45" s="108"/>
      <c r="K45" s="108"/>
    </row>
    <row r="46" spans="4:12" ht="12.75">
      <c r="D46" s="106"/>
      <c r="E46" s="106"/>
      <c r="F46" s="106"/>
      <c r="G46" s="106"/>
      <c r="H46" s="106"/>
      <c r="I46" s="106"/>
      <c r="J46" s="106"/>
      <c r="K46" s="106"/>
      <c r="L46" s="106"/>
    </row>
    <row r="47" spans="4:11" ht="12.75">
      <c r="D47" s="106"/>
      <c r="E47" s="106"/>
      <c r="F47" s="106"/>
      <c r="G47" s="106"/>
      <c r="H47" s="106"/>
      <c r="J47" s="106"/>
      <c r="K47" s="106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2014-03-24T10:58:12Z</cp:lastPrinted>
  <dcterms:created xsi:type="dcterms:W3CDTF">2014-01-06T04:43:23Z</dcterms:created>
  <dcterms:modified xsi:type="dcterms:W3CDTF">2018-12-10T14:12:23Z</dcterms:modified>
  <cp:category/>
  <cp:version/>
  <cp:contentType/>
  <cp:contentStatus/>
</cp:coreProperties>
</file>